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blo/Desktop/2Submit/EditorialChanges/"/>
    </mc:Choice>
  </mc:AlternateContent>
  <xr:revisionPtr revIDLastSave="0" documentId="8_{62A0FA74-983F-184F-961E-66020BDD38CA}" xr6:coauthVersionLast="47" xr6:coauthVersionMax="47" xr10:uidLastSave="{00000000-0000-0000-0000-000000000000}"/>
  <bookViews>
    <workbookView xWindow="0" yWindow="760" windowWidth="28800" windowHeight="16500" xr2:uid="{76E0A3A2-A23E-8F42-98EB-E25D2CE8E70F}"/>
  </bookViews>
  <sheets>
    <sheet name="Table S1" sheetId="1" r:id="rId1"/>
    <sheet name="Table S2" sheetId="4" r:id="rId2"/>
  </sheets>
  <definedNames>
    <definedName name="MaterialsMethods" localSheetId="0">'Table S1'!$A$63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90" i="1" l="1"/>
  <c r="AC480" i="1"/>
  <c r="H471" i="1"/>
  <c r="AC470" i="1"/>
  <c r="H470" i="1"/>
  <c r="AC455" i="1"/>
  <c r="AC446" i="1"/>
  <c r="AC445" i="1"/>
  <c r="AC444" i="1"/>
  <c r="AC443" i="1"/>
  <c r="AC442" i="1"/>
  <c r="AC439" i="1"/>
  <c r="AC432" i="1"/>
  <c r="AC426" i="1"/>
  <c r="AC425" i="1"/>
  <c r="AC398" i="1"/>
  <c r="AC397" i="1"/>
  <c r="AC395" i="1"/>
  <c r="AC394" i="1"/>
  <c r="AC393" i="1"/>
  <c r="AC391" i="1"/>
  <c r="AC390" i="1"/>
  <c r="AC388" i="1"/>
  <c r="AC271" i="1"/>
  <c r="AC262" i="1"/>
  <c r="AC260" i="1"/>
  <c r="AC258" i="1"/>
  <c r="AC257" i="1"/>
  <c r="AC256" i="1"/>
  <c r="AC255" i="1"/>
  <c r="AC253" i="1"/>
  <c r="AC252" i="1"/>
  <c r="Z251" i="1"/>
  <c r="AC251" i="1" s="1"/>
  <c r="AC249" i="1"/>
  <c r="AC248" i="1"/>
  <c r="AC247" i="1"/>
  <c r="AC225" i="1"/>
  <c r="H195" i="1"/>
  <c r="H177" i="1"/>
  <c r="H149" i="1"/>
  <c r="H146" i="1"/>
  <c r="AC142" i="1"/>
  <c r="AC132" i="1"/>
  <c r="H130" i="1"/>
  <c r="G130" i="1"/>
  <c r="F130" i="1"/>
  <c r="AC115" i="1"/>
  <c r="AC112" i="1"/>
  <c r="AC111" i="1"/>
  <c r="AC108" i="1"/>
  <c r="H92" i="1"/>
  <c r="AC84" i="1"/>
  <c r="AC80" i="1"/>
  <c r="AC77" i="1"/>
  <c r="AC75" i="1"/>
  <c r="AC68" i="1"/>
  <c r="AC59" i="1"/>
  <c r="AC58" i="1"/>
  <c r="AC55" i="1"/>
  <c r="AC48" i="1"/>
  <c r="AC47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3" i="1"/>
  <c r="AC12" i="1"/>
  <c r="AC11" i="1"/>
  <c r="AC10" i="1"/>
  <c r="AC9" i="1"/>
  <c r="AC8" i="1"/>
  <c r="F8" i="1"/>
</calcChain>
</file>

<file path=xl/sharedStrings.xml><?xml version="1.0" encoding="utf-8"?>
<sst xmlns="http://schemas.openxmlformats.org/spreadsheetml/2006/main" count="14198" uniqueCount="2419">
  <si>
    <t>Calibrated Date</t>
  </si>
  <si>
    <t>CalBCE-CE</t>
  </si>
  <si>
    <t>Reference</t>
  </si>
  <si>
    <t>Name</t>
  </si>
  <si>
    <t>Population Group</t>
  </si>
  <si>
    <t>#Libraries</t>
  </si>
  <si>
    <t>Library Type</t>
  </si>
  <si>
    <t>Archaeological Site</t>
  </si>
  <si>
    <t>Latitude</t>
  </si>
  <si>
    <t>Longitude</t>
  </si>
  <si>
    <t>BCE/CE</t>
  </si>
  <si>
    <t>Notes</t>
  </si>
  <si>
    <t>Species</t>
  </si>
  <si>
    <t>Sex</t>
  </si>
  <si>
    <t>(BP)</t>
  </si>
  <si>
    <t>±</t>
  </si>
  <si>
    <t>Min</t>
  </si>
  <si>
    <t>Max</t>
  </si>
  <si>
    <t>Range</t>
  </si>
  <si>
    <t>CalCurve</t>
  </si>
  <si>
    <t>MIdPoint</t>
  </si>
  <si>
    <t>This study</t>
  </si>
  <si>
    <t>BOTAI</t>
  </si>
  <si>
    <t>Triple Indexed (PE HiSeq4000)</t>
  </si>
  <si>
    <t>Botai, Kazakhstan (Eneolithic settlement)</t>
  </si>
  <si>
    <t>-</t>
  </si>
  <si>
    <t>H</t>
  </si>
  <si>
    <t>M</t>
  </si>
  <si>
    <t>BotaiB_Kaz_m3228</t>
  </si>
  <si>
    <t>Single Indexed (SE HiSeq 2500)</t>
  </si>
  <si>
    <t>F</t>
  </si>
  <si>
    <t>NB4_Kaz_m4210</t>
  </si>
  <si>
    <t>NEONCAS</t>
  </si>
  <si>
    <t>Derkul, Kazakhstan (680-36)</t>
  </si>
  <si>
    <t>UCIAMS250233</t>
  </si>
  <si>
    <t>95.4</t>
  </si>
  <si>
    <t>IntCal20</t>
  </si>
  <si>
    <t>SRNHM007_Aus_m301</t>
  </si>
  <si>
    <t>DOM2</t>
  </si>
  <si>
    <t>Roseldorf, Austria (La Tène settlement; sanctuary, object 14; Abd El Karem 2013, 8, Fig. 3)</t>
  </si>
  <si>
    <t>UCIAMS250231</t>
  </si>
  <si>
    <t>Kref4_Ger_48</t>
  </si>
  <si>
    <t>Triple Indexed (PE NovaSeq)</t>
  </si>
  <si>
    <t>Krefeld-Gellep, Germany</t>
  </si>
  <si>
    <t>SRSLO012_Slo_m197</t>
  </si>
  <si>
    <t>Bled, Pristava necropolis, Slovenia (Grave 18; Gabrovec 1960, 23–24)</t>
  </si>
  <si>
    <t>UCIAMS250232</t>
  </si>
  <si>
    <t>Orcet - La Roche Blanche - L'Enfer, France (F 10, same pit as GVA639)</t>
  </si>
  <si>
    <t>UCIAMS250203</t>
  </si>
  <si>
    <t>Pech126_Fra_m288</t>
  </si>
  <si>
    <t>UCIAMS250224</t>
  </si>
  <si>
    <t>H9020_Spa_m291</t>
  </si>
  <si>
    <t>Alorda Park (Calafell, Spain) - SU 9020 - Bottom level of the filling of the ditch surrounding the fortified aristocratic residence</t>
  </si>
  <si>
    <t>UCIAMS190014</t>
  </si>
  <si>
    <t>Le Cendre - Gondole - Les piots, France</t>
  </si>
  <si>
    <t>UCIAMS250201</t>
  </si>
  <si>
    <t>Orcet - La Roche Blanche - L'Enfer, France (F 10, same pit as GVA637)</t>
  </si>
  <si>
    <t>UCIAMS250204</t>
  </si>
  <si>
    <t>Alcester1147_UK_169</t>
  </si>
  <si>
    <t>Stratford on Avon, UK (Alcester, Bleachfield Street; early to late Roman occupation)</t>
  </si>
  <si>
    <t>UCIAMS199290</t>
  </si>
  <si>
    <t>H2012x137_Spa_m204</t>
  </si>
  <si>
    <t>UCIAMS250253</t>
  </si>
  <si>
    <t>UE14029_Spa_m293</t>
  </si>
  <si>
    <t>UCIAMS190016</t>
  </si>
  <si>
    <t>Tarquinia3206_Ita_275</t>
  </si>
  <si>
    <t>Tarquinia, Italy</t>
  </si>
  <si>
    <t>UCIAMS229407</t>
  </si>
  <si>
    <t>SRNHM004_Aus_m294</t>
  </si>
  <si>
    <t>UCIAMS250230</t>
  </si>
  <si>
    <t>P137_Den_m291</t>
  </si>
  <si>
    <t>UCIAMS199274</t>
  </si>
  <si>
    <t>F139_Swe_342</t>
  </si>
  <si>
    <t>UCIAMS218299</t>
  </si>
  <si>
    <t>P188_Den_149</t>
  </si>
  <si>
    <t>UCIAMS199292</t>
  </si>
  <si>
    <t>Le Cendre - Gondole - Les Piots, France</t>
  </si>
  <si>
    <t>UCIAMS250202</t>
  </si>
  <si>
    <t>ADNUB33_Spa_m64</t>
  </si>
  <si>
    <t>El Graell (Vic) - Ibero Roman, Spain (structure E-42)</t>
  </si>
  <si>
    <t>UCIAMS229420</t>
  </si>
  <si>
    <t>IDZH_Rus_734</t>
  </si>
  <si>
    <t>Idzhil, Russia</t>
  </si>
  <si>
    <t>UCIAMS218233</t>
  </si>
  <si>
    <t>KAU27B_Rus_m627</t>
  </si>
  <si>
    <t>Industryia, Russia</t>
  </si>
  <si>
    <t>UCIAMS250214</t>
  </si>
  <si>
    <t>Yal2x24_Rus_m105</t>
  </si>
  <si>
    <t>Yaloman-II, Russia</t>
  </si>
  <si>
    <t>UCIAMS250255</t>
  </si>
  <si>
    <t>RN10_Rus_1131</t>
  </si>
  <si>
    <t>Krasnosamarskoe IV, Russia (kurgan cemetery)</t>
  </si>
  <si>
    <t>UCIAMS229405</t>
  </si>
  <si>
    <t>ATDABAN13_Yak_1725</t>
  </si>
  <si>
    <t>At Daban, Yakutia</t>
  </si>
  <si>
    <t>Zoox1_Mon_333</t>
  </si>
  <si>
    <t>Zoolongiyn am, Mongolia</t>
  </si>
  <si>
    <t>UCIAMS208901</t>
  </si>
  <si>
    <t>Borly9_Kaz_1807</t>
  </si>
  <si>
    <t>Borly, Kazakhstan (SQ 7G (33-44cm))</t>
  </si>
  <si>
    <t>UCIAMS199631</t>
  </si>
  <si>
    <t>GVA9046_Mon_716</t>
  </si>
  <si>
    <t>Burgast, Mongolia</t>
  </si>
  <si>
    <t>ABA3_Rus_1333</t>
  </si>
  <si>
    <t>Krasny Gorodok, Russia</t>
  </si>
  <si>
    <t>UCIAMS250364</t>
  </si>
  <si>
    <t>Zayukovo 3, Russia</t>
  </si>
  <si>
    <t>UCIAMS190021</t>
  </si>
  <si>
    <t>RN85_Rus_865</t>
  </si>
  <si>
    <t>Krasnosamarskoe IV, Russia (settlement)</t>
  </si>
  <si>
    <t>UCIAMS208886</t>
  </si>
  <si>
    <t>LR18x66_Rus_1353</t>
  </si>
  <si>
    <t>Shumaevo I, Russia (Kurgan 5, ditch, NE sector, Skull 1, depth - 123)</t>
  </si>
  <si>
    <t>UCIAMS218284</t>
  </si>
  <si>
    <t>Miciurin01_Mol_794</t>
  </si>
  <si>
    <t>UCIAMS199239</t>
  </si>
  <si>
    <t>Kat2x4_Rus_m112</t>
  </si>
  <si>
    <t>Katanda II, Russia</t>
  </si>
  <si>
    <t>UCIAMS250221</t>
  </si>
  <si>
    <t>Zoox2_Mon_271</t>
  </si>
  <si>
    <t>UCIAMS210915</t>
  </si>
  <si>
    <t>LR18x68_Rus_592</t>
  </si>
  <si>
    <t>UCIAMS250250</t>
  </si>
  <si>
    <t>LR18x65_Rus_1352</t>
  </si>
  <si>
    <t>Shumaevo I, Russia (Kurgan 5, ditch, SE sector, skull 5)</t>
  </si>
  <si>
    <t>UCIAMS218283</t>
  </si>
  <si>
    <t>TAM13_Mon_14</t>
  </si>
  <si>
    <t>UCIAMS250215</t>
  </si>
  <si>
    <t>TAM22xA2_Mon_5</t>
  </si>
  <si>
    <t>UCIAMS250216</t>
  </si>
  <si>
    <t>EGI10_Mon_17</t>
  </si>
  <si>
    <t>UCIAMS250209</t>
  </si>
  <si>
    <t>EGI69_Mon_75</t>
  </si>
  <si>
    <t>UCIAMS250212</t>
  </si>
  <si>
    <t>EGI67_Mon_14</t>
  </si>
  <si>
    <t>UCIAMS250211</t>
  </si>
  <si>
    <t>SRKRO009_Cro_m453</t>
  </si>
  <si>
    <t>UCIAMS250225</t>
  </si>
  <si>
    <t>M17x156_Mon_m299</t>
  </si>
  <si>
    <t>Biluut 2, Mongolia (Pazyryk Burial 2-2)</t>
  </si>
  <si>
    <t>UCIAMS190017</t>
  </si>
  <si>
    <t>Han12_Rus_m296</t>
  </si>
  <si>
    <t>UCIAMS250219</t>
  </si>
  <si>
    <t>EGI12x2_Mon_41</t>
  </si>
  <si>
    <t>Egyin Gol, Russia (Tomb 12.2)</t>
  </si>
  <si>
    <t>UCIAMS250210</t>
  </si>
  <si>
    <t>Shanx1_Chi_m112</t>
  </si>
  <si>
    <t>Shanmava, China</t>
  </si>
  <si>
    <t>UCIAMS229412</t>
  </si>
  <si>
    <t>LR18x70_Rus_608</t>
  </si>
  <si>
    <t>Brusyany IV, Russia (Kurgan 2, mound fill)</t>
  </si>
  <si>
    <t>UCIAMS250251</t>
  </si>
  <si>
    <t>Katx11_Rus_m269</t>
  </si>
  <si>
    <t>UCIAMS250222</t>
  </si>
  <si>
    <t>UCIAMS218285</t>
  </si>
  <si>
    <t>UCIAMS190022</t>
  </si>
  <si>
    <t>Halvai4_Kaz_342</t>
  </si>
  <si>
    <t>Halvai, Kazakhstan (Pit 3, horse 3)</t>
  </si>
  <si>
    <t>UCIAMS199623</t>
  </si>
  <si>
    <t>SRKRO002_Cro_722</t>
  </si>
  <si>
    <t>UCIAMS250238</t>
  </si>
  <si>
    <t>UR17x27_Rus_568</t>
  </si>
  <si>
    <t>Sosnovka 1, Russia</t>
  </si>
  <si>
    <t>UCIAMS199293</t>
  </si>
  <si>
    <t>Shohx1_Rus_720</t>
  </si>
  <si>
    <t>UCIAMS250235</t>
  </si>
  <si>
    <t>Rus8_Rus_m855</t>
  </si>
  <si>
    <t>Arzhan II, Russia</t>
  </si>
  <si>
    <t>UCIAMS182711</t>
  </si>
  <si>
    <t>KUZ3_Rus_m954</t>
  </si>
  <si>
    <t>UCIAMS250205</t>
  </si>
  <si>
    <t>KAU22_Rus_m877</t>
  </si>
  <si>
    <t>Ipatovo 3, Russia (Kurgan 2, Animal Complex 13)</t>
  </si>
  <si>
    <t>UCIAMS250213</t>
  </si>
  <si>
    <t>M17x152x1_Mon_m80</t>
  </si>
  <si>
    <t>CD5041_Tur_m314</t>
  </si>
  <si>
    <t>UCIAMS250208</t>
  </si>
  <si>
    <t>SRKRO011_Cro_331</t>
  </si>
  <si>
    <t>(average of 2 dates obtained for the same sample)</t>
  </si>
  <si>
    <t>UCIAMS250226</t>
  </si>
  <si>
    <t>UCIAMS251144</t>
  </si>
  <si>
    <t>PRA29_Cze_471</t>
  </si>
  <si>
    <t>Bitozeves, Czechia (feature 5/2017)</t>
  </si>
  <si>
    <t>UCIAMS208889</t>
  </si>
  <si>
    <t>SRKRO001_Cro_720</t>
  </si>
  <si>
    <t>UCIAMS250237</t>
  </si>
  <si>
    <t>MV243_Isr_294</t>
  </si>
  <si>
    <t>Sepphoris, Israel</t>
  </si>
  <si>
    <t>UCIAMS199270</t>
  </si>
  <si>
    <t>F612_Swe_495</t>
  </si>
  <si>
    <t>UCIAMS218302</t>
  </si>
  <si>
    <t>CRTR279_Spa_506</t>
  </si>
  <si>
    <t>Can Roqueta-Torre Romeu, Spain (Barcelona, Spain) - Late Roman, structure CRTR-279</t>
  </si>
  <si>
    <t>UCIAMS190008</t>
  </si>
  <si>
    <t>P189_Den_1541</t>
  </si>
  <si>
    <t>Langhøj, Denmark (Collections of the Natural History Museum of Denmark)</t>
  </si>
  <si>
    <t>UCIAMS199302</t>
  </si>
  <si>
    <t>P187_Den_1334</t>
  </si>
  <si>
    <t>Gørlev, Denmark (Collections of the Natural History Museum of Denmark)</t>
  </si>
  <si>
    <t>UCIAMS199294</t>
  </si>
  <si>
    <t>P129_Den_1457</t>
  </si>
  <si>
    <t>Bredholm, Denmark (Collections of the Natural History Museum of Denmark)</t>
  </si>
  <si>
    <t>UCIAMS199276</t>
  </si>
  <si>
    <t>P131_Den_1461</t>
  </si>
  <si>
    <t>UCIAMS199303</t>
  </si>
  <si>
    <t>P128_Den_1458</t>
  </si>
  <si>
    <t>UCIAMS199296</t>
  </si>
  <si>
    <t>P139_Den_1381</t>
  </si>
  <si>
    <t>Nytorv, Denmark (Collections of the Natural History Museum of Denmark)</t>
  </si>
  <si>
    <t>UCIAMS199628</t>
  </si>
  <si>
    <t>P138_Den_1224</t>
  </si>
  <si>
    <t>Hovmarken, Denmark (Collections of the Natural History Museum of Denmark)</t>
  </si>
  <si>
    <t>UCIAMS199275</t>
  </si>
  <si>
    <t>P130_Den_1459</t>
  </si>
  <si>
    <t>UCIAMS199304</t>
  </si>
  <si>
    <t>P134_Den_862</t>
  </si>
  <si>
    <t>Køge A ved Spanager, Denmark (Collections of the Natural History Museum of Denmark)</t>
  </si>
  <si>
    <t>UCIAMS199249</t>
  </si>
  <si>
    <t>VEM107_UK_956</t>
  </si>
  <si>
    <t>UCIAMS182877</t>
  </si>
  <si>
    <t>Alfort3_Fra_1806</t>
  </si>
  <si>
    <t>Collections of the Maison Alfort Museum of the École Vétérinaire, France</t>
  </si>
  <si>
    <t>UCIAMS199266</t>
  </si>
  <si>
    <t>P135_Den_1806</t>
  </si>
  <si>
    <t>Tuse Skole, Denmark (Collections of the Natural History Museum of Denmark)</t>
  </si>
  <si>
    <t>UCIAMS199273</t>
  </si>
  <si>
    <t>AM3_Ira_Modern</t>
  </si>
  <si>
    <t>Shahr-i-Qumis, Iran</t>
  </si>
  <si>
    <t>Modern</t>
  </si>
  <si>
    <t>BGPSK1_UK_1661</t>
  </si>
  <si>
    <t>UCIAMS250206</t>
  </si>
  <si>
    <t>Baron_UK_1914</t>
  </si>
  <si>
    <t>Albufeira1x2_Spa_1224</t>
  </si>
  <si>
    <t>UCIAMS208878</t>
  </si>
  <si>
    <t>LR18x5_Rus_1810</t>
  </si>
  <si>
    <t>UCIAMS218274</t>
  </si>
  <si>
    <t>KSK11b_Tur_829</t>
  </si>
  <si>
    <t>UCIAMS199615</t>
  </si>
  <si>
    <t>P191_Den_O1663</t>
  </si>
  <si>
    <t>Ulvehøj, Denmark (Collections of the Natural History Museum of Denmark)</t>
  </si>
  <si>
    <t>&gt;1663</t>
  </si>
  <si>
    <t>UCIAMS199291</t>
  </si>
  <si>
    <t>P133_Den_O1663</t>
  </si>
  <si>
    <t>Følenslev Mose, Denmark (Collections of the Natural History Museum of Denmark)</t>
  </si>
  <si>
    <t>UCIAMS199614</t>
  </si>
  <si>
    <t>P140_Den_O1660</t>
  </si>
  <si>
    <t>Vejen, Denmark (Collections of the Natural History Museum of Denmark)</t>
  </si>
  <si>
    <t>&gt;1660</t>
  </si>
  <si>
    <t>UCIAMS199627</t>
  </si>
  <si>
    <t>P132_Den_1565</t>
  </si>
  <si>
    <t>Vester Løve Mose, Denmark (Collections of the Natural History Museum of Denmark)</t>
  </si>
  <si>
    <t>UCIAMS199624</t>
  </si>
  <si>
    <t>Jal5886_Spa_1724</t>
  </si>
  <si>
    <t>Corte de la Cartuja, Spain (dredge of the Guadalquivir River adjacent to the Monastery of the Cartuja, Sevilla)</t>
  </si>
  <si>
    <t>UCIAMS190013</t>
  </si>
  <si>
    <t>BAPSKA_Cro_716</t>
  </si>
  <si>
    <t>UCIAMS182688</t>
  </si>
  <si>
    <t>Georgia2_Geo_862</t>
  </si>
  <si>
    <t>Dariali, Georgia</t>
  </si>
  <si>
    <t>UCIAMS208897</t>
  </si>
  <si>
    <t>OTOK16_Cro_715</t>
  </si>
  <si>
    <t>Otok Gradina, Croatia (Avar cemetery, mare from Grave 16)</t>
  </si>
  <si>
    <t>UCIAMS182699</t>
  </si>
  <si>
    <t>Paratype_NA_1899</t>
  </si>
  <si>
    <t>Paratype (Botai-related)</t>
  </si>
  <si>
    <t>Sankt Petersburg Museum, Russia</t>
  </si>
  <si>
    <t>VHR011_UK_600</t>
  </si>
  <si>
    <t>GVA242_Fra_m228</t>
  </si>
  <si>
    <t>Saint Just en Chaussée 94-95, France (ST 110 - faune 25)</t>
  </si>
  <si>
    <t>UCIAMS189997</t>
  </si>
  <si>
    <t>GVA309_Fra_m285</t>
  </si>
  <si>
    <t>Actiparc 2002, France (Les soixante)</t>
  </si>
  <si>
    <t>UCIAMS189999</t>
  </si>
  <si>
    <t>GVA124_Fra_m122</t>
  </si>
  <si>
    <t>UCIAMS182714</t>
  </si>
  <si>
    <t>GVA311_Fra_m231</t>
  </si>
  <si>
    <t>Actiparc 2002, France (Site Z)</t>
  </si>
  <si>
    <t>UCIAMS189995</t>
  </si>
  <si>
    <t>GVA308_Fra_m296</t>
  </si>
  <si>
    <t>UCIAMS189996</t>
  </si>
  <si>
    <t>GVA307_Fra_m107</t>
  </si>
  <si>
    <t>UCIAMS189998</t>
  </si>
  <si>
    <t>NUSTAR4_Cro_830</t>
  </si>
  <si>
    <t>Nustar, Croatia (Grave 4)</t>
  </si>
  <si>
    <t>UCIAMS182696</t>
  </si>
  <si>
    <t>Mon23_Mon_35</t>
  </si>
  <si>
    <t>Gol Mod II, Mongolia</t>
  </si>
  <si>
    <t>UCIAMS182870</t>
  </si>
  <si>
    <t>Rus37_Rus_1191</t>
  </si>
  <si>
    <t>Oktyabrsky, Russia</t>
  </si>
  <si>
    <t>UCIAMS182881</t>
  </si>
  <si>
    <t>Rus16_Rus_m1336</t>
  </si>
  <si>
    <t>Bateni, Russia</t>
  </si>
  <si>
    <t>UCIAMS182725</t>
  </si>
  <si>
    <t>Nustar5_Cro_830</t>
  </si>
  <si>
    <t>Nustar, Croatia (Grave 5)</t>
  </si>
  <si>
    <t>UCIAMS182728</t>
  </si>
  <si>
    <t>Mon27_Mon_17</t>
  </si>
  <si>
    <t>UCIAMS182729</t>
  </si>
  <si>
    <t>Mon25_Mon_17</t>
  </si>
  <si>
    <t>UCIAMS182732</t>
  </si>
  <si>
    <t>Mon24_Mon_40</t>
  </si>
  <si>
    <t>UCIAMS182864</t>
  </si>
  <si>
    <t>Tur170_Tur_601</t>
  </si>
  <si>
    <t>UCIAMS250287</t>
  </si>
  <si>
    <t>Kha2t1_Mon_m296</t>
  </si>
  <si>
    <t>UCIAMS182704</t>
  </si>
  <si>
    <t>Tur175_Tur_1011</t>
  </si>
  <si>
    <t>UCIAMS250289</t>
  </si>
  <si>
    <t>MV178_Ira_332</t>
  </si>
  <si>
    <t>Kulian cave, Iran</t>
  </si>
  <si>
    <t>UCIAMS190000</t>
  </si>
  <si>
    <t>Tur229_Tur_827</t>
  </si>
  <si>
    <t>UCIAMS250356</t>
  </si>
  <si>
    <t>Tur141_Tur_596</t>
  </si>
  <si>
    <t>UCIAMS182731</t>
  </si>
  <si>
    <t>Tur194_Tur_657</t>
  </si>
  <si>
    <t>UCIAMS182874</t>
  </si>
  <si>
    <t>Tur142_Tur_624</t>
  </si>
  <si>
    <t>UCIAMS182876</t>
  </si>
  <si>
    <t>Tur181_Tur_829</t>
  </si>
  <si>
    <t>UCIAMS250293</t>
  </si>
  <si>
    <t>AM115_Tur_473</t>
  </si>
  <si>
    <t>UCIAMS182718</t>
  </si>
  <si>
    <t>Fr1_Ger_180</t>
  </si>
  <si>
    <t>Frankfurt-Heddenheim, Germany</t>
  </si>
  <si>
    <t>UCIAMS182723</t>
  </si>
  <si>
    <t>Tur146_Tur_296</t>
  </si>
  <si>
    <t>UCIAMS182739</t>
  </si>
  <si>
    <t>Mon42_Mon_m1110</t>
  </si>
  <si>
    <t>Uushgiin Uvur, Mongolia (UU J 47)</t>
  </si>
  <si>
    <t>UCIAMS182879</t>
  </si>
  <si>
    <t>Rus41_Rus_m660</t>
  </si>
  <si>
    <t>UCIAMS182705</t>
  </si>
  <si>
    <t>Uushgiin Uvur, Mongolia (UU J 63)</t>
  </si>
  <si>
    <t>UCIAMS182734</t>
  </si>
  <si>
    <t>Mon44_Mon_m1065</t>
  </si>
  <si>
    <t>Uushgiin Uvur, Mongolia (UU J 35)</t>
  </si>
  <si>
    <t>YER28_Uzb_m877</t>
  </si>
  <si>
    <t>Yerqoqan, Uzbekistan</t>
  </si>
  <si>
    <t>UCIAMS190015</t>
  </si>
  <si>
    <t>Tur243_Tur_488</t>
  </si>
  <si>
    <t>UCIAMS250357</t>
  </si>
  <si>
    <t>Tur171_Tur_336</t>
  </si>
  <si>
    <t>UCIAMS182872</t>
  </si>
  <si>
    <t>Tur145_Tur_862</t>
  </si>
  <si>
    <t>UCIAMS182875</t>
  </si>
  <si>
    <t>Marvele21_Lit_937</t>
  </si>
  <si>
    <t>Marvelė cemetery, Lithuania (Grave No. 156)</t>
  </si>
  <si>
    <t>UCIAMS182715</t>
  </si>
  <si>
    <t>Marvele18_Lit_829</t>
  </si>
  <si>
    <t>Marvelė cemetery, Lithuania (Grave No. 146)</t>
  </si>
  <si>
    <t>UCIAMS182724</t>
  </si>
  <si>
    <t>Marvele32_Lit_874</t>
  </si>
  <si>
    <t>Marvelė cemetery, Lithuania (Grave No. 244)</t>
  </si>
  <si>
    <t>UCIAMS182695</t>
  </si>
  <si>
    <t>Ote2_Est_858</t>
  </si>
  <si>
    <t>Otepää, Estonia</t>
  </si>
  <si>
    <t>UCIAMS182708</t>
  </si>
  <si>
    <t>VHR102_Ice_952</t>
  </si>
  <si>
    <t>VHR017_UK_1100</t>
  </si>
  <si>
    <t>UK18_UK_1750</t>
  </si>
  <si>
    <t>Halle Museum, Germany (Dark Ronald)</t>
  </si>
  <si>
    <t>TrBWBX116_Ira_1534</t>
  </si>
  <si>
    <t>Belgheis, Iran (Unit 12, Depth 515-235)</t>
  </si>
  <si>
    <t>UCIAMS190002</t>
  </si>
  <si>
    <t>UK19_UK_1750</t>
  </si>
  <si>
    <t>Tur176_Tur_944</t>
  </si>
  <si>
    <t>UCIAMS250290</t>
  </si>
  <si>
    <t>Tur173_Tur_1012</t>
  </si>
  <si>
    <t>UCIAMS250288</t>
  </si>
  <si>
    <t>UK17_UK_1750</t>
  </si>
  <si>
    <t>UK16_UK_1800</t>
  </si>
  <si>
    <t>Tur193_Tur_792</t>
  </si>
  <si>
    <t>UCIAMS250354</t>
  </si>
  <si>
    <t>Tur150_Tur_961</t>
  </si>
  <si>
    <t>UCIAMS250281</t>
  </si>
  <si>
    <t>Tur140_Tur_726</t>
  </si>
  <si>
    <t>UCIAMS182866</t>
  </si>
  <si>
    <t>UK15_UK_1800</t>
  </si>
  <si>
    <t>NB13_Kaz_m3012</t>
  </si>
  <si>
    <t>Botai-related</t>
  </si>
  <si>
    <t>UCIAMS229414</t>
  </si>
  <si>
    <t>KSH4_Kaz_m1955</t>
  </si>
  <si>
    <t>Halvai, Kazakhstan (burial site, Bronze Age Sintashta Culture)</t>
  </si>
  <si>
    <t>UCIAMS218237</t>
  </si>
  <si>
    <t>NB44_Rus_m1856</t>
  </si>
  <si>
    <t>Sintashta, Russia (fortified settlement, Bronze Age Sintastha Culture)</t>
  </si>
  <si>
    <t>UCIAMS229415</t>
  </si>
  <si>
    <t>KSH5_Kaz_m1895</t>
  </si>
  <si>
    <t>UCIAMS218238</t>
  </si>
  <si>
    <t>NB45_Rus_m1865</t>
  </si>
  <si>
    <t>UCIAMS229419</t>
  </si>
  <si>
    <t>Fen4_Chi_m800</t>
  </si>
  <si>
    <t>Fengtai, China (settlement)</t>
  </si>
  <si>
    <t>UCIAMS182701</t>
  </si>
  <si>
    <t>UE4618_Spa_m655</t>
  </si>
  <si>
    <t>Els Vilars, Spain</t>
  </si>
  <si>
    <t>UCIAMS190011</t>
  </si>
  <si>
    <t>SAGS27_Ira_m1102</t>
  </si>
  <si>
    <t>Sagzabad, Iran</t>
  </si>
  <si>
    <t>UCIAMS190001</t>
  </si>
  <si>
    <t>Hasanlu1140_Ira_m663</t>
  </si>
  <si>
    <t>UCIAMS182697</t>
  </si>
  <si>
    <t>Hasanlu3461_Ira_m913</t>
  </si>
  <si>
    <t>UCIAMS182694</t>
  </si>
  <si>
    <t>Hasanlu3394_Ira_m790</t>
  </si>
  <si>
    <t>UCIAMS182692</t>
  </si>
  <si>
    <t>Botai6_Kaz_m3328</t>
  </si>
  <si>
    <t>Botai (Botai-related)</t>
  </si>
  <si>
    <t>PAVH6_Kaz_m2992</t>
  </si>
  <si>
    <t>BORL (Botai-related)</t>
  </si>
  <si>
    <t>Borly 4, Kazakhstan (home 1  nr XVI)</t>
  </si>
  <si>
    <t>UCIAMS182730</t>
  </si>
  <si>
    <t>PAVH4_Kaz_m2957</t>
  </si>
  <si>
    <t>Borly 4, Kazakhstan (nr 4326)</t>
  </si>
  <si>
    <t>UCIAMS182873</t>
  </si>
  <si>
    <t>PAVH11_Kaz_m2995</t>
  </si>
  <si>
    <t>Borly 4, Kazakhstan (home 3  nr 4303)</t>
  </si>
  <si>
    <t>UCIAMS182871</t>
  </si>
  <si>
    <t>BotaiD4_Kaz_m3328</t>
  </si>
  <si>
    <t>BotaiLM_Kaz_m3328</t>
  </si>
  <si>
    <t>Botai5_Kaz_m3328</t>
  </si>
  <si>
    <t>BotaiP_Kaz_m3328</t>
  </si>
  <si>
    <t>BotaiD1_Kaz_m3328</t>
  </si>
  <si>
    <t>BotaiD5_Kaz_m3328</t>
  </si>
  <si>
    <t>BotaiD6_Kaz_m3328</t>
  </si>
  <si>
    <t>BotaiPetrous_Kaz_m3328</t>
  </si>
  <si>
    <t>Botai2_Kaz_m3328</t>
  </si>
  <si>
    <t>BotaiR_Kaz_m3328</t>
  </si>
  <si>
    <t>Botai3_Kaz_m3328</t>
  </si>
  <si>
    <t>GVA126_Fra_171</t>
  </si>
  <si>
    <t>Fresnes les Montauban, France</t>
  </si>
  <si>
    <t>UCIAMS182713</t>
  </si>
  <si>
    <t>Haunstetten1979_Ger_44</t>
  </si>
  <si>
    <t>Haunstetten - Postillionstraße, Germany</t>
  </si>
  <si>
    <t>Issyk1_Kaz_875</t>
  </si>
  <si>
    <t>Zhanaturmus, Kazakhstan</t>
  </si>
  <si>
    <t>UCIAMS182698</t>
  </si>
  <si>
    <t>PAVH2_Kaz_832</t>
  </si>
  <si>
    <t>Gregorievka, Kazakhstan</t>
  </si>
  <si>
    <t>UCIAMS182867</t>
  </si>
  <si>
    <t>Mon28_Mon_47</t>
  </si>
  <si>
    <t>UCIAMS182727</t>
  </si>
  <si>
    <t>Syr1t1c3_Mon_m299</t>
  </si>
  <si>
    <t>UCIAMS182712</t>
  </si>
  <si>
    <t>AM181_Tur_332</t>
  </si>
  <si>
    <t>UCIAMS182716</t>
  </si>
  <si>
    <t>Mon86_Mon_m1021</t>
  </si>
  <si>
    <t>Uushgiin Uvur, Mongolia (UU J 108)</t>
  </si>
  <si>
    <t>UCIAMS182733</t>
  </si>
  <si>
    <t>Mon84_Mon_m1107</t>
  </si>
  <si>
    <t>Uushgiin Uvur, Mongolia (UU J 105)</t>
  </si>
  <si>
    <t>UCIAMS182878</t>
  </si>
  <si>
    <t>Rus14_Rus_m1302</t>
  </si>
  <si>
    <t>UCIAMS182709</t>
  </si>
  <si>
    <t>Tur172_Tur_331</t>
  </si>
  <si>
    <t>UCIAMS182868</t>
  </si>
  <si>
    <t>GVA310_Fra_m300</t>
  </si>
  <si>
    <t>Actiparc 2002, France (Site AC)</t>
  </si>
  <si>
    <t>UCIAMS182691</t>
  </si>
  <si>
    <t>Duk2_Hun_m2059</t>
  </si>
  <si>
    <t>Dunaújváros-Koszider, Hungary</t>
  </si>
  <si>
    <t>UCIAMS182706</t>
  </si>
  <si>
    <t>PAVH9_Kaz_m2959</t>
  </si>
  <si>
    <t>Borly 4, Kazakhstan (home 1  nr XXIII)</t>
  </si>
  <si>
    <t>UCIAMS182865</t>
  </si>
  <si>
    <t>Botai4_Kaz_m3182</t>
  </si>
  <si>
    <t>UCIAMS218224</t>
  </si>
  <si>
    <t>Botai1_Kaz_m3221</t>
  </si>
  <si>
    <t>UCIAMS218223</t>
  </si>
  <si>
    <t>BotaiK_Kaz_m3501</t>
  </si>
  <si>
    <t>UCIAMS218272</t>
  </si>
  <si>
    <t>BotaiG_Kaz_m3193</t>
  </si>
  <si>
    <t>UCIAMS218271</t>
  </si>
  <si>
    <t>BotaiI_Kaz_m3328</t>
  </si>
  <si>
    <t>BotaiC_Kaz_m3328</t>
  </si>
  <si>
    <t>Gar3_Rom_m1539</t>
  </si>
  <si>
    <t>Gârbovăț, Romania (settlement, Bronze Age Noua Culture)</t>
  </si>
  <si>
    <t>UCIAMS182707</t>
  </si>
  <si>
    <t>TP4_Geo_m1578</t>
  </si>
  <si>
    <t>Tachti Perda, Georgia (settlement)</t>
  </si>
  <si>
    <t>UCIAMS182702</t>
  </si>
  <si>
    <t>Hasanlu2405_Ira_m868</t>
  </si>
  <si>
    <t>UCIAMS182690</t>
  </si>
  <si>
    <t>RN109_Rus_m13477</t>
  </si>
  <si>
    <t>URAL</t>
  </si>
  <si>
    <t>Pershinskaya, Russia</t>
  </si>
  <si>
    <t>UCIAMS208875</t>
  </si>
  <si>
    <t>RN113_Rus_m13978</t>
  </si>
  <si>
    <t>UCIAMS208869</t>
  </si>
  <si>
    <t>RN114_Rus_m15249</t>
  </si>
  <si>
    <t>UCIAMS208870</t>
  </si>
  <si>
    <t>RN112_Rus_m14727</t>
  </si>
  <si>
    <t>UCIAMS208867</t>
  </si>
  <si>
    <t>RN111_Rus_m22013</t>
  </si>
  <si>
    <t>UCIAMS208871</t>
  </si>
  <si>
    <t>RN130_Rus_m21145</t>
  </si>
  <si>
    <t>Nikolskaya, Russia</t>
  </si>
  <si>
    <t>UCIAMS208887</t>
  </si>
  <si>
    <t>KB219_Rus_m24209</t>
  </si>
  <si>
    <t>Medvezhiya cave, Russia</t>
  </si>
  <si>
    <t>UCIAMS218236</t>
  </si>
  <si>
    <t>RN131_Rus_m17769</t>
  </si>
  <si>
    <t>Serpievskaya, Russia</t>
  </si>
  <si>
    <t>UCIAMS208888</t>
  </si>
  <si>
    <t>RN129_Rus_m36541</t>
  </si>
  <si>
    <t>UCIAMS208874</t>
  </si>
  <si>
    <t>RN115_Rus_m14736</t>
  </si>
  <si>
    <t>UCIAMS208873</t>
  </si>
  <si>
    <t>RN121_Rus_m21420</t>
  </si>
  <si>
    <t>Verkhnegubakhinskaya, Russia</t>
  </si>
  <si>
    <t>UCIAMS208879</t>
  </si>
  <si>
    <t>KB218_Rus_m42475</t>
  </si>
  <si>
    <t>UCIAMS218235</t>
  </si>
  <si>
    <t>RN120_Rus_m30192</t>
  </si>
  <si>
    <t>UCIAMS208885</t>
  </si>
  <si>
    <t>PRA84_Cze_m3236</t>
  </si>
  <si>
    <t>ENEOCZE</t>
  </si>
  <si>
    <t>Stránská skála, Czechia</t>
  </si>
  <si>
    <t>UCIAMS218463</t>
  </si>
  <si>
    <t>PRA18_Cze_m3226</t>
  </si>
  <si>
    <t>Litovice, Czechia</t>
  </si>
  <si>
    <t>UCIAMS208868</t>
  </si>
  <si>
    <t>Hohler3x3_Ger_m2681</t>
  </si>
  <si>
    <t>CWC</t>
  </si>
  <si>
    <t>DJM130x6_Dan_m3011</t>
  </si>
  <si>
    <t>UCIAMS224902</t>
  </si>
  <si>
    <t>PLMoz11_Pol_m3505</t>
  </si>
  <si>
    <t>Mozgawa 1-3, Poland (Ar: 404/3 Obj: 13 Inv: 520/16)</t>
  </si>
  <si>
    <t>UCIAMS218461</t>
  </si>
  <si>
    <t>CAR05_Hun_m2458</t>
  </si>
  <si>
    <t>Kaposújlak-Várdomb, Hungary</t>
  </si>
  <si>
    <t>UR17x80_Kaz_m3235</t>
  </si>
  <si>
    <t>TERSEK (Botai-related)</t>
  </si>
  <si>
    <t>Karaganda, Kazakhstan</t>
  </si>
  <si>
    <t>UCIAMS199268</t>
  </si>
  <si>
    <t>UR17x71_Rus_m2790</t>
  </si>
  <si>
    <t>Aleksandrovskoe IV, Russia</t>
  </si>
  <si>
    <t>UCIAMS199297</t>
  </si>
  <si>
    <t>Besta7_Kaz_m3132</t>
  </si>
  <si>
    <t>Bestamak, Kazakhstan (Pit 142, 2006, 17048)</t>
  </si>
  <si>
    <t>UCIAMS199618</t>
  </si>
  <si>
    <t>UR17x69_Rus_m2774</t>
  </si>
  <si>
    <t>UCIAMS199252</t>
  </si>
  <si>
    <t>Nov6x7_Rus_m3217</t>
  </si>
  <si>
    <t>Novoilinka-VI, Russia</t>
  </si>
  <si>
    <t>UCIAMS224895</t>
  </si>
  <si>
    <t>Nov3x10_Rus_m3443</t>
  </si>
  <si>
    <t>Novoilinka-III, Russia</t>
  </si>
  <si>
    <t>UCIAMS199241</t>
  </si>
  <si>
    <t>Borly8_Kaz_m4290</t>
  </si>
  <si>
    <t>NEOBOR (Botai-related)</t>
  </si>
  <si>
    <t>Borly, Kazakhstan (SQ 11G (29-33cm), 17025)</t>
  </si>
  <si>
    <t>UCIAMS208896</t>
  </si>
  <si>
    <t>Borly7_Kaz_m4636</t>
  </si>
  <si>
    <t>Borly, Kazakhstan (SQ 10E (58-65cm), 17024)</t>
  </si>
  <si>
    <t>UCIAMS199640</t>
  </si>
  <si>
    <t>Borly3_Kaz_m4499</t>
  </si>
  <si>
    <t>Borly, Kazakhstan (SQ 7G (48-53cm), 17021)</t>
  </si>
  <si>
    <t>UCIAMS199639</t>
  </si>
  <si>
    <t>Borly1_Kaz_m4449</t>
  </si>
  <si>
    <t>Borly, Kazakhstan (SQ 7G (48-53cm), 17019)</t>
  </si>
  <si>
    <t>UCIAMS199617</t>
  </si>
  <si>
    <t>Botai18x26_Kaz_m3328</t>
  </si>
  <si>
    <t>Botai18x16_Kaz_m3328</t>
  </si>
  <si>
    <t>Nov6x6_Rus_m3224</t>
  </si>
  <si>
    <t>UCIAMS224900</t>
  </si>
  <si>
    <t>Botai18x4_Kaz_m3328</t>
  </si>
  <si>
    <t>Botai18x31_Kaz_m3328</t>
  </si>
  <si>
    <t>Nov3x7_Rus_m3451</t>
  </si>
  <si>
    <t>UCIAMS199240</t>
  </si>
  <si>
    <t>Botai18x17_Kaz_m3328</t>
  </si>
  <si>
    <t>Nov6x11_Rus_m3217</t>
  </si>
  <si>
    <t>UCIAMS224901</t>
  </si>
  <si>
    <t>Botai18x15_Kaz_m3328</t>
  </si>
  <si>
    <t>Botai18x6_Kaz_m3328</t>
  </si>
  <si>
    <t>Botai18x11_Kaz_m3328</t>
  </si>
  <si>
    <t>Botai18x12_Kaz_m3328</t>
  </si>
  <si>
    <t>Botai18x10_Kaz_m3328</t>
  </si>
  <si>
    <t>KY001_Kaz_m3244</t>
  </si>
  <si>
    <t>KrasnyiYar (Botai-related)</t>
  </si>
  <si>
    <t>Krasnyi Yar, Kazakhstan (Arbitrary Unit 1, Prov.Designation 2, Quad:SE)</t>
  </si>
  <si>
    <t>UCIAMS223204</t>
  </si>
  <si>
    <t>Botai18x29_Kaz_m3328</t>
  </si>
  <si>
    <t>UR17x70_Rus_m2753</t>
  </si>
  <si>
    <t>UCIAMS199295</t>
  </si>
  <si>
    <t>Botai18x14_Kaz_m3328</t>
  </si>
  <si>
    <t>Botai18x28_Kaz_m3328</t>
  </si>
  <si>
    <t>Botai18x33_Kaz_m3328</t>
  </si>
  <si>
    <t>Botai18x13_Kaz_m3328</t>
  </si>
  <si>
    <t>Botai18x3_Kaz_m3328</t>
  </si>
  <si>
    <t>UR17x67_Rus_m2774</t>
  </si>
  <si>
    <t>UCIAMS199253</t>
  </si>
  <si>
    <t>Kozhai_Kaz_m3342</t>
  </si>
  <si>
    <t>Kozhai, Kazakhstan</t>
  </si>
  <si>
    <t>UCIAMS199238</t>
  </si>
  <si>
    <t>Mich_Kaz_m2019</t>
  </si>
  <si>
    <t>MICH</t>
  </si>
  <si>
    <t>Michuruno I, Kazakhstan</t>
  </si>
  <si>
    <t>UCIAMS199301</t>
  </si>
  <si>
    <t>Var3_Rus_m5549</t>
  </si>
  <si>
    <t>Varfolomeevka, Russia (layer 100-120)</t>
  </si>
  <si>
    <t>UCIAMS223200</t>
  </si>
  <si>
    <t>Var2_Rus_m5544</t>
  </si>
  <si>
    <t>UCIAMS223199</t>
  </si>
  <si>
    <t>LR18x29_Rus_m5406</t>
  </si>
  <si>
    <t>Algay, Russia (Level 27, Unit 25)</t>
  </si>
  <si>
    <t>UCIAMS229409</t>
  </si>
  <si>
    <t>LR18x19_Rus_m5351</t>
  </si>
  <si>
    <t>Turganik, Russia (Excavation 2, sector 14, Unit 124, horizon 9)</t>
  </si>
  <si>
    <t>UCIAMS218278</t>
  </si>
  <si>
    <t>RN96_Rus_m4586</t>
  </si>
  <si>
    <t>Oroshaemoe I, Russia</t>
  </si>
  <si>
    <t>UCIAMS223201</t>
  </si>
  <si>
    <t>RN53_Rus_m2785</t>
  </si>
  <si>
    <t>TURG</t>
  </si>
  <si>
    <t>Turganik, Russia</t>
  </si>
  <si>
    <t>UCIAMS199647</t>
  </si>
  <si>
    <t>LR18x16_Rus_m2786</t>
  </si>
  <si>
    <t>ROCAS12_Rom_m3795</t>
  </si>
  <si>
    <t>ENEOROM</t>
  </si>
  <si>
    <t>Cascioarele, Romania</t>
  </si>
  <si>
    <t>UCIAMS218277</t>
  </si>
  <si>
    <t>Pie13_Rom_m4425</t>
  </si>
  <si>
    <t>Pietrele, Romania</t>
  </si>
  <si>
    <t>UCIAMS218288</t>
  </si>
  <si>
    <t>ROCAS09_Rom_m4297</t>
  </si>
  <si>
    <t>Cascioarele, Romania (0,40-0,60)</t>
  </si>
  <si>
    <t>UCIAMS199654</t>
  </si>
  <si>
    <t>Kan22_Tur_m2386</t>
  </si>
  <si>
    <t>KAN22</t>
  </si>
  <si>
    <t>UCIAMS199247</t>
  </si>
  <si>
    <t>KSK16232_Tur_m6319</t>
  </si>
  <si>
    <t>NEOANA</t>
  </si>
  <si>
    <t>UCIAMS199646</t>
  </si>
  <si>
    <t>UR17x26_Rus_m2751</t>
  </si>
  <si>
    <t>CPONT</t>
  </si>
  <si>
    <t>UCIAMS199244</t>
  </si>
  <si>
    <t>LR18x09_Rus_m3089</t>
  </si>
  <si>
    <t>Repin Khutor, Russia (Excavation 2, Unit 10, 60-80 cm deep)</t>
  </si>
  <si>
    <t>UCIAMS218275</t>
  </si>
  <si>
    <t>BZNK1002x4_Rus_m3450</t>
  </si>
  <si>
    <t>Aygurskiy 2, Russia (Kurgan 22 Grave 16, an-bone 12)</t>
  </si>
  <si>
    <t>UCIAMS218225</t>
  </si>
  <si>
    <t>Tarpan_Ukr_1868</t>
  </si>
  <si>
    <t>TARP</t>
  </si>
  <si>
    <t>ZIN Russian Academy of Science (Sankt-Petersburg, nb O.521, Rakhmanovskaya steppe)</t>
  </si>
  <si>
    <t>UR17x44_Rus_m1954</t>
  </si>
  <si>
    <t>UCIAMS199278</t>
  </si>
  <si>
    <t>UR17x4_Rus_m1820</t>
  </si>
  <si>
    <t>Bol'shekaraganskii, Russia (burial site, Bronze Age Sintashta Culture)</t>
  </si>
  <si>
    <t>UCIAMS199616</t>
  </si>
  <si>
    <t>UR17x31_Rus_m1845</t>
  </si>
  <si>
    <t>Kamennyi Ambar 5, Russia (burial site, Bronze Age Sintashta Culture)</t>
  </si>
  <si>
    <t>UCIAMS223202</t>
  </si>
  <si>
    <t>AC8811_Tur_m2125</t>
  </si>
  <si>
    <t>UCIAMS199300</t>
  </si>
  <si>
    <t>Esto3_Est_m659</t>
  </si>
  <si>
    <t>Asva, Estonia (fortified settlement, Late Bronze Age)</t>
  </si>
  <si>
    <t>UCIAMS189994</t>
  </si>
  <si>
    <t>Esto2_Est_m661</t>
  </si>
  <si>
    <t>UCIAMS189993</t>
  </si>
  <si>
    <t>Esto8_Est_m654</t>
  </si>
  <si>
    <t>UCIAMS189992</t>
  </si>
  <si>
    <t>UR17x25_Rus_m1460</t>
  </si>
  <si>
    <t>Sosnovka, Russia (settlement, Final Bronze Age Ivanovka Culture (around the neck of ceramic vessels))</t>
  </si>
  <si>
    <t>UCIAMS199280</t>
  </si>
  <si>
    <t>UR17x20_Rus_m1356</t>
  </si>
  <si>
    <t>UCIAMS199282</t>
  </si>
  <si>
    <t>Kent2_Kaz_m1474</t>
  </si>
  <si>
    <t>Kent, Kazakhstan (settlement, Bronze Age Begazy-Dandybaev Culture, 14th-10th centuries BCE)</t>
  </si>
  <si>
    <t>UCIAMS199277</t>
  </si>
  <si>
    <t>Kent1_Kaz_m1466</t>
  </si>
  <si>
    <t>UCIAMS199620</t>
  </si>
  <si>
    <t>Miciurin05_Mol_m1373</t>
  </si>
  <si>
    <t>Miciurin, Moldavia (settlement, Middle/Late Bronze Age, Noua Culture)</t>
  </si>
  <si>
    <t>UCIAMS199245</t>
  </si>
  <si>
    <t>LR18x23_Rus_m1796</t>
  </si>
  <si>
    <t>UCIAMS218279</t>
  </si>
  <si>
    <t>UR17x21_Rus_m1377</t>
  </si>
  <si>
    <t>UCIAMS199272</t>
  </si>
  <si>
    <t>UR17x5_Rus_m1951</t>
  </si>
  <si>
    <t>UCIAMS199279</t>
  </si>
  <si>
    <t>UR17x1_Rus_m1868</t>
  </si>
  <si>
    <t>UCIAMS199251</t>
  </si>
  <si>
    <t>UR17x33_Rus_m1854</t>
  </si>
  <si>
    <t>UCIAMS199305</t>
  </si>
  <si>
    <t>LR18x43_Rus_m1798</t>
  </si>
  <si>
    <t>UCIAMS218281</t>
  </si>
  <si>
    <t>Halvai3_Kaz_m1856</t>
  </si>
  <si>
    <t>UCIAMS199622</t>
  </si>
  <si>
    <t>UR17x29_Rus_m1853</t>
  </si>
  <si>
    <t>UCIAMS199248</t>
  </si>
  <si>
    <t>RN04_Rus_m1789</t>
  </si>
  <si>
    <t>Utevka VI, Russia (Kurgan cemetery)</t>
  </si>
  <si>
    <t>UCIAMS209126</t>
  </si>
  <si>
    <t>UR17x34_Rus_m1861</t>
  </si>
  <si>
    <t>UCIAMS223203</t>
  </si>
  <si>
    <t>UR17x30_Rus_m1863</t>
  </si>
  <si>
    <t>UCIAMS199250</t>
  </si>
  <si>
    <t>RN03_Rus_m1851</t>
  </si>
  <si>
    <t>UCIAMS208865</t>
  </si>
  <si>
    <t>RN01_Rus_m1862</t>
  </si>
  <si>
    <t>UCIAMS208891</t>
  </si>
  <si>
    <t>Halvai2_Kaz_m1856</t>
  </si>
  <si>
    <t>UCIAMS199626</t>
  </si>
  <si>
    <t>LR18x62_Rus_m1849</t>
  </si>
  <si>
    <t>Burial mound at Berezovaya mountain, Russia (Grave 6, horse 1)</t>
  </si>
  <si>
    <t>UCIAMS210913</t>
  </si>
  <si>
    <t>Besta5_Kaz_m1892</t>
  </si>
  <si>
    <t>UCIAMS199265</t>
  </si>
  <si>
    <t>UR17x41_Rus_m1917</t>
  </si>
  <si>
    <t>UCIAMS199288</t>
  </si>
  <si>
    <t>M17x199_Mon_m865</t>
  </si>
  <si>
    <t>Morin Mort, Mongolia (burial site, Iron Age Deer Stone Complex)</t>
  </si>
  <si>
    <t>UCIAMS190019</t>
  </si>
  <si>
    <t>RN09_Rus_m1851</t>
  </si>
  <si>
    <t>UCIAMS208884</t>
  </si>
  <si>
    <t>PKo7_Kaz_m1754</t>
  </si>
  <si>
    <t>Ashchisu, Kazakhstan (burial site, Bronze Age, Early Alakul Culture, 19th-18th centuries BCE)</t>
  </si>
  <si>
    <t>UCIAMS229421</t>
  </si>
  <si>
    <t>UR17x47_Rus_m1856</t>
  </si>
  <si>
    <t>UCIAMS199242</t>
  </si>
  <si>
    <t>CD1819_Tur_m1299</t>
  </si>
  <si>
    <t>UCIAMS199641</t>
  </si>
  <si>
    <t>MOLDA1_Mol_m2063</t>
  </si>
  <si>
    <t>Gordinesti II, Moldavia (settlement)</t>
  </si>
  <si>
    <t>UCIAMS208898</t>
  </si>
  <si>
    <t>PRA64_Cze_m1110</t>
  </si>
  <si>
    <t>Tuchoměřice, Czechia</t>
  </si>
  <si>
    <t>UCIAMS208894</t>
  </si>
  <si>
    <t>UE172_Spa_m317</t>
  </si>
  <si>
    <t>Sikarra, Spain</t>
  </si>
  <si>
    <t>UCIAMS190012</t>
  </si>
  <si>
    <t>PRA77_Cze_m624</t>
  </si>
  <si>
    <t>Vliněves, Czechia</t>
  </si>
  <si>
    <t>UCIAMS218297</t>
  </si>
  <si>
    <t>SRNHM05_Aus_m585</t>
  </si>
  <si>
    <t>UCIAMS218303</t>
  </si>
  <si>
    <t>UR17x36_Rus_m1892</t>
  </si>
  <si>
    <t>UCIAMS199652</t>
  </si>
  <si>
    <t>LR18x25_Rus_m1785</t>
  </si>
  <si>
    <t>UCIAMS218280</t>
  </si>
  <si>
    <t>PLKaz2_Pol_m1480</t>
  </si>
  <si>
    <t>UCIAMS218291</t>
  </si>
  <si>
    <t>RN02_Rus_m1825</t>
  </si>
  <si>
    <t>UCIAMS208876</t>
  </si>
  <si>
    <t>UE11080x2_Spa_m664</t>
  </si>
  <si>
    <t>UCIAMS190007</t>
  </si>
  <si>
    <t>Magor_UK_m1009</t>
  </si>
  <si>
    <t>Magor, UK</t>
  </si>
  <si>
    <t>UCIAMS218286</t>
  </si>
  <si>
    <t>Tarquinia3298_Ita_m657</t>
  </si>
  <si>
    <t>UCIAMS229408</t>
  </si>
  <si>
    <t>PRA40_Cze_m2037</t>
  </si>
  <si>
    <t>Holubice, Czechia</t>
  </si>
  <si>
    <t>UCIAMS218296</t>
  </si>
  <si>
    <t>PRA9_Cze_m1845</t>
  </si>
  <si>
    <t>Toušeň-Hradišťko, Czechia</t>
  </si>
  <si>
    <t>UCIAMS208866</t>
  </si>
  <si>
    <t>PRA32_Cze_m787</t>
  </si>
  <si>
    <t>Černý Vůl, Czechia</t>
  </si>
  <si>
    <t>UCIAMS208892</t>
  </si>
  <si>
    <t>UE10287_Fra_m617</t>
  </si>
  <si>
    <t>Bessan - Monédière, France</t>
  </si>
  <si>
    <t>UCIAMS190023</t>
  </si>
  <si>
    <t>NHr2_Slo_m1683</t>
  </si>
  <si>
    <t>Nitriansky Hrádok, Slovakia</t>
  </si>
  <si>
    <t>UCIAMS199269</t>
  </si>
  <si>
    <t>PRA68_Cze_m1310</t>
  </si>
  <si>
    <t>Tuchoměřice-Kněžívka, Czechia</t>
  </si>
  <si>
    <t>UCIAMS208895</t>
  </si>
  <si>
    <t>PRA27x81_Cze_m1241</t>
  </si>
  <si>
    <t>Březno, Czechia</t>
  </si>
  <si>
    <t>UCIAMS218462</t>
  </si>
  <si>
    <t>UCIAMS208872</t>
  </si>
  <si>
    <t>PRA62_Cze_m1249</t>
  </si>
  <si>
    <t>Tištín, Czechia</t>
  </si>
  <si>
    <t>UCIAMS208893</t>
  </si>
  <si>
    <t>PLPie2_Pol_m1532</t>
  </si>
  <si>
    <t>Pielgrzymowice 6, Poland (Ar: 48/41 Obj: 787 Inv: 484/2016)</t>
  </si>
  <si>
    <t>UCIAMS218295</t>
  </si>
  <si>
    <t>PLMie18_Pol_m1483</t>
  </si>
  <si>
    <t>Miechów 3, Poland (Ar: 170/220 Obj: 2077 Inv: 4381)</t>
  </si>
  <si>
    <t>UCIAMS218292</t>
  </si>
  <si>
    <t>SV19x19_Tun_m643</t>
  </si>
  <si>
    <t>Althiburos, Tunisia (290314)</t>
  </si>
  <si>
    <t>UCIAMS224890</t>
  </si>
  <si>
    <t>18ELTu18_Spa_m588</t>
  </si>
  <si>
    <t>El Turuñuelo, Spain</t>
  </si>
  <si>
    <t>UCIAMS208899</t>
  </si>
  <si>
    <t>SV19x18_Tun_m581</t>
  </si>
  <si>
    <t>Althiburos, Tunisia (290107)</t>
  </si>
  <si>
    <t>UCIAMS224889</t>
  </si>
  <si>
    <t>PLMie8_Pol_m649</t>
  </si>
  <si>
    <t>Miechów 3, Poland (Ar: 190/200 Obj: 803 Inv: 3771)</t>
  </si>
  <si>
    <t>UCIAMS218293</t>
  </si>
  <si>
    <t>BZNK169x1_Rus_m871</t>
  </si>
  <si>
    <t>UCIAMS229413</t>
  </si>
  <si>
    <t>Shilikty 5, Kazakhstan</t>
  </si>
  <si>
    <t>UCIAMS223205</t>
  </si>
  <si>
    <t>LR18x44_Rus_m1109</t>
  </si>
  <si>
    <t>Krasnosamarskoe, Russia (Kurgan 1 mound)</t>
  </si>
  <si>
    <t>UCIAMS218282</t>
  </si>
  <si>
    <t>Cho1x3_Rus_m798</t>
  </si>
  <si>
    <t>Choburak I, Russia</t>
  </si>
  <si>
    <t>UCIAMS250254</t>
  </si>
  <si>
    <t>UCIAMS229399</t>
  </si>
  <si>
    <t>M17x140x1_Mon_m1116</t>
  </si>
  <si>
    <t>CD5203_Tur_m985</t>
  </si>
  <si>
    <t>UCIAMS199643</t>
  </si>
  <si>
    <t>GVA9042_Mon_m1068</t>
  </si>
  <si>
    <t>M17x188_Mon_m1010</t>
  </si>
  <si>
    <t>Arz1x12_Rus_m854</t>
  </si>
  <si>
    <t>Arzhan I, Russia</t>
  </si>
  <si>
    <t>UCIAMS229401</t>
  </si>
  <si>
    <t>GVA9035_Mon_m1024</t>
  </si>
  <si>
    <t>Tastsiin Ereg, Mongolia</t>
  </si>
  <si>
    <t>M17x159_Mon_m1136</t>
  </si>
  <si>
    <t>GVA9037_Mon_m1013</t>
  </si>
  <si>
    <t>M17x172_Mon_m987</t>
  </si>
  <si>
    <t>Zunii Gol, Mongolia (DS 7 Feature 1)</t>
  </si>
  <si>
    <t>UCIAMS190018</t>
  </si>
  <si>
    <t>M17x126x1_Mon_m942</t>
  </si>
  <si>
    <t>Ulaan Tolgoi, Mongolia (Deer Stone 5, 2007)</t>
  </si>
  <si>
    <t>GVA9036_Mon_m1013</t>
  </si>
  <si>
    <t>UCIAMS229398</t>
  </si>
  <si>
    <t>UCIAMS229397</t>
  </si>
  <si>
    <t>Chin1x1_Rus_m810</t>
  </si>
  <si>
    <t>Chinge Tey I, Russia</t>
  </si>
  <si>
    <t>UCIAMS229404</t>
  </si>
  <si>
    <t>UR17x3_Rus_m1815</t>
  </si>
  <si>
    <t>UCIAMS199613</t>
  </si>
  <si>
    <t>M17x127_Mon_m658</t>
  </si>
  <si>
    <t>UCIAMS190020</t>
  </si>
  <si>
    <t>Arz1x13_Rus_m581</t>
  </si>
  <si>
    <t>UCIAMS229402</t>
  </si>
  <si>
    <t>UR17x22_Rus_m1377</t>
  </si>
  <si>
    <t>UCIAMS199243</t>
  </si>
  <si>
    <t>Kuymx2_Rus_m580</t>
  </si>
  <si>
    <t>Kuyum, Russia</t>
  </si>
  <si>
    <t>UCIAMS229403</t>
  </si>
  <si>
    <t>Kent5_Kaz_m1494</t>
  </si>
  <si>
    <t>UCIAMS199289</t>
  </si>
  <si>
    <t>Besta6_Kaz_m661</t>
  </si>
  <si>
    <t>Bestamak, Kazakhstan (Pit 183, skull 1, 2013, 17047)</t>
  </si>
  <si>
    <t>UCIAMS199638</t>
  </si>
  <si>
    <t>AC7970_Tur_m290</t>
  </si>
  <si>
    <t>UCIAMS199632</t>
  </si>
  <si>
    <t>PAVH8_Kaz_m2961</t>
  </si>
  <si>
    <t>Borly 4, Kazakhstan (home 1  nr IX)</t>
  </si>
  <si>
    <t>UCIAMS182880</t>
  </si>
  <si>
    <t>P5782_Ice_Modern</t>
  </si>
  <si>
    <t>DOM2 (Icelandic)</t>
  </si>
  <si>
    <t>UFLCU3903_NA_Modern</t>
  </si>
  <si>
    <t>DOM2 (Thoroughbred)</t>
  </si>
  <si>
    <t>UFLCU3475_NA_Modern</t>
  </si>
  <si>
    <t>QH140018_NA_Modern</t>
  </si>
  <si>
    <t>DOM2 (Arabian)</t>
  </si>
  <si>
    <t>QH140009_NA_Modern</t>
  </si>
  <si>
    <t>UFL948_NA_Modern</t>
  </si>
  <si>
    <t>UFLCU2446_NA_Modern</t>
  </si>
  <si>
    <t>DOM2 (Standardbred)</t>
  </si>
  <si>
    <t>UFLCU1406_NA_Modern</t>
  </si>
  <si>
    <t>SB339_NA_Modern</t>
  </si>
  <si>
    <t>D2631_NA_Modern</t>
  </si>
  <si>
    <t>D2629_Mon_Modern</t>
  </si>
  <si>
    <t>DOM2 (Mong)</t>
  </si>
  <si>
    <t>D2628_Mon_Modern</t>
  </si>
  <si>
    <t>SPH041_UK_Modern</t>
  </si>
  <si>
    <t>DOM2 (Shetland)</t>
  </si>
  <si>
    <t>SPH020_UK_Modern</t>
  </si>
  <si>
    <t>WP006_UK_Modern</t>
  </si>
  <si>
    <t>DOM2 (Welsh)</t>
  </si>
  <si>
    <t>TRA02_NA_Modern</t>
  </si>
  <si>
    <t>DOM2 (Trakehner)</t>
  </si>
  <si>
    <t>TRA01_NA_Modern</t>
  </si>
  <si>
    <t>BW01_NA_Modern</t>
  </si>
  <si>
    <t>DOM2 (Wurttemberg)</t>
  </si>
  <si>
    <t>DOM2 (Swiss)</t>
  </si>
  <si>
    <t>OLD02_NA_Modern</t>
  </si>
  <si>
    <t xml:space="preserve"> DOM2 (Oldenburger)</t>
  </si>
  <si>
    <t>WF02_NA_Modern</t>
  </si>
  <si>
    <t>DOM2 (Westphalian)</t>
  </si>
  <si>
    <t>HN001_NA_Modern</t>
  </si>
  <si>
    <t>DOM2 (Hanoverian)</t>
  </si>
  <si>
    <t>OLD01_NA_Modern</t>
  </si>
  <si>
    <t>WF01_NA_Modern</t>
  </si>
  <si>
    <t>HOL01_NA_Modern</t>
  </si>
  <si>
    <t>DOM2 (Holsteiner)</t>
  </si>
  <si>
    <t>RAO441_NA_Modern</t>
  </si>
  <si>
    <t>QH070_NA_Modern</t>
  </si>
  <si>
    <t>DOM2 (Quarter)</t>
  </si>
  <si>
    <t>UKH16_NA_Modern</t>
  </si>
  <si>
    <t>DOM2 (Paint)</t>
  </si>
  <si>
    <t>DR033_NA_Modern</t>
  </si>
  <si>
    <t>DOM2 (Reitpony)</t>
  </si>
  <si>
    <t>AKT003_NA_Modern</t>
  </si>
  <si>
    <t>DOM2 (Akhal-Teke)</t>
  </si>
  <si>
    <t>AKT001_NA_Modern</t>
  </si>
  <si>
    <t>AS002_NA_Modern</t>
  </si>
  <si>
    <t>FM1798_NA_Modern</t>
  </si>
  <si>
    <t>DOM2 (Franches-Montagnes)</t>
  </si>
  <si>
    <t>NO180_NA_Modern</t>
  </si>
  <si>
    <t>DOM2 (Noriker)</t>
  </si>
  <si>
    <t>HF0003_NA_Modern</t>
  </si>
  <si>
    <t>DOM2 (Haflinger)</t>
  </si>
  <si>
    <t>Esom_Zoo_Modern</t>
  </si>
  <si>
    <t>DONKEY</t>
  </si>
  <si>
    <t>Marw_Ind_Modern</t>
  </si>
  <si>
    <t>DOM2 (Marwari)</t>
  </si>
  <si>
    <t>DOM2 (Jeju)</t>
  </si>
  <si>
    <t>Yak7_Yak_Modern</t>
  </si>
  <si>
    <t>DOM2 (Yakutian)</t>
  </si>
  <si>
    <t>Yak2_Yak_Modern</t>
  </si>
  <si>
    <t>PS6_NA_Modern</t>
  </si>
  <si>
    <t>NQ9916_Chi_Modern</t>
  </si>
  <si>
    <t>DOM2 (Ningqiang Shaanxi)</t>
  </si>
  <si>
    <t>JC5_Chi_Modern</t>
  </si>
  <si>
    <t>DOM2 (Jianchang)</t>
  </si>
  <si>
    <t>NM2_Tib_Modern</t>
  </si>
  <si>
    <t>DOM2 (NiMu)</t>
  </si>
  <si>
    <t>JZ4_Tib_Modern</t>
  </si>
  <si>
    <t>DOM2 (Jiangzi)</t>
  </si>
  <si>
    <t>NM21_Tib_Mordern</t>
  </si>
  <si>
    <t>LKZ22_Tib_Modern</t>
  </si>
  <si>
    <t>DOM2 (Langkazi)</t>
  </si>
  <si>
    <t>MZH24_Tib_Modern</t>
  </si>
  <si>
    <t>DOM2 (Mozhugong)</t>
  </si>
  <si>
    <t>MZH22_Tib_Modern</t>
  </si>
  <si>
    <t>NM20_Tib_Modern</t>
  </si>
  <si>
    <t>MZH21_Tib_Modern</t>
  </si>
  <si>
    <t>JZ3_Tib_Modern</t>
  </si>
  <si>
    <t>JZ2_Tib_Modern</t>
  </si>
  <si>
    <t>DT3_Chi_Modern</t>
  </si>
  <si>
    <t>DOM2 (Datong)</t>
  </si>
  <si>
    <t>DT28_Chi_Modern</t>
  </si>
  <si>
    <t>DT12_Chi_Modern</t>
  </si>
  <si>
    <t>WZ6_Mon_Modern</t>
  </si>
  <si>
    <t>DOM2 (MoGo)</t>
  </si>
  <si>
    <t>YQ29_Chi_Modern</t>
  </si>
  <si>
    <t>DOM2 (YaQi)</t>
  </si>
  <si>
    <t>WMG8_Mon_Modern</t>
  </si>
  <si>
    <t>DOM2 (Erlunchun)</t>
  </si>
  <si>
    <t>YL2_Chi_Modern</t>
  </si>
  <si>
    <t>DOM2 (YiLi)</t>
  </si>
  <si>
    <t>SAMN02439778_NA_Modern</t>
  </si>
  <si>
    <t>DOM2 (Sorraia)</t>
  </si>
  <si>
    <t>SAMN01047706_NA_Modern</t>
  </si>
  <si>
    <t>SAMN02422919_NA_Modern</t>
  </si>
  <si>
    <t>DOM2 (Duelmener)</t>
  </si>
  <si>
    <t>Dartmoor67_UK_Modern</t>
  </si>
  <si>
    <t>DOM2 (Dartmoor)</t>
  </si>
  <si>
    <t>Dartmoor55_UK_Modern</t>
  </si>
  <si>
    <t>OGLAKO40_USA_Modern</t>
  </si>
  <si>
    <t>DOM2 (Oglala Lakota)</t>
  </si>
  <si>
    <t>OGLAKO13_USA_Modern</t>
  </si>
  <si>
    <t>OGLAKO11_USA_Modern</t>
  </si>
  <si>
    <t>OGLAKO2_USA_Modern</t>
  </si>
  <si>
    <t>OGLAKO8_USA_Modern</t>
  </si>
  <si>
    <t>Sp5_Spa_Modern</t>
  </si>
  <si>
    <t>Chby1_Chi_Modern</t>
  </si>
  <si>
    <t>Eg1_Egy_Modern</t>
  </si>
  <si>
    <t>FRal169_NA_Modern</t>
  </si>
  <si>
    <t>DOM2 (Lipizzaner)</t>
  </si>
  <si>
    <t>LR18x84_Rus_m294</t>
  </si>
  <si>
    <t>Albufeira, Portugal (silo 1)</t>
  </si>
  <si>
    <t>Šarengrad-Klopare, Croatia (sample 52, tooth)</t>
  </si>
  <si>
    <t>Šarengrad-Klopare, Croatia (sample 26, tooth)</t>
  </si>
  <si>
    <t>Vinkovci, Croatia (Makart)</t>
  </si>
  <si>
    <t>Khankarinsky dol, Russia</t>
  </si>
  <si>
    <t>Monostoyn-Nuga, Mongolia</t>
  </si>
  <si>
    <t>Sigean - Pech Maho, France (US78019)</t>
  </si>
  <si>
    <t>Çadır Höyük, Türkiye</t>
  </si>
  <si>
    <t>Yenikapi, Türkiye (Byzantine)</t>
  </si>
  <si>
    <t>Yenikapi, Türkiye (Byzantine, Mry-10308)</t>
  </si>
  <si>
    <t>Yenikapi, Türkiye (Byzantine, Mry-10440)</t>
  </si>
  <si>
    <t>Yenikapi, Türkiye (Byzantine, Mry-18652)</t>
  </si>
  <si>
    <t>Yenikapi, Türkiye (Byzantine, Mry-9811)</t>
  </si>
  <si>
    <t>Yenikapi, Türkiye (Byzantine, Mry-11381)</t>
  </si>
  <si>
    <t>Yenikapi, Türkiye (Byzantine, Mry-4077)</t>
  </si>
  <si>
    <t>Yenikapi, Türkiye (Byzantine, Mry-10310)</t>
  </si>
  <si>
    <t>Yenikapi, Türkiye (Byzantine, Mry-9084)</t>
  </si>
  <si>
    <t>Yenikapi, Türkiye (Byzantine, Mry-9860)</t>
  </si>
  <si>
    <t>Yenikapi, Türkiye (Byzantine, Mry-11083)</t>
  </si>
  <si>
    <t>Yenikapi, Türkiye (Byzantine, Mry-9601)</t>
  </si>
  <si>
    <t>Yenikapi, Türkiye (Byzantine, Mry-10637)</t>
  </si>
  <si>
    <t>Yenikapi, Türkiye (Byzantine, Mry-11365)</t>
  </si>
  <si>
    <t>Yenikapi, Türkiye (Byzantine, Mry-6154)</t>
  </si>
  <si>
    <t>Yenikapi, Türkiye (Byzantine, Mry722)</t>
  </si>
  <si>
    <t>Yenikapi, Türkiye (Byzantine, Mry-10163)</t>
  </si>
  <si>
    <t>Kirklareli-Kanligecit, Türkiye</t>
  </si>
  <si>
    <t>Köşk Höyük, Türkiye</t>
  </si>
  <si>
    <t>Çadır Höyük, Türkiye (settlement, Late Bronze Age Hittite Empire/Culture)</t>
  </si>
  <si>
    <t>Acemhöyük, Türkiye</t>
  </si>
  <si>
    <t>Shohidon, Tajikistan (Grave 20)</t>
  </si>
  <si>
    <t>Filippovka II, Russia (Kurgan 1, Grave 2)</t>
  </si>
  <si>
    <t>Bapska-Gradac, Croatia (Avar period Grave)</t>
  </si>
  <si>
    <t>Khatuu 2, Mongolia (Grave 1)</t>
  </si>
  <si>
    <t>Ai-Dai 1, Russia (mound 3, Grave 1)</t>
  </si>
  <si>
    <t>Syrgal 1, Mongolia (Grave 1 horse 3)</t>
  </si>
  <si>
    <t>Kamennyi Ambar 5, Russia (kurgan 2, Grave 15)</t>
  </si>
  <si>
    <t>Ouren', Russia (Kurgan 6, Grave 10)</t>
  </si>
  <si>
    <t>Potapovka, Russia (Kurgan cemetery, kurgan 3, Grave 4)</t>
  </si>
  <si>
    <t>Kamennyi Ambar 5, Russia (kurgan 4, Grave 9)</t>
  </si>
  <si>
    <t>Ouren', Russia (Kurgan 1, Grave 3)</t>
  </si>
  <si>
    <t>Ullu, Russia (Grave 3, horse 1)</t>
  </si>
  <si>
    <t>Novoilinka (Botai-related)</t>
  </si>
  <si>
    <t>HUNG</t>
  </si>
  <si>
    <t>FBPWC</t>
  </si>
  <si>
    <t>TARPAN</t>
  </si>
  <si>
    <t>OVODOVI</t>
  </si>
  <si>
    <t>O</t>
  </si>
  <si>
    <t>UCIAMS283904</t>
  </si>
  <si>
    <t>UCIAMS283905</t>
  </si>
  <si>
    <t>UCIAMS283906</t>
  </si>
  <si>
    <t>UCIAMS283907</t>
  </si>
  <si>
    <t>UCIAMS283908</t>
  </si>
  <si>
    <t>UCIAMS283909</t>
  </si>
  <si>
    <t>UCIAMS283910</t>
  </si>
  <si>
    <t>UCIAMS283911</t>
  </si>
  <si>
    <t>UCIAMS283912</t>
  </si>
  <si>
    <t>UCIAMS283913</t>
  </si>
  <si>
    <t>UCIAMS283914</t>
  </si>
  <si>
    <t>UCIAMS283915</t>
  </si>
  <si>
    <t>UCIAMS283916</t>
  </si>
  <si>
    <t>UCIAMS283917</t>
  </si>
  <si>
    <t>UCIAMS283918</t>
  </si>
  <si>
    <t>UCIAMS283919</t>
  </si>
  <si>
    <t>UCIAMS283920</t>
  </si>
  <si>
    <t>UCIAMS283921</t>
  </si>
  <si>
    <t>UCIAMS283922</t>
  </si>
  <si>
    <t>UCIAMS283926</t>
  </si>
  <si>
    <t>UCIAMS283927</t>
  </si>
  <si>
    <t>UCIAMS283928</t>
  </si>
  <si>
    <t>UCIAMS283903</t>
  </si>
  <si>
    <t>UCIAMS278426</t>
  </si>
  <si>
    <t>UCIAMS278409</t>
  </si>
  <si>
    <t>UCIAMS278408</t>
  </si>
  <si>
    <t>UCIAMS278407</t>
  </si>
  <si>
    <t>UCIAMS278306</t>
  </si>
  <si>
    <t>UCIAMS199237</t>
  </si>
  <si>
    <t>BAK1_Hun_m1686</t>
  </si>
  <si>
    <t>BS11_Hun_m1682</t>
  </si>
  <si>
    <t>DS101_Hun_m2271</t>
  </si>
  <si>
    <t>DS113_Hun_m2222</t>
  </si>
  <si>
    <t>GC77486_Hun_m1681</t>
  </si>
  <si>
    <t>GC77550_Hun_m1751</t>
  </si>
  <si>
    <t>KT46_Aus_m3240</t>
  </si>
  <si>
    <t>KU1153_Hun_m2301</t>
  </si>
  <si>
    <t>KU1591_Hun_m2304</t>
  </si>
  <si>
    <t>KU1701_Hun_m1822</t>
  </si>
  <si>
    <t>KU2102_Hun_m2211</t>
  </si>
  <si>
    <t>KU2210_Hun_m2218</t>
  </si>
  <si>
    <t>KU709_Hun_m2335</t>
  </si>
  <si>
    <t>POZ327_Pol_m5127</t>
  </si>
  <si>
    <t>POZ37_Pol_m5108</t>
  </si>
  <si>
    <t>POZ54_Ukr_m1498</t>
  </si>
  <si>
    <t>SZHB2027_Hun_m2033</t>
  </si>
  <si>
    <t>SZHB2074_Hun_m2115</t>
  </si>
  <si>
    <t>SZHB2079_Hun_m1575</t>
  </si>
  <si>
    <t>SZHB2147_Hun_m2054</t>
  </si>
  <si>
    <t>SZHB2158_Hun_m1820</t>
  </si>
  <si>
    <t>SZHB2438_Hun_m1602</t>
  </si>
  <si>
    <t>SZHB553_Hun_m1566</t>
  </si>
  <si>
    <t>SZHB625_Hun_m984</t>
  </si>
  <si>
    <t>SZHB734_Hun_m1576</t>
  </si>
  <si>
    <t>SZHB967_Hun_m1822</t>
  </si>
  <si>
    <t>ABA9_Rus_m1786</t>
  </si>
  <si>
    <t>ABA10_Rus_m1757</t>
  </si>
  <si>
    <t>BorlyXIII_Kaz_m4638</t>
  </si>
  <si>
    <t>LR18x3_Rus_m1820</t>
  </si>
  <si>
    <t>DavaG1_Ira_m4615</t>
  </si>
  <si>
    <t>Rat13_Ger_474</t>
  </si>
  <si>
    <t>UCIAMS263094</t>
  </si>
  <si>
    <t>UCIAMS263095</t>
  </si>
  <si>
    <t>UCIAMS263861</t>
  </si>
  <si>
    <t>UCIAMS263856</t>
  </si>
  <si>
    <t>YG303_Can_m28427</t>
  </si>
  <si>
    <t>PRZW (Przewalski, Botai-related)</t>
  </si>
  <si>
    <t>D</t>
  </si>
  <si>
    <t>UCIAMS223190</t>
  </si>
  <si>
    <t>Botai18x30_Kaz_m3328</t>
  </si>
  <si>
    <t>RAO310_NA_Modern</t>
  </si>
  <si>
    <t>SAMN01057172_Kor_Modern</t>
  </si>
  <si>
    <t>SAMN02439779_NA_Modern</t>
  </si>
  <si>
    <t>KB7754_NA_Modern</t>
  </si>
  <si>
    <t>SB293_NA_Modern</t>
  </si>
  <si>
    <t>SB533_NA_Modern</t>
  </si>
  <si>
    <t>Shid1</t>
  </si>
  <si>
    <t>Sho1x2</t>
  </si>
  <si>
    <t>AC9016_Tur_m1900</t>
  </si>
  <si>
    <t>ELEN</t>
  </si>
  <si>
    <t>Arz15_Rus_m650</t>
  </si>
  <si>
    <t>Arz1x14_Rus_m800</t>
  </si>
  <si>
    <t>Batagai_Rus_m3136</t>
  </si>
  <si>
    <t>Hohler Stein bei Schwabthal, Germany (settlement, Late Neolithic Corded Ware Culture)</t>
  </si>
  <si>
    <t>UCIAMS224892</t>
  </si>
  <si>
    <t>UCIAMS224893</t>
  </si>
  <si>
    <t>UCIAMS224894</t>
  </si>
  <si>
    <t>Hohler1x1_Ger_m2679</t>
  </si>
  <si>
    <t>Hohler1x2_Ger_m2681</t>
  </si>
  <si>
    <t>Hohler2_Ger_m2719</t>
  </si>
  <si>
    <t>Hohler3x1_Ger_m2676</t>
  </si>
  <si>
    <t>Hohler3x2_Ger_m2681</t>
  </si>
  <si>
    <t>YG188_Can_m26132</t>
  </si>
  <si>
    <t>Bi5x1_Rus_m625</t>
  </si>
  <si>
    <t>Tureau des Gardes 6, France (Magdalenian site, Bølling-Allerød interstadial period)</t>
  </si>
  <si>
    <t>Bijke-V, Russia (settlement, Iron Age Biyke Culture, 2nd half of 7th century BCE)</t>
  </si>
  <si>
    <t>Batagai, Russia (Natural depression)</t>
  </si>
  <si>
    <t>Arzhan I, Russia (burial site, Iron Age, Early Scythian Culture)</t>
  </si>
  <si>
    <t>Arzhan II, Russia (burial site, Iron Age, Early Scythian Culture, 7th century BCE)</t>
  </si>
  <si>
    <t>Taymir, Russia (Natural depression, Upper Paleolithic)</t>
  </si>
  <si>
    <t>BPTDG1_Fra_m12493</t>
  </si>
  <si>
    <t>CD2017_Tur_m4532</t>
  </si>
  <si>
    <t>Çadır Höyük, Türkiye (settlement, Middle Eneolithic)</t>
  </si>
  <si>
    <t>UCIAMS229411</t>
  </si>
  <si>
    <t>CFo02_Spa_m5180</t>
  </si>
  <si>
    <t>IBE</t>
  </si>
  <si>
    <t>UCIAMS229416</t>
  </si>
  <si>
    <t>Chalk1_UK_m865</t>
  </si>
  <si>
    <t>Cova Fosca, Spain (settlement, Early Neolithic)</t>
  </si>
  <si>
    <t>Chalk Hill, United Kingdom (settlement, Late Bronze Age)</t>
  </si>
  <si>
    <t>UCIAMS223192</t>
  </si>
  <si>
    <t>Chalk3_UK_m474</t>
  </si>
  <si>
    <t>UCIAMS223193</t>
  </si>
  <si>
    <t>Closeau3_Fra_m10400</t>
  </si>
  <si>
    <t>Le Closeau, France (Final Upper Paleolithic site)</t>
  </si>
  <si>
    <t>DaAn01_Rus_m1883</t>
  </si>
  <si>
    <t>Potapovka, Russia (burial site, Late Bronze Age, Potapovka culture, 2,025-1,740 cal BCE)</t>
  </si>
  <si>
    <t>Divnogor'ye 9, Russia (settlement, Bølling-Allerød interval)</t>
  </si>
  <si>
    <t>UCIAMS223194</t>
  </si>
  <si>
    <t>Div9_Rus_m15059</t>
  </si>
  <si>
    <t>Div9</t>
  </si>
  <si>
    <t>Etiolles4_Fra_m13759</t>
  </si>
  <si>
    <t>Etiolles6_Fra_m13608</t>
  </si>
  <si>
    <t>Etiolles7_Fra_m13815</t>
  </si>
  <si>
    <t>Etiolles8_Fra_m13693</t>
  </si>
  <si>
    <t>UCIAMS218226</t>
  </si>
  <si>
    <t>UCIAMS218227</t>
  </si>
  <si>
    <t>UCIAMS218228</t>
  </si>
  <si>
    <t>Etiolles, France (Magdalenian site, Bølling-Allerød interstadial period)</t>
  </si>
  <si>
    <t>Fetusx9m_Spa_m475</t>
  </si>
  <si>
    <t>Ganx4_Mon_m775</t>
  </si>
  <si>
    <t>Gral10_Fra_m18924</t>
  </si>
  <si>
    <t>Gral13_Fra_m16500</t>
  </si>
  <si>
    <t>UCIAMS218230</t>
  </si>
  <si>
    <t>Gral14_Fra_m21655</t>
  </si>
  <si>
    <t>UCIAMS218231</t>
  </si>
  <si>
    <t>Gral1_Fra_m16101</t>
  </si>
  <si>
    <t>UCIAMS218229</t>
  </si>
  <si>
    <t>Gral2_Fra_m18924</t>
  </si>
  <si>
    <t>Gral4_Fra_m18924</t>
  </si>
  <si>
    <t>Gral5_Fra_m18924</t>
  </si>
  <si>
    <t>Gral7_Fra_m19670</t>
  </si>
  <si>
    <t>UCIAMS218232</t>
  </si>
  <si>
    <t>Hasanlu2327_Ira_m768</t>
  </si>
  <si>
    <t>Hasanlu3398_Ira_m768</t>
  </si>
  <si>
    <t>Hasanlu368_Ira_m878</t>
  </si>
  <si>
    <t>UCIAMS182693</t>
  </si>
  <si>
    <t>HasanluV31E_Ira_m768</t>
  </si>
  <si>
    <t>KB212_Rus_m29656</t>
  </si>
  <si>
    <t>UCIAMS218234</t>
  </si>
  <si>
    <t>Logx1_Rus_INF</t>
  </si>
  <si>
    <t>UCIAMS224887</t>
  </si>
  <si>
    <t>&gt;49900 BP</t>
  </si>
  <si>
    <t>Logx3_Rus_INF</t>
  </si>
  <si>
    <t>UCIAMS224888</t>
  </si>
  <si>
    <t>&gt;52200 BP</t>
  </si>
  <si>
    <t>Shid1_Kaz_m10458</t>
  </si>
  <si>
    <t>UCIAMS199653</t>
  </si>
  <si>
    <t>Spain38_Spa_m2040</t>
  </si>
  <si>
    <t>UCIAMS190009</t>
  </si>
  <si>
    <t>Spain39_Spa_m1968</t>
  </si>
  <si>
    <t>UCIAMS190010</t>
  </si>
  <si>
    <t>SV19x22_Tun_m660</t>
  </si>
  <si>
    <t>UCIAMS224891</t>
  </si>
  <si>
    <t>UE2275x2_Spa_m2758</t>
  </si>
  <si>
    <t>UCIAMS190006</t>
  </si>
  <si>
    <t>Ukr11_Ukr_m4185</t>
  </si>
  <si>
    <t>Ukr11</t>
  </si>
  <si>
    <t>UCIAMS224904</t>
  </si>
  <si>
    <t>Vert311_Bel_m34314</t>
  </si>
  <si>
    <t>Vert311</t>
  </si>
  <si>
    <t>UCIAMS182689</t>
  </si>
  <si>
    <t>Zam9_Por_m2559</t>
  </si>
  <si>
    <t>UCIAMS199281</t>
  </si>
  <si>
    <t>PLKaz1_Pol_m1550</t>
  </si>
  <si>
    <t>PLKaz3_Pol_m1550</t>
  </si>
  <si>
    <t>PLKaz4_Pol_m1550</t>
  </si>
  <si>
    <t>PLKaz5_Pol_m1550</t>
  </si>
  <si>
    <t>PLKaz6_Pol_m1550</t>
  </si>
  <si>
    <t>PLMoz1x1_Pol_m3801</t>
  </si>
  <si>
    <t>UCIAMS218294</t>
  </si>
  <si>
    <t>P9392_UK_m12666</t>
  </si>
  <si>
    <t>UCIAMS218287</t>
  </si>
  <si>
    <t>Novoil1_Kaz_m1832</t>
  </si>
  <si>
    <t>Novoil2_Kaz_m1832</t>
  </si>
  <si>
    <t>M17x174_Mon_m1145</t>
  </si>
  <si>
    <t>R17x3_Rus_INF</t>
  </si>
  <si>
    <t>UCIAMS199625</t>
  </si>
  <si>
    <t>&gt;51700</t>
  </si>
  <si>
    <t>R17x5_Rus_INF</t>
  </si>
  <si>
    <t>UCIAMS199629</t>
  </si>
  <si>
    <t>R17x6_Rus_m28567</t>
  </si>
  <si>
    <t>UCIAMS199630</t>
  </si>
  <si>
    <t>RN58_Rus_m2758</t>
  </si>
  <si>
    <t>UCIAMS199648</t>
  </si>
  <si>
    <t>Rid2_Est_m700</t>
  </si>
  <si>
    <t>ROCAS10_Rom_m4309</t>
  </si>
  <si>
    <t>UCIAMS199267</t>
  </si>
  <si>
    <t>RONPC06_Rom_m34801</t>
  </si>
  <si>
    <t>RONPC06</t>
  </si>
  <si>
    <t>UCIAMS199236</t>
  </si>
  <si>
    <t>R17x2_Rus_INF</t>
  </si>
  <si>
    <t>UCIAMS199284</t>
  </si>
  <si>
    <t>&gt;51700 BP</t>
  </si>
  <si>
    <t>LR18x12_Rus_m2995</t>
  </si>
  <si>
    <t>LR18x15_Rus_m2763</t>
  </si>
  <si>
    <t>LR18x4_Rus_m1844</t>
  </si>
  <si>
    <t>DJM613x1_Dan_m2994</t>
  </si>
  <si>
    <t>Rus30x31_Rus_m3435</t>
  </si>
  <si>
    <t>RepinAdmix</t>
  </si>
  <si>
    <t>UCIAMS263864</t>
  </si>
  <si>
    <t>UCIAMS263096</t>
  </si>
  <si>
    <t>UCIAMS263097</t>
  </si>
  <si>
    <t>UCIAMS263098</t>
  </si>
  <si>
    <t>53,0936111*</t>
  </si>
  <si>
    <t>UCIAMS224903</t>
  </si>
  <si>
    <t>UCIAMS223191</t>
  </si>
  <si>
    <t>UCIAMS218276</t>
  </si>
  <si>
    <t>UCIAMS218273</t>
  </si>
  <si>
    <t>DOM2 (Mongolian)</t>
  </si>
  <si>
    <t>KB3879_NA_Modern</t>
  </si>
  <si>
    <t>UCIAMS263863</t>
  </si>
  <si>
    <t>Ganx10_Mon_m989</t>
  </si>
  <si>
    <t>MAMS 23733</t>
  </si>
  <si>
    <t>Beta463384</t>
  </si>
  <si>
    <t>Beta500199</t>
  </si>
  <si>
    <t>HH04D_Chi_m2328</t>
  </si>
  <si>
    <t>HH06D_Chi_m2333</t>
  </si>
  <si>
    <t>CAMSLLNL157454</t>
  </si>
  <si>
    <t>LLNL166312</t>
  </si>
  <si>
    <t>Coverage</t>
  </si>
  <si>
    <t>Mon43_Mon_m1106</t>
  </si>
  <si>
    <t>UBA16478</t>
  </si>
  <si>
    <t>UBA16479</t>
  </si>
  <si>
    <t>CGG10022_Rus_m40610</t>
  </si>
  <si>
    <t>CGG10023_Rus_m14170</t>
  </si>
  <si>
    <t>NA</t>
  </si>
  <si>
    <t>FBCPOL</t>
  </si>
  <si>
    <t>KZ19x1a_Kaz_m293</t>
  </si>
  <si>
    <t>-12493*</t>
  </si>
  <si>
    <t>OSCAE16SP8_Rus_577</t>
  </si>
  <si>
    <t>OSCAE16SP7x1_Rus_604</t>
  </si>
  <si>
    <t>Husatyn, Ukraine (Double burial)</t>
  </si>
  <si>
    <t>Honghe, China</t>
  </si>
  <si>
    <t>Ginnerup, Denmark (settlement, Neolithic - transition between Funnel Beaker and Pitted Ware Cultures)</t>
  </si>
  <si>
    <t>Bakonszeg-Kádárdomb, Hungary (culture Nyírség-Ottományi, Early/Midle Bronze Age)</t>
  </si>
  <si>
    <t>Dunakeszi-Székesdűlő, Hungary (culture Bell Beaker-Nagyrév, Early Bronze Age)</t>
  </si>
  <si>
    <t>Gáborján-Csapszékpart, Hungary (culture Nyírség-Ottományi-Gyulavarsánd, Early/Midle Bronze Age)</t>
  </si>
  <si>
    <t>Karatomar Burial ground, Kazakhstan (Kurgan 1)</t>
  </si>
  <si>
    <t>Kittsee settlement, Austria (transition of the Boleráz Baden Culture to Ossarn Baden Culture)</t>
  </si>
  <si>
    <t>Budapest-Királyok Útja 293, Hungary (culture Bell Beaker-Nagyrév, Early Bronze Age)</t>
  </si>
  <si>
    <t>Tominy, Poland (Early Neolithic settlement, Linear Pottery Culture)</t>
  </si>
  <si>
    <t>Hereuet, Spain (Seró; SU 2012 - Filling of silo SJ-8)</t>
  </si>
  <si>
    <t>Puig de Sant Andreu, Spain (Ullastret; SU14029 - abandon layer of the main residence (zona 14) of this urban site of more than 10Ha</t>
  </si>
  <si>
    <t>Hjortspringkobbel, Denmark (Collections of the Natural History Museum of Denmark)</t>
  </si>
  <si>
    <t>Roseldorf, Austria (La Tène settlement, sanctuary, object 14; Abd El Karem 2013, 8, Fig. 3)</t>
  </si>
  <si>
    <t>Rislev, Denmark (Collections of the Natural History Museum of Denmark)</t>
  </si>
  <si>
    <t>Brusyany IV, Russia (Kurgan 1, Grave 1, horse 1)</t>
  </si>
  <si>
    <t>Hungate, United Kingdom</t>
  </si>
  <si>
    <t>Bradgate Park, United Kingdom</t>
  </si>
  <si>
    <t>Sadgorod IV, Russia (Kurgan 2, sacrificial complex 2)</t>
  </si>
  <si>
    <t>Baron, United Kingdom (Collections of the Museum of Glasgow)</t>
  </si>
  <si>
    <t>Witter Place, United Kingdom (context 838)</t>
  </si>
  <si>
    <t>Witter Place, United Kingdom</t>
  </si>
  <si>
    <t>Yukagir, Russia (thawing deposit, Mid-Holocene)</t>
  </si>
  <si>
    <t>Els Vilars, Spain (fortified settlement, 500-450 BCE)</t>
  </si>
  <si>
    <t>Ganga-Tsagaan Ereg, Mongolia (burial site, Iron Age Deer Stone Complex, 1st halft of 8th century BCE)</t>
  </si>
  <si>
    <t>Igue du Gral, France (natural trap cave, Palaeolithic)</t>
  </si>
  <si>
    <t>Tepe Hasanlu, Iran (fortified settlement, Iron Age)</t>
  </si>
  <si>
    <t>Kostenki, Russia (settlement, Upper Palaeolithic)</t>
  </si>
  <si>
    <t>Khantain-tov, Mongolia (burial site, Iron Age Deer Stone Complex, 1st halft of 8th century BCE)</t>
  </si>
  <si>
    <t>Kazimierza Wielka 6, Poland (settlement, Early Bronze Age Trzciniec Culture, 16th century BCE)</t>
  </si>
  <si>
    <t>Mozgawa 1-3, Poland (settlement, Eneolithic Funnel Beaker Culture)</t>
  </si>
  <si>
    <t>Kents cavern, United Kingdom (cave, Upper Palaeolithic)</t>
  </si>
  <si>
    <t>Zambujal, Portugal (fortified settlement, Eneolithic Bell Beaker Culture)</t>
  </si>
  <si>
    <t>Goyet, Belgium (cave, Upper Palaeolithic)</t>
  </si>
  <si>
    <t>Yana, Russia (natural depression, Late Pleistocene)</t>
  </si>
  <si>
    <t>Turganik, Russia (settlement, Bronze Age Yamnaya Culture)</t>
  </si>
  <si>
    <t>Yana, Russia (natural depression, Late Pleistocene, Infinite radiocarbon dating)</t>
  </si>
  <si>
    <t>Nandru Peștera Curată, Romania (Cave, Upper Palaeolithic)</t>
  </si>
  <si>
    <t>Căscioarele, Romania (settlement, Gumelnița Culture)</t>
  </si>
  <si>
    <t>Ridala, Estonia (fortified settlement, Late Bronze Age, 800-600 BCE)</t>
  </si>
  <si>
    <t>Shiderty III, Kazakhstan (settlement, debated stratigraphy and age)</t>
  </si>
  <si>
    <t>Sholma-1, Russia (settlement, Mesolithic, Ust-Kama Culture)</t>
  </si>
  <si>
    <t>El Acequión, Spain (settlement, Bronze Age)</t>
  </si>
  <si>
    <t>Althiburos, Tunisia (settlement, Iron Age Middle Numidian period)</t>
  </si>
  <si>
    <t>Cantorella, Spain (settlement, Final Neolithic/Eneolithic)</t>
  </si>
  <si>
    <t>Semenovka 1, Ukraine (settlement, Eneolithic Dereivka Culture)</t>
  </si>
  <si>
    <t>Rathewitz, Germany (Burial ground, Migration period 5th-6th c. CE, Nb in LDA Halle collections: HK 56:281)</t>
  </si>
  <si>
    <t>Borly, Kazakhstan</t>
  </si>
  <si>
    <t>Brough of Deerness, United Kingdom (Pictish Culture, 6th-7th c. CE)</t>
  </si>
  <si>
    <t>Quoygrew, United Kingdom (Context C010; 11th–12th c. CE)</t>
  </si>
  <si>
    <t>Berufjörður, Iceland (Viking Age 850-1050 CE)</t>
  </si>
  <si>
    <t>NB46_Rus_m2007</t>
  </si>
  <si>
    <t>UCIAMS262650</t>
  </si>
  <si>
    <t>Rid1_Est_m639</t>
  </si>
  <si>
    <t>DeA5770</t>
  </si>
  <si>
    <t>Vinkovci, NaMa, Croatia (burial, late late Hallstatt period; Majnarić-Pandžić 1999–2000)</t>
  </si>
  <si>
    <t>Odaia, Moldavia (Miciurin)</t>
  </si>
  <si>
    <t>Chekon Settlement, Russia</t>
  </si>
  <si>
    <t>Eletorp, Sweden (Öland; Collections of the Swedish History Museum, nb. 36274-1322444)</t>
  </si>
  <si>
    <t>Skedemosse, Sweden (Öland; Collections of the Swedisk History Museum, nb. 26732-1322430)</t>
  </si>
  <si>
    <t>Ridala, Estonia (fortified settlement, Late Bronze Age)</t>
  </si>
  <si>
    <t>Krasnosamarskoe IV, Russia (settlement; Unit H3/2, 5/2)</t>
  </si>
  <si>
    <t>50,8036111*</t>
  </si>
  <si>
    <t>41,568644*</t>
  </si>
  <si>
    <t>0,953647*</t>
  </si>
  <si>
    <t>Klondike, Canada (Irish Gulch; YG 188.42/YT03-40)</t>
  </si>
  <si>
    <t>UCIAMS262799</t>
  </si>
  <si>
    <t>Hantx9_Mon_m956</t>
  </si>
  <si>
    <t>Ushx9_Rus_m1082</t>
  </si>
  <si>
    <t>-1082***</t>
  </si>
  <si>
    <t>UCIAMS262800</t>
  </si>
  <si>
    <t>Sho1x2_Rus_m10778</t>
  </si>
  <si>
    <t>-1048***</t>
  </si>
  <si>
    <t>Mon9_Mon_m1048</t>
  </si>
  <si>
    <t>Mon7_Mon_m1026</t>
  </si>
  <si>
    <t>Mon4_Mon_m1018</t>
  </si>
  <si>
    <t>Mon2_Mon_m1100</t>
  </si>
  <si>
    <t>GVA637_Fra_m64</t>
  </si>
  <si>
    <t>GVA629_Fra_m112</t>
  </si>
  <si>
    <t>GVA639_Fra_2</t>
  </si>
  <si>
    <t>GVA636_Fra_m197</t>
  </si>
  <si>
    <t>Earb6_Ger_1928</t>
  </si>
  <si>
    <t>Gral3_Fra_m16024</t>
  </si>
  <si>
    <t>Gral6_Fra_m14826</t>
  </si>
  <si>
    <t>Gral8_Fra_m16791</t>
  </si>
  <si>
    <t>Gral9_Fra_m20713</t>
  </si>
  <si>
    <t>Karat17039_Kaz_m1834</t>
  </si>
  <si>
    <t>Kazimierza Wielka 6, Poland (settlement, Early Bronze Age Trzciniec Culture, Ar: N/A Obj: 8 Inv: N/A)</t>
  </si>
  <si>
    <t>Structf4 inference (K=9)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</si>
  <si>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</si>
  <si>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</si>
  <si>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</si>
  <si>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</si>
  <si>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</si>
  <si>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</si>
  <si>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</si>
  <si>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</si>
  <si>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</si>
  <si>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MDS coordinates for the first five dimensions</t>
  </si>
  <si>
    <t>Inbreeding</t>
  </si>
  <si>
    <t>Total</t>
  </si>
  <si>
    <t>&lt;2cM</t>
  </si>
  <si>
    <t>MDS1</t>
  </si>
  <si>
    <t>MDS2</t>
  </si>
  <si>
    <t>MDS3</t>
  </si>
  <si>
    <t>MDS4</t>
  </si>
  <si>
    <t>MDS5</t>
  </si>
  <si>
    <t>2-5cM</t>
  </si>
  <si>
    <t>5-10cM</t>
  </si>
  <si>
    <t>10-15cM</t>
  </si>
  <si>
    <t>15cM or more</t>
  </si>
  <si>
    <t>Reference(right) populations</t>
  </si>
  <si>
    <t>ENEOROM &amp; NEONCAS &amp; DOM2 &amp; LPSFR &amp; LPNFR &amp; NEOANA &amp; CPONT &amp; TURG &amp; HUNG &amp; IBE &amp; KAN22 &amp; NEOPOL</t>
  </si>
  <si>
    <t>ENEOROM &amp; NEONCAS &amp; LPSFR &amp; LPNFR &amp; FBCPOL &amp; NEOANA &amp; CPONT &amp; TURG &amp; HUNG &amp; IBE &amp; KAN22 &amp; NEOPOL</t>
  </si>
  <si>
    <t>NEONCAS &amp; DOM2 &amp; LPSFR &amp; LPNFR &amp; FBCPOL &amp; NEOANA &amp; CPONT &amp; TURG &amp; HUNG &amp; IBE &amp; KAN22 &amp; NEOPOL</t>
  </si>
  <si>
    <t>ENEOROM &amp; DOM2 &amp; LPSFR &amp; LPNFR &amp; FBCPOL &amp; NEOANA &amp; CPONT &amp; TURG &amp; HUNG &amp; IBE &amp; KAN22 &amp; NEOPOL</t>
  </si>
  <si>
    <t>ENEOROM &amp; NEONCAS &amp; DOM2 &amp; LPSFR &amp; LPNFR &amp; FBCPOL &amp; CPONT &amp; TURG &amp; HUNG &amp; IBE &amp; KAN22 &amp; NEOPOL</t>
  </si>
  <si>
    <t>ENEOROM &amp; NEONCAS &amp; DOM2 &amp; LPSFR &amp; LPNFR &amp; FBCPOL &amp; NEOANA &amp; TURG &amp; HUNG &amp; IBE &amp; KAN22 &amp; NEOPOL</t>
  </si>
  <si>
    <t>ENEOROM &amp; NEONCAS &amp; DOM2 &amp; LPSFR &amp; LPNFR &amp; FBCPOL &amp; NEOANA &amp; CPONT &amp; HUNG &amp; IBE &amp; KAN22 &amp; NEOPOL</t>
  </si>
  <si>
    <t>ENEOROM &amp; NEONCAS &amp; DOM2 &amp; LPSFR &amp; LPNFR &amp; FBCPOL &amp; NEOANA &amp; CPONT &amp; TURG &amp; HUNG &amp; IBE &amp; KAN22 &amp; NEOPOL</t>
  </si>
  <si>
    <t>ENEOROM &amp; NEONCAS &amp; DOM2 &amp; LPSFR &amp; LPNFR &amp; FBCPOL &amp; NEOANA &amp; CPONT &amp; TURG &amp; IBE &amp; FBPWC &amp; KAN22 &amp; NEOPOL</t>
  </si>
  <si>
    <t>NEOPOL</t>
  </si>
  <si>
    <t>ENEOROM &amp; NEONCAS &amp; DOM2 &amp; LPSFR &amp; LPNFR &amp; NEOANA &amp; CPONT &amp; TURG &amp; ENEOCZE &amp; HUNG &amp; IBE &amp; FBPWC &amp; KAN22</t>
  </si>
  <si>
    <t>ENEOROM &amp; NEONCAS &amp; DOM2 &amp; LPSFR &amp; LPNFR &amp; FBCPOL &amp; NEOANA &amp; CPONT &amp; TURG &amp; ENEOCZE &amp; HUNG &amp; KAN22 &amp; NEOPOL</t>
  </si>
  <si>
    <t>LPSFR</t>
  </si>
  <si>
    <t>ENEOROM &amp; NEONCAS &amp; DOM2 &amp; LPNFR &amp; FBCPOL &amp; NEOANA &amp; CPONT &amp; TURG &amp; ENEOCZE &amp; HUNG &amp; IBE &amp; KAN22 &amp; NEOPOL</t>
  </si>
  <si>
    <t>ENEOROM &amp; NEONCAS &amp; LPSFR &amp; LPNFR &amp; FBCPOL &amp; NEOANA &amp; TURG &amp; ENEOCZE &amp; HUNG &amp; IBE &amp; FBPWC &amp; KAN22 &amp; NEOPOL</t>
  </si>
  <si>
    <t>LPNFR</t>
  </si>
  <si>
    <t>ENEOROM &amp; NEONCAS &amp; DOM2 &amp; LPSFR &amp; FBCPOL &amp; NEOANA &amp; CPONT &amp; TURG &amp; ENEOCZE &amp; HUNG &amp; IBE &amp; KAN22 &amp; NEOPOL</t>
  </si>
  <si>
    <t>NEONCAS &amp; DOM2 &amp; LPSFR &amp; LPNFR &amp; FBCPOL &amp; NEOANA &amp; CPONT &amp; TURG &amp; ENEOCZE &amp; HUNG &amp; IBE &amp; FBPWC &amp; NEOPOL</t>
  </si>
  <si>
    <t>ENEOROM &amp; NEONCAS &amp; DOM2 &amp; LPSFR &amp; LPNFR &amp; FBCPOL &amp; NEOANA &amp; CPONT &amp; TURG &amp; ENEOCZE &amp; IBE &amp; KAN22 &amp; NEOPOL</t>
  </si>
  <si>
    <t>ENEOROM &amp; NEONCAS &amp; DOM2 &amp; LPSFR &amp; LPNFR &amp; FBCPOL &amp; NEOANA &amp; CPONT &amp; TURG &amp; ENEOCZE &amp; HUNG &amp; IBE &amp; NEOPOL</t>
  </si>
  <si>
    <t>ENEOROM &amp; NEONCAS &amp; LPSFR &amp; LPNFR &amp; FBCPOL &amp; NEOANA &amp; CPONT &amp; TURG &amp; ENEOCZE &amp; HUNG &amp; IBE &amp; KAN22 &amp; NEOPOL</t>
  </si>
  <si>
    <t>NEONCAS &amp; DOM2 &amp; LPSFR &amp; LPNFR &amp; FBCPOL &amp; NEOANA &amp; CPONT &amp; TURG &amp; ENEOCZE &amp; HUNG &amp; IBE &amp; KAN22 &amp; NEOPOL</t>
  </si>
  <si>
    <t>ENEOROM &amp; NEONCAS &amp; DOM2 &amp; LPSFR &amp; LPNFR &amp; NEOANA &amp; CPONT &amp; TURG &amp; ENEOCZE &amp; HUNG &amp; IBE &amp; KAN22 &amp; NEOPOL</t>
  </si>
  <si>
    <t>ENEOROM &amp; NEONCAS &amp; DOM2 &amp; LPSFR &amp; LPNFR &amp; FBCPOL &amp; NEOANA &amp; CPONT &amp; TURG &amp; HUNG &amp; IBE &amp; FBPWC &amp; NEOPOL</t>
  </si>
  <si>
    <t>ENEOROM &amp; NEONCAS &amp; DOM2 &amp; LPSFR &amp; LPNFR &amp; FBCPOL &amp; NEOANA &amp; CPONT &amp; TURG &amp; ENEOCZE &amp; IBE &amp; FBPWC &amp; NEOPOL</t>
  </si>
  <si>
    <t>ENEOROM &amp; NEONCAS &amp; DOM2 &amp; LPSFR &amp; LPNFR &amp; FBCPOL &amp; NEOANA &amp; TURG &amp; ENEOCZE &amp; HUNG &amp; IBE &amp; KAN22 &amp; NEOPOL</t>
  </si>
  <si>
    <t>ENEOROM &amp; DOM2 &amp; LPSFR &amp; LPNFR &amp; FBCPOL &amp; NEOANA &amp; CPONT &amp; TURG &amp; ENEOCZE &amp; HUNG &amp; IBE &amp; KAN22 &amp; NEOPOL</t>
  </si>
  <si>
    <t>ENEOROM &amp; NEONCAS &amp; DOM2 &amp; LPSFR &amp; LPNFR &amp; FBCPOL &amp; NEOANA &amp; CPONT &amp; ENEOCZE &amp; HUNG &amp; IBE &amp; KAN22 &amp; NEOPOL</t>
  </si>
  <si>
    <t>ENEOROM &amp; NEONCAS &amp; DOM2 &amp; LPSFR &amp; LPNFR &amp; FBCPOL &amp; NEOANA &amp; CPONT &amp; TURG &amp; ENEOCZE &amp; HUNG &amp; IBE &amp; KAN22</t>
  </si>
  <si>
    <t>ENEOROM &amp; NEONCAS &amp; DOM2 &amp; LPSFR &amp; LPNFR &amp; FBCPOL &amp; CPONT &amp; TURG &amp; ENEOCZE &amp; HUNG &amp; IBE &amp; KAN22 &amp; NEOPOL</t>
  </si>
  <si>
    <t>NEONCAS &amp; DOM2 &amp; LPSFR &amp; LPNFR &amp; FBCPOL &amp; NEOANA &amp; CPONT &amp; TURG &amp; HUNG &amp; IBE &amp; FBPWC &amp; KAN22 &amp; NEOPOL</t>
  </si>
  <si>
    <t>NEONCAS &amp; DOM2 &amp; LPSFR &amp; LPNFR &amp; NEOANA &amp; CPONT &amp; TURG &amp; ENEOCZE &amp; HUNG &amp; IBE &amp; FBPWC &amp; KAN22 &amp; NEOPOL</t>
  </si>
  <si>
    <t>ENEOROM &amp; DOM2 &amp; LPSFR &amp; LPNFR &amp; NEOANA &amp; CPONT &amp; TURG &amp; ENEOCZE &amp; HUNG &amp; IBE &amp; FBPWC &amp; KAN22 &amp; NEOPOL</t>
  </si>
  <si>
    <t>ENEOROM &amp; NEONCAS &amp; DOM2 &amp; LPSFR &amp; LPNFR &amp; NEOANA &amp; TURG &amp; ENEOCZE &amp; HUNG &amp; IBE &amp; FBPWC &amp; KAN22 &amp; NEOPOL</t>
  </si>
  <si>
    <t>NEONCAS &amp; DOM2 &amp; LPSFR &amp; LPNFR &amp; FBCPOL &amp; NEOANA &amp; CPONT &amp; TURG &amp; ENEOCZE &amp; IBE &amp; FBPWC &amp; KAN22 &amp; NEOPOL</t>
  </si>
  <si>
    <t>ENEOROM &amp; NEONCAS &amp; LPSFR &amp; LPNFR &amp; NEOANA &amp; CPONT &amp; TURG &amp; ENEOCZE &amp; HUNG &amp; IBE &amp; FBPWC &amp; KAN22 &amp; NEOPOL</t>
  </si>
  <si>
    <t>ENEOROM &amp; NEONCAS &amp; DOM2 &amp; LPSFR &amp; LPNFR &amp; NEOANA &amp; CPONT &amp; ENEOCZE &amp; HUNG &amp; IBE &amp; FBPWC &amp; KAN22 &amp; NEOPOL</t>
  </si>
  <si>
    <t>ENEOROM &amp; NEONCAS &amp; DOM2 &amp; LPSFR &amp; LPNFR &amp; NEOANA &amp; CPONT &amp; TURG &amp; ENEOCZE &amp; HUNG &amp; IBE &amp; FBPWC &amp; NEOPOL</t>
  </si>
  <si>
    <t>ENEOROM &amp; NEONCAS &amp; DOM2 &amp; LPSFR &amp; LPNFR &amp; FBCPOL &amp; NEOANA &amp; ENEOCZE &amp; HUNG &amp; IBE &amp; FBPWC &amp; KAN22 &amp; NEOPOL</t>
  </si>
  <si>
    <t>ENEOROM &amp; NEONCAS &amp; DOM2 &amp; LPSFR &amp; LPNFR &amp; FBCPOL &amp; NEOANA &amp; CPONT &amp; TURG &amp; HUNG &amp; IBE &amp; FBPWC &amp; KAN22</t>
  </si>
  <si>
    <t>ENEOROM &amp; NEONCAS &amp; DOM2 &amp; LPSFR &amp; LPNFR &amp; CPONT &amp; TURG &amp; ENEOCZE &amp; HUNG &amp; IBE &amp; FBPWC &amp; KAN22 &amp; NEOPOL</t>
  </si>
  <si>
    <t>ENEOROM &amp; NEONCAS &amp; DOM2 &amp; LPSFR &amp; LPNFR &amp; NEOANA &amp; CPONT &amp; TURG &amp; ENEOCZE &amp; IBE &amp; FBPWC &amp; KAN22 &amp; NEOPOL</t>
  </si>
  <si>
    <t>ENEOROM &amp; NEONCAS &amp; LPSFR &amp; LPNFR &amp; FBCPOL &amp; NEOANA &amp; CPONT &amp; TURG &amp; HUNG &amp; IBE &amp; FBPWC &amp; KAN22 &amp; NEOPOL</t>
  </si>
  <si>
    <t>ENEOROM &amp; DOM2 &amp; LPSFR &amp; LPNFR &amp; FBCPOL &amp; NEOANA &amp; CPONT &amp; TURG &amp; HUNG &amp; IBE &amp; FBPWC &amp; KAN22 &amp; NEOPOL</t>
  </si>
  <si>
    <t>ENEOROM &amp; NEONCAS &amp; DOM2 &amp; LPSFR &amp; LPNFR &amp; FBCPOL &amp; NEOANA &amp; TURG &amp; HUNG &amp; IBE &amp; FBPWC &amp; KAN22 &amp; NEOPOL</t>
  </si>
  <si>
    <t>ENEOROM &amp; NEONCAS &amp; DOM2 &amp; LPSFR &amp; LPNFR &amp; FBCPOL &amp; NEOANA &amp; CPONT &amp; HUNG &amp; IBE &amp; FBPWC &amp; KAN22 &amp; NEOPOL</t>
  </si>
  <si>
    <t>ENEOROM &amp; NEONCAS &amp; DOM2 &amp; LPSFR &amp; LPNFR &amp; NEOANA &amp; CPONT &amp; TURG &amp; HUNG &amp; IBE &amp; FBPWC &amp; KAN22 &amp; NEOPOL</t>
  </si>
  <si>
    <t>ENEOROM &amp; NEONCAS &amp; DOM2 &amp; LPSFR &amp; LPNFR &amp; FBCPOL &amp; NEOANA &amp; CPONT &amp; TURG &amp; HUNG &amp; FBPWC &amp; KAN22 &amp; NEOPOL</t>
  </si>
  <si>
    <t>ENEOROM &amp; NEONCAS &amp; DOM2 &amp; LPSFR &amp; LPNFR &amp; FBCPOL &amp; CPONT &amp; TURG &amp; HUNG &amp; IBE &amp; FBPWC &amp; KAN22 &amp; NEOPOL</t>
  </si>
  <si>
    <t>ENEOROM &amp; DOM2 &amp; LPSFR &amp; LPNFR &amp; FBCPOL &amp; NEOANA &amp; CPONT &amp; ENEOCZE &amp; HUNG &amp; IBE &amp; FBPWC &amp; KAN22 &amp; NEOPOL</t>
  </si>
  <si>
    <t>ENEOROM &amp; NEONCAS &amp; LPSFR &amp; LPNFR &amp; FBCPOL &amp; NEOANA &amp; CPONT &amp; ENEOCZE &amp; HUNG &amp; IBE &amp; FBPWC &amp; KAN22 &amp; NEOPOL</t>
  </si>
  <si>
    <t>ENEOROM &amp; NEONCAS &amp; DOM2 &amp; LPNFR &amp; FBCPOL &amp; NEOANA &amp; CPONT &amp; TURG &amp; HUNG &amp; IBE &amp; FBPWC &amp; KAN22 &amp; NEOPOL</t>
  </si>
  <si>
    <t>ENEOROM &amp; NEONCAS &amp; DOM2 &amp; LPSFR &amp; FBCPOL &amp; NEOANA &amp; CPONT &amp; TURG &amp; HUNG &amp; IBE &amp; FBPWC &amp; KAN22 &amp; NEOPOL</t>
  </si>
  <si>
    <t>ENEOROM &amp; NEONCAS &amp; LPSFR &amp; LPNFR &amp; FBCPOL &amp; NEOANA &amp; CPONT &amp; TURG &amp; ENEOCZE &amp; HUNG &amp; IBE &amp; FBPWC &amp; KAN22</t>
  </si>
  <si>
    <t>DOM2 &amp; LPSFR &amp; LPNFR &amp; FBCPOL &amp; NEOANA &amp; CPONT &amp; TURG &amp; ENEOCZE &amp; HUNG &amp; IBE &amp; FBPWC &amp; KAN22 &amp; NEOPOL</t>
  </si>
  <si>
    <t>NEONCAS &amp; LPSFR &amp; LPNFR &amp; FBCPOL &amp; NEOANA &amp; CPONT &amp; TURG &amp; ENEOCZE &amp; HUNG &amp; IBE &amp; FBPWC &amp; KAN22 &amp; NEOPOL</t>
  </si>
  <si>
    <t>NEONCAS &amp; DOM2 &amp; LPNFR &amp; FBCPOL &amp; NEOANA &amp; CPONT &amp; TURG &amp; ENEOCZE &amp; HUNG &amp; IBE &amp; FBPWC &amp; KAN22 &amp; NEOPOL</t>
  </si>
  <si>
    <t>NEONCAS &amp; DOM2 &amp; LPSFR &amp; FBCPOL &amp; NEOANA &amp; CPONT &amp; TURG &amp; ENEOCZE &amp; HUNG &amp; IBE &amp; FBPWC &amp; KAN22 &amp; NEOPOL</t>
  </si>
  <si>
    <t>NEONCAS &amp; DOM2 &amp; LPSFR &amp; LPNFR &amp; FBCPOL &amp; CPONT &amp; TURG &amp; ENEOCZE &amp; HUNG &amp; IBE &amp; FBPWC &amp; KAN22 &amp; NEOPOL</t>
  </si>
  <si>
    <t>NEONCAS &amp; DOM2 &amp; LPSFR &amp; LPNFR &amp; FBCPOL &amp; NEOANA &amp; TURG &amp; ENEOCZE &amp; HUNG &amp; IBE &amp; FBPWC &amp; KAN22 &amp; NEOPOL</t>
  </si>
  <si>
    <t>NEONCAS &amp; DOM2 &amp; LPSFR &amp; LPNFR &amp; FBCPOL &amp; NEOANA &amp; CPONT &amp; ENEOCZE &amp; HUNG &amp; IBE &amp; FBPWC &amp; KAN22 &amp; NEOPOL</t>
  </si>
  <si>
    <t>NEONCAS &amp; DOM2 &amp; LPSFR &amp; LPNFR &amp; FBCPOL &amp; NEOANA &amp; CPONT &amp; TURG &amp; ENEOCZE &amp; HUNG &amp; FBPWC &amp; KAN22 &amp; NEOPOL</t>
  </si>
  <si>
    <t>NEONCAS &amp; DOM2 &amp; LPSFR &amp; LPNFR &amp; FBCPOL &amp; NEOANA &amp; CPONT &amp; TURG &amp; ENEOCZE &amp; HUNG &amp; IBE &amp; FBPWC &amp; KAN22</t>
  </si>
  <si>
    <t>ENEOROM &amp; LPSFR &amp; LPNFR &amp; FBCPOL &amp; NEOANA &amp; CPONT &amp; TURG &amp; ENEOCZE &amp; HUNG &amp; IBE &amp; FBPWC &amp; KAN22 &amp; NEOPOL</t>
  </si>
  <si>
    <t>ENEOROM &amp; DOM2 &amp; LPNFR &amp; FBCPOL &amp; NEOANA &amp; CPONT &amp; TURG &amp; ENEOCZE &amp; HUNG &amp; IBE &amp; FBPWC &amp; KAN22 &amp; NEOPOL</t>
  </si>
  <si>
    <t>ENEOROM &amp; DOM2 &amp; LPSFR &amp; FBCPOL &amp; NEOANA &amp; CPONT &amp; TURG &amp; ENEOCZE &amp; HUNG &amp; IBE &amp; FBPWC &amp; KAN22 &amp; NEOPOL</t>
  </si>
  <si>
    <t>ENEOROM &amp; DOM2 &amp; LPSFR &amp; LPNFR &amp; FBCPOL &amp; CPONT &amp; TURG &amp; ENEOCZE &amp; HUNG &amp; IBE &amp; FBPWC &amp; KAN22 &amp; NEOPOL</t>
  </si>
  <si>
    <t>ENEOROM &amp; DOM2 &amp; LPSFR &amp; LPNFR &amp; FBCPOL &amp; NEOANA &amp; TURG &amp; ENEOCZE &amp; HUNG &amp; IBE &amp; FBPWC &amp; KAN22 &amp; NEOPOL</t>
  </si>
  <si>
    <t>ENEOROM &amp; DOM2 &amp; LPSFR &amp; LPNFR &amp; FBCPOL &amp; NEOANA &amp; CPONT &amp; TURG &amp; ENEOCZE &amp; IBE &amp; FBPWC &amp; KAN22 &amp; NEOPOL</t>
  </si>
  <si>
    <t>ENEOROM &amp; DOM2 &amp; LPSFR &amp; LPNFR &amp; FBCPOL &amp; NEOANA &amp; CPONT &amp; TURG &amp; ENEOCZE &amp; HUNG &amp; FBPWC &amp; KAN22 &amp; NEOPOL</t>
  </si>
  <si>
    <t>ENEOROM &amp; DOM2 &amp; LPSFR &amp; LPNFR &amp; FBCPOL &amp; NEOANA &amp; CPONT &amp; TURG &amp; ENEOCZE &amp; HUNG &amp; IBE &amp; FBPWC &amp; NEOPOL</t>
  </si>
  <si>
    <t>ENEOROM &amp; DOM2 &amp; LPSFR &amp; LPNFR &amp; FBCPOL &amp; NEOANA &amp; CPONT &amp; TURG &amp; ENEOCZE &amp; HUNG &amp; IBE &amp; FBPWC &amp; KAN22</t>
  </si>
  <si>
    <t>ENEOROM &amp; NEONCAS &amp; LPNFR &amp; FBCPOL &amp; NEOANA &amp; CPONT &amp; TURG &amp; ENEOCZE &amp; HUNG &amp; IBE &amp; FBPWC &amp; KAN22 &amp; NEOPOL</t>
  </si>
  <si>
    <t>ENEOROM &amp; NEONCAS &amp; LPSFR &amp; FBCPOL &amp; NEOANA &amp; CPONT &amp; TURG &amp; ENEOCZE &amp; HUNG &amp; IBE &amp; FBPWC &amp; KAN22 &amp; NEOPOL</t>
  </si>
  <si>
    <t>ENEOROM &amp; NEONCAS &amp; LPSFR &amp; LPNFR &amp; FBCPOL &amp; CPONT &amp; TURG &amp; ENEOCZE &amp; HUNG &amp; IBE &amp; FBPWC &amp; KAN22 &amp; NEOPOL</t>
  </si>
  <si>
    <t>ENEOROM &amp; NEONCAS &amp; LPSFR &amp; LPNFR &amp; FBCPOL &amp; NEOANA &amp; CPONT &amp; TURG &amp; ENEOCZE &amp; IBE &amp; FBPWC &amp; KAN22 &amp; NEOPOL</t>
  </si>
  <si>
    <t>ENEOROM &amp; NEONCAS &amp; LPSFR &amp; LPNFR &amp; FBCPOL &amp; NEOANA &amp; CPONT &amp; TURG &amp; ENEOCZE &amp; HUNG &amp; FBPWC &amp; KAN22 &amp; NEOPOL</t>
  </si>
  <si>
    <t>ENEOROM &amp; NEONCAS &amp; LPSFR &amp; LPNFR &amp; FBCPOL &amp; NEOANA &amp; CPONT &amp; TURG &amp; ENEOCZE &amp; HUNG &amp; IBE &amp; FBPWC &amp; NEOPOL</t>
  </si>
  <si>
    <t>ENEOROM &amp; NEONCAS &amp; DOM2 &amp; FBCPOL &amp; NEOANA &amp; CPONT &amp; TURG &amp; ENEOCZE &amp; HUNG &amp; IBE &amp; FBPWC &amp; KAN22 &amp; NEOPOL</t>
  </si>
  <si>
    <t>ENEOROM &amp; NEONCAS &amp; DOM2 &amp; LPNFR &amp; NEOANA &amp; CPONT &amp; TURG &amp; ENEOCZE &amp; HUNG &amp; IBE &amp; FBPWC &amp; KAN22 &amp; NEOPOL</t>
  </si>
  <si>
    <t>ENEOROM &amp; NEONCAS &amp; DOM2 &amp; LPNFR &amp; FBCPOL &amp; CPONT &amp; TURG &amp; ENEOCZE &amp; HUNG &amp; IBE &amp; FBPWC &amp; KAN22 &amp; NEOPOL</t>
  </si>
  <si>
    <t>ENEOROM &amp; NEONCAS &amp; DOM2 &amp; LPNFR &amp; FBCPOL &amp; NEOANA &amp; TURG &amp; ENEOCZE &amp; HUNG &amp; IBE &amp; FBPWC &amp; KAN22 &amp; NEOPOL</t>
  </si>
  <si>
    <t>ENEOROM &amp; NEONCAS &amp; DOM2 &amp; LPNFR &amp; FBCPOL &amp; NEOANA &amp; CPONT &amp; ENEOCZE &amp; HUNG &amp; IBE &amp; FBPWC &amp; KAN22 &amp; NEOPOL</t>
  </si>
  <si>
    <t>ENEOROM &amp; NEONCAS &amp; DOM2 &amp; LPNFR &amp; FBCPOL &amp; NEOANA &amp; CPONT &amp; TURG &amp; ENEOCZE &amp; IBE &amp; FBPWC &amp; KAN22 &amp; NEOPOL</t>
  </si>
  <si>
    <t>ENEOROM &amp; NEONCAS &amp; DOM2 &amp; LPNFR &amp; FBCPOL &amp; NEOANA &amp; CPONT &amp; TURG &amp; ENEOCZE &amp; HUNG &amp; FBPWC &amp; KAN22 &amp; NEOPOL</t>
  </si>
  <si>
    <t>ENEOROM &amp; NEONCAS &amp; DOM2 &amp; LPNFR &amp; FBCPOL &amp; NEOANA &amp; CPONT &amp; TURG &amp; ENEOCZE &amp; HUNG &amp; IBE &amp; FBPWC &amp; NEOPOL</t>
  </si>
  <si>
    <t>ENEOROM &amp; NEONCAS &amp; DOM2 &amp; LPNFR &amp; FBCPOL &amp; NEOANA &amp; CPONT &amp; TURG &amp; ENEOCZE &amp; HUNG &amp; IBE &amp; FBPWC &amp; KAN22</t>
  </si>
  <si>
    <t>ENEOROM &amp; NEONCAS &amp; DOM2 &amp; LPSFR &amp; NEOANA &amp; CPONT &amp; TURG &amp; ENEOCZE &amp; HUNG &amp; IBE &amp; FBPWC &amp; KAN22 &amp; NEOPOL</t>
  </si>
  <si>
    <t>ENEOROM &amp; NEONCAS &amp; DOM2 &amp; LPSFR &amp; FBCPOL &amp; CPONT &amp; TURG &amp; ENEOCZE &amp; HUNG &amp; IBE &amp; FBPWC &amp; KAN22 &amp; NEOPOL</t>
  </si>
  <si>
    <t>ENEOROM &amp; NEONCAS &amp; DOM2 &amp; LPSFR &amp; FBCPOL &amp; NEOANA &amp; TURG &amp; ENEOCZE &amp; HUNG &amp; IBE &amp; FBPWC &amp; KAN22 &amp; NEOPOL</t>
  </si>
  <si>
    <t>ENEOROM &amp; NEONCAS &amp; DOM2 &amp; LPSFR &amp; FBCPOL &amp; NEOANA &amp; CPONT &amp; ENEOCZE &amp; HUNG &amp; IBE &amp; FBPWC &amp; KAN22 &amp; NEOPOL</t>
  </si>
  <si>
    <t>ENEOROM &amp; NEONCAS &amp; DOM2 &amp; LPSFR &amp; FBCPOL &amp; NEOANA &amp; CPONT &amp; TURG &amp; ENEOCZE &amp; IBE &amp; FBPWC &amp; KAN22 &amp; NEOPOL</t>
  </si>
  <si>
    <t>ENEOROM &amp; NEONCAS &amp; DOM2 &amp; LPSFR &amp; FBCPOL &amp; NEOANA &amp; CPONT &amp; TURG &amp; ENEOCZE &amp; HUNG &amp; FBPWC &amp; KAN22 &amp; NEOPOL</t>
  </si>
  <si>
    <t>ENEOROM &amp; NEONCAS &amp; DOM2 &amp; LPSFR &amp; FBCPOL &amp; NEOANA &amp; CPONT &amp; TURG &amp; ENEOCZE &amp; HUNG &amp; IBE &amp; FBPWC &amp; NEOPOL</t>
  </si>
  <si>
    <t>ENEOROM &amp; NEONCAS &amp; DOM2 &amp; LPSFR &amp; FBCPOL &amp; NEOANA &amp; CPONT &amp; TURG &amp; ENEOCZE &amp; HUNG &amp; IBE &amp; FBPWC &amp; KAN22</t>
  </si>
  <si>
    <t>ENEOROM &amp; NEONCAS &amp; DOM2 &amp; LPSFR &amp; LPNFR &amp; NEOANA &amp; CPONT &amp; TURG &amp; ENEOCZE &amp; HUNG &amp; FBPWC &amp; KAN22 &amp; NEOPOL</t>
  </si>
  <si>
    <t>ENEOROM &amp; NEONCAS &amp; DOM2 &amp; LPSFR &amp; LPNFR &amp; FBCPOL &amp; TURG &amp; ENEOCZE &amp; HUNG &amp; IBE &amp; FBPWC &amp; KAN22 &amp; NEOPOL</t>
  </si>
  <si>
    <t>ENEOROM &amp; NEONCAS &amp; DOM2 &amp; LPSFR &amp; LPNFR &amp; FBCPOL &amp; CPONT &amp; ENEOCZE &amp; HUNG &amp; IBE &amp; FBPWC &amp; KAN22 &amp; NEOPOL</t>
  </si>
  <si>
    <t>ENEOROM &amp; NEONCAS &amp; DOM2 &amp; LPSFR &amp; LPNFR &amp; FBCPOL &amp; CPONT &amp; TURG &amp; ENEOCZE &amp; IBE &amp; FBPWC &amp; KAN22 &amp; NEOPOL</t>
  </si>
  <si>
    <t>ENEOROM &amp; NEONCAS &amp; DOM2 &amp; LPSFR &amp; LPNFR &amp; FBCPOL &amp; CPONT &amp; TURG &amp; ENEOCZE &amp; HUNG &amp; FBPWC &amp; KAN22 &amp; NEOPOL</t>
  </si>
  <si>
    <t>ENEOROM &amp; NEONCAS &amp; DOM2 &amp; LPSFR &amp; LPNFR &amp; FBCPOL &amp; CPONT &amp; TURG &amp; ENEOCZE &amp; HUNG &amp; IBE &amp; FBPWC &amp; NEOPOL</t>
  </si>
  <si>
    <t>ENEOROM &amp; NEONCAS &amp; DOM2 &amp; LPSFR &amp; LPNFR &amp; FBCPOL &amp; CPONT &amp; TURG &amp; ENEOCZE &amp; HUNG &amp; IBE &amp; FBPWC &amp; KAN22</t>
  </si>
  <si>
    <t>ENEOROM &amp; NEONCAS &amp; DOM2 &amp; LPSFR &amp; LPNFR &amp; FBCPOL &amp; NEOANA &amp; TURG &amp; ENEOCZE &amp; IBE &amp; FBPWC &amp; KAN22 &amp; NEOPOL</t>
  </si>
  <si>
    <t>ENEOROM &amp; NEONCAS &amp; DOM2 &amp; LPSFR &amp; LPNFR &amp; FBCPOL &amp; NEOANA &amp; TURG &amp; ENEOCZE &amp; HUNG &amp; FBPWC &amp; KAN22 &amp; NEOPOL</t>
  </si>
  <si>
    <t>ENEOROM &amp; NEONCAS &amp; DOM2 &amp; LPSFR &amp; LPNFR &amp; FBCPOL &amp; NEOANA &amp; TURG &amp; ENEOCZE &amp; HUNG &amp; IBE &amp; FBPWC &amp; NEOPOL</t>
  </si>
  <si>
    <t>ENEOROM &amp; NEONCAS &amp; DOM2 &amp; LPSFR &amp; LPNFR &amp; FBCPOL &amp; NEOANA &amp; TURG &amp; ENEOCZE &amp; HUNG &amp; IBE &amp; FBPWC &amp; KAN22</t>
  </si>
  <si>
    <t>ENEOROM &amp; NEONCAS &amp; DOM2 &amp; LPSFR &amp; LPNFR &amp; FBCPOL &amp; NEOANA &amp; CPONT &amp; ENEOCZE &amp; IBE &amp; FBPWC &amp; KAN22 &amp; NEOPOL</t>
  </si>
  <si>
    <t>ENEOROM &amp; NEONCAS &amp; DOM2 &amp; LPSFR &amp; LPNFR &amp; FBCPOL &amp; NEOANA &amp; CPONT &amp; ENEOCZE &amp; HUNG &amp; FBPWC &amp; KAN22 &amp; NEOPOL</t>
  </si>
  <si>
    <t>ENEOROM &amp; NEONCAS &amp; DOM2 &amp; LPSFR &amp; LPNFR &amp; FBCPOL &amp; NEOANA &amp; CPONT &amp; ENEOCZE &amp; HUNG &amp; IBE &amp; FBPWC &amp; NEOPOL</t>
  </si>
  <si>
    <t>ENEOROM &amp; NEONCAS &amp; DOM2 &amp; LPSFR &amp; LPNFR &amp; FBCPOL &amp; NEOANA &amp; CPONT &amp; ENEOCZE &amp; HUNG &amp; IBE &amp; FBPWC &amp; KAN22</t>
  </si>
  <si>
    <t>ENEOROM &amp; NEONCAS &amp; DOM2 &amp; LPSFR &amp; LPNFR &amp; FBCPOL &amp; NEOANA &amp; CPONT &amp; TURG &amp; ENEOCZE &amp; FBPWC &amp; KAN22 &amp; NEOPOL</t>
  </si>
  <si>
    <t>ENEOROM &amp; NEONCAS &amp; DOM2 &amp; LPSFR &amp; LPNFR &amp; FBCPOL &amp; NEOANA &amp; CPONT &amp; TURG &amp; ENEOCZE &amp; IBE &amp; FBPWC &amp; KAN22</t>
  </si>
  <si>
    <t>ENEOROM &amp; NEONCAS &amp; DOM2 &amp; LPSFR &amp; LPNFR &amp; FBCPOL &amp; NEOANA &amp; CPONT &amp; TURG &amp; ENEOCZE &amp; HUNG &amp; FBPWC &amp; NEOPOL</t>
  </si>
  <si>
    <t>ENEOROM &amp; NEONCAS &amp; DOM2 &amp; LPSFR &amp; LPNFR &amp; FBCPOL &amp; NEOANA &amp; CPONT &amp; TURG &amp; ENEOCZE &amp; HUNG &amp; FBPWC &amp; KAN22</t>
  </si>
  <si>
    <t>ENEOROM &amp; NEONCAS &amp; DOM2 &amp; LPSFR &amp; LPNFR &amp; FBCPOL &amp; NEOANA &amp; CPONT &amp; TURG &amp; ENEOCZE &amp; HUNG &amp; IBE &amp; FBPWC</t>
  </si>
  <si>
    <t>ENEOROM &amp; NEONCAS &amp; DOM2 &amp; LPSFR &amp; LPNFR &amp; FBCPOL &amp; NEOANA &amp; CPONT &amp; TURG &amp; FBPWC &amp; IBE &amp; KAN22</t>
  </si>
  <si>
    <t>ENEOROM &amp; NEONCAS &amp; DOM2 &amp; LPSFR &amp; LPNFR &amp; FBCPOL &amp; CPONT &amp; TURG &amp; FBPWC &amp; IBE &amp; KAN22 &amp; NEOPOL</t>
  </si>
  <si>
    <t>ENEOROM &amp; NEONCAS &amp; DOM2 &amp; LPSFR &amp; LPNFR &amp; FBCPOL &amp; NEOANA &amp; CPONT &amp; FBPWC &amp; IBE &amp; KAN22 &amp; NEOPOL</t>
  </si>
  <si>
    <t>ENEOROM &amp; NEONCAS &amp; DOM2 &amp; LPSFR &amp; NEOANA &amp; CPONT &amp; TURG &amp; ENEOCZE &amp; HUNG &amp; FBPWC &amp; IBE &amp; KAN22</t>
  </si>
  <si>
    <t>ENEOROM &amp; NEONCAS &amp; DOM2 &amp; LPSFR &amp; LPNFR &amp; FBCPOL &amp; NEOANA &amp; CPONT &amp; TURG &amp; IBE &amp; KAN22 &amp; NEOPOL</t>
  </si>
  <si>
    <t>ENEOROM &amp; NEONCAS &amp; LPSFR &amp; LPNFR &amp; FBCPOL &amp; NEOANA &amp; CPONT &amp; TURG &amp; FBPWC &amp; IBE &amp; KAN22 &amp; NEOPOL</t>
  </si>
  <si>
    <t>ENEOROM &amp; NEONCAS &amp; DOM2 &amp; LPSFR &amp; LPNFR &amp; FBCPOL &amp; NEOANA &amp; TURG &amp; FBPWC &amp; IBE &amp; KAN22 &amp; NEOPOL</t>
  </si>
  <si>
    <t>ENEOROM &amp; NEONCAS &amp; DOM2 &amp; LPSFR &amp; LPNFR &amp; NEOANA &amp; CPONT &amp; TURG &amp; FBPWC &amp; IBE &amp; KAN22 &amp; NEOPOL</t>
  </si>
  <si>
    <t>ENEOROM &amp; NEONCAS &amp; DOM2 &amp; LPSFR &amp; LPNFR &amp; FBCPOL &amp; NEOANA &amp; CPONT &amp; TURG &amp; FBPWC &amp; KAN22 &amp; NEOPOL</t>
  </si>
  <si>
    <t>ENEOROM &amp; NEONCAS &amp; DOM2 &amp; LPSFR &amp; FBCPOL &amp; NEOANA &amp; CPONT &amp; TURG &amp; FBPWC &amp; IBE &amp; KAN22 &amp; NEOPOL</t>
  </si>
  <si>
    <t>ENEOROM &amp; DOM2 &amp; LPSFR &amp; LPNFR &amp; FBCPOL &amp; NEOANA &amp; CPONT &amp; TURG &amp; FBPWC &amp; IBE &amp; KAN22 &amp; NEOPOL</t>
  </si>
  <si>
    <t>ENEOROM &amp; NEONCAS &amp; DOM2 &amp; LPNFR &amp; FBCPOL &amp; NEOANA &amp; CPONT &amp; TURG &amp; FBPWC &amp; IBE &amp; KAN22 &amp; NEOPOL</t>
  </si>
  <si>
    <t>ENEOROM &amp; NEONCAS &amp; DOM2 &amp; LPSFR &amp; LPNFR &amp; FBCPOL &amp; NEOANA &amp; CPONT &amp; TURG &amp; HUNG &amp; KAN22 &amp; NEOPOL</t>
  </si>
  <si>
    <t>NEONCAS &amp; DOM2 &amp; LPSFR &amp; LPNFR &amp; FBCPOL &amp; NEOANA &amp; CPONT &amp; TURG &amp; ENEOCZE &amp; FBPWC &amp; IBE &amp; NEOPOL</t>
  </si>
  <si>
    <t>ENEOROM &amp; NEONCAS &amp; DOM2 &amp; LPSFR &amp; LPNFR &amp; NEOANA &amp; TURG &amp; ENEOCZE &amp; HUNG &amp; FBPWC &amp; IBE &amp; KAN22</t>
  </si>
  <si>
    <t>ENEOROM &amp; NEONCAS &amp; DOM2 &amp; LPNFR &amp; FBCPOL &amp; NEOANA &amp; CPONT &amp; TURG &amp; HUNG &amp; IBE &amp; KAN22 &amp; NEOPOL</t>
  </si>
  <si>
    <t>ENEOROM &amp; NEONCAS &amp; DOM2 &amp; LPSFR &amp; FBCPOL &amp; NEOANA &amp; CPONT &amp; TURG &amp; HUNG &amp; IBE &amp; KAN22 &amp; NEOPOL</t>
  </si>
  <si>
    <t>ENEOROM &amp; NEONCAS &amp; DOM2 &amp; LPNFR &amp; NEOANA &amp; CPONT &amp; TURG &amp; ENEOCZE &amp; HUNG &amp; FBPWC &amp; IBE &amp; KAN22</t>
  </si>
  <si>
    <t>ENEOROM &amp; NEONCAS &amp; DOM2 &amp; LPSFR &amp; LPNFR &amp; NEOANA &amp; CPONT &amp; TURG &amp; ENEOCZE &amp; HUNG &amp; IBE &amp; KAN22</t>
  </si>
  <si>
    <t>ENEOROM &amp; DOM2 &amp; LPSFR &amp; LPNFR &amp; FBCPOL &amp; NEOANA &amp; CPONT &amp; TURG &amp; ENEOCZE &amp; HUNG &amp; KAN22 &amp; NEOPOL</t>
  </si>
  <si>
    <t>ENEOROM &amp; NEONCAS &amp; DOM2 &amp; LPSFR &amp; LPNFR &amp; CPONT &amp; TURG &amp; ENEOCZE &amp; HUNG &amp; FBPWC &amp; IBE &amp; KAN22</t>
  </si>
  <si>
    <t>ENEOROM &amp; NEONCAS &amp; LPSFR &amp; LPNFR &amp; FBCPOL &amp; NEOANA &amp; CPONT &amp; TURG &amp; ENEOCZE &amp; HUNG &amp; KAN22 &amp; NEOPOL</t>
  </si>
  <si>
    <t>ENEOROM &amp; NEONCAS &amp; DOM2 &amp; LPSFR &amp; LPNFR &amp; NEOANA &amp; CPONT &amp; ENEOCZE &amp; HUNG &amp; FBPWC &amp; IBE &amp; KAN22</t>
  </si>
  <si>
    <t>NEONCAS &amp; DOM2 &amp; LPNFR &amp; FBCPOL &amp; NEOANA &amp; CPONT &amp; TURG &amp; ENEOCZE &amp; HUNG &amp; IBE &amp; KAN22 &amp; NEOPOL</t>
  </si>
  <si>
    <t>ENEOROM &amp; NEONCAS &amp; DOM2 &amp; LPSFR &amp; LPNFR &amp; NEOANA &amp; CPONT &amp; TURG &amp; HUNG &amp; FBPWC &amp; IBE &amp; KAN22</t>
  </si>
  <si>
    <t>ENEOROM &amp; DOM2 &amp; LPNFR &amp; FBCPOL &amp; NEOANA &amp; CPONT &amp; TURG &amp; ENEOCZE &amp; HUNG &amp; IBE &amp; KAN22 &amp; NEOPOL</t>
  </si>
  <si>
    <t>ENEOROM &amp; NEONCAS &amp; DOM2 &amp; LPSFR &amp; LPNFR &amp; NEOANA &amp; CPONT &amp; TURG &amp; ENEOCZE &amp; HUNG &amp; KAN22 &amp; NEOPOL</t>
  </si>
  <si>
    <t>ENEOROM &amp; DOM2 &amp; LPSFR &amp; LPNFR &amp; NEOANA &amp; CPONT &amp; TURG &amp; ENEOCZE &amp; HUNG &amp; FBPWC &amp; IBE &amp; KAN22</t>
  </si>
  <si>
    <t>ENEOROM &amp; NEONCAS &amp; DOM2 &amp; LPSFR &amp; LPNFR &amp; NEOANA &amp; CPONT &amp; TURG &amp; ENEOCZE &amp; HUNG &amp; FBPWC &amp; IBE</t>
  </si>
  <si>
    <t>ENEOROM &amp; NEONCAS &amp; DOM2 &amp; LPSFR &amp; FBCPOL &amp; NEOANA &amp; CPONT &amp; TURG &amp; ENEOCZE &amp; HUNG &amp; KAN22 &amp; NEOPOL</t>
  </si>
  <si>
    <t>ENEOROM &amp; NEONCAS &amp; DOM2 &amp; LPSFR &amp; LPNFR &amp; FBCPOL &amp; NEOANA &amp; CPONT &amp; TURG &amp; HUNG &amp; IBE &amp; KAN22</t>
  </si>
  <si>
    <t>NEONCAS &amp; DOM2 &amp; LPSFR &amp; LPNFR &amp; NEOANA &amp; CPONT &amp; TURG &amp; ENEOCZE &amp; HUNG &amp; FBPWC &amp; IBE &amp; KAN22</t>
  </si>
  <si>
    <t>ENEOROM &amp; NEONCAS &amp; DOM2 &amp; LPSFR &amp; LPNFR &amp; FBCPOL &amp; NEOANA &amp; CPONT &amp; TURG &amp; ENEOCZE &amp; KAN22 &amp; NEOPOL</t>
  </si>
  <si>
    <t>ENEOROM &amp; NEONCAS &amp; LPNFR &amp; FBCPOL &amp; NEOANA &amp; CPONT &amp; TURG &amp; ENEOCZE &amp; HUNG &amp; IBE &amp; KAN22 &amp; NEOPOL</t>
  </si>
  <si>
    <t>ENEOROM &amp; NEONCAS &amp; DOM2 &amp; LPSFR &amp; LPNFR &amp; NEOANA &amp; CPONT &amp; TURG &amp; ENEOCZE &amp; FBPWC &amp; IBE &amp; KAN22</t>
  </si>
  <si>
    <t>ENEOROM &amp; NEONCAS &amp; DOM2 &amp; LPNFR &amp; FBCPOL &amp; NEOANA &amp; CPONT &amp; TURG &amp; ENEOCZE &amp; IBE &amp; KAN22 &amp; NEOPOL</t>
  </si>
  <si>
    <t>ENEOROM &amp; NEONCAS &amp; DOM2 &amp; LPSFR &amp; LPNFR &amp; FBCPOL &amp; CPONT &amp; TURG &amp; ENEOCZE &amp; HUNG &amp; KAN22 &amp; NEOPOL</t>
  </si>
  <si>
    <t>ENEOROM &amp; NEONCAS &amp; DOM2 &amp; LPSFR &amp; LPNFR &amp; NEOANA &amp; CPONT &amp; TURG &amp; ENEOCZE &amp; HUNG &amp; FBPWC &amp; KAN22</t>
  </si>
  <si>
    <t>ENEOROM &amp; NEONCAS &amp; DOM2 &amp; LPNFR &amp; FBCPOL &amp; NEOANA &amp; TURG &amp; ENEOCZE &amp; HUNG &amp; IBE &amp; KAN22 &amp; NEOPOL</t>
  </si>
  <si>
    <t>ENEOROM &amp; NEONCAS &amp; LPSFR &amp; LPNFR &amp; NEOANA &amp; CPONT &amp; TURG &amp; ENEOCZE &amp; HUNG &amp; FBPWC &amp; IBE &amp; KAN22</t>
  </si>
  <si>
    <t>ENEOROM &amp; NEONCAS &amp; DOM2 &amp; LPSFR &amp; LPNFR &amp; FBCPOL &amp; NEOANA &amp; CPONT &amp; TURG &amp; FBPWC &amp; IBE &amp; NEOPOL</t>
  </si>
  <si>
    <t>NEONCAS &amp; DOM2 &amp; LPSFR &amp; LPNFR &amp; FBCPOL &amp; NEOANA &amp; CPONT &amp; TURG &amp; ENEOCZE &amp; HUNG &amp; KAN22 &amp; NEOPOL</t>
  </si>
  <si>
    <t>ENEOROM &amp; NEONCAS &amp; DOM2 &amp; LPSFR &amp; LPNFR &amp; FBCPOL &amp; NEOANA &amp; CPONT &amp; TURG &amp; ENEOCZE &amp; HUNG &amp; KAN22</t>
  </si>
  <si>
    <t>ENEOROM &amp; NEONCAS &amp; DOM2 &amp; LPNFR &amp; FBCPOL &amp; NEOANA &amp; CPONT &amp; TURG &amp; ENEOCZE &amp; HUNG &amp; KAN22 &amp; NEOPOL</t>
  </si>
  <si>
    <t>ENEOROM &amp; NEONCAS &amp; DOM2 &amp; LPSFR &amp; LPNFR &amp; FBCPOL &amp; NEOANA &amp; CPONT &amp; TURG &amp; HUNG &amp; IBE &amp; NEOPOL</t>
  </si>
  <si>
    <t>ENEOROM &amp; NEONCAS &amp; DOM2 &amp; LPSFR &amp; LPNFR &amp; FBCPOL &amp; NEOANA &amp; TURG &amp; ENEOCZE &amp; HUNG &amp; KAN22 &amp; NEOPOL</t>
  </si>
  <si>
    <t>ENEOROM &amp; NEONCAS &amp; DOM2 &amp; LPSFR &amp; LPNFR &amp; FBCPOL &amp; NEOANA &amp; CPONT &amp; TURG &amp; ENEOCZE &amp; HUNG &amp; NEOPOL</t>
  </si>
  <si>
    <t>ENEOROM &amp; NEONCAS &amp; DOM2 &amp; LPNFR &amp; NEOANA &amp; CPONT &amp; TURG &amp; ENEOCZE &amp; HUNG &amp; IBE &amp; KAN22 &amp; NEOPOL</t>
  </si>
  <si>
    <t>ENEOROM &amp; NEONCAS &amp; DOM2 &amp; LPNFR &amp; FBCPOL &amp; NEOANA &amp; CPONT &amp; TURG &amp; ENEOCZE &amp; HUNG &amp; IBE &amp; KAN22</t>
  </si>
  <si>
    <t>ENEOROM &amp; NEONCAS &amp; DOM2 &amp; LPSFR &amp; LPNFR &amp; FBCPOL &amp; NEOANA &amp; CPONT &amp; ENEOCZE &amp; HUNG &amp; KAN22 &amp; NEOPOL</t>
  </si>
  <si>
    <t>ENEOROM &amp; NEONCAS &amp; DOM2 &amp; FBCPOL &amp; NEOANA &amp; CPONT &amp; TURG &amp; ENEOCZE &amp; HUNG &amp; IBE &amp; KAN22 &amp; NEOPOL</t>
  </si>
  <si>
    <t>NEONCAS &amp; DOM2 &amp; LPSFR &amp; LPNFR &amp; FBCPOL &amp; NEOANA &amp; CPONT &amp; TURG &amp; HUNG &amp; FBPWC &amp; IBE &amp; NEOPOL</t>
  </si>
  <si>
    <t>ENEOROM &amp; NEONCAS &amp; DOM2 &amp; LPNFR &amp; FBCPOL &amp; NEOANA &amp; CPONT &amp; TURG &amp; ENEOCZE &amp; HUNG &amp; IBE &amp; NEOPOL</t>
  </si>
  <si>
    <t>ENEOROM &amp; NEONCAS &amp; LPSFR &amp; LPNFR &amp; FBCPOL &amp; NEOANA &amp; TURG &amp; ENEOCZE &amp; HUNG &amp; FBPWC &amp; KAN22 &amp; NEOPOL</t>
  </si>
  <si>
    <t>ENEOROM &amp; NEONCAS &amp; DOM2 &amp; LPNFR &amp; FBCPOL &amp; NEOANA &amp; CPONT &amp; ENEOCZE &amp; HUNG &amp; IBE &amp; KAN22 &amp; NEOPOL</t>
  </si>
  <si>
    <t>ENEOROM &amp; NEONCAS &amp; DOM2 &amp; LPNFR &amp; FBCPOL &amp; CPONT &amp; TURG &amp; ENEOCZE &amp; HUNG &amp; IBE &amp; KAN22 &amp; NEOPOL</t>
  </si>
  <si>
    <t>ENEOROM &amp; NEONCAS &amp; DOM2 &amp; FBCPOL &amp; NEOANA &amp; CPONT &amp; TURG &amp; ENEOCZE &amp; HUNG &amp; FBPWC &amp; KAN22 &amp; NEOPOL</t>
  </si>
  <si>
    <t>NEONCAS &amp; DOM2 &amp; LPSFR &amp; LPNFR &amp; FBCPOL &amp; NEOANA &amp; CPONT &amp; ENEOCZE &amp; HUNG &amp; FBPWC &amp; IBE &amp; NEOPOL</t>
  </si>
  <si>
    <t>NEONCAS &amp; DOM2 &amp; LPSFR &amp; LPNFR &amp; FBCPOL &amp; NEOANA &amp; CPONT &amp; TURG &amp; FBPWC &amp; IBE &amp; KAN22 &amp; NEOPOL</t>
  </si>
  <si>
    <t>DOM2 &amp; LPSFR &amp; LPNFR &amp; FBCPOL &amp; NEOANA &amp; CPONT &amp; TURG &amp; ENEOCZE &amp; HUNG &amp; FBPWC &amp; IBE &amp; NEOPOL</t>
  </si>
  <si>
    <t>ENEOROM &amp; NEONCAS &amp; DOM2 &amp; LPSFR &amp; FBCPOL &amp; NEOANA &amp; CPONT &amp; TURG &amp; ENEOCZE &amp; IBE &amp; KAN22 &amp; NEOPOL</t>
  </si>
  <si>
    <t>ENEOROM &amp; NEONCAS &amp; LPSFR &amp; FBCPOL &amp; NEOANA &amp; TURG &amp; ENEOCZE &amp; HUNG &amp; FBPWC &amp; IBE &amp; KAN22 &amp; NEOPOL</t>
  </si>
  <si>
    <t>ENEOROM &amp; NEONCAS &amp; LPSFR &amp; LPNFR &amp; FBCPOL &amp; CPONT &amp; TURG &amp; ENEOCZE &amp; HUNG &amp; IBE &amp; KAN22 &amp; NEOPOL</t>
  </si>
  <si>
    <t>ENEOROM &amp; NEONCAS &amp; LPSFR &amp; LPNFR &amp; FBCPOL &amp; NEOANA &amp; TURG &amp; ENEOCZE &amp; HUNG &amp; FBPWC &amp; IBE &amp; NEOPOL</t>
  </si>
  <si>
    <t>NEONCAS &amp; DOM2 &amp; LPSFR &amp; LPNFR &amp; FBCPOL &amp; NEOANA &amp; CPONT &amp; TURG &amp; ENEOCZE &amp; IBE &amp; KAN22 &amp; NEOPOL</t>
  </si>
  <si>
    <t>NEONCAS &amp; DOM2 &amp; LPSFR &amp; LPNFR &amp; FBCPOL &amp; NEOANA &amp; TURG &amp; ENEOCZE &amp; HUNG &amp; FBPWC &amp; IBE &amp; NEOPOL</t>
  </si>
  <si>
    <t>ENEOROM &amp; NEONCAS &amp; DOM2 &amp; LPSFR &amp; LPNFR &amp; FBCPOL &amp; NEOANA &amp; CPONT &amp; TURG &amp; ENEOCZE &amp; IBE &amp; NEOPOL</t>
  </si>
  <si>
    <t>NEONCAS &amp; DOM2 &amp; LPSFR &amp; FBCPOL &amp; NEOANA &amp; CPONT &amp; TURG &amp; ENEOCZE &amp; HUNG &amp; IBE &amp; KAN22 &amp; NEOPOL</t>
  </si>
  <si>
    <t>NEONCAS &amp; DOM2 &amp; LPSFR &amp; LPNFR &amp; FBCPOL &amp; NEOANA &amp; CPONT &amp; TURG &amp; ENEOCZE &amp; HUNG &amp; IBE &amp; NEOPOL</t>
  </si>
  <si>
    <t>ENEOROM &amp; NEONCAS &amp; DOM2 &amp; LPSFR &amp; NEOANA &amp; CPONT &amp; TURG &amp; ENEOCZE &amp; HUNG &amp; IBE &amp; KAN22 &amp; NEOPOL</t>
  </si>
  <si>
    <t>ENEOROM &amp; DOM2 &amp; LPSFR &amp; FBCPOL &amp; NEOANA &amp; CPONT &amp; TURG &amp; ENEOCZE &amp; HUNG &amp; IBE &amp; KAN22 &amp; NEOPOL</t>
  </si>
  <si>
    <t>NEONCAS &amp; LPSFR &amp; LPNFR &amp; FBCPOL &amp; NEOANA &amp; CPONT &amp; TURG &amp; ENEOCZE &amp; HUNG &amp; FBPWC &amp; IBE &amp; NEOPOL</t>
  </si>
  <si>
    <t>ENEOROM &amp; NEONCAS &amp; DOM2 &amp; LPSFR &amp; FBCPOL &amp; NEOANA &amp; CPONT &amp; TURG &amp; ENEOCZE &amp; HUNG &amp; IBE &amp; KAN22</t>
  </si>
  <si>
    <t>ENEOROM &amp; NEONCAS &amp; DOM2 &amp; LPSFR &amp; FBCPOL &amp; NEOANA &amp; CPONT &amp; TURG &amp; ENEOCZE &amp; HUNG &amp; IBE &amp; NEOPOL</t>
  </si>
  <si>
    <t>ENEOROM &amp; LPSFR &amp; LPNFR &amp; FBCPOL &amp; NEOANA &amp; TURG &amp; ENEOCZE &amp; HUNG &amp; FBPWC &amp; IBE &amp; KAN22 &amp; NEOPOL</t>
  </si>
  <si>
    <t>NEONCAS &amp; LPSFR &amp; LPNFR &amp; FBCPOL &amp; NEOANA &amp; TURG &amp; ENEOCZE &amp; HUNG &amp; FBPWC &amp; IBE &amp; KAN22 &amp; NEOPOL</t>
  </si>
  <si>
    <t>ENEOROM &amp; NEONCAS &amp; LPSFR &amp; FBCPOL &amp; NEOANA &amp; CPONT &amp; TURG &amp; ENEOCZE &amp; HUNG &amp; IBE &amp; KAN22 &amp; NEOPOL</t>
  </si>
  <si>
    <t>NEONCAS &amp; DOM2 &amp; LPSFR &amp; LPNFR &amp; FBCPOL &amp; NEOANA &amp; CPONT &amp; TURG &amp; ENEOCZE &amp; HUNG &amp; FBPWC &amp; IBE</t>
  </si>
  <si>
    <t>ENEOROM &amp; NEONCAS &amp; DOM2 &amp; LPSFR &amp; FBCPOL &amp; NEOANA &amp; TURG &amp; ENEOCZE &amp; HUNG &amp; IBE &amp; KAN22 &amp; NEOPOL</t>
  </si>
  <si>
    <t>ENEOROM &amp; NEONCAS &amp; LPSFR &amp; LPNFR &amp; FBCPOL &amp; NEOANA &amp; TURG &amp; ENEOCZE &amp; FBPWC &amp; IBE &amp; KAN22 &amp; NEOPOL</t>
  </si>
  <si>
    <t>ENEOROM &amp; NEONCAS &amp; LPSFR &amp; LPNFR &amp; FBCPOL &amp; NEOANA &amp; ENEOCZE &amp; HUNG &amp; FBPWC &amp; IBE &amp; KAN22 &amp; NEOPOL</t>
  </si>
  <si>
    <t>ENEOROM &amp; NEONCAS &amp; LPSFR &amp; LPNFR &amp; FBCPOL &amp; NEOANA &amp; TURG &amp; HUNG &amp; FBPWC &amp; IBE &amp; KAN22 &amp; NEOPOL</t>
  </si>
  <si>
    <t>ENEOROM &amp; NEONCAS &amp; LPNFR &amp; FBCPOL &amp; NEOANA &amp; TURG &amp; ENEOCZE &amp; HUNG &amp; FBPWC &amp; IBE &amp; KAN22 &amp; NEOPOL</t>
  </si>
  <si>
    <t>ENEOROM &amp; NEONCAS &amp; LPSFR &amp; LPNFR &amp; FBCPOL &amp; TURG &amp; ENEOCZE &amp; HUNG &amp; FBPWC &amp; IBE &amp; KAN22 &amp; NEOPOL</t>
  </si>
  <si>
    <t>ENEOROM &amp; NEONCAS &amp; LPSFR &amp; LPNFR &amp; NEOANA &amp; TURG &amp; ENEOCZE &amp; HUNG &amp; FBPWC &amp; IBE &amp; KAN22 &amp; NEOPOL</t>
  </si>
  <si>
    <t>ENEOROM &amp; NEONCAS &amp; DOM2 &amp; LPSFR &amp; FBCPOL &amp; NEOANA &amp; CPONT &amp; ENEOCZE &amp; HUNG &amp; IBE &amp; KAN22 &amp; NEOPOL</t>
  </si>
  <si>
    <t>NEONCAS &amp; DOM2 &amp; LPSFR &amp; LPNFR &amp; NEOANA &amp; CPONT &amp; TURG &amp; ENEOCZE &amp; HUNG &amp; FBPWC &amp; IBE &amp; NEOPOL</t>
  </si>
  <si>
    <t>ENEOROM &amp; NEONCAS &amp; DOM2 &amp; LPSFR &amp; LPNFR &amp; FBCPOL &amp; NEOANA &amp; CPONT &amp; TURG &amp; ENEOCZE &amp; IBE &amp; KAN22</t>
  </si>
  <si>
    <t>NEONCAS &amp; LPSFR &amp; LPNFR &amp; FBCPOL &amp; NEOANA &amp; CPONT &amp; TURG &amp; HUNG &amp; FBPWC &amp; IBE &amp; KAN22 &amp; NEOPOL</t>
  </si>
  <si>
    <t>ENEOROM &amp; NEONCAS &amp; LPSFR &amp; LPNFR &amp; FBCPOL &amp; NEOANA &amp; TURG &amp; ENEOCZE &amp; HUNG &amp; IBE &amp; KAN22 &amp; NEOPOL</t>
  </si>
  <si>
    <t>NEONCAS &amp; DOM2 &amp; LPSFR &amp; LPNFR &amp; FBCPOL &amp; NEOANA &amp; TURG &amp; HUNG &amp; FBPWC &amp; IBE &amp; KAN22 &amp; NEOPOL</t>
  </si>
  <si>
    <t>NEONCAS &amp; DOM2 &amp; LPSFR &amp; LPNFR &amp; FBCPOL &amp; CPONT &amp; TURG &amp; ENEOCZE &amp; HUNG &amp; FBPWC &amp; IBE &amp; NEOPOL</t>
  </si>
  <si>
    <t>ENEOROM &amp; NEONCAS &amp; DOM2 &amp; LPSFR &amp; FBCPOL &amp; CPONT &amp; TURG &amp; ENEOCZE &amp; HUNG &amp; IBE &amp; KAN22 &amp; NEOPOL</t>
  </si>
  <si>
    <t>NEONCAS &amp; DOM2 &amp; LPSFR &amp; FBCPOL &amp; NEOANA &amp; CPONT &amp; TURG &amp; ENEOCZE &amp; HUNG &amp; FBPWC &amp; IBE &amp; NEOPOL</t>
  </si>
  <si>
    <t>ENEOROM &amp; NEONCAS &amp; LPSFR &amp; LPNFR &amp; FBCPOL &amp; NEOANA &amp; TURG &amp; ENEOCZE &amp; HUNG &amp; FBPWC &amp; IBE &amp; KAN22</t>
  </si>
  <si>
    <t>ENEOROM &amp; NEONCAS &amp; LPSFR &amp; LPNFR &amp; FBCPOL &amp; NEOANA &amp; CPONT &amp; TURG &amp; ENEOCZE &amp; IBE &amp; KAN22 &amp; NEOPOL</t>
  </si>
  <si>
    <t>NEONCAS &amp; DOM2 &amp; LPNFR &amp; FBCPOL &amp; NEOANA &amp; CPONT &amp; TURG &amp; ENEOCZE &amp; HUNG &amp; FBPWC &amp; IBE &amp; NEOPOL</t>
  </si>
  <si>
    <t>NEONCAS &amp; DOM2 &amp; LPSFR &amp; LPNFR &amp; FBCPOL &amp; NEOANA &amp; CPONT &amp; TURG &amp; ENEOCZE &amp; HUNG &amp; FBPWC &amp; NEOPOL</t>
  </si>
  <si>
    <t>ENEOROM &amp; NEONCAS &amp; DOM2 &amp; LPSFR &amp; LPNFR &amp; FBCPOL &amp; TURG &amp; ENEOCZE &amp; HUNG &amp; IBE &amp; KAN22 &amp; NEOPOL</t>
  </si>
  <si>
    <t>ENEOROM &amp; NEONCAS &amp; DOM2 &amp; LPSFR &amp; LPNFR &amp; FBCPOL &amp; CPONT &amp; TURG &amp; ENEOCZE &amp; FBPWC &amp; IBE &amp; NEOPOL</t>
  </si>
  <si>
    <t>ENEOROM &amp; NEONCAS &amp; DOM2 &amp; NEOANA &amp; CPONT &amp; TURG &amp; ENEOCZE &amp; HUNG &amp; FBPWC &amp; IBE &amp; KAN22 &amp; NEOPOL</t>
  </si>
  <si>
    <t>ENEOROM &amp; DOM2 &amp; LPSFR &amp; LPNFR &amp; FBCPOL &amp; NEOANA &amp; ENEOCZE &amp; HUNG &amp; FBPWC &amp; IBE &amp; KAN22 &amp; NEOPOL</t>
  </si>
  <si>
    <t>ENEOROM &amp; NEONCAS &amp; DOM2 &amp; LPSFR &amp; LPNFR &amp; NEOANA &amp; CPONT &amp; TURG &amp; ENEOCZE &amp; IBE &amp; KAN22 &amp; NEOPOL</t>
  </si>
  <si>
    <t>NEONCAS &amp; DOM2 &amp; LPSFR &amp; LPNFR &amp; FBCPOL &amp; NEOANA &amp; CPONT &amp; HUNG &amp; FBPWC &amp; IBE &amp; KAN22 &amp; NEOPOL</t>
  </si>
  <si>
    <t>NEONCAS &amp; DOM2 &amp; LPSFR &amp; LPNFR &amp; FBCPOL &amp; CPONT &amp; TURG &amp; HUNG &amp; FBPWC &amp; IBE &amp; KAN22 &amp; NEOPOL</t>
  </si>
  <si>
    <t>ENEOROM &amp; LPSFR &amp; LPNFR &amp; FBCPOL &amp; NEOANA &amp; CPONT &amp; ENEOCZE &amp; HUNG &amp; FBPWC &amp; IBE &amp; KAN22 &amp; NEOPOL</t>
  </si>
  <si>
    <t>ENEOROM &amp; DOM2 &amp; LPSFR &amp; LPNFR &amp; FBCPOL &amp; NEOANA &amp; CPONT &amp; TURG &amp; ENEOCZE &amp; IBE &amp; KAN22 &amp; NEOPOL</t>
  </si>
  <si>
    <t>ENEOROM &amp; NEONCAS &amp; DOM2 &amp; LPSFR &amp; LPNFR &amp; FBCPOL &amp; CPONT &amp; TURG &amp; HUNG &amp; FBPWC &amp; IBE &amp; NEOPOL</t>
  </si>
  <si>
    <t>ENEOROM &amp; NEONCAS &amp; DOM2 &amp; LPSFR &amp; LPNFR &amp; FBCPOL &amp; CPONT &amp; TURG &amp; ENEOCZE &amp; IBE &amp; KAN22 &amp; NEOPOL</t>
  </si>
  <si>
    <t>ENEOROM &amp; NEONCAS &amp; LPSFR &amp; LPNFR &amp; FBCPOL &amp; NEOANA &amp; CPONT &amp; TURG &amp; HUNG &amp; FBPWC &amp; IBE &amp; NEOPOL</t>
  </si>
  <si>
    <t>ENEOROM &amp; NEONCAS &amp; DOM2 &amp; LPSFR &amp; LPNFR &amp; FBCPOL &amp; NEOANA &amp; CPONT &amp; ENEOCZE &amp; IBE &amp; KAN22 &amp; NEOPOL</t>
  </si>
  <si>
    <t>NEONCAS &amp; DOM2 &amp; LPSFR &amp; LPNFR &amp; FBCPOL &amp; NEOANA &amp; CPONT &amp; TURG &amp; ENEOCZE &amp; HUNG &amp; IBE &amp; KAN22</t>
  </si>
  <si>
    <t>ENEOROM &amp; NEONCAS &amp; LPSFR &amp; LPNFR &amp; FBCPOL &amp; NEOANA &amp; CPONT &amp; TURG &amp; ENEOCZE &amp; FBPWC &amp; IBE &amp; NEOPOL</t>
  </si>
  <si>
    <t>ENEOROM &amp; NEONCAS &amp; DOM2 &amp; LPSFR &amp; LPNFR &amp; FBCPOL &amp; NEOANA &amp; TURG &amp; ENEOCZE &amp; IBE &amp; KAN22 &amp; NEOPOL</t>
  </si>
  <si>
    <t>ENEOROM &amp; NEONCAS &amp; DOM2 &amp; LPSFR &amp; LPNFR &amp; FBCPOL &amp; NEOANA &amp; TURG &amp; HUNG &amp; FBPWC &amp; IBE &amp; NEOPOL</t>
  </si>
  <si>
    <t>NEONCAS &amp; DOM2 &amp; LPSFR &amp; LPNFR &amp; FBCPOL &amp; CPONT &amp; TURG &amp; ENEOCZE &amp; HUNG &amp; IBE &amp; KAN22 &amp; NEOPOL</t>
  </si>
  <si>
    <t>DOM2 &amp; LPSFR &amp; LPNFR &amp; FBCPOL &amp; NEOANA &amp; CPONT &amp; TURG &amp; ENEOCZE &amp; HUNG &amp; IBE &amp; KAN22 &amp; NEOPOL</t>
  </si>
  <si>
    <t>DOM2 &amp; LPSFR &amp; LPNFR &amp; FBCPOL &amp; NEOANA &amp; CPONT &amp; TURG &amp; HUNG &amp; FBPWC &amp; IBE &amp; KAN22 &amp; NEOPOL</t>
  </si>
  <si>
    <t>ENEOROM &amp; DOM2 &amp; LPSFR &amp; LPNFR &amp; FBCPOL &amp; NEOANA &amp; CPONT &amp; TURG &amp; ENEOCZE &amp; FBPWC &amp; IBE &amp; NEOPOL</t>
  </si>
  <si>
    <t>ENEOROM &amp; NEONCAS &amp; DOM2 &amp; LPSFR &amp; LPNFR &amp; FBCPOL &amp; NEOANA &amp; CPONT &amp; HUNG &amp; FBPWC &amp; IBE &amp; NEOPOL</t>
  </si>
  <si>
    <t>ENEOROM &amp; DOM2 &amp; LPSFR &amp; LPNFR &amp; FBCPOL &amp; NEOANA &amp; CPONT &amp; TURG &amp; HUNG &amp; FBPWC &amp; IBE &amp; NEOPOL</t>
  </si>
  <si>
    <t>ENEOROM &amp; NEONCAS &amp; DOM2 &amp; LPSFR &amp; LPNFR &amp; FBCPOL &amp; NEOANA &amp; CPONT &amp; TURG &amp; ENEOCZE &amp; HUNG &amp; IBE</t>
  </si>
  <si>
    <t>ENEOROM &amp; LPSFR &amp; LPNFR &amp; FBCPOL &amp; NEOANA &amp; CPONT &amp; TURG &amp; ENEOCZE &amp; HUNG &amp; IBE &amp; KAN22 &amp; NEOPOL</t>
  </si>
  <si>
    <t>ENEOROM &amp; NEONCAS &amp; DOM2 &amp; LPSFR &amp; LPNFR &amp; FBCPOL &amp; NEOANA &amp; TURG &amp; ENEOCZE &amp; FBPWC &amp; IBE &amp; NEOPOL</t>
  </si>
  <si>
    <t>ENEOROM &amp; NEONCAS &amp; LPSFR &amp; LPNFR &amp; FBCPOL &amp; NEOANA &amp; CPONT &amp; TURG &amp; ENEOCZE &amp; HUNG &amp; IBE &amp; NEOPOL</t>
  </si>
  <si>
    <t>ENEOROM &amp; NEONCAS &amp; DOM2 &amp; FBCPOL &amp; NEOANA &amp; CPONT &amp; TURG &amp; ENEOCZE &amp; HUNG &amp; FBPWC &amp; IBE &amp; KAN22</t>
  </si>
  <si>
    <t>NEONCAS &amp; LPSFR &amp; LPNFR &amp; FBCPOL &amp; NEOANA &amp; CPONT &amp; TURG &amp; ENEOCZE &amp; HUNG &amp; IBE &amp; KAN22 &amp; NEOPOL</t>
  </si>
  <si>
    <t>ENEOROM &amp; NEONCAS &amp; DOM2 &amp; LPSFR &amp; LPNFR &amp; FBCPOL &amp; NEOANA &amp; CPONT &amp; ENEOCZE &amp; FBPWC &amp; IBE &amp; NEOPOL</t>
  </si>
  <si>
    <t>ENEOROM &amp; DOM2 &amp; LPSFR &amp; LPNFR &amp; FBCPOL &amp; NEOANA &amp; TURG &amp; ENEOCZE &amp; HUNG &amp; IBE &amp; KAN22 &amp; NEOPOL</t>
  </si>
  <si>
    <t>NEONCAS &amp; DOM2 &amp; LPSFR &amp; LPNFR &amp; FBCPOL &amp; NEOANA &amp; CPONT &amp; ENEOCZE &amp; HUNG &amp; IBE &amp; KAN22 &amp; NEOPOL</t>
  </si>
  <si>
    <t>ENEOROM &amp; NEONCAS &amp; DOM2 &amp; LPSFR &amp; LPNFR &amp; FBCPOL &amp; NEOANA &amp; CPONT &amp; TURG &amp; ENEOCZE &amp; FBPWC &amp; NEOPOL</t>
  </si>
  <si>
    <t>ENEOROM &amp; DOM2 &amp; LPSFR &amp; LPNFR &amp; FBCPOL &amp; CPONT &amp; TURG &amp; ENEOCZE &amp; HUNG &amp; IBE &amp; KAN22 &amp; NEOPOL</t>
  </si>
  <si>
    <t>ENEOROM &amp; NEONCAS &amp; DOM2 &amp; LPSFR &amp; LPNFR &amp; FBCPOL &amp; CPONT &amp; TURG &amp; ENEOCZE &amp; HUNG &amp; IBE &amp; NEOPOL</t>
  </si>
  <si>
    <t>ENEOROM &amp; DOM2 &amp; LPSFR &amp; LPNFR &amp; FBCPOL &amp; NEOANA &amp; CPONT &amp; TURG &amp; ENEOCZE &amp; HUNG &amp; IBE &amp; NEOPOL</t>
  </si>
  <si>
    <t>ENEOROM &amp; DOM2 &amp; LPSFR &amp; LPNFR &amp; FBCPOL &amp; NEOANA &amp; CPONT &amp; ENEOCZE &amp; HUNG &amp; IBE &amp; KAN22 &amp; NEOPOL</t>
  </si>
  <si>
    <t>NEONCAS &amp; LPSFR &amp; LPNFR &amp; FBCPOL &amp; NEOANA &amp; CPONT &amp; TURG &amp; ENEOCZE &amp; FBPWC &amp; IBE &amp; KAN22 &amp; NEOPOL</t>
  </si>
  <si>
    <t>ENEOROM &amp; DOM2 &amp; LPSFR &amp; LPNFR &amp; FBCPOL &amp; NEOANA &amp; CPONT &amp; ENEOCZE &amp; HUNG &amp; FBPWC &amp; IBE &amp; KAN22</t>
  </si>
  <si>
    <t>ENEOROM &amp; DOM2 &amp; LPSFR &amp; LPNFR &amp; NEOANA &amp; CPONT &amp; ENEOCZE &amp; HUNG &amp; FBPWC &amp; IBE &amp; KAN22 &amp; NEOPOL</t>
  </si>
  <si>
    <t>NEONCAS &amp; DOM2 &amp; LPSFR &amp; LPNFR &amp; FBCPOL &amp; NEOANA &amp; TURG &amp; ENEOCZE &amp; HUNG &amp; IBE &amp; KAN22 &amp; NEOPOL</t>
  </si>
  <si>
    <t>NEONCAS &amp; DOM2 &amp; LPSFR &amp; LPNFR &amp; FBCPOL &amp; CPONT &amp; TURG &amp; ENEOCZE &amp; FBPWC &amp; IBE &amp; KAN22 &amp; NEOPOL</t>
  </si>
  <si>
    <t>ENEOROM &amp; NEONCAS &amp; DOM2 &amp; LPSFR &amp; LPNFR &amp; NEOANA &amp; CPONT &amp; TURG &amp; HUNG &amp; FBPWC &amp; IBE &amp; NEOPOL</t>
  </si>
  <si>
    <t>ENEOROM &amp; NEONCAS &amp; LPSFR &amp; LPNFR &amp; FBCPOL &amp; NEOANA &amp; CPONT &amp; ENEOCZE &amp; HUNG &amp; IBE &amp; KAN22 &amp; NEOPOL</t>
  </si>
  <si>
    <t>ENEOROM &amp; DOM2 &amp; LPSFR &amp; LPNFR &amp; NEOANA &amp; CPONT &amp; TURG &amp; ENEOCZE &amp; HUNG &amp; IBE &amp; KAN22 &amp; NEOPOL</t>
  </si>
  <si>
    <t>ENEOROM &amp; NEONCAS &amp; DOM2 &amp; LPSFR &amp; LPNFR &amp; FBCPOL &amp; NEOANA &amp; CPONT &amp; TURG &amp; HUNG &amp; FBPWC &amp; IBE</t>
  </si>
  <si>
    <t>ENEOROM &amp; NEONCAS &amp; DOM2 &amp; LPSFR &amp; LPNFR &amp; FBCPOL &amp; NEOANA &amp; CPONT &amp; ENEOCZE &amp; HUNG &amp; IBE &amp; NEOPOL</t>
  </si>
  <si>
    <t>NEONCAS &amp; DOM2 &amp; LPSFR &amp; LPNFR &amp; NEOANA &amp; CPONT &amp; TURG &amp; HUNG &amp; FBPWC &amp; IBE &amp; KAN22 &amp; NEOPOL</t>
  </si>
  <si>
    <t>ENEOROM &amp; NEONCAS &amp; DOM2 &amp; LPSFR &amp; LPNFR &amp; FBCPOL &amp; CPONT &amp; ENEOCZE &amp; HUNG &amp; IBE &amp; KAN22 &amp; NEOPOL</t>
  </si>
  <si>
    <t>ENEOROM &amp; NEONCAS &amp; DOM2 &amp; LPSFR &amp; LPNFR &amp; FBCPOL &amp; NEOANA &amp; TURG &amp; ENEOCZE &amp; HUNG &amp; IBE &amp; NEOPOL</t>
  </si>
  <si>
    <t>ENEOROM &amp; NEONCAS &amp; DOM2 &amp; LPSFR &amp; LPNFR &amp; NEOANA &amp; CPONT &amp; TURG &amp; ENEOCZE &amp; HUNG &amp; IBE &amp; NEOPOL</t>
  </si>
  <si>
    <t>ENEOROM &amp; NEONCAS &amp; DOM2 &amp; LPSFR &amp; LPNFR &amp; CPONT &amp; TURG &amp; ENEOCZE &amp; HUNG &amp; IBE &amp; KAN22 &amp; NEOPOL</t>
  </si>
  <si>
    <t>ENEOROM &amp; NEONCAS &amp; LPSFR &amp; LPNFR &amp; NEOANA &amp; CPONT &amp; TURG &amp; ENEOCZE &amp; HUNG &amp; IBE &amp; KAN22 &amp; NEOPOL</t>
  </si>
  <si>
    <t>NEONCAS &amp; DOM2 &amp; LPSFR &amp; LPNFR &amp; NEOANA &amp; CPONT &amp; TURG &amp; ENEOCZE &amp; HUNG &amp; IBE &amp; KAN22 &amp; NEOPOL</t>
  </si>
  <si>
    <t>NEONCAS &amp; DOM2 &amp; LPSFR &amp; LPNFR &amp; FBCPOL &amp; NEOANA &amp; TURG &amp; ENEOCZE &amp; FBPWC &amp; IBE &amp; KAN22 &amp; NEOPOL</t>
  </si>
  <si>
    <t>ENEOROM &amp; NEONCAS &amp; DOM2 &amp; LPSFR &amp; LPNFR &amp; FBCPOL &amp; NEOANA &amp; CPONT &amp; TURG &amp; HUNG &amp; FBPWC &amp; NEOPOL</t>
  </si>
  <si>
    <t>ENEOROM &amp; NEONCAS &amp; DOM2 &amp; LPSFR &amp; FBCPOL &amp; NEOANA &amp; CPONT &amp; TURG &amp; HUNG &amp; FBPWC &amp; IBE &amp; NEOPOL</t>
  </si>
  <si>
    <t>ENEOROM &amp; NEONCAS &amp; LPSFR &amp; LPNFR &amp; FBCPOL &amp; CPONT &amp; TURG &amp; ENEOCZE &amp; HUNG &amp; FBPWC &amp; KAN22 &amp; NEOPOL</t>
  </si>
  <si>
    <t>ENEOROM &amp; NEONCAS &amp; DOM2 &amp; LPNFR &amp; FBCPOL &amp; NEOANA &amp; CPONT &amp; TURG &amp; ENEOCZE &amp; FBPWC &amp; IBE &amp; NEOPOL</t>
  </si>
  <si>
    <t>ENEOROM &amp; NEONCAS &amp; DOM2 &amp; LPSFR &amp; LPNFR &amp; NEOANA &amp; CPONT &amp; ENEOCZE &amp; HUNG &amp; IBE &amp; KAN22 &amp; NEOPOL</t>
  </si>
  <si>
    <t>ENEOROM &amp; NEONCAS &amp; DOM2 &amp; LPNFR &amp; FBCPOL &amp; NEOANA &amp; CPONT &amp; TURG &amp; HUNG &amp; FBPWC &amp; IBE &amp; NEOPOL</t>
  </si>
  <si>
    <t>ENEOROM &amp; NEONCAS &amp; DOM2 &amp; LPSFR &amp; LPNFR &amp; FBCPOL &amp; NEOANA &amp; ENEOCZE &amp; HUNG &amp; IBE &amp; KAN22 &amp; NEOPOL</t>
  </si>
  <si>
    <t>ENEOROM &amp; NEONCAS &amp; DOM2 &amp; LPSFR &amp; LPNFR &amp; NEOANA &amp; TURG &amp; ENEOCZE &amp; HUNG &amp; IBE &amp; KAN22 &amp; NEOPOL</t>
  </si>
  <si>
    <t>ENEOROM &amp; NEONCAS &amp; DOM2 &amp; LPSFR &amp; FBCPOL &amp; NEOANA &amp; CPONT &amp; TURG &amp; ENEOCZE &amp; FBPWC &amp; IBE &amp; NEOPOL</t>
  </si>
  <si>
    <t>DOM2 &amp; LPSFR &amp; LPNFR &amp; FBCPOL &amp; NEOANA &amp; CPONT &amp; TURG &amp; ENEOCZE &amp; FBPWC &amp; IBE &amp; KAN22 &amp; NEOPOL</t>
  </si>
  <si>
    <t>ENEOROM &amp; NEONCAS &amp; DOM2 &amp; LPSFR &amp; LPNFR &amp; NEOANA &amp; CPONT &amp; TURG &amp; ENEOCZE &amp; FBPWC &amp; IBE &amp; NEOPOL</t>
  </si>
  <si>
    <t>ENEOROM &amp; NEONCAS &amp; LPSFR &amp; LPNFR &amp; FBCPOL &amp; NEOANA &amp; CPONT &amp; TURG &amp; ENEOCZE &amp; HUNG &amp; IBE &amp; KAN22</t>
  </si>
  <si>
    <t>ENEOROM &amp; NEONCAS &amp; DOM2 &amp; LPSFR &amp; LPNFR &amp; FBCPOL &amp; NEOANA &amp; CPONT &amp; TURG &amp; ENEOCZE &amp; FBPWC &amp; IBE</t>
  </si>
  <si>
    <t>NEONCAS &amp; DOM2 &amp; LPSFR &amp; NEOANA &amp; CPONT &amp; TURG &amp; ENEOCZE &amp; HUNG &amp; FBPWC &amp; IBE &amp; KAN22 &amp; NEOPOL</t>
  </si>
  <si>
    <t>ENEOROM &amp; NEONCAS &amp; DOM2 &amp; LPSFR &amp; LPNFR &amp; FBCPOL &amp; NEOANA &amp; TURG &amp; ENEOCZE &amp; HUNG &amp; IBE &amp; KAN22</t>
  </si>
  <si>
    <t>ENEOROM &amp; DOM2 &amp; LPSFR &amp; LPNFR &amp; FBCPOL &amp; NEOANA &amp; CPONT &amp; TURG &amp; ENEOCZE &amp; HUNG &amp; IBE &amp; KAN22</t>
  </si>
  <si>
    <t>ENEOROM &amp; NEONCAS &amp; DOM2 &amp; LPSFR &amp; LPNFR &amp; FBCPOL &amp; NEOANA &amp; CPONT &amp; ENEOCZE &amp; HUNG &amp; IBE &amp; KAN22</t>
  </si>
  <si>
    <t>ENEOROM &amp; NEONCAS &amp; DOM2 &amp; LPSFR &amp; NEOANA &amp; CPONT &amp; TURG &amp; ENEOCZE &amp; HUNG &amp; FBPWC &amp; KAN22 &amp; NEOPOL</t>
  </si>
  <si>
    <t>ENEOROM &amp; NEONCAS &amp; DOM2 &amp; LPSFR &amp; LPNFR &amp; FBCPOL &amp; CPONT &amp; TURG &amp; ENEOCZE &amp; HUNG &amp; IBE &amp; KAN22</t>
  </si>
  <si>
    <t>NEONCAS &amp; DOM2 &amp; LPNFR &amp; NEOANA &amp; CPONT &amp; TURG &amp; ENEOCZE &amp; HUNG &amp; FBPWC &amp; IBE &amp; KAN22 &amp; NEOPOL</t>
  </si>
  <si>
    <t>NEONCAS &amp; DOM2 &amp; LPSFR &amp; LPNFR &amp; NEOANA &amp; CPONT &amp; TURG &amp; ENEOCZE &amp; FBPWC &amp; IBE &amp; KAN22 &amp; NEOPOL</t>
  </si>
  <si>
    <t>NEONCAS &amp; DOM2 &amp; LPSFR &amp; LPNFR &amp; NEOANA &amp; CPONT &amp; TURG &amp; ENEOCZE &amp; HUNG &amp; FBPWC &amp; KAN22 &amp; NEOPOL</t>
  </si>
  <si>
    <t>NEONCAS &amp; DOM2 &amp; LPSFR &amp; LPNFR &amp; FBCPOL &amp; NEOANA &amp; CPONT &amp; ENEOCZE &amp; FBPWC &amp; IBE &amp; KAN22 &amp; NEOPOL</t>
  </si>
  <si>
    <t>ENEOROM &amp; DOM2 &amp; LPSFR &amp; FBCPOL &amp; NEOANA &amp; CPONT &amp; ENEOCZE &amp; HUNG &amp; FBPWC &amp; IBE &amp; KAN22 &amp; NEOPOL</t>
  </si>
  <si>
    <t>ENEOROM &amp; NEONCAS &amp; DOM2 &amp; LPSFR &amp; LPNFR &amp; FBCPOL &amp; TURG &amp; ENEOCZE &amp; HUNG &amp; FBPWC &amp; KAN22 &amp; NEOPOL</t>
  </si>
  <si>
    <t>NEONCAS &amp; DOM2 &amp; LPSFR &amp; LPNFR &amp; FBCPOL &amp; NEOANA &amp; CPONT &amp; TURG &amp; HUNG &amp; FBPWC &amp; IBE &amp; KAN22</t>
  </si>
  <si>
    <t>DOM2 &amp; LPSFR &amp; LPNFR &amp; NEOANA &amp; CPONT &amp; TURG &amp; ENEOCZE &amp; HUNG &amp; FBPWC &amp; IBE &amp; KAN22 &amp; NEOPOL</t>
  </si>
  <si>
    <t>NEONCAS &amp; DOM2 &amp; LPSFR &amp; LPNFR &amp; FBCPOL &amp; NEOANA &amp; CPONT &amp; TURG &amp; HUNG &amp; FBPWC &amp; KAN22 &amp; NEOPOL</t>
  </si>
  <si>
    <t>NEONCAS &amp; DOM2 &amp; LPSFR &amp; FBCPOL &amp; NEOANA &amp; CPONT &amp; TURG &amp; HUNG &amp; FBPWC &amp; IBE &amp; KAN22 &amp; NEOPOL</t>
  </si>
  <si>
    <t>ENEOROM &amp; NEONCAS &amp; DOM2 &amp; LPSFR &amp; NEOANA &amp; TURG &amp; ENEOCZE &amp; HUNG &amp; FBPWC &amp; IBE &amp; KAN22 &amp; NEOPOL</t>
  </si>
  <si>
    <t>NEONCAS &amp; DOM2 &amp; LPNFR &amp; FBCPOL &amp; NEOANA &amp; CPONT &amp; TURG &amp; HUNG &amp; FBPWC &amp; IBE &amp; KAN22 &amp; NEOPOL</t>
  </si>
  <si>
    <t>ENEOROM &amp; NEONCAS &amp; DOM2 &amp; LPSFR &amp; NEOANA &amp; CPONT &amp; TURG &amp; ENEOCZE &amp; HUNG &amp; FBPWC &amp; IBE &amp; NEOPOL</t>
  </si>
  <si>
    <t>ENEOROM &amp; NEONCAS &amp; DOM2 &amp; LPNFR &amp; NEOANA &amp; CPONT &amp; TURG &amp; ENEOCZE &amp; HUNG &amp; FBPWC &amp; KAN22 &amp; NEOPOL</t>
  </si>
  <si>
    <t>ENEOROM &amp; DOM2 &amp; LPSFR &amp; LPNFR &amp; NEOANA &amp; CPONT &amp; TURG &amp; ENEOCZE &amp; HUNG &amp; FBPWC &amp; IBE &amp; NEOPOL</t>
  </si>
  <si>
    <t>ENEOROM &amp; DOM2 &amp; LPSFR &amp; LPNFR &amp; NEOANA &amp; CPONT &amp; TURG &amp; ENEOCZE &amp; FBPWC &amp; IBE &amp; KAN22 &amp; NEOPOL</t>
  </si>
  <si>
    <t>NEONCAS &amp; DOM2 &amp; LPSFR &amp; LPNFR &amp; NEOANA &amp; TURG &amp; ENEOCZE &amp; HUNG &amp; FBPWC &amp; IBE &amp; KAN22 &amp; NEOPOL</t>
  </si>
  <si>
    <t>ENEOROM &amp; DOM2 &amp; FBCPOL &amp; NEOANA &amp; CPONT &amp; TURG &amp; ENEOCZE &amp; HUNG &amp; FBPWC &amp; IBE &amp; KAN22 &amp; NEOPOL</t>
  </si>
  <si>
    <t>NEONCAS &amp; DOM2 &amp; LPSFR &amp; FBCPOL &amp; NEOANA &amp; CPONT &amp; TURG &amp; ENEOCZE &amp; HUNG &amp; FBPWC &amp; IBE &amp; KAN22</t>
  </si>
  <si>
    <t>ENEOROM &amp; DOM2 &amp; LPSFR &amp; NEOANA &amp; CPONT &amp; TURG &amp; ENEOCZE &amp; HUNG &amp; FBPWC &amp; IBE &amp; KAN22 &amp; NEOPOL</t>
  </si>
  <si>
    <t>ENEOROM &amp; DOM2 &amp; LPSFR &amp; LPNFR &amp; NEOANA &amp; CPONT &amp; TURG &amp; ENEOCZE &amp; HUNG &amp; FBPWC &amp; KAN22 &amp; NEOPOL</t>
  </si>
  <si>
    <t>NEONCAS &amp; DOM2 &amp; LPSFR &amp; LPNFR &amp; NEOANA &amp; CPONT &amp; ENEOCZE &amp; HUNG &amp; FBPWC &amp; IBE &amp; KAN22 &amp; NEOPOL</t>
  </si>
  <si>
    <t>ENEOROM &amp; NEONCAS &amp; DOM2 &amp; LPNFR &amp; NEOANA &amp; TURG &amp; ENEOCZE &amp; HUNG &amp; FBPWC &amp; IBE &amp; KAN22 &amp; NEOPOL</t>
  </si>
  <si>
    <t>ENEOROM &amp; NEONCAS &amp; LPSFR &amp; NEOANA &amp; CPONT &amp; TURG &amp; ENEOCZE &amp; HUNG &amp; FBPWC &amp; IBE &amp; KAN22 &amp; NEOPOL</t>
  </si>
  <si>
    <t>ENEOROM &amp; DOM2 &amp; LPSFR &amp; LPNFR &amp; NEOANA &amp; CPONT &amp; TURG &amp; HUNG &amp; FBPWC &amp; IBE &amp; KAN22 &amp; NEOPOL</t>
  </si>
  <si>
    <t>ENEOROM &amp; DOM2 &amp; LPSFR &amp; LPNFR &amp; CPONT &amp; TURG &amp; ENEOCZE &amp; HUNG &amp; FBPWC &amp; IBE &amp; KAN22 &amp; NEOPOL</t>
  </si>
  <si>
    <t>ENEOROM &amp; DOM2 &amp; LPNFR &amp; NEOANA &amp; CPONT &amp; TURG &amp; ENEOCZE &amp; HUNG &amp; FBPWC &amp; IBE &amp; KAN22 &amp; NEOPOL</t>
  </si>
  <si>
    <t>NEONCAS &amp; LPSFR &amp; LPNFR &amp; NEOANA &amp; CPONT &amp; TURG &amp; ENEOCZE &amp; HUNG &amp; FBPWC &amp; IBE &amp; KAN22 &amp; NEOPOL</t>
  </si>
  <si>
    <t>NEONCAS &amp; DOM2 &amp; LPSFR &amp; LPNFR &amp; CPONT &amp; TURG &amp; ENEOCZE &amp; HUNG &amp; FBPWC &amp; IBE &amp; KAN22 &amp; NEOPOL</t>
  </si>
  <si>
    <t>ENEOROM &amp; NEONCAS &amp; DOM2 &amp; LPSFR &amp; LPNFR &amp; NEOANA &amp; TURG &amp; ENEOCZE &amp; HUNG &amp; FBPWC &amp; KAN22 &amp; NEOPOL</t>
  </si>
  <si>
    <t>ENEOROM &amp; NEONCAS &amp; DOM2 &amp; LPSFR &amp; LPNFR &amp; NEOANA &amp; TURG &amp; ENEOCZE &amp; FBPWC &amp; IBE &amp; KAN22 &amp; NEOPOL</t>
  </si>
  <si>
    <t>ENEOROM &amp; NEONCAS &amp; DOM2 &amp; LPNFR &amp; NEOANA &amp; CPONT &amp; TURG &amp; ENEOCZE &amp; HUNG &amp; FBPWC &amp; IBE &amp; NEOPOL</t>
  </si>
  <si>
    <t>ENEOROM &amp; NEONCAS &amp; DOM2 &amp; LPSFR &amp; LPNFR &amp; NEOANA &amp; TURG &amp; ENEOCZE &amp; HUNG &amp; FBPWC &amp; IBE &amp; NEOPOL</t>
  </si>
  <si>
    <t>ENEOROM &amp; NEONCAS &amp; DOM2 &amp; LPSFR &amp; FBCPOL &amp; NEOANA &amp; CPONT &amp; TURG &amp; ENEOCZE &amp; HUNG &amp; FBPWC &amp; KAN22</t>
  </si>
  <si>
    <t>ENEOROM &amp; NEONCAS &amp; DOM2 &amp; LPSFR &amp; LPNFR &amp; NEOANA &amp; CPONT &amp; TURG &amp; ENEOCZE &amp; HUNG &amp; FBPWC &amp; NEOPOL</t>
  </si>
  <si>
    <t>ENEOROM &amp; NEONCAS &amp; LPNFR &amp; NEOANA &amp; CPONT &amp; TURG &amp; ENEOCZE &amp; HUNG &amp; FBPWC &amp; IBE &amp; KAN22 &amp; NEOPOL</t>
  </si>
  <si>
    <t>ENEOROM &amp; DOM2 &amp; LPSFR &amp; LPNFR &amp; NEOANA &amp; TURG &amp; ENEOCZE &amp; HUNG &amp; FBPWC &amp; IBE &amp; KAN22 &amp; NEOPOL</t>
  </si>
  <si>
    <t>ENEOROM &amp; NEONCAS &amp; LPSFR &amp; LPNFR &amp; NEOANA &amp; CPONT &amp; TURG &amp; ENEOCZE &amp; HUNG &amp; FBPWC &amp; KAN22 &amp; NEOPOL</t>
  </si>
  <si>
    <t>ENEOROM &amp; NEONCAS &amp; DOM2 &amp; LPSFR &amp; NEOANA &amp; CPONT &amp; ENEOCZE &amp; HUNG &amp; FBPWC &amp; IBE &amp; KAN22 &amp; NEOPOL</t>
  </si>
  <si>
    <t>ENEOROM &amp; NEONCAS &amp; DOM2 &amp; LPSFR &amp; LPNFR &amp; NEOANA &amp; CPONT &amp; ENEOCZE &amp; HUNG &amp; FBPWC &amp; IBE &amp; NEOPOL</t>
  </si>
  <si>
    <t>ENEOROM &amp; NEONCAS &amp; DOM2 &amp; LPSFR &amp; LPNFR &amp; NEOANA &amp; TURG &amp; HUNG &amp; FBPWC &amp; IBE &amp; KAN22 &amp; NEOPOL</t>
  </si>
  <si>
    <t>ENEOROM &amp; LPSFR &amp; LPNFR &amp; NEOANA &amp; CPONT &amp; TURG &amp; ENEOCZE &amp; HUNG &amp; FBPWC &amp; IBE &amp; KAN22 &amp; NEOPOL</t>
  </si>
  <si>
    <t>ENEOROM &amp; NEONCAS &amp; FBCPOL &amp; NEOANA &amp; CPONT &amp; TURG &amp; ENEOCZE &amp; HUNG &amp; FBPWC &amp; IBE &amp; KAN22 &amp; NEOPOL</t>
  </si>
  <si>
    <t>ENEOROM &amp; NEONCAS &amp; LPSFR &amp; LPNFR &amp; NEOANA &amp; CPONT &amp; TURG &amp; ENEOCZE &amp; HUNG &amp; FBPWC &amp; IBE &amp; NEOPOL</t>
  </si>
  <si>
    <t>ENEOROM &amp; NEONCAS &amp; DOM2 &amp; LPSFR &amp; LPNFR &amp; NEOANA &amp; CPONT &amp; ENEOCZE &amp; FBPWC &amp; IBE &amp; KAN22 &amp; NEOPOL</t>
  </si>
  <si>
    <t>ENEOROM &amp; NEONCAS &amp; DOM2 &amp; LPSFR &amp; LPNFR &amp; FBCPOL &amp; NEOANA &amp; ENEOCZE &amp; HUNG &amp; FBPWC &amp; IBE &amp; NEOPOL</t>
  </si>
  <si>
    <t>ENEOROM &amp; NEONCAS &amp; DOM2 &amp; LPNFR &amp; FBCPOL &amp; NEOANA &amp; CPONT &amp; TURG &amp; ENEOCZE &amp; HUNG &amp; FBPWC &amp; KAN22</t>
  </si>
  <si>
    <t>ENEOROM &amp; NEONCAS &amp; LPSFR &amp; LPNFR &amp; NEOANA &amp; CPONT &amp; TURG &amp; ENEOCZE &amp; FBPWC &amp; IBE &amp; KAN22 &amp; NEOPOL</t>
  </si>
  <si>
    <t>ENEOROM &amp; NEONCAS &amp; DOM2 &amp; LPSFR &amp; LPNFR &amp; NEOANA &amp; CPONT &amp; ENEOCZE &amp; HUNG &amp; FBPWC &amp; KAN22 &amp; NEOPOL</t>
  </si>
  <si>
    <t>ENEOROM &amp; DOM2 &amp; LPSFR &amp; LPNFR &amp; FBCPOL &amp; CPONT &amp; TURG &amp; ENEOCZE &amp; HUNG &amp; FBPWC &amp; KAN22 &amp; NEOPOL</t>
  </si>
  <si>
    <t>ENEOROM &amp; NEONCAS &amp; LPSFR &amp; LPNFR &amp; NEOANA &amp; CPONT &amp; TURG &amp; HUNG &amp; FBPWC &amp; IBE &amp; KAN22 &amp; NEOPOL</t>
  </si>
  <si>
    <t>ENEOROM &amp; NEONCAS &amp; DOM2 &amp; LPNFR &amp; NEOANA &amp; CPONT &amp; ENEOCZE &amp; HUNG &amp; FBPWC &amp; IBE &amp; KAN22 &amp; NEOPOL</t>
  </si>
  <si>
    <t>ENEOROM &amp; NEONCAS &amp; DOM2 &amp; LPSFR &amp; LPNFR &amp; CPONT &amp; TURG &amp; ENEOCZE &amp; FBPWC &amp; IBE &amp; KAN22 &amp; NEOPOL</t>
  </si>
  <si>
    <t>NEONCAS &amp; DOM2 &amp; LPSFR &amp; LPNFR &amp; FBCPOL &amp; NEOANA &amp; CPONT &amp; TURG &amp; ENEOCZE &amp; FBPWC &amp; KAN22 &amp; NEOPOL</t>
  </si>
  <si>
    <t>ENEOROM &amp; NEONCAS &amp; DOM2 &amp; LPSFR &amp; LPNFR &amp; NEOANA &amp; CPONT &amp; HUNG &amp; FBPWC &amp; IBE &amp; KAN22 &amp; NEOPOL</t>
  </si>
  <si>
    <t>ENEOROM &amp; NEONCAS &amp; DOM2 &amp; LPSFR &amp; LPNFR &amp; TURG &amp; ENEOCZE &amp; HUNG &amp; FBPWC &amp; IBE &amp; KAN22 &amp; NEOPOL</t>
  </si>
  <si>
    <t>ENEOROM &amp; NEONCAS &amp; DOM2 &amp; LPSFR &amp; LPNFR &amp; CPONT &amp; TURG &amp; ENEOCZE &amp; HUNG &amp; FBPWC &amp; IBE &amp; NEOPOL</t>
  </si>
  <si>
    <t>NEONCAS &amp; DOM2 &amp; LPSFR &amp; LPNFR &amp; FBCPOL &amp; NEOANA &amp; CPONT &amp; TURG &amp; ENEOCZE &amp; FBPWC &amp; IBE &amp; KAN22</t>
  </si>
  <si>
    <t>NEONCAS &amp; DOM2 &amp; LPNFR &amp; FBCPOL &amp; NEOANA &amp; CPONT &amp; TURG &amp; ENEOCZE &amp; FBPWC &amp; IBE &amp; KAN22 &amp; NEOPOL</t>
  </si>
  <si>
    <t>ENEOROM &amp; NEONCAS &amp; DOM2 &amp; LPSFR &amp; FBCPOL &amp; NEOANA &amp; ENEOCZE &amp; HUNG &amp; FBPWC &amp; IBE &amp; KAN22 &amp; NEOPOL</t>
  </si>
  <si>
    <t>ENEOROM &amp; NEONCAS &amp; DOM2 &amp; LPNFR &amp; FBCPOL &amp; NEOANA &amp; CPONT &amp; TURG &amp; HUNG &amp; FBPWC &amp; IBE &amp; KAN22</t>
  </si>
  <si>
    <t>NEONCAS &amp; DOM2 &amp; LPSFR &amp; FBCPOL &amp; NEOANA &amp; CPONT &amp; TURG &amp; ENEOCZE &amp; FBPWC &amp; IBE &amp; KAN22 &amp; NEOPOL</t>
  </si>
  <si>
    <t>ENEOROM &amp; NEONCAS &amp; LPSFR &amp; LPNFR &amp; CPONT &amp; TURG &amp; ENEOCZE &amp; HUNG &amp; FBPWC &amp; IBE &amp; KAN22 &amp; NEOPOL</t>
  </si>
  <si>
    <t>ENEOROM &amp; NEONCAS &amp; DOM2 &amp; FBCPOL &amp; NEOANA &amp; CPONT &amp; ENEOCZE &amp; HUNG &amp; FBPWC &amp; IBE &amp; KAN22 &amp; NEOPOL</t>
  </si>
  <si>
    <t>ENEOROM &amp; NEONCAS &amp; DOM2 &amp; LPSFR &amp; FBCPOL &amp; NEOANA &amp; CPONT &amp; TURG &amp; HUNG &amp; FBPWC &amp; IBE &amp; KAN22</t>
  </si>
  <si>
    <t>ENEOROM &amp; NEONCAS &amp; DOM2 &amp; LPNFR &amp; FBCPOL &amp; NEOANA &amp; CPONT &amp; TURG &amp; HUNG &amp; FBPWC &amp; KAN22 &amp; NEOPOL</t>
  </si>
  <si>
    <t>ENEOROM &amp; NEONCAS &amp; LPSFR &amp; LPNFR &amp; FBCPOL &amp; NEOANA &amp; CPONT &amp; ENEOCZE &amp; HUNG &amp; FBPWC &amp; IBE &amp; NEOPOL</t>
  </si>
  <si>
    <t>ENEOROM &amp; NEONCAS &amp; LPSFR &amp; LPNFR &amp; NEOANA &amp; CPONT &amp; ENEOCZE &amp; HUNG &amp; FBPWC &amp; IBE &amp; KAN22 &amp; NEOPOL</t>
  </si>
  <si>
    <t>ENEOROM &amp; NEONCAS &amp; DOM2 &amp; FBCPOL &amp; NEOANA &amp; TURG &amp; ENEOCZE &amp; HUNG &amp; FBPWC &amp; IBE &amp; KAN22 &amp; NEOPOL</t>
  </si>
  <si>
    <t>ENEOROM &amp; NEONCAS &amp; DOM2 &amp; LPSFR &amp; LPNFR &amp; FBCPOL &amp; NEOANA &amp; CPONT &amp; TURG &amp; HUNG &amp; FBPWC &amp; KAN22</t>
  </si>
  <si>
    <t>ENEOROM &amp; NEONCAS &amp; LPSFR &amp; LPNFR &amp; FBCPOL &amp; CPONT &amp; TURG &amp; HUNG &amp; FBPWC &amp; IBE &amp; KAN22 &amp; NEOPOL</t>
  </si>
  <si>
    <t>NEONCAS &amp; DOM2 &amp; LPNFR &amp; FBCPOL &amp; NEOANA &amp; CPONT &amp; TURG &amp; ENEOCZE &amp; HUNG &amp; FBPWC &amp; IBE &amp; KAN22</t>
  </si>
  <si>
    <t>ENEOROM &amp; NEONCAS &amp; DOM2 &amp; LPSFR &amp; LPNFR &amp; FBCPOL &amp; NEOANA &amp; HUNG &amp; FBPWC &amp; IBE &amp; KAN22 &amp; NEOPOL</t>
  </si>
  <si>
    <t>ENEOROM &amp; NEONCAS &amp; DOM2 &amp; LPSFR &amp; NEOANA &amp; CPONT &amp; TURG &amp; ENEOCZE &amp; FBPWC &amp; IBE &amp; KAN22 &amp; NEOPOL</t>
  </si>
  <si>
    <t>ENEOROM &amp; NEONCAS &amp; DOM2 &amp; LPSFR &amp; LPNFR &amp; FBCPOL &amp; NEOANA &amp; ENEOCZE &amp; FBPWC &amp; IBE &amp; KAN22 &amp; NEOPOL</t>
  </si>
  <si>
    <t>ENEOROM &amp; DOM2 &amp; LPSFR &amp; LPNFR &amp; FBCPOL &amp; NEOANA &amp; CPONT &amp; ENEOCZE &amp; HUNG &amp; FBPWC &amp; KAN22 &amp; NEOPOL</t>
  </si>
  <si>
    <t>ENEOROM &amp; NEONCAS &amp; DOM2 &amp; LPSFR &amp; FBCPOL &amp; NEOANA &amp; CPONT &amp; TURG &amp; ENEOCZE &amp; HUNG &amp; FBPWC &amp; IBE</t>
  </si>
  <si>
    <t>ENEOROM &amp; NEONCAS &amp; DOM2 &amp; LPSFR &amp; FBCPOL &amp; NEOANA &amp; CPONT &amp; TURG &amp; HUNG &amp; FBPWC &amp; KAN22 &amp; NEOPOL</t>
  </si>
  <si>
    <t>ENEOROM &amp; NEONCAS &amp; DOM2 &amp; LPSFR &amp; LPNFR &amp; CPONT &amp; TURG &amp; ENEOCZE &amp; HUNG &amp; FBPWC &amp; KAN22 &amp; NEOPOL</t>
  </si>
  <si>
    <t>ENEOROM &amp; NEONCAS &amp; DOM2 &amp; LPSFR &amp; LPNFR &amp; FBCPOL &amp; NEOANA &amp; ENEOCZE &amp; HUNG &amp; FBPWC &amp; KAN22 &amp; NEOPOL</t>
  </si>
  <si>
    <t>ENEOROM &amp; NEONCAS &amp; DOM2 &amp; LPSFR &amp; LPNFR &amp; CPONT &amp; ENEOCZE &amp; HUNG &amp; FBPWC &amp; IBE &amp; KAN22 &amp; NEOPOL</t>
  </si>
  <si>
    <t>ENEOROM &amp; DOM2 &amp; LPNFR &amp; FBCPOL &amp; NEOANA &amp; CPONT &amp; ENEOCZE &amp; HUNG &amp; FBPWC &amp; IBE &amp; KAN22 &amp; NEOPOL</t>
  </si>
  <si>
    <t>ENEOROM &amp; NEONCAS &amp; DOM2 &amp; FBCPOL &amp; NEOANA &amp; CPONT &amp; TURG &amp; HUNG &amp; FBPWC &amp; IBE &amp; KAN22 &amp; NEOPOL</t>
  </si>
  <si>
    <t>ENEOROM &amp; NEONCAS &amp; LPSFR &amp; FBCPOL &amp; NEOANA &amp; CPONT &amp; TURG &amp; ENEOCZE &amp; HUNG &amp; FBPWC &amp; IBE &amp; KAN22</t>
  </si>
  <si>
    <t>ENEOROM &amp; NEONCAS &amp; DOM2 &amp; LPNFR &amp; NEOANA &amp; CPONT &amp; TURG &amp; ENEOCZE &amp; FBPWC &amp; IBE &amp; KAN22 &amp; NEOPOL</t>
  </si>
  <si>
    <t>NEONCAS &amp; DOM2 &amp; LPSFR &amp; LPNFR &amp; FBCPOL &amp; NEOANA &amp; ENEOCZE &amp; HUNG &amp; FBPWC &amp; IBE &amp; KAN22 &amp; NEOPOL</t>
  </si>
  <si>
    <t>ENEOROM &amp; NEONCAS &amp; DOM2 &amp; LPSFR &amp; LPNFR &amp; NEOANA &amp; ENEOCZE &amp; HUNG &amp; FBPWC &amp; IBE &amp; KAN22 &amp; NEOPOL</t>
  </si>
  <si>
    <t>ENEOROM &amp; NEONCAS &amp; DOM2 &amp; LPSFR &amp; LPNFR &amp; FBCPOL &amp; TURG &amp; HUNG &amp; FBPWC &amp; IBE &amp; KAN22 &amp; NEOPOL</t>
  </si>
  <si>
    <t>NEONCAS &amp; LPSFR &amp; LPNFR &amp; FBCPOL &amp; NEOANA &amp; CPONT &amp; ENEOCZE &amp; HUNG &amp; FBPWC &amp; IBE &amp; KAN22 &amp; NEOPOL</t>
  </si>
  <si>
    <t>ENEOROM &amp; NEONCAS &amp; LPSFR &amp; LPNFR &amp; FBCPOL &amp; NEOANA &amp; CPONT &amp; ENEOCZE &amp; FBPWC &amp; IBE &amp; KAN22 &amp; NEOPOL</t>
  </si>
  <si>
    <t>ENEOROM &amp; DOM2 &amp; LPSFR &amp; LPNFR &amp; FBCPOL &amp; CPONT &amp; ENEOCZE &amp; HUNG &amp; FBPWC &amp; IBE &amp; KAN22 &amp; NEOPOL</t>
  </si>
  <si>
    <t>ENEOROM &amp; NEONCAS &amp; DOM2 &amp; LPNFR &amp; FBCPOL &amp; NEOANA &amp; ENEOCZE &amp; HUNG &amp; FBPWC &amp; IBE &amp; KAN22 &amp; NEOPOL</t>
  </si>
  <si>
    <t>ENEOROM &amp; NEONCAS &amp; LPSFR &amp; LPNFR &amp; FBCPOL &amp; NEOANA &amp; CPONT &amp; HUNG &amp; FBPWC &amp; IBE &amp; KAN22 &amp; NEOPOL</t>
  </si>
  <si>
    <t>ENEOROM &amp; NEONCAS &amp; DOM2 &amp; LPSFR &amp; LPNFR &amp; FBCPOL &amp; ENEOCZE &amp; HUNG &amp; FBPWC &amp; IBE &amp; KAN22 &amp; NEOPOL</t>
  </si>
  <si>
    <t>ENEOROM &amp; NEONCAS &amp; DOM2 &amp; LPSFR &amp; LPNFR &amp; CPONT &amp; TURG &amp; HUNG &amp; FBPWC &amp; IBE &amp; KAN22 &amp; NEOPOL</t>
  </si>
  <si>
    <t>NEONCAS &amp; DOM2 &amp; LPSFR &amp; LPNFR &amp; FBCPOL &amp; NEOANA &amp; CPONT &amp; TURG &amp; ENEOCZE &amp; HUNG &amp; FBPWC &amp; KAN22</t>
  </si>
  <si>
    <t>ENEOROM &amp; NEONCAS &amp; DOM2 &amp; LPSFR &amp; LPNFR &amp; FBCPOL &amp; NEOANA &amp; ENEOCZE &amp; HUNG &amp; FBPWC &amp; IBE &amp; KAN22</t>
  </si>
  <si>
    <t>ENEOROM &amp; NEONCAS &amp; DOM2 &amp; LPSFR &amp; CPONT &amp; TURG &amp; ENEOCZE &amp; HUNG &amp; FBPWC &amp; IBE &amp; KAN22 &amp; NEOPOL</t>
  </si>
  <si>
    <t>ENEOROM &amp; DOM2 &amp; LPSFR &amp; LPNFR &amp; FBCPOL &amp; CPONT &amp; TURG &amp; HUNG &amp; FBPWC &amp; IBE &amp; KAN22 &amp; NEOPOL</t>
  </si>
  <si>
    <t>ENEOROM &amp; NEONCAS &amp; DOM2 &amp; LPSFR &amp; LPNFR &amp; FBCPOL &amp; CPONT &amp; TURG &amp; HUNG &amp; FBPWC &amp; IBE &amp; KAN22</t>
  </si>
  <si>
    <t>ENEOROM &amp; DOM2 &amp; LPSFR &amp; FBCPOL &amp; NEOANA &amp; TURG &amp; ENEOCZE &amp; HUNG &amp; FBPWC &amp; IBE &amp; KAN22 &amp; NEOPOL</t>
  </si>
  <si>
    <t>ENEOROM &amp; NEONCAS &amp; DOM2 &amp; LPSFR &amp; LPNFR &amp; NEOANA &amp; CPONT &amp; TURG &amp; HUNG &amp; FBPWC &amp; KAN22 &amp; NEOPOL</t>
  </si>
  <si>
    <t>ENEOROM &amp; NEONCAS &amp; DOM2 &amp; LPSFR &amp; NEOANA &amp; CPONT &amp; TURG &amp; HUNG &amp; FBPWC &amp; IBE &amp; KAN22 &amp; NEOPOL</t>
  </si>
  <si>
    <t>NEONCAS &amp; DOM2 &amp; FBCPOL &amp; NEOANA &amp; CPONT &amp; TURG &amp; ENEOCZE &amp; HUNG &amp; FBPWC &amp; IBE &amp; KAN22 &amp; NEOPOL</t>
  </si>
  <si>
    <t>ENEOROM &amp; NEONCAS &amp; DOM2 &amp; LPSFR &amp; LPNFR &amp; NEOANA &amp; CPONT &amp; TURG &amp; ENEOCZE &amp; FBPWC &amp; KAN22 &amp; NEOPOL</t>
  </si>
  <si>
    <t>ENEOROM &amp; NEONCAS &amp; DOM2 &amp; LPSFR &amp; FBCPOL &amp; NEOANA &amp; CPONT &amp; TURG &amp; ENEOCZE &amp; FBPWC &amp; IBE &amp; KAN22</t>
  </si>
  <si>
    <t>ENEOROM &amp; NEONCAS &amp; LPSFR &amp; LPNFR &amp; FBCPOL &amp; NEOANA &amp; CPONT &amp; TURG &amp; HUNG &amp; FBPWC &amp; KAN22 &amp; NEOPOL</t>
  </si>
  <si>
    <t>ENEOROM &amp; DOM2 &amp; LPSFR &amp; LPNFR &amp; FBCPOL &amp; NEOANA &amp; CPONT &amp; TURG &amp; HUNG &amp; FBPWC &amp; IBE &amp; KAN22</t>
  </si>
  <si>
    <t>ENEOROM &amp; NEONCAS &amp; DOM2 &amp; LPNFR &amp; CPONT &amp; TURG &amp; ENEOCZE &amp; HUNG &amp; FBPWC &amp; IBE &amp; KAN22 &amp; NEOPOL</t>
  </si>
  <si>
    <t>ENEOROM &amp; NEONCAS &amp; DOM2 &amp; LPSFR &amp; LPNFR &amp; FBCPOL &amp; NEOANA &amp; CPONT &amp; HUNG &amp; FBPWC &amp; IBE &amp; KAN22</t>
  </si>
  <si>
    <t>ENEOROM &amp; NEONCAS &amp; DOM2 &amp; LPNFR &amp; FBCPOL &amp; NEOANA &amp; CPONT &amp; TURG &amp; ENEOCZE &amp; HUNG &amp; FBPWC &amp; IBE</t>
  </si>
  <si>
    <t>ENEOROM &amp; NEONCAS &amp; DOM2 &amp; LPSFR &amp; LPNFR &amp; FBCPOL &amp; NEOANA &amp; TURG &amp; HUNG &amp; FBPWC &amp; IBE &amp; KAN22</t>
  </si>
  <si>
    <t>ENEOROM &amp; NEONCAS &amp; DOM2 &amp; LPNFR &amp; NEOANA &amp; CPONT &amp; TURG &amp; HUNG &amp; FBPWC &amp; IBE &amp; KAN22 &amp; NEOPOL</t>
  </si>
  <si>
    <t>ENEOROM &amp; NEONCAS &amp; LPSFR &amp; LPNFR &amp; FBCPOL &amp; NEOANA &amp; CPONT &amp; TURG &amp; HUNG &amp; FBPWC &amp; IBE &amp; KAN22</t>
  </si>
  <si>
    <t>ENEOROM &amp; DOM2 &amp; LPSFR &amp; FBCPOL &amp; NEOANA &amp; CPONT &amp; TURG &amp; ENEOCZE &amp; HUNG &amp; FBPWC &amp; IBE &amp; KAN22</t>
  </si>
  <si>
    <t>ENEOROM &amp; NEONCAS &amp; DOM2 &amp; LPSFR &amp; LPNFR &amp; FBCPOL &amp; CPONT &amp; HUNG &amp; FBPWC &amp; IBE &amp; KAN22 &amp; NEOPOL</t>
  </si>
  <si>
    <t>ENEOROM &amp; DOM2 &amp; LPSFR &amp; LPNFR &amp; FBCPOL &amp; NEOANA &amp; CPONT &amp; TURG &amp; HUNG &amp; FBPWC &amp; KAN22 &amp; NEOPOL</t>
  </si>
  <si>
    <t>ENEOROM &amp; NEONCAS &amp; DOM2 &amp; LPNFR &amp; FBCPOL &amp; NEOANA &amp; CPONT &amp; TURG &amp; ENEOCZE &amp; FBPWC &amp; IBE &amp; KAN22</t>
  </si>
  <si>
    <t>ENEOROM &amp; DOM2 &amp; LPSFR &amp; LPNFR &amp; FBCPOL &amp; NEOANA &amp; CPONT &amp; HUNG &amp; FBPWC &amp; IBE &amp; KAN22 &amp; NEOPOL</t>
  </si>
  <si>
    <t>ENEOROM &amp; NEONCAS &amp; DOM2 &amp; LPSFR &amp; FBCPOL &amp; NEOANA &amp; CPONT &amp; ENEOCZE &amp; HUNG &amp; FBPWC &amp; IBE &amp; KAN22</t>
  </si>
  <si>
    <t>ENEOROM &amp; NEONCAS &amp; LPNFR &amp; FBCPOL &amp; NEOANA &amp; CPONT &amp; TURG &amp; HUNG &amp; FBPWC &amp; IBE &amp; KAN22 &amp; NEOPOL</t>
  </si>
  <si>
    <t>ENEOROM &amp; NEONCAS &amp; DOM2 &amp; LPSFR &amp; LPNFR &amp; FBCPOL &amp; NEOANA &amp; TURG &amp; HUNG &amp; FBPWC &amp; KAN22 &amp; NEOPOL</t>
  </si>
  <si>
    <t>ENEOROM &amp; NEONCAS &amp; DOM2 &amp; LPSFR &amp; LPNFR &amp; FBCPOL &amp; NEOANA &amp; CPONT &amp; HUNG &amp; FBPWC &amp; KAN22 &amp; NEOPOL</t>
  </si>
  <si>
    <t>ENEOROM &amp; DOM2 &amp; LPNFR &amp; FBCPOL &amp; NEOANA &amp; TURG &amp; ENEOCZE &amp; HUNG &amp; FBPWC &amp; IBE &amp; KAN22 &amp; NEOPOL</t>
  </si>
  <si>
    <t>ENEOROM &amp; DOM2 &amp; LPSFR &amp; LPNFR &amp; FBCPOL &amp; NEOANA &amp; CPONT &amp; ENEOCZE &amp; HUNG &amp; FBPWC &amp; IBE &amp; NEOPOL</t>
  </si>
  <si>
    <t>ENEOROM &amp; NEONCAS &amp; LPSFR &amp; FBCPOL &amp; NEOANA &amp; CPONT &amp; TURG &amp; HUNG &amp; FBPWC &amp; IBE &amp; KAN22 &amp; NEOPOL</t>
  </si>
  <si>
    <t>ENEOROM &amp; NEONCAS &amp; DOM2 &amp; LPSFR &amp; FBCPOL &amp; NEOANA &amp; TURG &amp; ENEOCZE &amp; HUNG &amp; FBPWC &amp; IBE &amp; KAN22</t>
  </si>
  <si>
    <t>ENEOROM &amp; LPSFR &amp; LPNFR &amp; FBCPOL &amp; NEOANA &amp; CPONT &amp; TURG &amp; HUNG &amp; FBPWC &amp; IBE &amp; KAN22 &amp; NEOPOL</t>
  </si>
  <si>
    <t>ENEOROM &amp; NEONCAS &amp; DOM2 &amp; LPSFR &amp; LPNFR &amp; FBCPOL &amp; CPONT &amp; TURG &amp; HUNG &amp; FBPWC &amp; KAN22 &amp; NEOPOL</t>
  </si>
  <si>
    <t>ENEOROM &amp; NEONCAS &amp; LPNFR &amp; FBCPOL &amp; NEOANA &amp; CPONT &amp; TURG &amp; ENEOCZE &amp; HUNG &amp; FBPWC &amp; IBE &amp; KAN22</t>
  </si>
  <si>
    <t>ENEOROM &amp; DOM2 &amp; LPNFR &amp; FBCPOL &amp; NEOANA &amp; CPONT &amp; TURG &amp; HUNG &amp; FBPWC &amp; IBE &amp; KAN22 &amp; NEOPOL</t>
  </si>
  <si>
    <t>DOM2 &amp; LPSFR &amp; LPNFR &amp; FBCPOL &amp; NEOANA &amp; CPONT &amp; TURG &amp; ENEOCZE &amp; HUNG &amp; FBPWC &amp; IBE &amp; KAN22</t>
  </si>
  <si>
    <t>ENEOROM &amp; NEONCAS &amp; DOM2 &amp; LPSFR &amp; LPNFR &amp; FBCPOL &amp; NEOANA &amp; CPONT &amp; TURG &amp; ENEOCZE &amp; HUNG &amp; FBPWC</t>
  </si>
  <si>
    <t>ENEOROM &amp; DOM2 &amp; LPSFR &amp; FBCPOL &amp; NEOANA &amp; CPONT &amp; TURG &amp; HUNG &amp; FBPWC &amp; IBE &amp; KAN22 &amp; NEOPOL</t>
  </si>
  <si>
    <t>ENEOROM &amp; DOM2 &amp; LPSFR &amp; LPNFR &amp; FBCPOL &amp; NEOANA &amp; CPONT &amp; ENEOCZE &amp; FBPWC &amp; IBE &amp; KAN22 &amp; NEOPOL</t>
  </si>
  <si>
    <t>ENEOROM &amp; NEONCAS &amp; DOM2 &amp; LPNFR &amp; FBCPOL &amp; NEOANA &amp; TURG &amp; HUNG &amp; FBPWC &amp; IBE &amp; KAN22 &amp; NEOPOL</t>
  </si>
  <si>
    <t>ENEOROM &amp; NEONCAS &amp; LPSFR &amp; FBCPOL &amp; NEOANA &amp; CPONT &amp; ENEOCZE &amp; HUNG &amp; FBPWC &amp; IBE &amp; KAN22 &amp; NEOPOL</t>
  </si>
  <si>
    <t>DOM2 &amp; LPSFR &amp; LPNFR &amp; FBCPOL &amp; NEOANA &amp; CPONT &amp; ENEOCZE &amp; HUNG &amp; FBPWC &amp; IBE &amp; KAN22 &amp; NEOPOL</t>
  </si>
  <si>
    <t>ENEOROM &amp; NEONCAS &amp; DOM2 &amp; LPSFR &amp; FBCPOL &amp; NEOANA &amp; TURG &amp; HUNG &amp; FBPWC &amp; IBE &amp; KAN22 &amp; NEOPOL</t>
  </si>
  <si>
    <t>ENEOROM &amp; NEONCAS &amp; DOM2 &amp; LPNFR &amp; FBCPOL &amp; NEOANA &amp; CPONT &amp; HUNG &amp; FBPWC &amp; IBE &amp; KAN22 &amp; NEOPOL</t>
  </si>
  <si>
    <t>ENEOROM &amp; NEONCAS &amp; LPSFR &amp; LPNFR &amp; FBCPOL &amp; NEOANA &amp; CPONT &amp; ENEOCZE &amp; HUNG &amp; FBPWC &amp; KAN22 &amp; NEOPOL</t>
  </si>
  <si>
    <t>ENEOROM &amp; DOM2 &amp; LPSFR &amp; LPNFR &amp; FBCPOL &amp; NEOANA &amp; TURG &amp; HUNG &amp; FBPWC &amp; IBE &amp; KAN22 &amp; NEOPOL</t>
  </si>
  <si>
    <t>ENEOROM &amp; NEONCAS &amp; LPSFR &amp; LPNFR &amp; FBCPOL &amp; NEOANA &amp; CPONT &amp; TURG &amp; ENEOCZE &amp; HUNG &amp; FBPWC &amp; KAN22</t>
  </si>
  <si>
    <t>ENEOROM &amp; NEONCAS &amp; DOM2 &amp; LPSFR &amp; FBCPOL &amp; NEOANA &amp; CPONT &amp; HUNG &amp; FBPWC &amp; IBE &amp; KAN22 &amp; NEOPOL</t>
  </si>
  <si>
    <t>ENEOROM &amp; DOM2 &amp; LPSFR &amp; LPNFR &amp; FBCPOL &amp; NEOANA &amp; TURG &amp; ENEOCZE &amp; HUNG &amp; FBPWC &amp; KAN22 &amp; NEOPOL</t>
  </si>
  <si>
    <t>NEONCAS &amp; LPSFR &amp; LPNFR &amp; FBCPOL &amp; NEOANA &amp; CPONT &amp; TURG &amp; ENEOCZE &amp; HUNG &amp; FBPWC &amp; IBE &amp; KAN22</t>
  </si>
  <si>
    <t>ENEOROM &amp; NEONCAS &amp; LPNFR &amp; FBCPOL &amp; NEOANA &amp; CPONT &amp; ENEOCZE &amp; HUNG &amp; FBPWC &amp; IBE &amp; KAN22 &amp; NEOPOL</t>
  </si>
  <si>
    <t>ENEOROM &amp; NEONCAS &amp; LPSFR &amp; LPNFR &amp; FBCPOL &amp; NEOANA &amp; CPONT &amp; TURG &amp; ENEOCZE &amp; HUNG &amp; FBPWC &amp; IBE</t>
  </si>
  <si>
    <t>ENEOROM &amp; DOM2 &amp; LPSFR &amp; LPNFR &amp; FBCPOL &amp; NEOANA &amp; CPONT &amp; TURG &amp; ENEOCZE &amp; HUNG &amp; FBPWC &amp; IBE</t>
  </si>
  <si>
    <t>ENEOROM &amp; NEONCAS &amp; LPSFR &amp; LPNFR &amp; FBCPOL &amp; CPONT &amp; ENEOCZE &amp; HUNG &amp; FBPWC &amp; IBE &amp; KAN22 &amp; NEOPOL</t>
  </si>
  <si>
    <t>ENEOROM &amp; DOM2 &amp; LPSFR &amp; LPNFR &amp; FBCPOL &amp; CPONT &amp; TURG &amp; ENEOCZE &amp; HUNG &amp; FBPWC &amp; IBE &amp; KAN22</t>
  </si>
  <si>
    <t>ENEOROM &amp; NEONCAS &amp; DOM2 &amp; LPNFR &amp; FBCPOL &amp; CPONT &amp; TURG &amp; HUNG &amp; FBPWC &amp; IBE &amp; KAN22 &amp; NEOPOL</t>
  </si>
  <si>
    <t>ENEOROM &amp; NEONCAS &amp; DOM2 &amp; LPSFR &amp; FBCPOL &amp; CPONT &amp; TURG &amp; HUNG &amp; FBPWC &amp; IBE &amp; KAN22 &amp; NEOPOL</t>
  </si>
  <si>
    <t>ENEOROM &amp; DOM2 &amp; LPNFR &amp; FBCPOL &amp; NEOANA &amp; CPONT &amp; TURG &amp; ENEOCZE &amp; HUNG &amp; FBPWC &amp; IBE &amp; KAN22</t>
  </si>
  <si>
    <t>ENEOROM &amp; DOM2 &amp; LPSFR &amp; LPNFR &amp; FBCPOL &amp; NEOANA &amp; CPONT &amp; TURG &amp; ENEOCZE &amp; FBPWC &amp; IBE &amp; KAN22</t>
  </si>
  <si>
    <t>ENEOROM &amp; DOM2 &amp; LPSFR &amp; LPNFR &amp; FBCPOL &amp; NEOANA &amp; TURG &amp; ENEOCZE &amp; HUNG &amp; FBPWC &amp; IBE &amp; KAN22</t>
  </si>
  <si>
    <t>ENEOROM &amp; DOM2 &amp; LPSFR &amp; LPNFR &amp; FBCPOL &amp; NEOANA &amp; CPONT &amp; TURG &amp; ENEOCZE &amp; HUNG &amp; FBPWC &amp; KAN22</t>
  </si>
  <si>
    <t>ENEOROM &amp; LPSFR &amp; LPNFR &amp; FBCPOL &amp; NEOANA &amp; CPONT &amp; TURG &amp; ENEOCZE &amp; HUNG &amp; FBPWC &amp; IBE &amp; KAN22</t>
  </si>
  <si>
    <t>ENEOROM &amp; NEONCAS &amp; DOM2 &amp; LPSFR &amp; LPNFR &amp; FBCPOL &amp; CPONT &amp; ENEOCZE &amp; HUNG &amp; FBPWC &amp; KAN22 &amp; NEOPOL</t>
  </si>
  <si>
    <t>ENEOROM &amp; NEONCAS &amp; DOM2 &amp; FBCPOL &amp; NEOANA &amp; CPONT &amp; TURG &amp; ENEOCZE &amp; HUNG &amp; FBPWC &amp; IBE &amp; NEOPOL</t>
  </si>
  <si>
    <t>ENEOROM &amp; NEONCAS &amp; LPSFR &amp; LPNFR &amp; FBCPOL &amp; NEOANA &amp; CPONT &amp; ENEOCZE &amp; HUNG &amp; FBPWC &amp; IBE &amp; KAN22</t>
  </si>
  <si>
    <t>NEONCAS &amp; DOM2 &amp; LPSFR &amp; LPNFR &amp; FBCPOL &amp; NEOANA &amp; CPONT &amp; ENEOCZE &amp; HUNG &amp; FBPWC &amp; IBE &amp; KAN22</t>
  </si>
  <si>
    <t>ENEOROM &amp; NEONCAS &amp; DOM2 &amp; LPNFR &amp; FBCPOL &amp; NEOANA &amp; TURG &amp; ENEOCZE &amp; HUNG &amp; FBPWC &amp; IBE &amp; KAN22</t>
  </si>
  <si>
    <t>ENEOROM &amp; NEONCAS &amp; LPSFR &amp; LPNFR &amp; FBCPOL &amp; NEOANA &amp; CPONT &amp; TURG &amp; ENEOCZE &amp; FBPWC &amp; IBE &amp; KAN22</t>
  </si>
  <si>
    <t>ENEOROM &amp; NEONCAS &amp; DOM2 &amp; LPSFR &amp; LPNFR &amp; FBCPOL &amp; NEOANA &amp; CPONT &amp; ENEOCZE &amp; HUNG &amp; FBPWC &amp; IBE</t>
  </si>
  <si>
    <t>ENEOROM &amp; NEONCAS &amp; DOM2 &amp; LPNFR &amp; FBCPOL &amp; NEOANA &amp; CPONT &amp; ENEOCZE &amp; HUNG &amp; FBPWC &amp; IBE &amp; KAN22</t>
  </si>
  <si>
    <t>ENEOROM &amp; NEONCAS &amp; LPSFR &amp; LPNFR &amp; FBCPOL &amp; CPONT &amp; TURG &amp; ENEOCZE &amp; HUNG &amp; FBPWC &amp; IBE &amp; KAN22</t>
  </si>
  <si>
    <t>NEONCAS &amp; DOM2 &amp; LPSFR &amp; LPNFR &amp; FBCPOL &amp; NEOANA &amp; TURG &amp; ENEOCZE &amp; HUNG &amp; FBPWC &amp; IBE &amp; KAN22</t>
  </si>
  <si>
    <t>ENEOROM &amp; NEONCAS &amp; DOM2 &amp; LPSFR &amp; LPNFR &amp; FBCPOL &amp; NEOANA &amp; TURG &amp; ENEOCZE &amp; HUNG &amp; FBPWC &amp; KAN22</t>
  </si>
  <si>
    <t>NEONCAS &amp; DOM2 &amp; LPSFR &amp; LPNFR &amp; FBCPOL &amp; CPONT &amp; TURG &amp; ENEOCZE &amp; HUNG &amp; FBPWC &amp; IBE &amp; KAN22</t>
  </si>
  <si>
    <t>ENEOROM &amp; NEONCAS &amp; DOM2 &amp; FBCPOL &amp; NEOANA &amp; CPONT &amp; TURG &amp; ENEOCZE &amp; FBPWC &amp; IBE &amp; KAN22 &amp; NEOPOL</t>
  </si>
  <si>
    <t>LPSFR &amp; LPNFR &amp; FBCPOL &amp; NEOANA &amp; CPONT &amp; TURG &amp; ENEOCZE &amp; HUNG &amp; FBPWC &amp; IBE &amp; KAN22 &amp; NEOPOL</t>
  </si>
  <si>
    <t>DOM2 &amp; LPNFR &amp; FBCPOL &amp; NEOANA &amp; CPONT &amp; TURG &amp; ENEOCZE &amp; HUNG &amp; FBPWC &amp; IBE &amp; KAN22 &amp; NEOPOL</t>
  </si>
  <si>
    <t>DOM2 &amp; LPSFR &amp; FBCPOL &amp; NEOANA &amp; CPONT &amp; TURG &amp; ENEOCZE &amp; HUNG &amp; FBPWC &amp; IBE &amp; KAN22 &amp; NEOPOL</t>
  </si>
  <si>
    <t>DOM2 &amp; LPSFR &amp; LPNFR &amp; FBCPOL &amp; CPONT &amp; TURG &amp; ENEOCZE &amp; HUNG &amp; FBPWC &amp; IBE &amp; KAN22 &amp; NEOPOL</t>
  </si>
  <si>
    <t>DOM2 &amp; LPSFR &amp; LPNFR &amp; FBCPOL &amp; NEOANA &amp; TURG &amp; ENEOCZE &amp; HUNG &amp; FBPWC &amp; IBE &amp; KAN22 &amp; NEOPOL</t>
  </si>
  <si>
    <t>DOM2 &amp; LPSFR &amp; LPNFR &amp; FBCPOL &amp; NEOANA &amp; CPONT &amp; TURG &amp; ENEOCZE &amp; HUNG &amp; FBPWC &amp; KAN22 &amp; NEOPOL</t>
  </si>
  <si>
    <t>NEONCAS &amp; LPNFR &amp; FBCPOL &amp; NEOANA &amp; CPONT &amp; TURG &amp; ENEOCZE &amp; HUNG &amp; FBPWC &amp; IBE &amp; KAN22 &amp; NEOPOL</t>
  </si>
  <si>
    <t>NEONCAS &amp; LPSFR &amp; FBCPOL &amp; NEOANA &amp; CPONT &amp; TURG &amp; ENEOCZE &amp; HUNG &amp; FBPWC &amp; IBE &amp; KAN22 &amp; NEOPOL</t>
  </si>
  <si>
    <t>NEONCAS &amp; LPSFR &amp; LPNFR &amp; FBCPOL &amp; CPONT &amp; TURG &amp; ENEOCZE &amp; HUNG &amp; FBPWC &amp; IBE &amp; KAN22 &amp; NEOPOL</t>
  </si>
  <si>
    <t>NEONCAS &amp; LPSFR &amp; LPNFR &amp; FBCPOL &amp; NEOANA &amp; CPONT &amp; TURG &amp; ENEOCZE &amp; HUNG &amp; FBPWC &amp; KAN22 &amp; NEOPOL</t>
  </si>
  <si>
    <t>NEONCAS &amp; DOM2 &amp; LPNFR &amp; FBCPOL &amp; CPONT &amp; TURG &amp; ENEOCZE &amp; HUNG &amp; FBPWC &amp; IBE &amp; KAN22 &amp; NEOPOL</t>
  </si>
  <si>
    <t>NEONCAS &amp; DOM2 &amp; LPNFR &amp; FBCPOL &amp; NEOANA &amp; TURG &amp; ENEOCZE &amp; HUNG &amp; FBPWC &amp; IBE &amp; KAN22 &amp; NEOPOL</t>
  </si>
  <si>
    <t>NEONCAS &amp; DOM2 &amp; LPNFR &amp; FBCPOL &amp; NEOANA &amp; CPONT &amp; ENEOCZE &amp; HUNG &amp; FBPWC &amp; IBE &amp; KAN22 &amp; NEOPOL</t>
  </si>
  <si>
    <t>NEONCAS &amp; DOM2 &amp; LPNFR &amp; FBCPOL &amp; NEOANA &amp; CPONT &amp; TURG &amp; ENEOCZE &amp; HUNG &amp; FBPWC &amp; KAN22 &amp; NEOPOL</t>
  </si>
  <si>
    <t>NEONCAS &amp; DOM2 &amp; LPSFR &amp; FBCPOL &amp; CPONT &amp; TURG &amp; ENEOCZE &amp; HUNG &amp; FBPWC &amp; IBE &amp; KAN22 &amp; NEOPOL</t>
  </si>
  <si>
    <t>NEONCAS &amp; DOM2 &amp; LPSFR &amp; FBCPOL &amp; NEOANA &amp; TURG &amp; ENEOCZE &amp; HUNG &amp; FBPWC &amp; IBE &amp; KAN22 &amp; NEOPOL</t>
  </si>
  <si>
    <t>NEONCAS &amp; DOM2 &amp; LPSFR &amp; FBCPOL &amp; NEOANA &amp; CPONT &amp; ENEOCZE &amp; HUNG &amp; FBPWC &amp; IBE &amp; KAN22 &amp; NEOPOL</t>
  </si>
  <si>
    <t>NEONCAS &amp; DOM2 &amp; LPSFR &amp; FBCPOL &amp; NEOANA &amp; CPONT &amp; TURG &amp; ENEOCZE &amp; HUNG &amp; FBPWC &amp; KAN22 &amp; NEOPOL</t>
  </si>
  <si>
    <t>NEONCAS &amp; DOM2 &amp; LPSFR &amp; LPNFR &amp; FBCPOL &amp; TURG &amp; ENEOCZE &amp; HUNG &amp; FBPWC &amp; IBE &amp; KAN22 &amp; NEOPOL</t>
  </si>
  <si>
    <t>NEONCAS &amp; DOM2 &amp; LPSFR &amp; LPNFR &amp; FBCPOL &amp; CPONT &amp; ENEOCZE &amp; HUNG &amp; FBPWC &amp; IBE &amp; KAN22 &amp; NEOPOL</t>
  </si>
  <si>
    <t>NEONCAS &amp; DOM2 &amp; LPSFR &amp; LPNFR &amp; FBCPOL &amp; CPONT &amp; TURG &amp; ENEOCZE &amp; HUNG &amp; FBPWC &amp; KAN22 &amp; NEOPOL</t>
  </si>
  <si>
    <t>NEONCAS &amp; DOM2 &amp; LPSFR &amp; LPNFR &amp; FBCPOL &amp; NEOANA &amp; TURG &amp; ENEOCZE &amp; HUNG &amp; FBPWC &amp; KAN22 &amp; NEOPOL</t>
  </si>
  <si>
    <t>NEONCAS &amp; DOM2 &amp; LPSFR &amp; LPNFR &amp; FBCPOL &amp; NEOANA &amp; CPONT &amp; ENEOCZE &amp; HUNG &amp; FBPWC &amp; KAN22 &amp; NEOPOL</t>
  </si>
  <si>
    <t>ENEOROM &amp; LPNFR &amp; FBCPOL &amp; NEOANA &amp; CPONT &amp; TURG &amp; ENEOCZE &amp; HUNG &amp; FBPWC &amp; IBE &amp; KAN22 &amp; NEOPOL</t>
  </si>
  <si>
    <t>ENEOROM &amp; LPSFR &amp; FBCPOL &amp; NEOANA &amp; CPONT &amp; TURG &amp; ENEOCZE &amp; HUNG &amp; FBPWC &amp; IBE &amp; KAN22 &amp; NEOPOL</t>
  </si>
  <si>
    <t>ENEOROM &amp; LPSFR &amp; LPNFR &amp; FBCPOL &amp; CPONT &amp; TURG &amp; ENEOCZE &amp; HUNG &amp; FBPWC &amp; IBE &amp; KAN22 &amp; NEOPOL</t>
  </si>
  <si>
    <t>ENEOROM &amp; LPSFR &amp; LPNFR &amp; FBCPOL &amp; NEOANA &amp; CPONT &amp; TURG &amp; ENEOCZE &amp; FBPWC &amp; IBE &amp; KAN22 &amp; NEOPOL</t>
  </si>
  <si>
    <t>ENEOROM &amp; LPSFR &amp; LPNFR &amp; FBCPOL &amp; NEOANA &amp; CPONT &amp; TURG &amp; ENEOCZE &amp; HUNG &amp; FBPWC &amp; KAN22 &amp; NEOPOL</t>
  </si>
  <si>
    <t>ENEOROM &amp; LPSFR &amp; LPNFR &amp; FBCPOL &amp; NEOANA &amp; CPONT &amp; TURG &amp; ENEOCZE &amp; HUNG &amp; FBPWC &amp; IBE &amp; NEOPOL</t>
  </si>
  <si>
    <t>ENEOROM &amp; DOM2 &amp; LPNFR &amp; FBCPOL &amp; CPONT &amp; TURG &amp; ENEOCZE &amp; HUNG &amp; FBPWC &amp; IBE &amp; KAN22 &amp; NEOPOL</t>
  </si>
  <si>
    <t>ENEOROM &amp; DOM2 &amp; LPNFR &amp; FBCPOL &amp; NEOANA &amp; CPONT &amp; TURG &amp; ENEOCZE &amp; FBPWC &amp; IBE &amp; KAN22 &amp; NEOPOL</t>
  </si>
  <si>
    <t>ENEOROM &amp; DOM2 &amp; LPNFR &amp; FBCPOL &amp; NEOANA &amp; CPONT &amp; TURG &amp; ENEOCZE &amp; HUNG &amp; FBPWC &amp; KAN22 &amp; NEOPOL</t>
  </si>
  <si>
    <t>ENEOROM &amp; DOM2 &amp; LPNFR &amp; FBCPOL &amp; NEOANA &amp; CPONT &amp; TURG &amp; ENEOCZE &amp; HUNG &amp; FBPWC &amp; IBE &amp; NEOPOL</t>
  </si>
  <si>
    <t>ENEOROM &amp; DOM2 &amp; LPSFR &amp; FBCPOL &amp; CPONT &amp; TURG &amp; ENEOCZE &amp; HUNG &amp; FBPWC &amp; IBE &amp; KAN22 &amp; NEOPOL</t>
  </si>
  <si>
    <t>ENEOROM &amp; DOM2 &amp; LPSFR &amp; FBCPOL &amp; NEOANA &amp; CPONT &amp; TURG &amp; ENEOCZE &amp; FBPWC &amp; IBE &amp; KAN22 &amp; NEOPOL</t>
  </si>
  <si>
    <t>ENEOROM &amp; DOM2 &amp; LPSFR &amp; FBCPOL &amp; NEOANA &amp; CPONT &amp; TURG &amp; ENEOCZE &amp; HUNG &amp; FBPWC &amp; KAN22 &amp; NEOPOL</t>
  </si>
  <si>
    <t>ENEOROM &amp; DOM2 &amp; LPSFR &amp; FBCPOL &amp; NEOANA &amp; CPONT &amp; TURG &amp; ENEOCZE &amp; HUNG &amp; FBPWC &amp; IBE &amp; NEOPOL</t>
  </si>
  <si>
    <t>ENEOROM &amp; DOM2 &amp; LPSFR &amp; LPNFR &amp; FBCPOL &amp; TURG &amp; ENEOCZE &amp; HUNG &amp; FBPWC &amp; IBE &amp; KAN22 &amp; NEOPOL</t>
  </si>
  <si>
    <t>ENEOROM &amp; DOM2 &amp; LPSFR &amp; LPNFR &amp; FBCPOL &amp; CPONT &amp; TURG &amp; ENEOCZE &amp; FBPWC &amp; IBE &amp; KAN22 &amp; NEOPOL</t>
  </si>
  <si>
    <t>ENEOROM &amp; DOM2 &amp; LPSFR &amp; LPNFR &amp; FBCPOL &amp; CPONT &amp; TURG &amp; ENEOCZE &amp; HUNG &amp; FBPWC &amp; IBE &amp; NEOPOL</t>
  </si>
  <si>
    <t>ENEOROM &amp; DOM2 &amp; LPSFR &amp; LPNFR &amp; FBCPOL &amp; NEOANA &amp; TURG &amp; ENEOCZE &amp; FBPWC &amp; IBE &amp; KAN22 &amp; NEOPOL</t>
  </si>
  <si>
    <t>ENEOROM &amp; DOM2 &amp; LPSFR &amp; LPNFR &amp; FBCPOL &amp; NEOANA &amp; TURG &amp; ENEOCZE &amp; HUNG &amp; FBPWC &amp; IBE &amp; NEOPOL</t>
  </si>
  <si>
    <t>ENEOROM &amp; DOM2 &amp; LPSFR &amp; LPNFR &amp; FBCPOL &amp; NEOANA &amp; CPONT &amp; TURG &amp; ENEOCZE &amp; FBPWC &amp; KAN22 &amp; NEOPOL</t>
  </si>
  <si>
    <t>ENEOROM &amp; DOM2 &amp; LPSFR &amp; LPNFR &amp; FBCPOL &amp; NEOANA &amp; CPONT &amp; TURG &amp; ENEOCZE &amp; HUNG &amp; FBPWC &amp; NEOPOL</t>
  </si>
  <si>
    <t>ENEOROM &amp; NEONCAS &amp; LPNFR &amp; FBCPOL &amp; CPONT &amp; TURG &amp; ENEOCZE &amp; HUNG &amp; FBPWC &amp; IBE &amp; KAN22 &amp; NEOPOL</t>
  </si>
  <si>
    <t>ENEOROM &amp; NEONCAS &amp; LPNFR &amp; FBCPOL &amp; NEOANA &amp; CPONT &amp; TURG &amp; ENEOCZE &amp; FBPWC &amp; IBE &amp; KAN22 &amp; NEOPOL</t>
  </si>
  <si>
    <t>ENEOROM &amp; NEONCAS &amp; LPNFR &amp; FBCPOL &amp; NEOANA &amp; CPONT &amp; TURG &amp; ENEOCZE &amp; HUNG &amp; FBPWC &amp; KAN22 &amp; NEOPOL</t>
  </si>
  <si>
    <t>ENEOROM &amp; NEONCAS &amp; LPNFR &amp; FBCPOL &amp; NEOANA &amp; CPONT &amp; TURG &amp; ENEOCZE &amp; HUNG &amp; FBPWC &amp; IBE &amp; NEOPOL</t>
  </si>
  <si>
    <t>ENEOROM &amp; NEONCAS &amp; LPSFR &amp; FBCPOL &amp; CPONT &amp; TURG &amp; ENEOCZE &amp; HUNG &amp; FBPWC &amp; IBE &amp; KAN22 &amp; NEOPOL</t>
  </si>
  <si>
    <t>ENEOROM &amp; NEONCAS &amp; LPSFR &amp; FBCPOL &amp; NEOANA &amp; CPONT &amp; TURG &amp; ENEOCZE &amp; FBPWC &amp; IBE &amp; KAN22 &amp; NEOPOL</t>
  </si>
  <si>
    <t>ENEOROM &amp; NEONCAS &amp; LPSFR &amp; FBCPOL &amp; NEOANA &amp; CPONT &amp; TURG &amp; ENEOCZE &amp; HUNG &amp; FBPWC &amp; KAN22 &amp; NEOPOL</t>
  </si>
  <si>
    <t>ENEOROM &amp; NEONCAS &amp; LPSFR &amp; FBCPOL &amp; NEOANA &amp; CPONT &amp; TURG &amp; ENEOCZE &amp; HUNG &amp; FBPWC &amp; IBE &amp; NEOPOL</t>
  </si>
  <si>
    <t>ENEOROM &amp; NEONCAS &amp; LPSFR &amp; LPNFR &amp; FBCPOL &amp; CPONT &amp; TURG &amp; ENEOCZE &amp; FBPWC &amp; IBE &amp; KAN22 &amp; NEOPOL</t>
  </si>
  <si>
    <t>ENEOROM &amp; NEONCAS &amp; LPSFR &amp; LPNFR &amp; FBCPOL &amp; CPONT &amp; TURG &amp; ENEOCZE &amp; HUNG &amp; FBPWC &amp; IBE &amp; NEOPOL</t>
  </si>
  <si>
    <t>ENEOROM &amp; NEONCAS &amp; LPSFR &amp; LPNFR &amp; FBCPOL &amp; NEOANA &amp; CPONT &amp; TURG &amp; ENEOCZE &amp; FBPWC &amp; KAN22 &amp; NEOPOL</t>
  </si>
  <si>
    <t>ENEOROM &amp; NEONCAS &amp; LPSFR &amp; LPNFR &amp; FBCPOL &amp; NEOANA &amp; CPONT &amp; TURG &amp; ENEOCZE &amp; HUNG &amp; FBPWC &amp; NEOPOL</t>
  </si>
  <si>
    <t>ENEOROM &amp; NEONCAS &amp; DOM2 &amp; FBCPOL &amp; CPONT &amp; TURG &amp; ENEOCZE &amp; HUNG &amp; FBPWC &amp; IBE &amp; KAN22 &amp; NEOPOL</t>
  </si>
  <si>
    <t>ENEOROM &amp; NEONCAS &amp; DOM2 &amp; LPNFR &amp; FBCPOL &amp; TURG &amp; ENEOCZE &amp; HUNG &amp; FBPWC &amp; IBE &amp; KAN22 &amp; NEOPOL</t>
  </si>
  <si>
    <t>ENEOROM &amp; NEONCAS &amp; DOM2 &amp; LPNFR &amp; FBCPOL &amp; CPONT &amp; ENEOCZE &amp; HUNG &amp; FBPWC &amp; IBE &amp; KAN22 &amp; NEOPOL</t>
  </si>
  <si>
    <t>ENEOROM &amp; NEONCAS &amp; DOM2 &amp; LPNFR &amp; FBCPOL &amp; CPONT &amp; TURG &amp; ENEOCZE &amp; FBPWC &amp; IBE &amp; KAN22 &amp; NEOPOL</t>
  </si>
  <si>
    <t>ENEOROM &amp; NEONCAS &amp; DOM2 &amp; LPNFR &amp; FBCPOL &amp; CPONT &amp; TURG &amp; ENEOCZE &amp; HUNG &amp; FBPWC &amp; KAN22 &amp; NEOPOL</t>
  </si>
  <si>
    <t>ENEOROM &amp; NEONCAS &amp; DOM2 &amp; LPNFR &amp; FBCPOL &amp; CPONT &amp; TURG &amp; ENEOCZE &amp; HUNG &amp; FBPWC &amp; IBE &amp; NEOPOL</t>
  </si>
  <si>
    <t>ENEOROM &amp; NEONCAS &amp; DOM2 &amp; LPNFR &amp; FBCPOL &amp; CPONT &amp; TURG &amp; ENEOCZE &amp; HUNG &amp; FBPWC &amp; IBE &amp; KAN22</t>
  </si>
  <si>
    <t>ENEOROM &amp; NEONCAS &amp; DOM2 &amp; LPNFR &amp; FBCPOL &amp; NEOANA &amp; TURG &amp; ENEOCZE &amp; FBPWC &amp; IBE &amp; KAN22 &amp; NEOPOL</t>
  </si>
  <si>
    <t>ENEOROM &amp; NEONCAS &amp; DOM2 &amp; LPNFR &amp; FBCPOL &amp; NEOANA &amp; TURG &amp; ENEOCZE &amp; HUNG &amp; FBPWC &amp; KAN22 &amp; NEOPOL</t>
  </si>
  <si>
    <t>ENEOROM &amp; NEONCAS &amp; DOM2 &amp; LPNFR &amp; FBCPOL &amp; NEOANA &amp; TURG &amp; ENEOCZE &amp; HUNG &amp; FBPWC &amp; IBE &amp; NEOPOL</t>
  </si>
  <si>
    <t>ENEOROM &amp; NEONCAS &amp; DOM2 &amp; LPNFR &amp; FBCPOL &amp; NEOANA &amp; CPONT &amp; ENEOCZE &amp; FBPWC &amp; IBE &amp; KAN22 &amp; NEOPOL</t>
  </si>
  <si>
    <t>ENEOROM &amp; NEONCAS &amp; DOM2 &amp; LPNFR &amp; FBCPOL &amp; NEOANA &amp; CPONT &amp; ENEOCZE &amp; HUNG &amp; FBPWC &amp; KAN22 &amp; NEOPOL</t>
  </si>
  <si>
    <t>ENEOROM &amp; NEONCAS &amp; DOM2 &amp; LPNFR &amp; FBCPOL &amp; NEOANA &amp; CPONT &amp; ENEOCZE &amp; HUNG &amp; FBPWC &amp; IBE &amp; NEOPOL</t>
  </si>
  <si>
    <t>ENEOROM &amp; NEONCAS &amp; DOM2 &amp; LPNFR &amp; FBCPOL &amp; NEOANA &amp; CPONT &amp; TURG &amp; ENEOCZE &amp; FBPWC &amp; KAN22 &amp; NEOPOL</t>
  </si>
  <si>
    <t>ENEOROM &amp; NEONCAS &amp; DOM2 &amp; LPNFR &amp; FBCPOL &amp; NEOANA &amp; CPONT &amp; TURG &amp; ENEOCZE &amp; HUNG &amp; FBPWC &amp; NEOPOL</t>
  </si>
  <si>
    <t>ENEOROM &amp; NEONCAS &amp; DOM2 &amp; LPSFR &amp; FBCPOL &amp; TURG &amp; ENEOCZE &amp; HUNG &amp; FBPWC &amp; IBE &amp; KAN22 &amp; NEOPOL</t>
  </si>
  <si>
    <t>ENEOROM &amp; NEONCAS &amp; DOM2 &amp; LPSFR &amp; FBCPOL &amp; CPONT &amp; ENEOCZE &amp; HUNG &amp; FBPWC &amp; IBE &amp; KAN22 &amp; NEOPOL</t>
  </si>
  <si>
    <t>ENEOROM &amp; NEONCAS &amp; DOM2 &amp; LPSFR &amp; FBCPOL &amp; CPONT &amp; TURG &amp; ENEOCZE &amp; FBPWC &amp; IBE &amp; KAN22 &amp; NEOPOL</t>
  </si>
  <si>
    <t>ENEOROM &amp; NEONCAS &amp; DOM2 &amp; LPSFR &amp; FBCPOL &amp; CPONT &amp; TURG &amp; ENEOCZE &amp; HUNG &amp; FBPWC &amp; KAN22 &amp; NEOPOL</t>
  </si>
  <si>
    <t>ENEOROM &amp; NEONCAS &amp; DOM2 &amp; LPSFR &amp; FBCPOL &amp; CPONT &amp; TURG &amp; ENEOCZE &amp; HUNG &amp; FBPWC &amp; IBE &amp; NEOPOL</t>
  </si>
  <si>
    <t>ENEOROM &amp; NEONCAS &amp; DOM2 &amp; LPSFR &amp; FBCPOL &amp; CPONT &amp; TURG &amp; ENEOCZE &amp; HUNG &amp; FBPWC &amp; IBE &amp; KAN22</t>
  </si>
  <si>
    <t>ENEOROM &amp; NEONCAS &amp; DOM2 &amp; LPSFR &amp; FBCPOL &amp; NEOANA &amp; TURG &amp; ENEOCZE &amp; FBPWC &amp; IBE &amp; KAN22 &amp; NEOPOL</t>
  </si>
  <si>
    <t>ENEOROM &amp; NEONCAS &amp; DOM2 &amp; LPSFR &amp; FBCPOL &amp; NEOANA &amp; TURG &amp; ENEOCZE &amp; HUNG &amp; FBPWC &amp; KAN22 &amp; NEOPOL</t>
  </si>
  <si>
    <t>ENEOROM &amp; NEONCAS &amp; DOM2 &amp; LPSFR &amp; FBCPOL &amp; NEOANA &amp; TURG &amp; ENEOCZE &amp; HUNG &amp; FBPWC &amp; IBE &amp; NEOPOL</t>
  </si>
  <si>
    <t>ENEOROM &amp; NEONCAS &amp; DOM2 &amp; LPSFR &amp; FBCPOL &amp; NEOANA &amp; CPONT &amp; ENEOCZE &amp; FBPWC &amp; IBE &amp; KAN22 &amp; NEOPOL</t>
  </si>
  <si>
    <t>ENEOROM &amp; NEONCAS &amp; DOM2 &amp; LPSFR &amp; FBCPOL &amp; NEOANA &amp; CPONT &amp; ENEOCZE &amp; HUNG &amp; FBPWC &amp; KAN22 &amp; NEOPOL</t>
  </si>
  <si>
    <t>ENEOROM &amp; NEONCAS &amp; DOM2 &amp; LPSFR &amp; FBCPOL &amp; NEOANA &amp; CPONT &amp; ENEOCZE &amp; HUNG &amp; FBPWC &amp; IBE &amp; NEOPOL</t>
  </si>
  <si>
    <t>ENEOROM &amp; NEONCAS &amp; DOM2 &amp; LPSFR &amp; FBCPOL &amp; NEOANA &amp; CPONT &amp; TURG &amp; ENEOCZE &amp; FBPWC &amp; KAN22 &amp; NEOPOL</t>
  </si>
  <si>
    <t>ENEOROM &amp; NEONCAS &amp; DOM2 &amp; LPSFR &amp; FBCPOL &amp; NEOANA &amp; CPONT &amp; TURG &amp; ENEOCZE &amp; HUNG &amp; FBPWC &amp; NEOPOL</t>
  </si>
  <si>
    <t>ENEOROM &amp; NEONCAS &amp; DOM2 &amp; LPSFR &amp; LPNFR &amp; FBCPOL &amp; TURG &amp; ENEOCZE &amp; FBPWC &amp; IBE &amp; KAN22 &amp; NEOPOL</t>
  </si>
  <si>
    <t>ENEOROM &amp; NEONCAS &amp; DOM2 &amp; LPSFR &amp; LPNFR &amp; FBCPOL &amp; TURG &amp; ENEOCZE &amp; HUNG &amp; FBPWC &amp; IBE &amp; NEOPOL</t>
  </si>
  <si>
    <t>ENEOROM &amp; NEONCAS &amp; DOM2 &amp; LPSFR &amp; LPNFR &amp; FBCPOL &amp; TURG &amp; ENEOCZE &amp; HUNG &amp; FBPWC &amp; IBE &amp; KAN22</t>
  </si>
  <si>
    <t>ENEOROM &amp; NEONCAS &amp; DOM2 &amp; LPSFR &amp; LPNFR &amp; FBCPOL &amp; CPONT &amp; ENEOCZE &amp; FBPWC &amp; IBE &amp; KAN22 &amp; NEOPOL</t>
  </si>
  <si>
    <t>ENEOROM &amp; NEONCAS &amp; DOM2 &amp; LPSFR &amp; LPNFR &amp; FBCPOL &amp; CPONT &amp; ENEOCZE &amp; HUNG &amp; FBPWC &amp; IBE &amp; NEOPOL</t>
  </si>
  <si>
    <t>ENEOROM &amp; NEONCAS &amp; DOM2 &amp; LPSFR &amp; LPNFR &amp; FBCPOL &amp; CPONT &amp; ENEOCZE &amp; HUNG &amp; FBPWC &amp; IBE &amp; KAN22</t>
  </si>
  <si>
    <t>ENEOROM &amp; NEONCAS &amp; DOM2 &amp; LPSFR &amp; LPNFR &amp; FBCPOL &amp; CPONT &amp; TURG &amp; ENEOCZE &amp; FBPWC &amp; KAN22 &amp; NEOPOL</t>
  </si>
  <si>
    <t>ENEOROM &amp; NEONCAS &amp; DOM2 &amp; LPSFR &amp; LPNFR &amp; FBCPOL &amp; CPONT &amp; TURG &amp; ENEOCZE &amp; FBPWC &amp; IBE &amp; KAN22</t>
  </si>
  <si>
    <t>ENEOROM &amp; NEONCAS &amp; DOM2 &amp; LPSFR &amp; LPNFR &amp; FBCPOL &amp; CPONT &amp; TURG &amp; ENEOCZE &amp; HUNG &amp; FBPWC &amp; NEOPOL</t>
  </si>
  <si>
    <t>ENEOROM &amp; NEONCAS &amp; DOM2 &amp; LPSFR &amp; LPNFR &amp; FBCPOL &amp; CPONT &amp; TURG &amp; ENEOCZE &amp; HUNG &amp; FBPWC &amp; KAN22</t>
  </si>
  <si>
    <t>ENEOROM &amp; NEONCAS &amp; DOM2 &amp; LPSFR &amp; LPNFR &amp; FBCPOL &amp; CPONT &amp; TURG &amp; ENEOCZE &amp; HUNG &amp; FBPWC &amp; IBE</t>
  </si>
  <si>
    <t>ENEOROM &amp; NEONCAS &amp; DOM2 &amp; LPSFR &amp; LPNFR &amp; FBCPOL &amp; NEOANA &amp; TURG &amp; ENEOCZE &amp; FBPWC &amp; KAN22 &amp; NEOPOL</t>
  </si>
  <si>
    <t>ENEOROM &amp; NEONCAS &amp; DOM2 &amp; LPSFR &amp; LPNFR &amp; FBCPOL &amp; NEOANA &amp; TURG &amp; ENEOCZE &amp; FBPWC &amp; IBE &amp; KAN22</t>
  </si>
  <si>
    <t>ENEOROM &amp; NEONCAS &amp; DOM2 &amp; LPSFR &amp; LPNFR &amp; FBCPOL &amp; NEOANA &amp; TURG &amp; ENEOCZE &amp; HUNG &amp; FBPWC &amp; NEOPOL</t>
  </si>
  <si>
    <t>ENEOROM &amp; NEONCAS &amp; DOM2 &amp; LPSFR &amp; LPNFR &amp; FBCPOL &amp; NEOANA &amp; TURG &amp; ENEOCZE &amp; HUNG &amp; FBPWC &amp; IBE</t>
  </si>
  <si>
    <t>ENEOROM &amp; NEONCAS &amp; DOM2 &amp; LPSFR &amp; LPNFR &amp; FBCPOL &amp; NEOANA &amp; CPONT &amp; ENEOCZE &amp; FBPWC &amp; KAN22 &amp; NEOPOL</t>
  </si>
  <si>
    <t>ENEOROM &amp; NEONCAS &amp; DOM2 &amp; LPSFR &amp; LPNFR &amp; FBCPOL &amp; NEOANA &amp; CPONT &amp; ENEOCZE &amp; FBPWC &amp; IBE &amp; KAN22</t>
  </si>
  <si>
    <t>ENEOROM &amp; NEONCAS &amp; DOM2 &amp; LPSFR &amp; LPNFR &amp; FBCPOL &amp; NEOANA &amp; CPONT &amp; ENEOCZE &amp; HUNG &amp; FBPWC &amp; NEOPOL</t>
  </si>
  <si>
    <t>ENEOROM &amp; NEONCAS &amp; DOM2 &amp; LPSFR &amp; LPNFR &amp; FBCPOL &amp; NEOANA &amp; CPONT &amp; ENEOCZE &amp; HUNG &amp; FBPWC &amp; KAN22</t>
  </si>
  <si>
    <t>ENEOROM &amp; NEONCAS &amp; DOM2 &amp; LPSFR &amp; LPNFR &amp; FBCPOL &amp; NEOANA &amp; CPONT &amp; TURG &amp; ENEOCZE &amp; FBPWC &amp; KAN22</t>
  </si>
  <si>
    <t>Table S2. Two and three-way qpAdm models explaining the CWC and TURG ancestry as a a mixture of local European populations</t>
  </si>
  <si>
    <t>Source1</t>
  </si>
  <si>
    <t>L+C26PNFR</t>
  </si>
  <si>
    <t>Source2</t>
  </si>
  <si>
    <t>Target population</t>
  </si>
  <si>
    <t>Pvalue</t>
  </si>
  <si>
    <t>Prop1</t>
  </si>
  <si>
    <t>Prop2</t>
  </si>
  <si>
    <t>Stderr1</t>
  </si>
  <si>
    <t>Stderr2</t>
  </si>
  <si>
    <t>Nsnps_used</t>
  </si>
  <si>
    <t>Target</t>
  </si>
  <si>
    <t>Source3</t>
  </si>
  <si>
    <t>Prop3</t>
  </si>
  <si>
    <t>Stderr3</t>
  </si>
  <si>
    <t>NEOBOR</t>
  </si>
  <si>
    <t>BORL</t>
  </si>
  <si>
    <t>TERSEK</t>
  </si>
  <si>
    <t>BOTAI &amp; DOM2 &amp; NEONCAS &amp; NEOBOR &amp; CPONT &amp; NOVO &amp; Shid1 &amp; Sho1x2 &amp; URAL</t>
  </si>
  <si>
    <t>NOVO</t>
  </si>
  <si>
    <t>DOM2 &amp; NEONCAS &amp; NEOBOR &amp; BORL &amp; CPONT &amp; TERSEK &amp; Shid1 &amp; Sho1x2 &amp; URAL</t>
  </si>
  <si>
    <t>BOTAI &amp; DOM2 &amp; NEONCAS &amp; NEOBOR &amp; CPONT &amp; TERSEK &amp; Shid1 &amp; Sho1x2 &amp; URAL</t>
  </si>
  <si>
    <t>DOM2 &amp; NEONCAS &amp; NEOBOR &amp; CPONT &amp; NOVO &amp; TERSEK &amp; Shid1 &amp; Sho1x2 &amp; URAL</t>
  </si>
  <si>
    <t>BOTAI &amp; NEONCAS &amp; NEOBOR &amp; CPONT &amp; NOVO &amp; TERSEK &amp; Shid1 &amp; Sho1x2 &amp; URAL</t>
  </si>
  <si>
    <t>BOTAI &amp; DOM2 &amp; NEOBOR &amp; CPONT &amp; NOVO &amp; TERSEK &amp; Shid1 &amp; Sho1x2 &amp; URAL</t>
  </si>
  <si>
    <t>BOTAI &amp; DOM2 &amp; NEOBOR &amp; BORL &amp; CPONT &amp; NOVO &amp; Shid1 &amp; Sho1x2 &amp; URAL</t>
  </si>
  <si>
    <t>BOTAI &amp; DOM2 &amp; NEONCAS &amp; NEOBOR &amp; CPONT &amp; NOVO &amp; TERSEK &amp; Shid1 &amp; URAL</t>
  </si>
  <si>
    <t>BOTAI &amp; DOM2 &amp; NEONCAS &amp; NEOBOR &amp; BORL &amp; CPONT &amp; NOVO &amp; Shid1 &amp; Sho1x2</t>
  </si>
  <si>
    <t>BOTAI &amp; NEONCAS &amp; NEOBOR &amp; BORL &amp; CPONT &amp; NOVO &amp; Shid1 &amp; Sho1x2 &amp; URAL</t>
  </si>
  <si>
    <t>BOTAI &amp; DOM2 &amp; NEONCAS &amp; NEOBOR &amp; CPONT &amp; NOVO &amp; TERSEK &amp; Shid1 &amp; Sho1x2</t>
  </si>
  <si>
    <t>BOTAI &amp; DOM2 &amp; NEONCAS &amp; NEOBOR &amp; BORL &amp; CPONT &amp; NOVO &amp; Shid1 &amp; URAL</t>
  </si>
  <si>
    <t>DOM2 &amp; NEONCAS &amp; NEOBOR &amp; BORL &amp; NOVO &amp; TERSEK &amp; Shid1 &amp; Sho1x2 &amp; URAL</t>
  </si>
  <si>
    <t>BOTAI &amp; DOM2 &amp; NEONCAS &amp; NEOBOR &amp; CPONT &amp; NOVO &amp; TERSEK &amp; Sho1x2 &amp; URAL</t>
  </si>
  <si>
    <t>DOM2 &amp; NEONCAS &amp; NEOBOR &amp; BORL &amp; CPONT &amp; NOVO &amp; Shid1 &amp; Sho1x2 &amp; URAL</t>
  </si>
  <si>
    <t>BOTAI &amp; DOM2 &amp; NEONCAS &amp; NEOBOR &amp; NOVO &amp; TERSEK &amp; Shid1 &amp; Sho1x2 &amp; URAL</t>
  </si>
  <si>
    <t>BOTAI &amp; DOM2 &amp; NEONCAS &amp; CPONT &amp; NOVO &amp; TERSEK &amp; Shid1 &amp; Sho1x2 &amp; URAL</t>
  </si>
  <si>
    <t>BOTAI &amp; DOM2 &amp; NEONCAS &amp; NEOBOR &amp; BORL &amp; TERSEK &amp; Shid1 &amp; Sho1x2 &amp; URAL</t>
  </si>
  <si>
    <t>BOTAI &amp; DOM2 &amp; NEONCAS &amp; NEOBOR &amp; BORL &amp; CPONT &amp; NOVO &amp; TERSEK &amp; URAL</t>
  </si>
  <si>
    <t>BOTAI &amp; DOM2 &amp; NEONCAS &amp; NEOBOR &amp; BORL &amp; CPONT &amp; Shid1 &amp; Sho1x2 &amp; URAL</t>
  </si>
  <si>
    <t>BOTAI &amp; NEONCAS &amp; NEOBOR &amp; BORL &amp; CPONT &amp; TERSEK &amp; Shid1 &amp; Sho1x2 &amp; URAL</t>
  </si>
  <si>
    <t>BOTAI &amp; DOM2 &amp; NEONCAS &amp; NEOBOR &amp; BORL &amp; CPONT &amp; TERSEK &amp; Shid1 &amp; Sho1x2</t>
  </si>
  <si>
    <t>BOTAI &amp; DOM2 &amp; NEONCAS &amp; NEOBOR &amp; BORL &amp; NOVO &amp; Shid1 &amp; Sho1x2 &amp; URAL</t>
  </si>
  <si>
    <t>BOTAI &amp; DOM2 &amp; NEONCAS &amp; NEOBOR &amp; BORL &amp; CPONT &amp; NOVO &amp; Sho1x2 &amp; URAL</t>
  </si>
  <si>
    <t>BOTAI &amp; DOM2 &amp; NEONCAS &amp; NEOBOR &amp; BORL &amp; CPONT &amp; TERSEK &amp; Sho1x2 &amp; URAL</t>
  </si>
  <si>
    <t>BOTAI &amp; DOM2 &amp; NEONCAS &amp; BORL &amp; CPONT &amp; TERSEK &amp; Shid1 &amp; Sho1x2 &amp; URAL</t>
  </si>
  <si>
    <t>NEONCAS &amp; NEOBOR &amp; BORL &amp; CPONT &amp; NOVO &amp; TERSEK &amp; Shid1 &amp; Sho1x2 &amp; URAL</t>
  </si>
  <si>
    <t>DOM2 &amp; NEONCAS &amp; NEOBOR &amp; BORL &amp; CPONT &amp; NOVO &amp; TERSEK &amp; Shid1 &amp; Sho1x2</t>
  </si>
  <si>
    <t>BOTAI &amp; DOM2 &amp; NEONCAS &amp; BORL &amp; CPONT &amp; NOVO &amp; Shid1 &amp; Sho1x2 &amp; URAL</t>
  </si>
  <si>
    <t>BOTAI &amp; DOM2 &amp; NEONCAS &amp; NEOBOR &amp; BORL &amp; CPONT &amp; TERSEK &amp; Shid1 &amp; URAL</t>
  </si>
  <si>
    <t>DOM2 &amp; NEONCAS &amp; NEOBOR &amp; BORL &amp; CPONT &amp; NOVO &amp; TERSEK &amp; Sho1x2 &amp; URAL</t>
  </si>
  <si>
    <t>DOM2 &amp; NEONCAS &amp; NEOBOR &amp; BORL &amp; CPONT &amp; NOVO &amp; TERSEK &amp; Shid1 &amp; URAL</t>
  </si>
  <si>
    <t>DOM2 &amp; NEOBOR &amp; BORL &amp; CPONT &amp; NOVO &amp; TERSEK &amp; Shid1 &amp; Sho1x2 &amp; URAL</t>
  </si>
  <si>
    <t>DOM2 &amp; NEONCAS &amp; BORL &amp; CPONT &amp; NOVO &amp; TERSEK &amp; Shid1 &amp; Sho1x2 &amp; URAL</t>
  </si>
  <si>
    <t>BOTAI &amp; NEOBOR &amp; BORL &amp; CPONT &amp; NOVO &amp; TERSEK &amp; Shid1 &amp; Sho1x2 &amp; URAL</t>
  </si>
  <si>
    <t>BOTAI &amp; DOM2 &amp; NEOBOR &amp; BORL &amp; CPONT &amp; TERSEK &amp; Shid1 &amp; Sho1x2 &amp; URAL</t>
  </si>
  <si>
    <t>BOTAI &amp; DOM2 &amp; BORL &amp; CPONT &amp; NOVO &amp; TERSEK &amp; Shid1 &amp; Sho1x2 &amp; URAL</t>
  </si>
  <si>
    <t>BOTAI &amp; NEONCAS &amp; BORL &amp; CPONT &amp; NOVO &amp; TERSEK &amp; Shid1 &amp; Sho1x2 &amp; URAL</t>
  </si>
  <si>
    <t>BOTAI &amp; DOM2 &amp; NEONCAS &amp; NEOBOR &amp; BORL &amp; CPONT &amp; NOVO &amp; TERSEK &amp; Shid1</t>
  </si>
  <si>
    <t>BOTAI &amp; DOM2 &amp; NEONCAS &amp; BORL &amp; NOVO &amp; TERSEK &amp; Shid1 &amp; Sho1x2 &amp; URAL</t>
  </si>
  <si>
    <t>BOTAI &amp; NEONCAS &amp; NEOBOR &amp; BORL &amp; NOVO &amp; TERSEK &amp; Shid1 &amp; Sho1x2 &amp; URAL</t>
  </si>
  <si>
    <t>BOTAI &amp; DOM2 &amp; NEONCAS &amp; NEOBOR &amp; BORL &amp; CPONT &amp; NOVO &amp; TERSEK &amp; Sho1x2</t>
  </si>
  <si>
    <t>BOTAI &amp; DOM2 &amp; NEONCAS &amp; BORL &amp; CPONT &amp; NOVO &amp; TERSEK &amp; Shid1 &amp; Sho1x2</t>
  </si>
  <si>
    <t>BOTAI &amp; NEONCAS &amp; NEOBOR &amp; BORL &amp; CPONT &amp; NOVO &amp; TERSEK &amp; Sho1x2 &amp; URAL</t>
  </si>
  <si>
    <t>BOTAI &amp; DOM2 &amp; NEONCAS &amp; BORL &amp; CPONT &amp; NOVO &amp; TERSEK &amp; Sho1x2 &amp; URAL</t>
  </si>
  <si>
    <t>BOTAI &amp; NEONCAS &amp; NEOBOR &amp; BORL &amp; CPONT &amp; NOVO &amp; TERSEK &amp; Shid1 &amp; Sho1x2</t>
  </si>
  <si>
    <t>BOTAI &amp; DOM2 &amp; NEOBOR &amp; BORL &amp; NOVO &amp; TERSEK &amp; Shid1 &amp; Sho1x2 &amp; URAL</t>
  </si>
  <si>
    <t>BOTAI &amp; NEONCAS &amp; NEOBOR &amp; BORL &amp; CPONT &amp; NOVO &amp; TERSEK &amp; Shid1 &amp; URAL</t>
  </si>
  <si>
    <t>BOTAI &amp; DOM2 &amp; NEOBOR &amp; BORL &amp; CPONT &amp; NOVO &amp; TERSEK &amp; Shid1 &amp; URAL</t>
  </si>
  <si>
    <t>BOTAI &amp; DOM2 &amp; NEONCAS &amp; BORL &amp; CPONT &amp; NOVO &amp; TERSEK &amp; Shid1 &amp; URAL</t>
  </si>
  <si>
    <t>BOTAI &amp; DOM2 &amp; NEOBOR &amp; BORL &amp; CPONT &amp; NOVO &amp; TERSEK &amp; Shid1 &amp; Sho1x2</t>
  </si>
  <si>
    <t>BOTAI &amp; DOM2 &amp; NEONCAS &amp; NEOBOR &amp; BORL &amp; NOVO &amp; TERSEK &amp; Sho1x2 &amp; URAL</t>
  </si>
  <si>
    <t>BOTAI &amp; DOM2 &amp; NEONCAS &amp; NEOBOR &amp; BORL &amp; NOVO &amp; TERSEK &amp; Shid1 &amp; Sho1x2</t>
  </si>
  <si>
    <t>BOTAI &amp; DOM2 &amp; NEOBOR &amp; BORL &amp; CPONT &amp; NOVO &amp; TERSEK &amp; Sho1x2 &amp; URAL</t>
  </si>
  <si>
    <t>BOTAI &amp; DOM2 &amp; NEONCAS &amp; NEOBOR &amp; BORL &amp; NOVO &amp; TERSEK &amp; Shid1 &amp; URAL</t>
  </si>
  <si>
    <t>BOTAI &amp; DOM2 &amp; NEONCAS &amp; BORL &amp; CPONT &amp; Aleksandrovskoe &amp; NOVO &amp; TERSEK &amp; URAL</t>
  </si>
  <si>
    <t>Aleksandrovskoe</t>
  </si>
  <si>
    <t>BOTAI &amp; NEOBOR &amp; BORL &amp; Aleksandrovskoe &amp; NOVO &amp; TERSEK &amp; Shid1 &amp; Sho1x2 &amp; URAL</t>
  </si>
  <si>
    <t>NEOBOR &amp; BORL &amp; CPONT &amp; Aleksandrovskoe &amp; NOVO &amp; TERSEK &amp; Shid1 &amp; Sho1x2 &amp; URAL</t>
  </si>
  <si>
    <t>BOTAI &amp; DOM2 &amp; NEONCAS &amp; NEOBOR &amp; CPONT &amp; Aleksandrovskoe &amp; NOVO &amp; TERSEK &amp; URAL</t>
  </si>
  <si>
    <t>BOTAI &amp; DOM2 &amp; NEONCAS &amp; NEOBOR &amp; BORL &amp; CPONT &amp; Aleksandrovskoe &amp; TERSEK &amp; URAL</t>
  </si>
  <si>
    <t>DOM2 &amp; NEONCAS &amp; NEOBOR &amp; BORL &amp; Aleksandrovskoe &amp; TERSEK &amp; Shid1 &amp; Sho1x2 &amp; URAL</t>
  </si>
  <si>
    <t>BOTAI &amp; DOM2 &amp; NEONCAS &amp; NEOBOR &amp; CPONT &amp; Aleksandrovskoe &amp; Shid1 &amp; Sho1x2 &amp; URAL</t>
  </si>
  <si>
    <t>BOTAI &amp; DOM2 &amp; NEOBOR &amp; CPONT &amp; Aleksandrovskoe &amp; NOVO &amp; Shid1 &amp; Sho1x2 &amp; URAL</t>
  </si>
  <si>
    <t>DOM2 &amp; NEONCAS &amp; NEOBOR &amp; BORL &amp; CPONT &amp; Aleksandrovskoe &amp; Shid1 &amp; Sho1x2 &amp; URAL</t>
  </si>
  <si>
    <t>DOM2 &amp; NEONCAS &amp; NEOBOR &amp; BORL &amp; CPONT &amp; Aleksandrovskoe &amp; NOVO &amp; TERSEK &amp; URAL</t>
  </si>
  <si>
    <t>BOTAI &amp; DOM2 &amp; BORL &amp; CPONT &amp; Aleksandrovskoe &amp; NOVO &amp; TERSEK &amp; Shid1 &amp; URAL</t>
  </si>
  <si>
    <t>BOTAI &amp; NEONCAS &amp; NEOBOR &amp; CPONT &amp; Aleksandrovskoe &amp; NOVO &amp; Shid1 &amp; Sho1x2 &amp; URAL</t>
  </si>
  <si>
    <t>BOTAI &amp; NEONCAS &amp; NEOBOR &amp; BORL &amp; Aleksandrovskoe &amp; NOVO &amp; TERSEK &amp; Shid1 &amp; Sho1x2</t>
  </si>
  <si>
    <t>BOTAI &amp; DOM2 &amp; CPONT &amp; Aleksandrovskoe &amp; NOVO &amp; TERSEK &amp; Shid1 &amp; Sho1x2 &amp; URAL</t>
  </si>
  <si>
    <t>NEONCAS &amp; NEOBOR &amp; BORL &amp; CPONT &amp; Aleksandrovskoe &amp; TERSEK &amp; Shid1 &amp; Sho1x2 &amp; URAL</t>
  </si>
  <si>
    <t>BOTAI &amp; DOM2 &amp; NEONCAS &amp; NEOBOR &amp; BORL &amp; CPONT &amp; Aleksandrovskoe &amp; NOVO &amp; URAL</t>
  </si>
  <si>
    <t>NEONCAS &amp; BORL &amp; CPONT &amp; Aleksandrovskoe &amp; NOVO &amp; TERSEK &amp; Shid1 &amp; Sho1x2 &amp; URAL</t>
  </si>
  <si>
    <t>DOM2 &amp; NEONCAS &amp; NEOBOR &amp; BORL &amp; CPONT &amp; Aleksandrovskoe &amp; NOVO &amp; TERSEK &amp; Shid1</t>
  </si>
  <si>
    <t>BOTAI &amp; DOM2 &amp; NEONCAS &amp; NEOBOR &amp; CPONT &amp; Aleksandrovskoe &amp; NOVO &amp; Shid1 &amp; URAL</t>
  </si>
  <si>
    <t>NEONCAS &amp; NEOBOR &amp; BORL &amp; Aleksandrovskoe &amp; NOVO &amp; TERSEK &amp; Shid1 &amp; Sho1x2 &amp; URAL</t>
  </si>
  <si>
    <t>BOTAI &amp; DOM2 &amp; NEONCAS &amp; NEOBOR &amp; CPONT &amp; Aleksandrovskoe &amp; NOVO &amp; Shid1 &amp; Sho1x2</t>
  </si>
  <si>
    <t>BOTAI &amp; NEOBOR &amp; BORL &amp; CPONT &amp; Aleksandrovskoe &amp; NOVO &amp; TERSEK &amp; Shid1 &amp; URAL</t>
  </si>
  <si>
    <t>BOTAI &amp; DOM2 &amp; NEOBOR &amp; BORL &amp; CPONT &amp; Aleksandrovskoe &amp; NOVO &amp; TERSEK &amp; Shid1</t>
  </si>
  <si>
    <t>DOM2 &amp; NEOBOR &amp; BORL &amp; Aleksandrovskoe &amp; NOVO &amp; TERSEK &amp; Shid1 &amp; Sho1x2 &amp; URAL</t>
  </si>
  <si>
    <t>BOTAI &amp; DOM2 &amp; NEONCAS &amp; NEOBOR &amp; BORL &amp; CPONT &amp; Aleksandrovskoe &amp; NOVO &amp; Shid1</t>
  </si>
  <si>
    <t>BOTAI &amp; DOM2 &amp; NEONCAS &amp; NEOBOR &amp; BORL &amp; CPONT &amp; Aleksandrovskoe &amp; TERSEK &amp; Shid1</t>
  </si>
  <si>
    <t>NEONCAS &amp; NEOBOR &amp; BORL &amp; CPONT &amp; Aleksandrovskoe &amp; NOVO &amp; Shid1 &amp; Sho1x2 &amp; URAL</t>
  </si>
  <si>
    <t>DOM2 &amp; NEONCAS &amp; NEOBOR &amp; BORL &amp; CPONT &amp; Aleksandrovskoe &amp; TERSEK &amp; Shid1 &amp; Sho1x2</t>
  </si>
  <si>
    <t>BOTAI &amp; DOM2 &amp; NEONCAS &amp; BORL &amp; CPONT &amp; Aleksandrovskoe &amp; NOVO &amp; TERSEK &amp; Shid1</t>
  </si>
  <si>
    <t>BOTAI &amp; DOM2 &amp; BORL &amp; CPONT &amp; Aleksandrovskoe &amp; NOVO &amp; TERSEK &amp; Shid1 &amp; Sho1x2</t>
  </si>
  <si>
    <t>BOTAI &amp; DOM2 &amp; NEONCAS &amp; BORL &amp; CPONT &amp; Aleksandrovskoe &amp; NOVO &amp; TERSEK &amp; Sho1x2</t>
  </si>
  <si>
    <t>BOTAI &amp; DOM2 &amp; NEONCAS &amp; NEOBOR &amp; BORL &amp; CPONT &amp; Aleksandrovskoe &amp; NOVO &amp; TERSEK</t>
  </si>
  <si>
    <t>DOM2 &amp; NEONCAS &amp; NEOBOR &amp; CPONT &amp; Aleksandrovskoe &amp; TERSEK &amp; Shid1 &amp; Sho1x2 &amp; URAL</t>
  </si>
  <si>
    <t>BOTAI &amp; DOM2 &amp; NEONCAS &amp; NEOBOR &amp; BORL &amp; Aleksandrovskoe &amp; Shid1 &amp; Sho1x2 &amp; URAL</t>
  </si>
  <si>
    <t>DOM2 &amp; NEONCAS &amp; NEOBOR &amp; Aleksandrovskoe &amp; NOVO &amp; TERSEK &amp; Shid1 &amp; Sho1x2 &amp; URAL</t>
  </si>
  <si>
    <t>DOM2 &amp; NEOBOR &amp; BORL &amp; CPONT &amp; Aleksandrovskoe &amp; NOVO &amp; Shid1 &amp; Sho1x2 &amp; URAL</t>
  </si>
  <si>
    <t>BOTAI &amp; NEOBOR &amp; CPONT &amp; Aleksandrovskoe &amp; NOVO &amp; TERSEK &amp; Shid1 &amp; Sho1x2 &amp; URAL</t>
  </si>
  <si>
    <t>BOTAI &amp; NEOBOR &amp; BORL &amp; CPONT &amp; Aleksandrovskoe &amp; NOVO &amp; Shid1 &amp; Sho1x2 &amp; URAL</t>
  </si>
  <si>
    <t>BOTAI &amp; NEOBOR &amp; BORL &amp; CPONT &amp; Aleksandrovskoe &amp; TERSEK &amp; Shid1 &amp; Sho1x2 &amp; URAL</t>
  </si>
  <si>
    <t>BOTAI &amp; DOM2 &amp; BORL &amp; CPONT &amp; Aleksandrovskoe &amp; TERSEK &amp; Shid1 &amp; Sho1x2 &amp; URAL</t>
  </si>
  <si>
    <t>BOTAI &amp; NEONCAS &amp; NEOBOR &amp; BORL &amp; CPONT &amp; Aleksandrovskoe &amp; NOVO &amp; TERSEK &amp; Shid1</t>
  </si>
  <si>
    <t>DOM2 &amp; NEONCAS &amp; NEOBOR &amp; BORL &amp; CPONT &amp; Aleksandrovskoe &amp; NOVO &amp; Shid1 &amp; Sho1x2</t>
  </si>
  <si>
    <t>BOTAI &amp; DOM2 &amp; NEONCAS &amp; NEOBOR &amp; CPONT &amp; Aleksandrovskoe &amp; NOVO &amp; TERSEK &amp; Shid1</t>
  </si>
  <si>
    <t>BOTAI &amp; NEOBOR &amp; BORL &amp; CPONT &amp; Aleksandrovskoe &amp; NOVO &amp; TERSEK &amp; Shid1 &amp; Sho1x2</t>
  </si>
  <si>
    <t>BOTAI &amp; NEONCAS &amp; NEOBOR &amp; BORL &amp; CPONT &amp; Aleksandrovskoe &amp; Shid1 &amp; Sho1x2 &amp; URAL</t>
  </si>
  <si>
    <t>BOTAI &amp; DOM2 &amp; NEONCAS &amp; NEOBOR &amp; Aleksandrovskoe &amp; NOVO &amp; Shid1 &amp; Sho1x2 &amp; URAL</t>
  </si>
  <si>
    <t>DOM2 &amp; BORL &amp; CPONT &amp; Aleksandrovskoe &amp; NOVO &amp; TERSEK &amp; Shid1 &amp; Sho1x2 &amp; URAL</t>
  </si>
  <si>
    <t>BOTAI &amp; NEONCAS &amp; NEOBOR &amp; BORL &amp; Aleksandrovskoe &amp; NOVO &amp; TERSEK &amp; Shid1 &amp; URAL</t>
  </si>
  <si>
    <t>BOTAI &amp; DOM2 &amp; NEONCAS &amp; NEOBOR &amp; BORL &amp; Aleksandrovskoe &amp; NOVO &amp; TERSEK &amp; Shid1</t>
  </si>
  <si>
    <t>DOM2 &amp; NEONCAS &amp; NEOBOR &amp; BORL &amp; CPONT &amp; Aleksandrovskoe &amp; TERSEK &amp; Sho1x2 &amp; URAL</t>
  </si>
  <si>
    <t>BOTAI &amp; NEONCAS &amp; BORL &amp; CPONT &amp; Aleksandrovskoe &amp; NOVO &amp; Shid1 &amp; Sho1x2 &amp; URAL</t>
  </si>
  <si>
    <t>BOTAI &amp; DOM2 &amp; BORL &amp; CPONT &amp; Aleksandrovskoe &amp; NOVO &amp; TERSEK &amp; Sho1x2 &amp; URAL</t>
  </si>
  <si>
    <t>BOTAI &amp; DOM2 &amp; NEONCAS &amp; NEOBOR &amp; CPONT &amp; Aleksandrovskoe &amp; NOVO &amp; Sho1x2 &amp; URAL</t>
  </si>
  <si>
    <t>DOM2 &amp; NEONCAS &amp; NEOBOR &amp; BORL &amp; Aleksandrovskoe &amp; NOVO &amp; Shid1 &amp; Sho1x2 &amp; URAL</t>
  </si>
  <si>
    <t>BOTAI &amp; DOM2 &amp; NEONCAS &amp; NEOBOR &amp; BORL &amp; CPONT &amp; Aleksandrovskoe &amp; TERSEK &amp; Sho1x2</t>
  </si>
  <si>
    <t>BOTAI &amp; DOM2 &amp; NEOBOR &amp; BORL &amp; Aleksandrovskoe &amp; NOVO &amp; TERSEK &amp; Shid1 &amp; URAL</t>
  </si>
  <si>
    <t>NEONCAS &amp; NEOBOR &amp; CPONT &amp; Aleksandrovskoe &amp; NOVO &amp; TERSEK &amp; Shid1 &amp; Sho1x2 &amp; URAL</t>
  </si>
  <si>
    <t>BOTAI &amp; DOM2 &amp; NEOBOR &amp; BORL &amp; CPONT &amp; Aleksandrovskoe &amp; Shid1 &amp; Sho1x2 &amp; URAL</t>
  </si>
  <si>
    <t>DOM2 &amp; NEONCAS &amp; NEOBOR &amp; BORL &amp; CPONT &amp; Aleksandrovskoe &amp; NOVO &amp; Shid1 &amp; URAL</t>
  </si>
  <si>
    <t>BOTAI &amp; DOM2 &amp; NEONCAS &amp; CPONT &amp; Aleksandrovskoe &amp; NOVO &amp; Shid1 &amp; Sho1x2 &amp; URAL</t>
  </si>
  <si>
    <t>DOM2 &amp; NEONCAS &amp; BORL &amp; Aleksandrovskoe &amp; NOVO &amp; TERSEK &amp; Shid1 &amp; Sho1x2 &amp; URAL</t>
  </si>
  <si>
    <t>DOM2 &amp; NEONCAS &amp; NEOBOR &amp; CPONT &amp; Aleksandrovskoe &amp; NOVO &amp; Shid1 &amp; Sho1x2 &amp; URAL</t>
  </si>
  <si>
    <t>BOTAI &amp; NEONCAS &amp; NEOBOR &amp; BORL &amp; Aleksandrovskoe &amp; TERSEK &amp; Shid1 &amp; Sho1x2 &amp; URAL</t>
  </si>
  <si>
    <t>DOM2 &amp; NEONCAS &amp; BORL &amp; CPONT &amp; Aleksandrovskoe &amp; TERSEK &amp; Shid1 &amp; Sho1x2 &amp; URAL</t>
  </si>
  <si>
    <t>BOTAI &amp; DOM2 &amp; NEONCAS &amp; NEOBOR &amp; BORL &amp; CPONT &amp; Aleksandrovskoe &amp; Shid1 &amp; URAL</t>
  </si>
  <si>
    <t>DOM2 &amp; NEONCAS &amp; NEOBOR &amp; BORL &amp; CPONT &amp; Aleksandrovskoe &amp; NOVO &amp; TERSEK &amp; Sho1x2</t>
  </si>
  <si>
    <t>DOM2 &amp; NEONCAS &amp; NEOBOR &amp; BORL &amp; CPONT &amp; Aleksandrovskoe &amp; TERSEK &amp; Shid1 &amp; URAL</t>
  </si>
  <si>
    <t>BOTAI &amp; DOM2 &amp; NEONCAS &amp; BORL &amp; CPONT &amp; Aleksandrovskoe &amp; Shid1 &amp; Sho1x2 &amp; URAL</t>
  </si>
  <si>
    <t>BOTAI &amp; NEONCAS &amp; NEOBOR &amp; BORL &amp; Aleksandrovskoe &amp; NOVO &amp; TERSEK &amp; Sho1x2 &amp; URAL</t>
  </si>
  <si>
    <t>BOTAI &amp; NEONCAS &amp; NEOBOR &amp; BORL &amp; Aleksandrovskoe &amp; NOVO &amp; Shid1 &amp; Sho1x2 &amp; URAL</t>
  </si>
  <si>
    <t>BOTAI &amp; DOM2 &amp; NEONCAS &amp; NEOBOR &amp; CPONT &amp; Aleksandrovskoe &amp; TERSEK &amp; Shid1 &amp; Sho1x2</t>
  </si>
  <si>
    <t>DOM2 &amp; NEONCAS &amp; NEOBOR &amp; BORL &amp; CPONT &amp; Aleksandrovskoe &amp; NOVO &amp; Sho1x2 &amp; URAL</t>
  </si>
  <si>
    <t>DOM2 &amp; NEOBOR &amp; BORL &amp; CPONT &amp; Aleksandrovskoe &amp; TERSEK &amp; Shid1 &amp; Sho1x2 &amp; URAL</t>
  </si>
  <si>
    <t>BOTAI &amp; NEONCAS &amp; CPONT &amp; Aleksandrovskoe &amp; NOVO &amp; TERSEK &amp; Shid1 &amp; Sho1x2 &amp; URAL</t>
  </si>
  <si>
    <t>BOTAI &amp; DOM2 &amp; NEONCAS &amp; BORL &amp; Aleksandrovskoe &amp; NOVO &amp; Shid1 &amp; Sho1x2 &amp; URAL</t>
  </si>
  <si>
    <t>BOTAI &amp; DOM2 &amp; BORL &amp; CPONT &amp; Aleksandrovskoe &amp; NOVO &amp; Shid1 &amp; Sho1x2 &amp; URAL</t>
  </si>
  <si>
    <t>BOTAI &amp; NEOBOR &amp; BORL &amp; CPONT &amp; Aleksandrovskoe &amp; NOVO &amp; TERSEK &amp; Sho1x2 &amp; URAL</t>
  </si>
  <si>
    <t>BOTAI &amp; DOM2 &amp; NEONCAS &amp; NEOBOR &amp; BORL &amp; CPONT &amp; Aleksandrovskoe &amp; Shid1 &amp; Sho1x2</t>
  </si>
  <si>
    <t>BOTAI &amp; DOM2 &amp; NEONCAS &amp; NEOBOR &amp; BORL &amp; CPONT &amp; Aleksandrovskoe &amp; Sho1x2 &amp; URAL</t>
  </si>
  <si>
    <t>BOTAI &amp; NEONCAS &amp; BORL &amp; Aleksandrovskoe &amp; NOVO &amp; TERSEK &amp; Shid1 &amp; Sho1x2 &amp; URAL</t>
  </si>
  <si>
    <t>BOTAI &amp; DOM2 &amp; NEOBOR &amp; BORL &amp; Aleksandrovskoe &amp; NOVO &amp; TERSEK &amp; Shid1 &amp; Sho1x2</t>
  </si>
  <si>
    <t>BOTAI &amp; BORL &amp; CPONT &amp; Aleksandrovskoe &amp; NOVO &amp; TERSEK &amp; Shid1 &amp; Sho1x2 &amp; URAL</t>
  </si>
  <si>
    <t>BOTAI &amp; NEONCAS &amp; BORL &amp; CPONT &amp; Aleksandrovskoe &amp; TERSEK &amp; Shid1 &amp; Sho1x2 &amp; URAL</t>
  </si>
  <si>
    <t>BOTAI &amp; NEONCAS &amp; NEOBOR &amp; CPONT &amp; Aleksandrovskoe &amp; TERSEK &amp; Shid1 &amp; Sho1x2 &amp; URAL</t>
  </si>
  <si>
    <t>DOM2 &amp; NEONCAS &amp; BORL &amp; CPONT &amp; Aleksandrovskoe &amp; NOVO &amp; Shid1 &amp; Sho1x2 &amp; URAL</t>
  </si>
  <si>
    <t>BOTAI &amp; DOM2 &amp; NEONCAS &amp; NEOBOR &amp; Aleksandrovskoe &amp; TERSEK &amp; Shid1 &amp; Sho1x2 &amp; URAL</t>
  </si>
  <si>
    <t>DOM2 &amp; NEOBOR &amp; CPONT &amp; Aleksandrovskoe &amp; NOVO &amp; TERSEK &amp; Shid1 &amp; Sho1x2 &amp; URAL</t>
  </si>
  <si>
    <t>BOTAI &amp; NEONCAS &amp; NEOBOR &amp; Aleksandrovskoe &amp; NOVO &amp; TERSEK &amp; Shid1 &amp; Sho1x2 &amp; URAL</t>
  </si>
  <si>
    <t>BOTAI &amp; DOM2 &amp; NEONCAS &amp; NEOBOR &amp; CPONT &amp; Aleksandrovskoe &amp; TERSEK &amp; Sho1x2 &amp; URAL</t>
  </si>
  <si>
    <t>BOTAI &amp; DOM2 &amp; NEOBOR &amp; CPONT &amp; Aleksandrovskoe &amp; TERSEK &amp; Shid1 &amp; Sho1x2 &amp; URAL</t>
  </si>
  <si>
    <t>DOM2 &amp; NEONCAS &amp; NEOBOR &amp; BORL &amp; Aleksandrovskoe &amp; NOVO &amp; TERSEK &amp; Shid1 &amp; Sho1x2</t>
  </si>
  <si>
    <t>BOTAI &amp; DOM2 &amp; NEONCAS &amp; NEOBOR &amp; CPONT &amp; Aleksandrovskoe &amp; TERSEK &amp; Shid1 &amp; URAL</t>
  </si>
  <si>
    <t>DOM2 &amp; NEONCAS &amp; NEOBOR &amp; BORL &amp; Aleksandrovskoe &amp; NOVO &amp; TERSEK &amp; Sho1x2 &amp; URAL</t>
  </si>
  <si>
    <t>BOTAI &amp; DOM2 &amp; NEONCAS &amp; CPONT &amp; Aleksandrovskoe &amp; TERSEK &amp; Shid1 &amp; Sho1x2 &amp; URAL</t>
  </si>
  <si>
    <t>BOTAI &amp; DOM2 &amp; NEONCAS &amp; CPONT &amp; Aleksandrovskoe &amp; NOVO &amp; TERSEK &amp; Shid1 &amp; Sho1x2</t>
  </si>
  <si>
    <t>NEONCAS &amp; NEOBOR &amp; BORL &amp; CPONT &amp; Aleksandrovskoe &amp; NOVO &amp; TERSEK &amp; Sho1x2 &amp; URAL</t>
  </si>
  <si>
    <t>BOTAI &amp; DOM2 &amp; NEONCAS &amp; BORL &amp; Aleksandrovskoe &amp; TERSEK &amp; Shid1 &amp; Sho1x2 &amp; URAL</t>
  </si>
  <si>
    <t>DOM2 &amp; NEONCAS &amp; NEOBOR &amp; CPONT &amp; Aleksandrovskoe &amp; NOVO &amp; TERSEK &amp; Shid1 &amp; Sho1x2</t>
  </si>
  <si>
    <t>NEONCAS &amp; NEOBOR &amp; BORL &amp; CPONT &amp; Aleksandrovskoe &amp; NOVO &amp; TERSEK &amp; Shid1 &amp; Sho1x2</t>
  </si>
  <si>
    <t>BOTAI &amp; DOM2 &amp; NEONCAS &amp; CPONT &amp; Aleksandrovskoe &amp; NOVO &amp; TERSEK &amp; Sho1x2 &amp; URAL</t>
  </si>
  <si>
    <t>BOTAI &amp; DOM2 &amp; NEONCAS &amp; NEOBOR &amp; BORL &amp; CPONT &amp; Aleksandrovskoe &amp; NOVO &amp; Sho1x2</t>
  </si>
  <si>
    <t>DOM2 &amp; NEONCAS &amp; NEOBOR &amp; CPONT &amp; Aleksandrovskoe &amp; NOVO &amp; TERSEK &amp; Sho1x2 &amp; URAL</t>
  </si>
  <si>
    <t>DOM2 &amp; NEONCAS &amp; NEOBOR &amp; CPONT &amp; Aleksandrovskoe &amp; NOVO &amp; TERSEK &amp; Shid1 &amp; URAL</t>
  </si>
  <si>
    <t>BOTAI &amp; DOM2 &amp; NEONCAS &amp; NEOBOR &amp; CPONT &amp; Aleksandrovskoe &amp; NOVO &amp; TERSEK &amp; Sho1x2</t>
  </si>
  <si>
    <t>DOM2 &amp; NEONCAS &amp; NEOBOR &amp; BORL &amp; Aleksandrovskoe &amp; NOVO &amp; TERSEK &amp; Shid1 &amp; URAL</t>
  </si>
  <si>
    <t>BOTAI &amp; NEONCAS &amp; NEOBOR &amp; BORL &amp; CPONT &amp; Aleksandrovskoe &amp; NOVO &amp; Sho1x2 &amp; URAL</t>
  </si>
  <si>
    <t>NEONCAS &amp; NEOBOR &amp; BORL &amp; CPONT &amp; Aleksandrovskoe &amp; NOVO &amp; TERSEK &amp; Shid1 &amp; URAL</t>
  </si>
  <si>
    <t>BOTAI &amp; DOM2 &amp; NEOBOR &amp; BORL &amp; Aleksandrovskoe &amp; NOVO &amp; TERSEK &amp; Sho1x2 &amp; URAL</t>
  </si>
  <si>
    <t>BOTAI &amp; DOM2 &amp; NEOBOR &amp; BORL &amp; Aleksandrovskoe &amp; TERSEK &amp; Shid1 &amp; Sho1x2 &amp; URAL</t>
  </si>
  <si>
    <t>BOTAI &amp; DOM2 &amp; NEONCAS &amp; Aleksandrovskoe &amp; NOVO &amp; TERSEK &amp; Shid1 &amp; Sho1x2 &amp; URAL</t>
  </si>
  <si>
    <t>BOTAI &amp; DOM2 &amp; NEOBOR &amp; BORL &amp; Aleksandrovskoe &amp; NOVO &amp; Shid1 &amp; Sho1x2 &amp; URAL</t>
  </si>
  <si>
    <t>BOTAI &amp; NEONCAS &amp; NEOBOR &amp; CPONT &amp; Aleksandrovskoe &amp; NOVO &amp; TERSEK &amp; Sho1x2 &amp; URAL</t>
  </si>
  <si>
    <t>BOTAI &amp; NEONCAS &amp; NEOBOR &amp; BORL &amp; CPONT &amp; Aleksandrovskoe &amp; NOVO &amp; Shid1 &amp; Sho1x2</t>
  </si>
  <si>
    <t>BOTAI &amp; DOM2 &amp; NEONCAS &amp; CPONT &amp; Aleksandrovskoe &amp; NOVO &amp; TERSEK &amp; Shid1 &amp; URAL</t>
  </si>
  <si>
    <t>BOTAI &amp; DOM2 &amp; NEOBOR &amp; Aleksandrovskoe &amp; NOVO &amp; TERSEK &amp; Shid1 &amp; Sho1x2 &amp; URAL</t>
  </si>
  <si>
    <t>DOM2 &amp; NEONCAS &amp; CPONT &amp; Aleksandrovskoe &amp; NOVO &amp; TERSEK &amp; Shid1 &amp; Sho1x2 &amp; URAL</t>
  </si>
  <si>
    <t>BOTAI &amp; DOM2 &amp; NEOBOR &amp; BORL &amp; CPONT &amp; Aleksandrovskoe &amp; NOVO &amp; Shid1 &amp; URAL</t>
  </si>
  <si>
    <t>BOTAI &amp; NEONCAS &amp; NEOBOR &amp; BORL &amp; CPONT &amp; Aleksandrovskoe &amp; TERSEK &amp; Sho1x2 &amp; URAL</t>
  </si>
  <si>
    <t>BOTAI &amp; DOM2 &amp; NEONCAS &amp; BORL &amp; CPONT &amp; Aleksandrovskoe &amp; NOVO &amp; Sho1x2 &amp; URAL</t>
  </si>
  <si>
    <t>BOTAI &amp; NEONCAS &amp; NEOBOR &amp; BORL &amp; CPONT &amp; Aleksandrovskoe &amp; NOVO &amp; Shid1 &amp; URAL</t>
  </si>
  <si>
    <t>BOTAI &amp; DOM2 &amp; NEONCAS &amp; BORL &amp; CPONT &amp; Aleksandrovskoe &amp; NOVO &amp; Shid1 &amp; Sho1x2</t>
  </si>
  <si>
    <t>BOTAI &amp; DOM2 &amp; NEOBOR &amp; CPONT &amp; Aleksandrovskoe &amp; NOVO &amp; TERSEK &amp; Shid1 &amp; URAL</t>
  </si>
  <si>
    <t>BOTAI &amp; DOM2 &amp; NEONCAS &amp; BORL &amp; CPONT &amp; Aleksandrovskoe &amp; NOVO &amp; Shid1 &amp; URAL</t>
  </si>
  <si>
    <t>DOM2 &amp; NEOBOR &amp; BORL &amp; CPONT &amp; Aleksandrovskoe &amp; NOVO &amp; TERSEK &amp; Shid1 &amp; URAL</t>
  </si>
  <si>
    <t>BOTAI &amp; DOM2 &amp; NEOBOR &amp; BORL &amp; CPONT &amp; Aleksandrovskoe &amp; TERSEK &amp; Shid1 &amp; URAL</t>
  </si>
  <si>
    <t>BOTAI &amp; NEONCAS &amp; NEOBOR &amp; CPONT &amp; Aleksandrovskoe &amp; NOVO &amp; TERSEK &amp; Shid1 &amp; Sho1x2</t>
  </si>
  <si>
    <t>BOTAI &amp; NEONCAS &amp; NEOBOR &amp; BORL &amp; CPONT &amp; Aleksandrovskoe &amp; TERSEK &amp; Shid1 &amp; Sho1x2</t>
  </si>
  <si>
    <t>BOTAI &amp; DOM2 &amp; NEOBOR &amp; BORL &amp; CPONT &amp; Aleksandrovskoe &amp; NOVO &amp; Shid1 &amp; Sho1x2</t>
  </si>
  <si>
    <t>BOTAI &amp; NEONCAS &amp; NEOBOR &amp; CPONT &amp; Aleksandrovskoe &amp; NOVO &amp; TERSEK &amp; Shid1 &amp; URAL</t>
  </si>
  <si>
    <t>BOTAI &amp; DOM2 &amp; NEOBOR &amp; BORL &amp; CPONT &amp; Aleksandrovskoe &amp; TERSEK &amp; Shid1 &amp; Sho1x2</t>
  </si>
  <si>
    <t>BOTAI &amp; DOM2 &amp; BORL &amp; Aleksandrovskoe &amp; NOVO &amp; TERSEK &amp; Shid1 &amp; Sho1x2 &amp; URAL</t>
  </si>
  <si>
    <t>BOTAI &amp; DOM2 &amp; NEOBOR &amp; BORL &amp; CPONT &amp; Aleksandrovskoe &amp; NOVO &amp; TERSEK &amp; URAL</t>
  </si>
  <si>
    <t>BOTAI &amp; NEONCAS &amp; NEOBOR &amp; BORL &amp; CPONT &amp; Aleksandrovskoe &amp; TERSEK &amp; Shid1 &amp; URAL</t>
  </si>
  <si>
    <t>BOTAI &amp; DOM2 &amp; NEOBOR &amp; CPONT &amp; Aleksandrovskoe &amp; NOVO &amp; TERSEK &amp; Shid1 &amp; Sho1x2</t>
  </si>
  <si>
    <t>DOM2 &amp; NEOBOR &amp; BORL &amp; CPONT &amp; Aleksandrovskoe &amp; NOVO &amp; TERSEK &amp; Shid1 &amp; Sho1x2</t>
  </si>
  <si>
    <t>BOTAI &amp; DOM2 &amp; NEONCAS &amp; NEOBOR &amp; BORL &amp; Aleksandrovskoe &amp; NOVO &amp; Sho1x2 &amp; URAL</t>
  </si>
  <si>
    <t>BOTAI &amp; DOM2 &amp; NEONCAS &amp; NEOBOR &amp; BORL &amp; Aleksandrovskoe &amp; NOVO &amp; Shid1 &amp; Sho1x2</t>
  </si>
  <si>
    <t>BOTAI &amp; NEONCAS &amp; BORL &amp; CPONT &amp; Aleksandrovskoe &amp; NOVO &amp; TERSEK &amp; Sho1x2 &amp; URAL</t>
  </si>
  <si>
    <t>BOTAI &amp; DOM2 &amp; NEONCAS &amp; BORL &amp; CPONT &amp; Aleksandrovskoe &amp; TERSEK &amp; Shid1 &amp; Sho1x2</t>
  </si>
  <si>
    <t>BOTAI &amp; DOM2 &amp; NEONCAS &amp; NEOBOR &amp; BORL &amp; Aleksandrovskoe &amp; TERSEK &amp; Shid1 &amp; Sho1x2</t>
  </si>
  <si>
    <t>BOTAI &amp; NEONCAS &amp; BORL &amp; CPONT &amp; Aleksandrovskoe &amp; NOVO &amp; TERSEK &amp; Shid1 &amp; Sho1x2</t>
  </si>
  <si>
    <t>BOTAI &amp; DOM2 &amp; NEONCAS &amp; NEOBOR &amp; BORL &amp; Aleksandrovskoe &amp; TERSEK &amp; Sho1x2 &amp; URAL</t>
  </si>
  <si>
    <t>BOTAI &amp; DOM2 &amp; NEOBOR &amp; BORL &amp; CPONT &amp; Aleksandrovskoe &amp; TERSEK &amp; Sho1x2 &amp; URAL</t>
  </si>
  <si>
    <t>DOM2 &amp; NEOBOR &amp; BORL &amp; CPONT &amp; Aleksandrovskoe &amp; NOVO &amp; TERSEK &amp; Sho1x2 &amp; URAL</t>
  </si>
  <si>
    <t>BOTAI &amp; DOM2 &amp; NEONCAS &amp; BORL &amp; CPONT &amp; Aleksandrovskoe &amp; TERSEK &amp; Sho1x2 &amp; URAL</t>
  </si>
  <si>
    <t>BOTAI &amp; DOM2 &amp; NEOBOR &amp; BORL &amp; CPONT &amp; Aleksandrovskoe &amp; NOVO &amp; Sho1x2 &amp; URAL</t>
  </si>
  <si>
    <t>BOTAI &amp; DOM2 &amp; NEOBOR &amp; CPONT &amp; Aleksandrovskoe &amp; NOVO &amp; TERSEK &amp; Sho1x2 &amp; URAL</t>
  </si>
  <si>
    <t>BOTAI &amp; NEONCAS &amp; NEOBOR &amp; BORL &amp; CPONT &amp; Aleksandrovskoe &amp; NOVO &amp; TERSEK &amp; URAL</t>
  </si>
  <si>
    <t>BOTAI &amp; NEONCAS &amp; BORL &amp; CPONT &amp; Aleksandrovskoe &amp; NOVO &amp; TERSEK &amp; Shid1 &amp; URAL</t>
  </si>
  <si>
    <t>BOTAI &amp; DOM2 &amp; NEONCAS &amp; BORL &amp; CPONT &amp; Aleksandrovskoe &amp; TERSEK &amp; Shid1 &amp; URAL</t>
  </si>
  <si>
    <t>BOTAI &amp; DOM2 &amp; NEOBOR &amp; BORL &amp; CPONT &amp; Aleksandrovskoe &amp; NOVO &amp; TERSEK &amp; Sho1x2</t>
  </si>
  <si>
    <t>BOTAI &amp; DOM2 &amp; NEONCAS &amp; NEOBOR &amp; Aleksandrovskoe &amp; NOVO &amp; TERSEK &amp; Sho1x2 &amp; URAL</t>
  </si>
  <si>
    <t>BOTAI &amp; DOM2 &amp; NEONCAS &amp; NEOBOR &amp; Aleksandrovskoe &amp; NOVO &amp; TERSEK &amp; Shid1 &amp; Sho1x2</t>
  </si>
  <si>
    <t>BOTAI &amp; DOM2 &amp; NEONCAS &amp; NEOBOR &amp; BORL &amp; Aleksandrovskoe &amp; NOVO &amp; Shid1 &amp; URAL</t>
  </si>
  <si>
    <t>BOTAI &amp; DOM2 &amp; NEONCAS &amp; BORL &amp; Aleksandrovskoe &amp; NOVO &amp; TERSEK &amp; Sho1x2 &amp; URAL</t>
  </si>
  <si>
    <t>BOTAI &amp; DOM2 &amp; NEONCAS &amp; NEOBOR &amp; BORL &amp; Aleksandrovskoe &amp; TERSEK &amp; Shid1 &amp; URAL</t>
  </si>
  <si>
    <t>BOTAI &amp; DOM2 &amp; NEONCAS &amp; BORL &amp; Aleksandrovskoe &amp; NOVO &amp; TERSEK &amp; Shid1 &amp; Sho1x2</t>
  </si>
  <si>
    <t>BOTAI &amp; NEONCAS &amp; NEOBOR &amp; BORL &amp; CPONT &amp; Aleksandrovskoe &amp; NOVO &amp; TERSEK &amp; Sho1x2</t>
  </si>
  <si>
    <t>BOTAI &amp; DOM2 &amp; NEONCAS &amp; NEOBOR &amp; Aleksandrovskoe &amp; NOVO &amp; TERSEK &amp; Shid1 &amp; URAL</t>
  </si>
  <si>
    <t>BOTAI &amp; DOM2 &amp; NEONCAS &amp; BORL &amp; Aleksandrovskoe &amp; NOVO &amp; TERSEK &amp; Shid1 &amp; URAL</t>
  </si>
  <si>
    <t>DOM2 &amp; NEONCAS &amp; BORL &amp; CPONT &amp; Aleksandrovskoe &amp; NOVO &amp; TERSEK &amp; Sho1x2 &amp; URAL</t>
  </si>
  <si>
    <t>BOTAI &amp; DOM2 &amp; NEONCAS &amp; NEOBOR &amp; BORL &amp; Aleksandrovskoe &amp; NOVO &amp; TERSEK &amp; URAL</t>
  </si>
  <si>
    <t>DOM2 &amp; NEONCAS &amp; BORL &amp; CPONT &amp; Aleksandrovskoe &amp; NOVO &amp; TERSEK &amp; Shid1 &amp; Sho1x2</t>
  </si>
  <si>
    <t>BOTAI &amp; DOM2 &amp; NEONCAS &amp; NEOBOR &amp; BORL &amp; Aleksandrovskoe &amp; NOVO &amp; TERSEK &amp; Sho1x2</t>
  </si>
  <si>
    <t>DOM2 &amp; NEONCAS &amp; BORL &amp; CPONT &amp; Aleksandrovskoe &amp; NOVO &amp; TERSEK &amp; Shid1 &amp; URAL</t>
  </si>
  <si>
    <t>DNA Information</t>
  </si>
  <si>
    <t>Data Generated in this Study</t>
  </si>
  <si>
    <t>Radiocarbon Dating Information</t>
  </si>
  <si>
    <t>#Collapsed</t>
  </si>
  <si>
    <t>#PairedEndReads</t>
  </si>
  <si>
    <t>Deduplicated</t>
  </si>
  <si>
    <t>Trimmed</t>
  </si>
  <si>
    <t>Truncated</t>
  </si>
  <si>
    <t>NotCollapsed</t>
  </si>
  <si>
    <t>MQ25</t>
  </si>
  <si>
    <t>Rescaled</t>
  </si>
  <si>
    <t>Reads</t>
  </si>
  <si>
    <t>Yes|No</t>
  </si>
  <si>
    <t>ThisStudy</t>
  </si>
  <si>
    <t>PreviousStudy</t>
  </si>
  <si>
    <t>Lab Reference</t>
  </si>
  <si>
    <t>Yes</t>
  </si>
  <si>
    <t>Berettyóújfalu-Szilhalom, Hungary (culture Ottományi-Gyulavarsánd, Early/Midle Bronze Age)</t>
  </si>
  <si>
    <t>GIN1020_Den_m3000</t>
  </si>
  <si>
    <t>No</t>
  </si>
  <si>
    <t>Supplementary Information</t>
  </si>
  <si>
    <t>Dating inferred from archaeological Context and/or associated radiocarbon dates</t>
  </si>
  <si>
    <t>GIN1055_Den_m3000</t>
  </si>
  <si>
    <t>GIN396_Den_m3000</t>
  </si>
  <si>
    <t>GIN489_Den_m3000</t>
  </si>
  <si>
    <t>GIN561_Den_m3000</t>
  </si>
  <si>
    <t>Budapest-Királyok Útja 293, Hungary (culture Bell Beaker-Nagyrév-Vatya, Early-Middle Bronze Age)</t>
  </si>
  <si>
    <t>Százhalombatta-Földvár, Hungary (culture Nagyrév-Vatya, Early-Middle Bronze Age)</t>
  </si>
  <si>
    <t>Százhalombatta-Földvár, Hungary (culture Urnfield, Late Bronze Age)</t>
  </si>
  <si>
    <t>Vershinina et al. 2021 (Ref. 136)</t>
  </si>
  <si>
    <t>Tyubyak, Russia (pit III/3, IPAE-29/501)</t>
  </si>
  <si>
    <t>Tyubyak, Russia (pit III/3, IPAE-29/502)</t>
  </si>
  <si>
    <t>Dawei et al. 2022 (Ref. 137)</t>
  </si>
  <si>
    <t>Dava Göz, Iran (Neolithic; Tr III, Loc 3003, 3011)</t>
  </si>
  <si>
    <t>Librado et al. (2021) (Ref. 1)</t>
  </si>
  <si>
    <t>231708454**</t>
  </si>
  <si>
    <t>41.190592</t>
  </si>
  <si>
    <t>1.580915</t>
  </si>
  <si>
    <t>Zazzo et al. 2019 (Ref. XXX)</t>
  </si>
  <si>
    <t>Structure ST8-2015-, Prep. ID 16114; Artemis Platform</t>
  </si>
  <si>
    <t>SacA47041</t>
  </si>
  <si>
    <t>392081772**</t>
  </si>
  <si>
    <t>Biluut 2-2, Mongolia (Bayan-Ulgii aimag, Tsengel sum, Khuiten Gol Delta; Pazyryk Burial 2-1)</t>
  </si>
  <si>
    <t>Taylor et al. (2018) (Ref. XXX)</t>
  </si>
  <si>
    <t>Beta308477</t>
  </si>
  <si>
    <t>Replicate</t>
  </si>
  <si>
    <t>UCIAMS199655</t>
  </si>
  <si>
    <t>521776236**</t>
  </si>
  <si>
    <t>Historical sample with known date of death</t>
  </si>
  <si>
    <t>Taylor et al. (2023) (Ref. 120)</t>
  </si>
  <si>
    <t>Fages et al. (2019) (Ref. 27)</t>
  </si>
  <si>
    <t>Gaunitz et al. (2018) (Ref. 10)</t>
  </si>
  <si>
    <t>Librado et al. (2017) (Ref. 125)</t>
  </si>
  <si>
    <t>Sintashta, Russia (#838-64, fortified settlement, Bronze Age Sintastha Culture)</t>
  </si>
  <si>
    <t>KIA43906</t>
  </si>
  <si>
    <t>UCIAMS199656</t>
  </si>
  <si>
    <t>F*</t>
  </si>
  <si>
    <t>Bad Pirawarth, Austria</t>
  </si>
  <si>
    <t>Taylor et al. (2017) (Ref. XXX)</t>
  </si>
  <si>
    <t>AA106956</t>
  </si>
  <si>
    <t>Structure 2016-ST66, Prep. ID 17047; ECHo-MICADAS facilities</t>
  </si>
  <si>
    <t>ECHo1513</t>
  </si>
  <si>
    <t>Zuunkhangai, Mongolia (Uvs aimag, Zuunkhangai sum; ZK 257-1)</t>
  </si>
  <si>
    <t>AA106957</t>
  </si>
  <si>
    <t>Structure PAC38-1, Prep. ID 17278; ECHo-MICADAS facilities</t>
  </si>
  <si>
    <t>ECHo1816</t>
  </si>
  <si>
    <t>Zeerdegchingiin Khoshuu, Mongolia (Khuvsgul aimag, Renchinlkhumbe sum, Zeerdegchingiin Khoshuu FA; Feature A)</t>
  </si>
  <si>
    <t>AA106945</t>
  </si>
  <si>
    <t>Structure PAC38-95, Prep. ID 17280; ECHo-MICADAS facilities</t>
  </si>
  <si>
    <t>ECHo1818</t>
  </si>
  <si>
    <t>Fitzhugh &amp; Bayarsaikhan (2010) (Ref. XXX)</t>
  </si>
  <si>
    <t>Beta215694</t>
  </si>
  <si>
    <t>Structure PAC38-27, Prep. ID 17279; ECHo-MICADAS facilities</t>
  </si>
  <si>
    <t>ECHo1817</t>
  </si>
  <si>
    <t>Orlando et al. (2013) (Ref. XXX)</t>
  </si>
  <si>
    <t>Librado et al. (2015) (Ref. 100)</t>
  </si>
  <si>
    <t>Gr50842</t>
  </si>
  <si>
    <t>Bignon 2008 (Ref. XXX)</t>
  </si>
  <si>
    <t>Ly6988</t>
  </si>
  <si>
    <t>Chernova et al. (2015) (Ref. XXX)</t>
  </si>
  <si>
    <t>GrA540209</t>
  </si>
  <si>
    <t>M*</t>
  </si>
  <si>
    <t>Beta272759</t>
  </si>
  <si>
    <t>Dating inferred from archaeological Context and/or associated radiocarbon dates%</t>
  </si>
  <si>
    <t>-1048*</t>
  </si>
  <si>
    <t>-1082*</t>
  </si>
  <si>
    <t>ELC21_Chi_Modern</t>
  </si>
  <si>
    <t>Ushgiin Uvur, Mongolia (burial site, Bronze Age Deer Stone Complex 11th-7th century BCE)</t>
  </si>
  <si>
    <t>Table S1. Metadata for the 558 samples included in this study, such as population group, sequencing statistics, GPS coordinates and radiocarbon-dating information. *: Metadata were corrected relative to the information provided in Librado et al. (2021). **: Single End sequencing data (ie. neither Paired, nor Collapsed). %: Average of radiocarbon dates available from horse remains found in the same archaeological context.</t>
  </si>
  <si>
    <r>
      <t>14</t>
    </r>
    <r>
      <rPr>
        <sz val="12"/>
        <rFont val="Calibri"/>
        <family val="2"/>
      </rPr>
      <t>C age</t>
    </r>
  </si>
  <si>
    <r>
      <t xml:space="preserve">Klondike, Canada (Eldorado Creek, </t>
    </r>
    <r>
      <rPr>
        <i/>
        <sz val="12"/>
        <color theme="1"/>
        <rFont val="Calibri"/>
        <family val="2"/>
      </rPr>
      <t>Equus lambei</t>
    </r>
    <r>
      <rPr>
        <sz val="12"/>
        <color theme="1"/>
        <rFont val="Calibri"/>
        <family val="2"/>
      </rPr>
      <t>)</t>
    </r>
  </si>
  <si>
    <r>
      <t>Dating inferred from archaeological Context and/or associated radiocarbon dates</t>
    </r>
    <r>
      <rPr>
        <vertAlign val="superscript"/>
        <sz val="12"/>
        <color rgb="FF000000"/>
        <rFont val="Calibri"/>
        <family val="2"/>
      </rPr>
      <t>%</t>
    </r>
  </si>
  <si>
    <t>LPNAMR</t>
  </si>
  <si>
    <t>FBPOL</t>
  </si>
  <si>
    <t>LPSWSIB</t>
  </si>
  <si>
    <t>Vershinina et al. (2021) (Ref. 61)</t>
  </si>
  <si>
    <t>Cai et al. (2022) (Ref. 60)</t>
  </si>
  <si>
    <t>Todd et al. 2023 (Ref. 68)</t>
  </si>
  <si>
    <t>Taylor et al. 2023 (Ref. 145)</t>
  </si>
  <si>
    <t>Taylor et al. 2023 (Ref. 145); Fages et al. (2019) (Ref. 30)</t>
  </si>
  <si>
    <t>Fages et al. (2019) (Ref. 30)</t>
  </si>
  <si>
    <t>This Study; Fages et al. (2019) (Ref. 30)</t>
  </si>
  <si>
    <t>Der Sarkissian et al. 2015 (Ref. 147)</t>
  </si>
  <si>
    <t>Fages et al. (2019) (Ref. 30; label BroughOfDeerness_VHR011_1367)</t>
  </si>
  <si>
    <t>This Study; Fages et al. (2019) (Ref. 30; label SaintJust_GVA242_2250)</t>
  </si>
  <si>
    <t>Fages et al. (2019) (Ref. 30; Actiparc_GVA309_2302)</t>
  </si>
  <si>
    <t>Fages et al. (2019) (Ref. 30; label Actiparc_GVA124_2143)</t>
  </si>
  <si>
    <t>This Study; Fages et al. (2019) (Ref. 30; label Actiparc_GVA311_2253)</t>
  </si>
  <si>
    <t>Fages et al. (2019) (Ref. 30; label Actiparc_GVA308_2312</t>
  </si>
  <si>
    <t>Fages et al. (2019) (Ref. 30; label Nustar_4_1187)</t>
  </si>
  <si>
    <t>Fages et al. (2019) (Ref. 30; label GolModII_Mon23_2007)</t>
  </si>
  <si>
    <t>Fages et al. (2019) (Ref. 30; label Oktyabrsky_Rus37_830)</t>
  </si>
  <si>
    <t>Fages et al. (2019) (Ref. 30; label Bateni_Rus16_3350)</t>
  </si>
  <si>
    <t>Fages et al. (2019) (Ref. 30; label Nustar_5_1187)</t>
  </si>
  <si>
    <t>Fages et al. (2019) (Ref. 30; label GolModII_Mon27_2011)</t>
  </si>
  <si>
    <t>Fages et al. (2019) (Ref. 30; label GolModII_Mon25_2011)</t>
  </si>
  <si>
    <t>Fages et al. (2019) (Ref. 30; label GolModII_Mon24_1993)</t>
  </si>
  <si>
    <t>Fages et al. (2019) (Ref. 30; label Yenikapi_Tur170_1443)</t>
  </si>
  <si>
    <t>Fages et al. (2019) (Ref. 30; label Khatuu_Kha2_t1_2312)</t>
  </si>
  <si>
    <t>Fages et al. (2019) (Ref. 30; label Yenikapi_Tur175_1443)</t>
  </si>
  <si>
    <t>Fages et al. (2019) (Ref. 30l; label KulianCave_MV178_1694)</t>
  </si>
  <si>
    <t>Fages et al. (2019) (Ref. 30; label Yenikapi_Tur229_1443)</t>
  </si>
  <si>
    <t>Fages et al. (2019) (Ref. 30; label Yenikapi_Tur141_1430)</t>
  </si>
  <si>
    <t>Fages et al. (2019) (Ref. 30; label Yenikapi_Tur194_1360)</t>
  </si>
  <si>
    <t>Fages et al. (2019) (Ref. 30; label Yenikapi_Tur142_1396)</t>
  </si>
  <si>
    <t>Fages et al. (2019) (Ref. 30; label SharIQumis_AM115_1557)</t>
  </si>
  <si>
    <t>Fages et al. (2019) (Ref. 30; label FrankfurtHeddernheim_Fr1_1863)</t>
  </si>
  <si>
    <t>Fages et al. (2019) (Ref. 30; label Yenikapi_Tur146_1730)</t>
  </si>
  <si>
    <t>Fages et al. (2019) (Ref. 30; label UushgiinUvur_Mon42_3130)</t>
  </si>
  <si>
    <t>Fages et al. (2019) (Ref. 30; Sayangorsk_Rus41_2677)</t>
  </si>
  <si>
    <t>Fages et al. (2019) (Ref. 30; label UushgiinUvur_Mon43_3120)</t>
  </si>
  <si>
    <t>Fages et al. (2019) (Ref. 30; label UushgiinUvur_Mon44_3085)</t>
  </si>
  <si>
    <t>Fages et al. (2019) (Ref. 30; label Yerqorqan_YER28_2853)</t>
  </si>
  <si>
    <t>Fages et al. (2019) (Ref. 30; label Yenikapi_Tur171_1689)</t>
  </si>
  <si>
    <t>Fages et al. (2019) (Ref. 30; label Yenikapi_Tur145_1156)</t>
  </si>
  <si>
    <t>Fages et al. (2019) (Ref. 30; label Marvele_21_1087)</t>
  </si>
  <si>
    <t>Fages et al. (2019) (Ref. 30; label Marvele_18_1189)</t>
  </si>
  <si>
    <t>Fages et al. (2019) (Ref. 30; label Marvele_32_1144)</t>
  </si>
  <si>
    <t>Fages et al. (2019) (Ref. 30; label Otepaa_Ote2_1184)</t>
  </si>
  <si>
    <t>Fages et al. (2019) (Ref. 30; label Berufjordur_VHR102_1057)</t>
  </si>
  <si>
    <t>Fages et al. (2019) (Ref. 30; label Quoygrew_VHR017_1117)</t>
  </si>
  <si>
    <t>Fages et al. (2019) (Ref. 30; label WitterPlace_UK18_267)</t>
  </si>
  <si>
    <t>Fages et al. (2019) (Ref. 30; label Museum_Earb6_89)</t>
  </si>
  <si>
    <t>Fages et al. (2019) (Ref. 30; label Belgheis_TrBWBX116_485)</t>
  </si>
  <si>
    <t>Fages et al. (2019) (Ref. 30; label WitterPlace_UK19_267)</t>
  </si>
  <si>
    <t>Fages et al. (2019) (Ref. 30; label Yenikapi_Tur176_1443)</t>
  </si>
  <si>
    <t>Fages et al. (2019) (Ref. 30; label Yenikapi_Tur173_1443)</t>
  </si>
  <si>
    <t>Fages et al. (2019) (Ref. 30; label WitterPlace_UK17_267)</t>
  </si>
  <si>
    <t>Fages et al. (2019) (Ref. 30; label WitterPlace_UK16_217)</t>
  </si>
  <si>
    <t>Fages et al. (2019) (Ref. 30; label Yenikapi_Tur193_1443)</t>
  </si>
  <si>
    <t>Fages et al. (2019) (Ref. 30; label Yenikapi_Tur140_1289)</t>
  </si>
  <si>
    <t>Fages et al. (2019) (Ref. 30; label WitterPlace_UK15_217)</t>
  </si>
  <si>
    <t>Fages et al. (2019) (Ref. 30; label Belkaragay_NB13_CopperAge); Librado et al. (2021) (Ref. 2)</t>
  </si>
  <si>
    <t>Fages et al. (2019) (Ref. 30; label Halvai_KSH4_4017); Librado et al. (2021) (Ref. 2)</t>
  </si>
  <si>
    <t>Fages et al. (2019) (Ref. 30; label Sintashta_NB44_3577); Librado et al. (2021) (Ref. 2)</t>
  </si>
  <si>
    <t>Fages et al. (2019) (Ref. 30; label Halvai_KSH5_2542); Librado et al. (2021) (Ref. 2)</t>
  </si>
  <si>
    <t>Fages et al. (2019) (Ref. 30; label Sintashta_NB45_3577); Librado et al. (2021) (Ref. 2)</t>
  </si>
  <si>
    <t>Fages et al. (2019) (Ref. 30; label Fengtai_Fen4_2820); Librado et al. (2021) (Ref. 2)</t>
  </si>
  <si>
    <t>Fages et al. (2019) (Ref. 30; label ElsVilars_UE4618_2672); Librado et al. (2021) (Ref. 2)</t>
  </si>
  <si>
    <t>Fages et al. (2019) (Ref. 30; label Sagzabad_SAGS27_3117); Librado et al. (2021) (Ref. 2)</t>
  </si>
  <si>
    <t>Fages et al. (2019) (Ref. 30; label TepeHasanlu_1140_2682); Librado et al. (2021) (Ref. 2)</t>
  </si>
  <si>
    <t>Fages et al. (2019) (Ref. 30; label TepeHasanlu_3461_2930); Librado et al. (2021) (Ref. 2)</t>
  </si>
  <si>
    <t>Fages et al. (2019) (Ref. 30; label TepeHasanlu_3394_2808); Librado et al. (2021) (Ref. 2)</t>
  </si>
  <si>
    <t>Librado et al. (2021) (Ref. 2)</t>
  </si>
  <si>
    <t>Gaunitz et al. (2018) (Ref. 7; Botai_6_5500)</t>
  </si>
  <si>
    <t>Gaunitz et al. (2018) (Ref. 7; label Borly4_PAVH6_5012)</t>
  </si>
  <si>
    <t>Gaunitz et al. (2018) (Ref. 7; Borly4_PAVH4_4974)</t>
  </si>
  <si>
    <t>Gaunitz et al. (2018) (Ref. 7; label Borly4_PAVH11_5015)</t>
  </si>
  <si>
    <t>Gaunitz et al. (2018) (Ref. 7; Botai_D4_5500)</t>
  </si>
  <si>
    <t>Gaunitz et al. (2018) (Ref. 7; Botai_LM_5500)</t>
  </si>
  <si>
    <t>Gaunitz et al. (2018) (Ref. 7; Botai_5_5500)</t>
  </si>
  <si>
    <t>Gaunitz et al. (2018) (Ref. 7; Botai_P_5500)</t>
  </si>
  <si>
    <t>Gaunitz et al. (2018) (Ref. 7; Botai_D1_5500)</t>
  </si>
  <si>
    <t>Gaunitz et al. (2018) (Ref. 7; Botai_D5_5500)</t>
  </si>
  <si>
    <t>Gaunitz et al. (2018) (Ref. 7; Botai_D6_5500)</t>
  </si>
  <si>
    <t>Gaunitz et al. (2018) (Ref. 7; Botai_Petrous_5500)</t>
  </si>
  <si>
    <t>Gaunitz et al. (2018) (Ref. 7; label Botai_2_5500)</t>
  </si>
  <si>
    <t>Gaunitz et al. (2018) (Ref. 7; Botai_R_5500)</t>
  </si>
  <si>
    <t>Gaunitz et al. (2018) (Ref. 7; label Botai_3_5500)</t>
  </si>
  <si>
    <t>Gaunitz et al. (2018) (Ref. 7; label FMontauban_GVA126_1872)</t>
  </si>
  <si>
    <t>Gaunitz et al. (2018) (Ref. 7; Haunstetten_1979)</t>
  </si>
  <si>
    <t>Gaunitz et al. (2018) (Ref. 7; label Zhanaturmus_Issyk1_1143)</t>
  </si>
  <si>
    <t>Gaunitz et al. (2018) (Ref. 7; label Grigorevka4_PAVH2_1192)</t>
  </si>
  <si>
    <t>Gaunitz et al. (2018) (Ref. 7; label GolModII_Mon28_1988)</t>
  </si>
  <si>
    <t>Gaunitz et al. (2018) (Ref. 7; label Syrgal_Syr1t1c3_2317)</t>
  </si>
  <si>
    <t>Gaunitz et al. (2018) (Ref. 7; label ShahrIQumis_AM181_1694)</t>
  </si>
  <si>
    <t>Gaunitz et al. (2018) (Ref. 7; label UushgiinUvur_Mon86_3039)</t>
  </si>
  <si>
    <t>Gaunitz et al. (2018) (Ref. 7; label UushgiinUvur_Mon84_3123)</t>
  </si>
  <si>
    <t>Gaunitz et al. (2018) (Ref. 7; label Bateni_Rus14_3318)</t>
  </si>
  <si>
    <t>Gaunitz et al. (2018) (Ref. 7; label Yenikapi_Tur172_1695)</t>
  </si>
  <si>
    <t>Gaunitz et al. (2018) (Ref. 7); Fages et al. (2019) (Ref. 30; label Actiparc_GVA310_2319)</t>
  </si>
  <si>
    <t>Gaunitz et al. (2018) (Ref. 7); Fages et al. (2019) (Ref. 30; label Dunaujvaros_Duk2_4077)</t>
  </si>
  <si>
    <t>Gaunitz et al. (2018) (Ref. 7); Fages et al. (2019) (Ref. 30; label Borly4_PAVH9_4977)</t>
  </si>
  <si>
    <t>Gaunitz et al. (2018) (Ref. 7; label Botai_4_5500); Librado et al. (2021) (Ref. 2)</t>
  </si>
  <si>
    <t>Gaunitz et al. (2018) (Ref. 7; label Botai_1_5500); Librado et al. (2021) (Ref. 2)</t>
  </si>
  <si>
    <t>Gaunitz et al. (2018) (Ref. 7; Botai_K_5500); Librado et al. (2021) (Ref. 2)</t>
  </si>
  <si>
    <t>Gaunitz et al. (2018) (Ref. 7; Botai_G_5500); Librado et al. (2021) (Ref. 2)</t>
  </si>
  <si>
    <t>Gaunitz et al. (2018) (Ref. 7; Botai_I_5500); Librado et al. (2021) (Ref. 2)</t>
  </si>
  <si>
    <t>Gaunitz et al. (2018) (Ref. 7; Botai_C_5500); Librado et al. (2021) (Ref. 2)</t>
  </si>
  <si>
    <t>Gaunitz et al. (2018) (Ref. 7; label Garbovat_Gar3_3574); Librado et al. (2021) (Ref. 2)</t>
  </si>
  <si>
    <t>Gaunitz et al. (2018) (Ref. 7; TachtiPerda_TP4_3604); Librado et al. (2021) (Ref. 2)</t>
  </si>
  <si>
    <t>Gaunitz et al. (2018) (Ref. 7; label TepeHasanlu_2405_2886); Librado et al. (2021) (Ref. 2)</t>
  </si>
  <si>
    <t>Gaunitz et al. (2018) (Ref. 7; label Ridala_Rid1_2717); Librado et al. (2021) (Ref. 2)</t>
  </si>
  <si>
    <t>Librado et al. (2021) (Ref. 2); Gaunitz et al. (2018) (Ref. 7; label Borly4_PAVH8_4978)</t>
  </si>
  <si>
    <t>Schubert et al. (2014) (Ref. 148)</t>
  </si>
  <si>
    <t>Librado et al. (2015) (Ref. 120)</t>
  </si>
  <si>
    <t>Der Sarkissian et al. (2015) (Ref. 147)</t>
  </si>
  <si>
    <t>Andersson et al. (2012) (Ref. 155)</t>
  </si>
  <si>
    <t>Cosgrove et al. (2020) (Ref. 152)</t>
  </si>
  <si>
    <t>Do et al. (2014) (Ref. 150)</t>
  </si>
  <si>
    <t>Jagannathan et al. (2019) (Ref. 146)</t>
  </si>
  <si>
    <t>Jonsson et al. (2014) (Ref. 153)</t>
  </si>
  <si>
    <t>Jun et al. (2014) (Ref. 160)</t>
  </si>
  <si>
    <t>Lee et al. (2018) (Ref. 155)</t>
  </si>
  <si>
    <t>Liu et al. (2019) (Ref. 154)</t>
  </si>
  <si>
    <t>Metzger et al. (2015) (Ref. 156)</t>
  </si>
  <si>
    <t>Park et al. (2014) (Ref. 159)</t>
  </si>
  <si>
    <t>Schrimpf et al. (2016) (Ref. 158)</t>
  </si>
  <si>
    <t>Taylor et al. (2023) (Ref. 145)</t>
  </si>
  <si>
    <t>Todd et al. (2022) (Ref. 59)</t>
  </si>
  <si>
    <t>Wallner et al. (2017) (Ref. 157)</t>
  </si>
  <si>
    <t>52.095947*</t>
  </si>
  <si>
    <t>93.7087169*</t>
  </si>
  <si>
    <t>52.061944*</t>
  </si>
  <si>
    <t xml:space="preserve">93.597222* </t>
  </si>
  <si>
    <t>Acemhöyük, Türkiye (settlement)</t>
  </si>
  <si>
    <t>Bestamak, Kazakhstan (cemetery, Bronze Age Sintashta Culture)</t>
  </si>
  <si>
    <t>Bol'shekaraganskii, Russia (kurgan 20, Grave 2)</t>
  </si>
  <si>
    <t>Zunii Gol, Mongolia (Khuvsgul, Zunii Gol, K3 F42; burial site, Late Bronze Age Deer Stone Complex)</t>
  </si>
  <si>
    <t>Uvarovka II, Russia (Kurgan cemetery)</t>
  </si>
  <si>
    <t>Hyena's Lair, Russia (cave, Late Pleistocene, Infinite radiocarbon dating)</t>
  </si>
  <si>
    <t>53.0936111*</t>
  </si>
  <si>
    <t>50.8036111*</t>
  </si>
  <si>
    <t>53.0871011*</t>
  </si>
  <si>
    <t>50.809757*</t>
  </si>
  <si>
    <t>Belkaragay, Kazakhstan</t>
  </si>
  <si>
    <t>Noviye Kluchi III, Russia (cemetery, Bronze Age Pokrovka Culture)</t>
  </si>
  <si>
    <t>Novoil’inovskiy 2, Kazhakstan  (cemetery, Bronze Age Petrovka Culture)</t>
  </si>
  <si>
    <t>Zuunkhangai, Mongolia (Uvs aimag, Zuunkhangai sum; ZK 1-4)</t>
  </si>
  <si>
    <t>Yenikapi, Türkiye (Byzantine, Mry-10401)</t>
  </si>
  <si>
    <t>Repin Khutor, Russia (settlement, Eneolithic/Bronze Age Repin Culture)</t>
  </si>
  <si>
    <t>Bor Shoroonii Am, Mongolia (SG 2-1-2, 2015)</t>
  </si>
  <si>
    <t>Monostoyn-Nuga (burial site, Early Iron Age Deer Stone Complex)</t>
  </si>
  <si>
    <t>Egyin Gol, Mongolia (Tomb 10)</t>
  </si>
  <si>
    <t>Egyin Gol, Mongolia (Tomb 69)</t>
  </si>
  <si>
    <t>Egyin Gol, Mongolia (Tomb 67)</t>
  </si>
  <si>
    <t>Tamiryn Ulaan Khoshuu, Mongolia (Tomb 13)</t>
  </si>
  <si>
    <t>Tamiryn Ulaan Khoshuu, Mongolia (Tomb 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</si>
</sst>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_-;\-* #,##0.000_-;_-* &quot;-&quot;??_-;_-@_-"/>
    <numFmt numFmtId="165" formatCode="0.00000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vertAlign val="superscript"/>
      <sz val="12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1" fontId="0" fillId="0" borderId="0" xfId="0" applyNumberFormat="1"/>
    <xf numFmtId="0" fontId="0" fillId="0" borderId="2" xfId="0" applyBorder="1"/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4" fillId="2" borderId="0" xfId="0" applyFont="1" applyFill="1"/>
    <xf numFmtId="0" fontId="6" fillId="0" borderId="0" xfId="0" applyFont="1"/>
    <xf numFmtId="0" fontId="5" fillId="0" borderId="2" xfId="0" applyFont="1" applyBorder="1"/>
    <xf numFmtId="0" fontId="4" fillId="2" borderId="2" xfId="0" applyFont="1" applyFill="1" applyBorder="1"/>
    <xf numFmtId="0" fontId="6" fillId="0" borderId="3" xfId="0" applyFont="1" applyBorder="1"/>
    <xf numFmtId="11" fontId="0" fillId="0" borderId="2" xfId="0" applyNumberForma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164" fontId="8" fillId="0" borderId="0" xfId="1" applyNumberFormat="1" applyFont="1" applyFill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1" fontId="8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64" fontId="11" fillId="0" borderId="0" xfId="1" applyNumberFormat="1" applyFont="1" applyFill="1" applyAlignment="1">
      <alignment horizontal="center"/>
    </xf>
    <xf numFmtId="1" fontId="9" fillId="0" borderId="0" xfId="0" applyNumberFormat="1" applyFont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top"/>
    </xf>
    <xf numFmtId="1" fontId="8" fillId="0" borderId="0" xfId="0" applyNumberFormat="1" applyFont="1" applyAlignment="1">
      <alignment horizontal="center" vertical="center"/>
    </xf>
    <xf numFmtId="165" fontId="11" fillId="0" borderId="0" xfId="1" applyNumberFormat="1" applyFont="1" applyFill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164" fontId="8" fillId="0" borderId="2" xfId="1" applyNumberFormat="1" applyFont="1" applyFill="1" applyBorder="1" applyAlignment="1">
      <alignment horizontal="center"/>
    </xf>
    <xf numFmtId="164" fontId="11" fillId="0" borderId="2" xfId="1" applyNumberFormat="1" applyFont="1" applyFill="1" applyBorder="1" applyAlignment="1">
      <alignment horizontal="center"/>
    </xf>
    <xf numFmtId="11" fontId="8" fillId="0" borderId="2" xfId="0" applyNumberFormat="1" applyFont="1" applyBorder="1" applyAlignment="1">
      <alignment horizontal="center"/>
    </xf>
    <xf numFmtId="165" fontId="8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165" fontId="11" fillId="0" borderId="2" xfId="0" applyNumberFormat="1" applyFont="1" applyBorder="1" applyAlignment="1">
      <alignment horizontal="center"/>
    </xf>
    <xf numFmtId="165" fontId="2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2122-874C-9546-A423-CF2B81FDF85E}">
  <dimension ref="A1:AW568"/>
  <sheetViews>
    <sheetView tabSelected="1" topLeftCell="D65" zoomScale="80" zoomScaleNormal="80" workbookViewId="0">
      <selection activeCell="J88" sqref="J88"/>
    </sheetView>
  </sheetViews>
  <sheetFormatPr baseColWidth="10" defaultRowHeight="14" x14ac:dyDescent="0.15"/>
  <cols>
    <col min="1" max="1" width="91.83203125" style="2" customWidth="1"/>
    <col min="2" max="2" width="25.33203125" style="2" bestFit="1" customWidth="1"/>
    <col min="3" max="3" width="31.6640625" style="2" customWidth="1"/>
    <col min="4" max="4" width="10.83203125" style="2"/>
    <col min="5" max="5" width="27.5" style="2" bestFit="1" customWidth="1"/>
    <col min="6" max="6" width="26.83203125" style="2" bestFit="1" customWidth="1"/>
    <col min="7" max="7" width="30.5" style="2" bestFit="1" customWidth="1"/>
    <col min="8" max="9" width="19.6640625" style="1" customWidth="1"/>
    <col min="10" max="10" width="131.83203125" style="2" customWidth="1"/>
    <col min="11" max="11" width="15.6640625" style="52" bestFit="1" customWidth="1"/>
    <col min="12" max="12" width="18.83203125" style="52" bestFit="1" customWidth="1"/>
    <col min="13" max="13" width="10.83203125" style="2"/>
    <col min="14" max="14" width="67.6640625" style="2" bestFit="1" customWidth="1"/>
    <col min="15" max="16" width="10.83203125" style="2"/>
    <col min="17" max="17" width="17.5" style="1" customWidth="1"/>
    <col min="18" max="23" width="10.83203125" style="1"/>
    <col min="24" max="24" width="10.83203125" style="1" customWidth="1"/>
    <col min="25" max="25" width="13.6640625" style="1" bestFit="1" customWidth="1"/>
    <col min="26" max="26" width="10.1640625" style="1" bestFit="1" customWidth="1"/>
    <col min="27" max="27" width="25.1640625" style="1" customWidth="1"/>
    <col min="28" max="28" width="10.83203125" style="1"/>
    <col min="29" max="29" width="27.6640625" style="1" customWidth="1"/>
    <col min="30" max="30" width="15.6640625" style="1" customWidth="1"/>
    <col min="31" max="34" width="10.83203125" style="1"/>
    <col min="35" max="35" width="14.33203125" style="1" bestFit="1" customWidth="1"/>
    <col min="36" max="37" width="10.83203125" style="1"/>
    <col min="38" max="43" width="10.83203125" style="2"/>
    <col min="44" max="44" width="13.6640625" style="2" bestFit="1" customWidth="1"/>
    <col min="45" max="16384" width="10.83203125" style="2"/>
  </cols>
  <sheetData>
    <row r="1" spans="1:49" s="15" customFormat="1" ht="16" x14ac:dyDescent="0.2">
      <c r="A1" s="14" t="s">
        <v>2259</v>
      </c>
      <c r="H1" s="16"/>
      <c r="I1" s="16"/>
      <c r="K1" s="44"/>
      <c r="L1" s="44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</row>
    <row r="2" spans="1:49" s="15" customFormat="1" ht="16" x14ac:dyDescent="0.2">
      <c r="H2" s="16"/>
      <c r="I2" s="16"/>
      <c r="K2" s="44"/>
      <c r="L2" s="44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</row>
    <row r="3" spans="1:49" s="15" customFormat="1" ht="16" x14ac:dyDescent="0.2">
      <c r="A3" s="17"/>
      <c r="B3" s="17"/>
      <c r="C3" s="17"/>
      <c r="D3" s="17" t="s">
        <v>2171</v>
      </c>
      <c r="E3" s="17"/>
      <c r="F3" s="17"/>
      <c r="G3" s="17"/>
      <c r="H3" s="18"/>
      <c r="I3" s="18"/>
      <c r="K3" s="44"/>
      <c r="L3" s="44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</row>
    <row r="4" spans="1:49" s="15" customFormat="1" ht="16" x14ac:dyDescent="0.2">
      <c r="D4" s="17"/>
      <c r="E4" s="17"/>
      <c r="F4" s="18" t="s">
        <v>2172</v>
      </c>
      <c r="G4" s="17"/>
      <c r="H4" s="18"/>
      <c r="I4" s="18"/>
      <c r="K4" s="44"/>
      <c r="L4" s="44"/>
      <c r="Q4" s="17"/>
      <c r="R4" s="17"/>
      <c r="S4" s="18"/>
      <c r="T4" s="17"/>
      <c r="U4" s="17"/>
      <c r="V4" s="18" t="s">
        <v>2173</v>
      </c>
      <c r="W4" s="18"/>
      <c r="X4" s="18"/>
      <c r="Y4" s="18"/>
      <c r="Z4" s="18"/>
      <c r="AA4" s="18"/>
      <c r="AB4" s="18"/>
      <c r="AC4" s="18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</row>
    <row r="5" spans="1:49" s="15" customFormat="1" ht="16" x14ac:dyDescent="0.2">
      <c r="A5" s="16"/>
      <c r="B5" s="16"/>
      <c r="C5" s="16"/>
      <c r="F5" s="16" t="s">
        <v>2174</v>
      </c>
      <c r="G5" s="16" t="s">
        <v>2175</v>
      </c>
      <c r="H5" s="16" t="s">
        <v>2176</v>
      </c>
      <c r="I5" s="16" t="s">
        <v>2177</v>
      </c>
      <c r="K5" s="44"/>
      <c r="L5" s="44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1:49" s="15" customFormat="1" ht="19" x14ac:dyDescent="0.2">
      <c r="A6" s="16"/>
      <c r="B6" s="16"/>
      <c r="C6" s="16"/>
      <c r="D6" s="16"/>
      <c r="E6" s="16"/>
      <c r="F6" s="16" t="s">
        <v>2178</v>
      </c>
      <c r="G6" s="16" t="s">
        <v>2179</v>
      </c>
      <c r="H6" s="16" t="s">
        <v>2180</v>
      </c>
      <c r="I6" s="16" t="s">
        <v>2181</v>
      </c>
      <c r="J6" s="16"/>
      <c r="K6" s="45"/>
      <c r="L6" s="45"/>
      <c r="M6" s="16" t="s">
        <v>0</v>
      </c>
      <c r="N6" s="16"/>
      <c r="O6" s="16"/>
      <c r="P6" s="16"/>
      <c r="Q6" s="18"/>
      <c r="R6" s="18"/>
      <c r="S6" s="17"/>
      <c r="T6" s="18"/>
      <c r="U6" s="18"/>
      <c r="V6" s="19"/>
      <c r="W6" s="20" t="s">
        <v>2260</v>
      </c>
      <c r="X6" s="21"/>
      <c r="Y6" s="19" t="s">
        <v>1</v>
      </c>
      <c r="Z6" s="19" t="s">
        <v>1</v>
      </c>
      <c r="AA6" s="16"/>
      <c r="AB6" s="16"/>
      <c r="AC6" s="22" t="s">
        <v>1</v>
      </c>
      <c r="AD6" s="54" t="s">
        <v>1344</v>
      </c>
      <c r="AE6" s="54"/>
      <c r="AF6" s="54"/>
      <c r="AG6" s="54"/>
      <c r="AH6" s="54"/>
      <c r="AI6" s="54"/>
      <c r="AJ6" s="54"/>
      <c r="AK6" s="54"/>
      <c r="AL6" s="54"/>
      <c r="AM6" s="55" t="s">
        <v>1354</v>
      </c>
      <c r="AN6" s="55"/>
      <c r="AO6" s="55"/>
      <c r="AP6" s="55"/>
      <c r="AQ6" s="55"/>
      <c r="AR6" s="55" t="s">
        <v>1355</v>
      </c>
      <c r="AS6" s="55"/>
      <c r="AT6" s="55"/>
      <c r="AU6" s="55"/>
      <c r="AV6" s="55"/>
      <c r="AW6" s="55"/>
    </row>
    <row r="7" spans="1:49" s="15" customFormat="1" ht="16" x14ac:dyDescent="0.2">
      <c r="A7" s="18" t="s">
        <v>2</v>
      </c>
      <c r="B7" s="18" t="s">
        <v>3</v>
      </c>
      <c r="C7" s="18" t="s">
        <v>4</v>
      </c>
      <c r="D7" s="18" t="s">
        <v>5</v>
      </c>
      <c r="E7" s="18" t="s">
        <v>6</v>
      </c>
      <c r="F7" s="18" t="s">
        <v>2182</v>
      </c>
      <c r="G7" s="18" t="s">
        <v>2182</v>
      </c>
      <c r="H7" s="18" t="s">
        <v>1244</v>
      </c>
      <c r="I7" s="18" t="s">
        <v>1244</v>
      </c>
      <c r="J7" s="18" t="s">
        <v>7</v>
      </c>
      <c r="K7" s="46" t="s">
        <v>8</v>
      </c>
      <c r="L7" s="46" t="s">
        <v>9</v>
      </c>
      <c r="M7" s="18" t="s">
        <v>10</v>
      </c>
      <c r="N7" s="18" t="s">
        <v>11</v>
      </c>
      <c r="O7" s="18" t="s">
        <v>12</v>
      </c>
      <c r="P7" s="18" t="s">
        <v>13</v>
      </c>
      <c r="Q7" s="18" t="s">
        <v>2183</v>
      </c>
      <c r="R7" s="18" t="s">
        <v>2184</v>
      </c>
      <c r="S7" s="18" t="s">
        <v>2185</v>
      </c>
      <c r="T7" s="18" t="s">
        <v>2</v>
      </c>
      <c r="U7" s="18" t="s">
        <v>11</v>
      </c>
      <c r="V7" s="23" t="s">
        <v>2186</v>
      </c>
      <c r="W7" s="23" t="s">
        <v>14</v>
      </c>
      <c r="X7" s="23" t="s">
        <v>15</v>
      </c>
      <c r="Y7" s="23" t="s">
        <v>16</v>
      </c>
      <c r="Z7" s="18" t="s">
        <v>17</v>
      </c>
      <c r="AA7" s="18" t="s">
        <v>18</v>
      </c>
      <c r="AB7" s="18" t="s">
        <v>19</v>
      </c>
      <c r="AC7" s="18" t="s">
        <v>20</v>
      </c>
      <c r="AD7" s="18" t="s">
        <v>1345</v>
      </c>
      <c r="AE7" s="24" t="s">
        <v>1346</v>
      </c>
      <c r="AF7" s="24" t="s">
        <v>1347</v>
      </c>
      <c r="AG7" s="24" t="s">
        <v>1348</v>
      </c>
      <c r="AH7" s="24" t="s">
        <v>1349</v>
      </c>
      <c r="AI7" s="24" t="s">
        <v>1350</v>
      </c>
      <c r="AJ7" s="24" t="s">
        <v>1351</v>
      </c>
      <c r="AK7" s="24" t="s">
        <v>1352</v>
      </c>
      <c r="AL7" s="24" t="s">
        <v>1353</v>
      </c>
      <c r="AM7" s="24" t="s">
        <v>1358</v>
      </c>
      <c r="AN7" s="24" t="s">
        <v>1359</v>
      </c>
      <c r="AO7" s="24" t="s">
        <v>1360</v>
      </c>
      <c r="AP7" s="24" t="s">
        <v>1361</v>
      </c>
      <c r="AQ7" s="24" t="s">
        <v>1362</v>
      </c>
      <c r="AR7" s="24" t="s">
        <v>1356</v>
      </c>
      <c r="AS7" s="24" t="s">
        <v>1357</v>
      </c>
      <c r="AT7" s="24" t="s">
        <v>1363</v>
      </c>
      <c r="AU7" s="24" t="s">
        <v>1364</v>
      </c>
      <c r="AV7" s="24" t="s">
        <v>1365</v>
      </c>
      <c r="AW7" s="24" t="s">
        <v>1366</v>
      </c>
    </row>
    <row r="8" spans="1:49" s="15" customFormat="1" ht="16" x14ac:dyDescent="0.2">
      <c r="A8" s="16" t="s">
        <v>21</v>
      </c>
      <c r="B8" s="25" t="s">
        <v>1043</v>
      </c>
      <c r="C8" s="25" t="s">
        <v>38</v>
      </c>
      <c r="D8" s="16">
        <v>1</v>
      </c>
      <c r="E8" s="25" t="s">
        <v>42</v>
      </c>
      <c r="F8" s="16">
        <f>100896590</f>
        <v>100896590</v>
      </c>
      <c r="G8" s="16">
        <v>9851484</v>
      </c>
      <c r="H8" s="26">
        <v>0.552339045817</v>
      </c>
      <c r="I8" s="27">
        <v>0.42743817418800001</v>
      </c>
      <c r="J8" s="16" t="s">
        <v>1259</v>
      </c>
      <c r="K8" s="45">
        <v>47.17803</v>
      </c>
      <c r="L8" s="47">
        <v>21.469270000000002</v>
      </c>
      <c r="M8" s="16">
        <v>-1686</v>
      </c>
      <c r="N8" s="16" t="s">
        <v>25</v>
      </c>
      <c r="O8" s="25" t="s">
        <v>26</v>
      </c>
      <c r="P8" s="25" t="s">
        <v>27</v>
      </c>
      <c r="Q8" s="25" t="s">
        <v>2187</v>
      </c>
      <c r="R8" s="25">
        <v>1</v>
      </c>
      <c r="S8" s="25">
        <v>0</v>
      </c>
      <c r="T8" s="25" t="s">
        <v>25</v>
      </c>
      <c r="U8" s="25" t="s">
        <v>25</v>
      </c>
      <c r="V8" s="22" t="s">
        <v>1014</v>
      </c>
      <c r="W8" s="16">
        <v>3405</v>
      </c>
      <c r="X8" s="16">
        <v>20</v>
      </c>
      <c r="Y8" s="16">
        <v>-1748</v>
      </c>
      <c r="Z8" s="16">
        <v>-1624</v>
      </c>
      <c r="AA8" s="16" t="s">
        <v>35</v>
      </c>
      <c r="AB8" s="16" t="s">
        <v>36</v>
      </c>
      <c r="AC8" s="28">
        <f t="shared" ref="AC8:AC13" si="0">AVERAGE(Y8:Z8)</f>
        <v>-1686</v>
      </c>
      <c r="AD8" s="16">
        <v>0.95702799999999999</v>
      </c>
      <c r="AE8" s="29">
        <v>3.6999999999999998E-5</v>
      </c>
      <c r="AF8" s="16">
        <v>0.04</v>
      </c>
      <c r="AG8" s="29">
        <v>5.8E-5</v>
      </c>
      <c r="AH8" s="29">
        <v>2.1999999999999999E-5</v>
      </c>
      <c r="AI8" s="29">
        <v>5.1999999999999997E-5</v>
      </c>
      <c r="AJ8" s="16">
        <v>2.6919999999999999E-3</v>
      </c>
      <c r="AK8" s="29">
        <v>1.7E-5</v>
      </c>
      <c r="AL8" s="29">
        <v>9.7E-5</v>
      </c>
      <c r="AM8" s="16">
        <v>-1.5354144684799999E-3</v>
      </c>
      <c r="AN8" s="16">
        <v>-4.3848206313402299E-4</v>
      </c>
      <c r="AO8" s="16">
        <v>-1.1844599628250101E-4</v>
      </c>
      <c r="AP8" s="16">
        <v>-2.2761103444599999E-4</v>
      </c>
      <c r="AQ8" s="29">
        <v>2.2006858734935099E-5</v>
      </c>
      <c r="AR8" s="16">
        <v>3.9412137977547203E-2</v>
      </c>
      <c r="AS8" s="16">
        <v>2.6494153696429799E-2</v>
      </c>
      <c r="AT8" s="16">
        <v>1.22291060599675E-2</v>
      </c>
      <c r="AU8" s="16">
        <v>0</v>
      </c>
      <c r="AV8" s="16">
        <v>0</v>
      </c>
      <c r="AW8" s="16">
        <v>0</v>
      </c>
    </row>
    <row r="9" spans="1:49" s="15" customFormat="1" ht="16" x14ac:dyDescent="0.2">
      <c r="A9" s="16" t="s">
        <v>21</v>
      </c>
      <c r="B9" s="25" t="s">
        <v>1044</v>
      </c>
      <c r="C9" s="25" t="s">
        <v>38</v>
      </c>
      <c r="D9" s="16">
        <v>4</v>
      </c>
      <c r="E9" s="25" t="s">
        <v>42</v>
      </c>
      <c r="F9" s="16">
        <v>453531041</v>
      </c>
      <c r="G9" s="16">
        <v>56514894</v>
      </c>
      <c r="H9" s="26">
        <v>0.84309505195900003</v>
      </c>
      <c r="I9" s="27">
        <v>0.654107489353</v>
      </c>
      <c r="J9" s="16" t="s">
        <v>2188</v>
      </c>
      <c r="K9" s="45">
        <v>47.221901445586902</v>
      </c>
      <c r="L9" s="45">
        <v>21.513540684532298</v>
      </c>
      <c r="M9" s="28">
        <v>-1681.5</v>
      </c>
      <c r="N9" s="16" t="s">
        <v>25</v>
      </c>
      <c r="O9" s="25" t="s">
        <v>26</v>
      </c>
      <c r="P9" s="25" t="s">
        <v>27</v>
      </c>
      <c r="Q9" s="25" t="s">
        <v>2187</v>
      </c>
      <c r="R9" s="25">
        <v>1</v>
      </c>
      <c r="S9" s="25">
        <v>0</v>
      </c>
      <c r="T9" s="25" t="s">
        <v>25</v>
      </c>
      <c r="U9" s="25" t="s">
        <v>25</v>
      </c>
      <c r="V9" s="22" t="s">
        <v>1015</v>
      </c>
      <c r="W9" s="16">
        <v>3390</v>
      </c>
      <c r="X9" s="16">
        <v>15</v>
      </c>
      <c r="Y9" s="16">
        <v>-1740</v>
      </c>
      <c r="Z9" s="16">
        <v>-1623</v>
      </c>
      <c r="AA9" s="16" t="s">
        <v>35</v>
      </c>
      <c r="AB9" s="16" t="s">
        <v>36</v>
      </c>
      <c r="AC9" s="30">
        <f t="shared" si="0"/>
        <v>-1681.5</v>
      </c>
      <c r="AD9" s="16">
        <v>0.97159399999999996</v>
      </c>
      <c r="AE9" s="29">
        <v>1.1E-5</v>
      </c>
      <c r="AF9" s="16">
        <v>2.5808000000000001E-2</v>
      </c>
      <c r="AG9" s="29">
        <v>1.7E-5</v>
      </c>
      <c r="AH9" s="29">
        <v>2.0000000000000002E-5</v>
      </c>
      <c r="AI9" s="29">
        <v>2.3E-5</v>
      </c>
      <c r="AJ9" s="16">
        <v>2.271E-3</v>
      </c>
      <c r="AK9" s="16">
        <v>2.03E-4</v>
      </c>
      <c r="AL9" s="29">
        <v>5.3000000000000001E-5</v>
      </c>
      <c r="AM9" s="16">
        <v>-1.66994709321572E-3</v>
      </c>
      <c r="AN9" s="16">
        <v>-3.2004063063621101E-4</v>
      </c>
      <c r="AO9" s="29">
        <v>-4.7412199216236802E-5</v>
      </c>
      <c r="AP9" s="29">
        <v>-6.3234445234827303E-5</v>
      </c>
      <c r="AQ9" s="29">
        <v>-4.4667138087145198E-6</v>
      </c>
      <c r="AR9" s="16">
        <v>4.6906719296174001E-2</v>
      </c>
      <c r="AS9" s="16">
        <v>3.1075376348244099E-2</v>
      </c>
      <c r="AT9" s="16">
        <v>1.51357673538493E-2</v>
      </c>
      <c r="AU9" s="16">
        <v>0</v>
      </c>
      <c r="AV9" s="16">
        <v>0</v>
      </c>
      <c r="AW9" s="16">
        <v>0</v>
      </c>
    </row>
    <row r="10" spans="1:49" s="15" customFormat="1" ht="16" x14ac:dyDescent="0.2">
      <c r="A10" s="16" t="s">
        <v>21</v>
      </c>
      <c r="B10" s="25" t="s">
        <v>1045</v>
      </c>
      <c r="C10" s="25" t="s">
        <v>1009</v>
      </c>
      <c r="D10" s="16">
        <v>2</v>
      </c>
      <c r="E10" s="25" t="s">
        <v>42</v>
      </c>
      <c r="F10" s="16">
        <v>144315198</v>
      </c>
      <c r="G10" s="16">
        <v>7165576</v>
      </c>
      <c r="H10" s="26">
        <v>0.36161782173200002</v>
      </c>
      <c r="I10" s="27">
        <v>0.29141504578799998</v>
      </c>
      <c r="J10" s="16" t="s">
        <v>1260</v>
      </c>
      <c r="K10" s="47">
        <v>47.607880000000002</v>
      </c>
      <c r="L10" s="47">
        <v>19.109660000000002</v>
      </c>
      <c r="M10" s="16">
        <v>-2271</v>
      </c>
      <c r="N10" s="16" t="s">
        <v>25</v>
      </c>
      <c r="O10" s="25" t="s">
        <v>26</v>
      </c>
      <c r="P10" s="25" t="s">
        <v>27</v>
      </c>
      <c r="Q10" s="25" t="s">
        <v>2187</v>
      </c>
      <c r="R10" s="25">
        <v>1</v>
      </c>
      <c r="S10" s="25">
        <v>0</v>
      </c>
      <c r="T10" s="25" t="s">
        <v>25</v>
      </c>
      <c r="U10" s="25" t="s">
        <v>25</v>
      </c>
      <c r="V10" s="22" t="s">
        <v>1016</v>
      </c>
      <c r="W10" s="16">
        <v>3825</v>
      </c>
      <c r="X10" s="16">
        <v>15</v>
      </c>
      <c r="Y10" s="16">
        <v>-2341</v>
      </c>
      <c r="Z10" s="16">
        <v>-2201</v>
      </c>
      <c r="AA10" s="16" t="s">
        <v>35</v>
      </c>
      <c r="AB10" s="16" t="s">
        <v>36</v>
      </c>
      <c r="AC10" s="30">
        <f t="shared" si="0"/>
        <v>-2271</v>
      </c>
      <c r="AD10" s="16">
        <v>0.16433</v>
      </c>
      <c r="AE10" s="29">
        <v>7.9999999999999996E-6</v>
      </c>
      <c r="AF10" s="29">
        <v>7.9999999999999996E-6</v>
      </c>
      <c r="AG10" s="29">
        <v>2.6999999999999999E-5</v>
      </c>
      <c r="AH10" s="16">
        <v>0.83479199999999998</v>
      </c>
      <c r="AI10" s="29">
        <v>2.0999999999999999E-5</v>
      </c>
      <c r="AJ10" s="16">
        <v>7.3800000000000005E-4</v>
      </c>
      <c r="AK10" s="29">
        <v>7.3999999999999996E-5</v>
      </c>
      <c r="AL10" s="29">
        <v>3.9999999999999998E-6</v>
      </c>
      <c r="AM10" s="29">
        <v>8.3519326860586297E-5</v>
      </c>
      <c r="AN10" s="16">
        <v>-3.28017504837007E-4</v>
      </c>
      <c r="AO10" s="16">
        <v>9.2401527461372795E-4</v>
      </c>
      <c r="AP10" s="29">
        <v>-8.5213304375152197E-5</v>
      </c>
      <c r="AQ10" s="16">
        <v>3.72653251819805E-4</v>
      </c>
      <c r="AR10" s="16">
        <v>0.1621170738677</v>
      </c>
      <c r="AS10" s="16">
        <v>0.100527061876551</v>
      </c>
      <c r="AT10" s="16">
        <v>4.27281016036022E-2</v>
      </c>
      <c r="AU10" s="16">
        <v>0</v>
      </c>
      <c r="AV10" s="16">
        <v>1.0436022396264901E-2</v>
      </c>
      <c r="AW10" s="16">
        <v>7.4141525897848696E-3</v>
      </c>
    </row>
    <row r="11" spans="1:49" s="15" customFormat="1" ht="16" x14ac:dyDescent="0.2">
      <c r="A11" s="16" t="s">
        <v>21</v>
      </c>
      <c r="B11" s="25" t="s">
        <v>1046</v>
      </c>
      <c r="C11" s="25" t="s">
        <v>1009</v>
      </c>
      <c r="D11" s="16">
        <v>2</v>
      </c>
      <c r="E11" s="25" t="s">
        <v>42</v>
      </c>
      <c r="F11" s="16">
        <v>267607115</v>
      </c>
      <c r="G11" s="16">
        <v>28132140</v>
      </c>
      <c r="H11" s="26">
        <v>0.73783851547699997</v>
      </c>
      <c r="I11" s="27">
        <v>0.59084653334500004</v>
      </c>
      <c r="J11" s="16" t="s">
        <v>1260</v>
      </c>
      <c r="K11" s="47">
        <v>47.607880000000002</v>
      </c>
      <c r="L11" s="47">
        <v>19.109660000000002</v>
      </c>
      <c r="M11" s="28">
        <v>-2221.5</v>
      </c>
      <c r="N11" s="16" t="s">
        <v>25</v>
      </c>
      <c r="O11" s="25" t="s">
        <v>26</v>
      </c>
      <c r="P11" s="25" t="s">
        <v>30</v>
      </c>
      <c r="Q11" s="25" t="s">
        <v>2187</v>
      </c>
      <c r="R11" s="25">
        <v>1</v>
      </c>
      <c r="S11" s="25">
        <v>0</v>
      </c>
      <c r="T11" s="25" t="s">
        <v>25</v>
      </c>
      <c r="U11" s="25" t="s">
        <v>25</v>
      </c>
      <c r="V11" s="22" t="s">
        <v>1017</v>
      </c>
      <c r="W11" s="16">
        <v>3805</v>
      </c>
      <c r="X11" s="16">
        <v>15</v>
      </c>
      <c r="Y11" s="16">
        <v>-2294</v>
      </c>
      <c r="Z11" s="22">
        <v>-2149</v>
      </c>
      <c r="AA11" s="16" t="s">
        <v>35</v>
      </c>
      <c r="AB11" s="16" t="s">
        <v>36</v>
      </c>
      <c r="AC11" s="30">
        <f t="shared" si="0"/>
        <v>-2221.5</v>
      </c>
      <c r="AD11" s="16">
        <v>0.174707</v>
      </c>
      <c r="AE11" s="29">
        <v>1.5999999999999999E-5</v>
      </c>
      <c r="AF11" s="16">
        <v>1.5699999999999999E-4</v>
      </c>
      <c r="AG11" s="29">
        <v>5.7000000000000003E-5</v>
      </c>
      <c r="AH11" s="16">
        <v>0.82494000000000001</v>
      </c>
      <c r="AI11" s="29">
        <v>1.2999999999999999E-5</v>
      </c>
      <c r="AJ11" s="29">
        <v>1.7E-5</v>
      </c>
      <c r="AK11" s="29">
        <v>8.5000000000000006E-5</v>
      </c>
      <c r="AL11" s="29">
        <v>1.0000000000000001E-5</v>
      </c>
      <c r="AM11" s="29">
        <v>6.9368256473048505E-5</v>
      </c>
      <c r="AN11" s="16">
        <v>-3.2440033808538599E-4</v>
      </c>
      <c r="AO11" s="16">
        <v>8.6080878084479498E-4</v>
      </c>
      <c r="AP11" s="29">
        <v>7.7365246020588601E-5</v>
      </c>
      <c r="AQ11" s="16">
        <v>4.02884714056971E-4</v>
      </c>
      <c r="AR11" s="16">
        <v>6.9842239121642002E-2</v>
      </c>
      <c r="AS11" s="16">
        <v>4.3759575792710302E-2</v>
      </c>
      <c r="AT11" s="16">
        <v>1.6196654336677201E-2</v>
      </c>
      <c r="AU11" s="16">
        <v>8.1720204491667805E-3</v>
      </c>
      <c r="AV11" s="16">
        <v>0</v>
      </c>
      <c r="AW11" s="16">
        <v>0</v>
      </c>
    </row>
    <row r="12" spans="1:49" s="15" customFormat="1" ht="16" x14ac:dyDescent="0.2">
      <c r="A12" s="16" t="s">
        <v>21</v>
      </c>
      <c r="B12" s="25" t="s">
        <v>1047</v>
      </c>
      <c r="C12" s="25" t="s">
        <v>38</v>
      </c>
      <c r="D12" s="16">
        <v>3</v>
      </c>
      <c r="E12" s="25" t="s">
        <v>42</v>
      </c>
      <c r="F12" s="16">
        <v>337416788</v>
      </c>
      <c r="G12" s="16">
        <v>48586068</v>
      </c>
      <c r="H12" s="26">
        <v>0.59839021782599999</v>
      </c>
      <c r="I12" s="27">
        <v>0.47018907312699998</v>
      </c>
      <c r="J12" s="16" t="s">
        <v>1261</v>
      </c>
      <c r="K12" s="47">
        <v>47.227930000000001</v>
      </c>
      <c r="L12" s="47">
        <v>21.652149999999999</v>
      </c>
      <c r="M12" s="28">
        <v>-1680.5</v>
      </c>
      <c r="N12" s="16" t="s">
        <v>25</v>
      </c>
      <c r="O12" s="25" t="s">
        <v>26</v>
      </c>
      <c r="P12" s="25" t="s">
        <v>27</v>
      </c>
      <c r="Q12" s="25" t="s">
        <v>2187</v>
      </c>
      <c r="R12" s="25">
        <v>1</v>
      </c>
      <c r="S12" s="25">
        <v>0</v>
      </c>
      <c r="T12" s="25" t="s">
        <v>25</v>
      </c>
      <c r="U12" s="25" t="s">
        <v>25</v>
      </c>
      <c r="V12" s="22" t="s">
        <v>1018</v>
      </c>
      <c r="W12" s="16">
        <v>3385</v>
      </c>
      <c r="X12" s="16">
        <v>15</v>
      </c>
      <c r="Y12" s="16">
        <v>-1739</v>
      </c>
      <c r="Z12" s="22">
        <v>-1622</v>
      </c>
      <c r="AA12" s="16" t="s">
        <v>35</v>
      </c>
      <c r="AB12" s="16" t="s">
        <v>36</v>
      </c>
      <c r="AC12" s="30">
        <f t="shared" si="0"/>
        <v>-1680.5</v>
      </c>
      <c r="AD12" s="16">
        <v>0.96254399999999996</v>
      </c>
      <c r="AE12" s="29">
        <v>4.3999999999999999E-5</v>
      </c>
      <c r="AF12" s="16">
        <v>3.6262999999999997E-2</v>
      </c>
      <c r="AG12" s="29">
        <v>4.3999999999999999E-5</v>
      </c>
      <c r="AH12" s="29">
        <v>1.5E-5</v>
      </c>
      <c r="AI12" s="29">
        <v>1.7E-5</v>
      </c>
      <c r="AJ12" s="16">
        <v>7.9600000000000005E-4</v>
      </c>
      <c r="AK12" s="16">
        <v>2.7099999999999997E-4</v>
      </c>
      <c r="AL12" s="29">
        <v>7.9999999999999996E-6</v>
      </c>
      <c r="AM12" s="16">
        <v>-1.55415965686225E-3</v>
      </c>
      <c r="AN12" s="16">
        <v>-4.2656493065303602E-4</v>
      </c>
      <c r="AO12" s="29">
        <v>-9.5438938325232702E-5</v>
      </c>
      <c r="AP12" s="29">
        <v>-1.0382979399712499E-5</v>
      </c>
      <c r="AQ12" s="16">
        <v>1.66074065988629E-4</v>
      </c>
      <c r="AR12" s="16">
        <v>4.2896916781014101E-2</v>
      </c>
      <c r="AS12" s="16">
        <v>1.8867181889880499E-2</v>
      </c>
      <c r="AT12" s="16">
        <v>1.7917143755789899E-2</v>
      </c>
      <c r="AU12" s="16">
        <v>5.7358685970815499E-3</v>
      </c>
      <c r="AV12" s="16">
        <v>0</v>
      </c>
      <c r="AW12" s="16">
        <v>0</v>
      </c>
    </row>
    <row r="13" spans="1:49" s="15" customFormat="1" ht="16" x14ac:dyDescent="0.2">
      <c r="A13" s="16" t="s">
        <v>21</v>
      </c>
      <c r="B13" s="25" t="s">
        <v>1048</v>
      </c>
      <c r="C13" s="25" t="s">
        <v>38</v>
      </c>
      <c r="D13" s="16">
        <v>1</v>
      </c>
      <c r="E13" s="25" t="s">
        <v>42</v>
      </c>
      <c r="F13" s="16">
        <v>85456768</v>
      </c>
      <c r="G13" s="16">
        <v>6472028</v>
      </c>
      <c r="H13" s="26">
        <v>0.713869296845</v>
      </c>
      <c r="I13" s="27">
        <v>0.56878141632900003</v>
      </c>
      <c r="J13" s="16" t="s">
        <v>1261</v>
      </c>
      <c r="K13" s="47">
        <v>47.227930000000001</v>
      </c>
      <c r="L13" s="47">
        <v>21.652149999999999</v>
      </c>
      <c r="M13" s="28">
        <v>-1750.5</v>
      </c>
      <c r="N13" s="16" t="s">
        <v>25</v>
      </c>
      <c r="O13" s="25" t="s">
        <v>26</v>
      </c>
      <c r="P13" s="25" t="s">
        <v>30</v>
      </c>
      <c r="Q13" s="25" t="s">
        <v>2187</v>
      </c>
      <c r="R13" s="25">
        <v>1</v>
      </c>
      <c r="S13" s="25">
        <v>0</v>
      </c>
      <c r="T13" s="25" t="s">
        <v>25</v>
      </c>
      <c r="U13" s="25" t="s">
        <v>25</v>
      </c>
      <c r="V13" s="22" t="s">
        <v>1041</v>
      </c>
      <c r="W13" s="16">
        <v>3425</v>
      </c>
      <c r="X13" s="16">
        <v>20</v>
      </c>
      <c r="Y13" s="16">
        <v>-1870</v>
      </c>
      <c r="Z13" s="22">
        <v>-1631</v>
      </c>
      <c r="AA13" s="16" t="s">
        <v>35</v>
      </c>
      <c r="AB13" s="16" t="s">
        <v>36</v>
      </c>
      <c r="AC13" s="28">
        <f t="shared" si="0"/>
        <v>-1750.5</v>
      </c>
      <c r="AD13" s="16">
        <v>0.97491899999999998</v>
      </c>
      <c r="AE13" s="16">
        <v>0</v>
      </c>
      <c r="AF13" s="16">
        <v>2.4091999999999999E-2</v>
      </c>
      <c r="AG13" s="29">
        <v>1.4E-5</v>
      </c>
      <c r="AH13" s="29">
        <v>1.9000000000000001E-5</v>
      </c>
      <c r="AI13" s="16">
        <v>0</v>
      </c>
      <c r="AJ13" s="16">
        <v>7.3300000000000004E-4</v>
      </c>
      <c r="AK13" s="16">
        <v>1.8200000000000001E-4</v>
      </c>
      <c r="AL13" s="29">
        <v>4.1E-5</v>
      </c>
      <c r="AM13" s="16">
        <v>-1.54897030806405E-3</v>
      </c>
      <c r="AN13" s="16">
        <v>-3.7998135973888901E-4</v>
      </c>
      <c r="AO13" s="16">
        <v>-1.6650549008850101E-4</v>
      </c>
      <c r="AP13" s="16">
        <v>-2.3221577029194801E-4</v>
      </c>
      <c r="AQ13" s="29">
        <v>-7.6193153146242806E-5</v>
      </c>
      <c r="AR13" s="16">
        <v>5.2225621373399103E-2</v>
      </c>
      <c r="AS13" s="16">
        <v>3.0164981619658499E-2</v>
      </c>
      <c r="AT13" s="16">
        <v>1.0767194286889501E-2</v>
      </c>
      <c r="AU13" s="16">
        <v>5.4097152673740498E-3</v>
      </c>
      <c r="AV13" s="16">
        <v>4.82991449810782E-3</v>
      </c>
      <c r="AW13" s="16">
        <v>0</v>
      </c>
    </row>
    <row r="14" spans="1:49" s="15" customFormat="1" ht="16" x14ac:dyDescent="0.2">
      <c r="A14" s="16" t="s">
        <v>21</v>
      </c>
      <c r="B14" s="25" t="s">
        <v>2189</v>
      </c>
      <c r="C14" s="25" t="s">
        <v>1010</v>
      </c>
      <c r="D14" s="16">
        <v>6</v>
      </c>
      <c r="E14" s="16" t="s">
        <v>23</v>
      </c>
      <c r="F14" s="16">
        <v>505835335</v>
      </c>
      <c r="G14" s="16">
        <v>53216888</v>
      </c>
      <c r="H14" s="26">
        <v>0.78824116109999998</v>
      </c>
      <c r="I14" s="27">
        <v>0.60858576399200004</v>
      </c>
      <c r="J14" s="31" t="s">
        <v>1258</v>
      </c>
      <c r="K14" s="47">
        <v>56.411340000000003</v>
      </c>
      <c r="L14" s="47">
        <v>10.744809999999999</v>
      </c>
      <c r="M14" s="16">
        <v>-3000</v>
      </c>
      <c r="N14" s="16" t="s">
        <v>25</v>
      </c>
      <c r="O14" s="25" t="s">
        <v>26</v>
      </c>
      <c r="P14" s="25" t="s">
        <v>30</v>
      </c>
      <c r="Q14" s="25" t="s">
        <v>2190</v>
      </c>
      <c r="R14" s="25">
        <v>0</v>
      </c>
      <c r="S14" s="25">
        <v>0</v>
      </c>
      <c r="T14" s="25" t="s">
        <v>2191</v>
      </c>
      <c r="U14" s="25" t="s">
        <v>2192</v>
      </c>
      <c r="V14" s="25" t="s">
        <v>25</v>
      </c>
      <c r="W14" s="25" t="s">
        <v>25</v>
      </c>
      <c r="X14" s="25" t="s">
        <v>25</v>
      </c>
      <c r="Y14" s="25">
        <v>-3100</v>
      </c>
      <c r="Z14" s="25">
        <v>-2950</v>
      </c>
      <c r="AA14" s="25" t="s">
        <v>25</v>
      </c>
      <c r="AB14" s="25" t="s">
        <v>25</v>
      </c>
      <c r="AC14" s="16">
        <v>-3050</v>
      </c>
      <c r="AD14" s="29">
        <v>3.0000000000000001E-6</v>
      </c>
      <c r="AE14" s="16">
        <v>0.12513099999999999</v>
      </c>
      <c r="AF14" s="16">
        <v>0.169546</v>
      </c>
      <c r="AG14" s="29">
        <v>1.2999999999999999E-5</v>
      </c>
      <c r="AH14" s="16">
        <v>0.70529200000000003</v>
      </c>
      <c r="AI14" s="29">
        <v>1.9999999999999999E-6</v>
      </c>
      <c r="AJ14" s="29">
        <v>9.0000000000000002E-6</v>
      </c>
      <c r="AK14" s="29">
        <v>9.9999999999999995E-7</v>
      </c>
      <c r="AL14" s="29">
        <v>1.9999999999999999E-6</v>
      </c>
      <c r="AM14" s="16">
        <v>1.1283897549208401E-3</v>
      </c>
      <c r="AN14" s="16">
        <v>-4.0000687391993799E-4</v>
      </c>
      <c r="AO14" s="16">
        <v>8.5411901987656196E-4</v>
      </c>
      <c r="AP14" s="29">
        <v>-4.4704873730787398E-5</v>
      </c>
      <c r="AQ14" s="16">
        <v>-1.3673477549785599E-4</v>
      </c>
      <c r="AR14" s="16">
        <v>0.35066578043000302</v>
      </c>
      <c r="AS14" s="16">
        <v>0.148695726507518</v>
      </c>
      <c r="AT14" s="16">
        <v>0.12920716656610201</v>
      </c>
      <c r="AU14" s="16">
        <v>4.4792342806380503E-2</v>
      </c>
      <c r="AV14" s="16">
        <v>1.3870696404367999E-2</v>
      </c>
      <c r="AW14" s="16">
        <v>1.25871927601118E-2</v>
      </c>
    </row>
    <row r="15" spans="1:49" s="15" customFormat="1" ht="16" x14ac:dyDescent="0.2">
      <c r="A15" s="16" t="s">
        <v>21</v>
      </c>
      <c r="B15" s="25" t="s">
        <v>2193</v>
      </c>
      <c r="C15" s="25" t="s">
        <v>1010</v>
      </c>
      <c r="D15" s="16">
        <v>7</v>
      </c>
      <c r="E15" s="16" t="s">
        <v>23</v>
      </c>
      <c r="F15" s="16">
        <v>469990220</v>
      </c>
      <c r="G15" s="16">
        <v>63172074</v>
      </c>
      <c r="H15" s="26">
        <v>0.60118219384500005</v>
      </c>
      <c r="I15" s="27">
        <v>0.46313497792199998</v>
      </c>
      <c r="J15" s="31" t="s">
        <v>1258</v>
      </c>
      <c r="K15" s="47">
        <v>56.411340000000003</v>
      </c>
      <c r="L15" s="47">
        <v>10.744809999999999</v>
      </c>
      <c r="M15" s="16">
        <v>-3000</v>
      </c>
      <c r="N15" s="16" t="s">
        <v>25</v>
      </c>
      <c r="O15" s="25" t="s">
        <v>26</v>
      </c>
      <c r="P15" s="25" t="s">
        <v>27</v>
      </c>
      <c r="Q15" s="25" t="s">
        <v>2190</v>
      </c>
      <c r="R15" s="25">
        <v>0</v>
      </c>
      <c r="S15" s="25">
        <v>0</v>
      </c>
      <c r="T15" s="25" t="s">
        <v>2191</v>
      </c>
      <c r="U15" s="25" t="s">
        <v>2192</v>
      </c>
      <c r="V15" s="25" t="s">
        <v>25</v>
      </c>
      <c r="W15" s="25" t="s">
        <v>25</v>
      </c>
      <c r="X15" s="25" t="s">
        <v>25</v>
      </c>
      <c r="Y15" s="25">
        <v>-3100</v>
      </c>
      <c r="Z15" s="25">
        <v>-2950</v>
      </c>
      <c r="AA15" s="25" t="s">
        <v>25</v>
      </c>
      <c r="AB15" s="25" t="s">
        <v>25</v>
      </c>
      <c r="AC15" s="16">
        <v>-3050</v>
      </c>
      <c r="AD15" s="29">
        <v>9.9999999999999995E-7</v>
      </c>
      <c r="AE15" s="16">
        <v>0.16387699999999999</v>
      </c>
      <c r="AF15" s="16">
        <v>0.21468200000000001</v>
      </c>
      <c r="AG15" s="29">
        <v>9.9999999999999995E-7</v>
      </c>
      <c r="AH15" s="16">
        <v>0.62138199999999999</v>
      </c>
      <c r="AI15" s="29">
        <v>4.6999999999999997E-5</v>
      </c>
      <c r="AJ15" s="29">
        <v>5.0000000000000004E-6</v>
      </c>
      <c r="AK15" s="29">
        <v>9.9999999999999995E-7</v>
      </c>
      <c r="AL15" s="29">
        <v>1.9999999999999999E-6</v>
      </c>
      <c r="AM15" s="16">
        <v>1.3129158909182799E-3</v>
      </c>
      <c r="AN15" s="16">
        <v>-5.1641688079804096E-4</v>
      </c>
      <c r="AO15" s="16">
        <v>8.7780337052232595E-4</v>
      </c>
      <c r="AP15" s="29">
        <v>-9.4242741384044105E-5</v>
      </c>
      <c r="AQ15" s="16">
        <v>-1.2573255508342601E-4</v>
      </c>
      <c r="AR15" s="16">
        <v>0.261317317951408</v>
      </c>
      <c r="AS15" s="16">
        <v>9.67379541348313E-2</v>
      </c>
      <c r="AT15" s="16">
        <v>8.5268092193048997E-2</v>
      </c>
      <c r="AU15" s="16">
        <v>3.6808933703253402E-2</v>
      </c>
      <c r="AV15" s="16">
        <v>4.0595335299949499E-2</v>
      </c>
      <c r="AW15" s="16">
        <v>0</v>
      </c>
    </row>
    <row r="16" spans="1:49" s="15" customFormat="1" ht="16" x14ac:dyDescent="0.2">
      <c r="A16" s="16" t="s">
        <v>21</v>
      </c>
      <c r="B16" s="25" t="s">
        <v>2194</v>
      </c>
      <c r="C16" s="25" t="s">
        <v>1010</v>
      </c>
      <c r="D16" s="16">
        <v>2</v>
      </c>
      <c r="E16" s="16" t="s">
        <v>23</v>
      </c>
      <c r="F16" s="16">
        <v>185250542</v>
      </c>
      <c r="G16" s="16">
        <v>18214466</v>
      </c>
      <c r="H16" s="26">
        <v>0.92091044105800002</v>
      </c>
      <c r="I16" s="27">
        <v>0.71228096167400001</v>
      </c>
      <c r="J16" s="31" t="s">
        <v>1258</v>
      </c>
      <c r="K16" s="47">
        <v>56.411340000000003</v>
      </c>
      <c r="L16" s="47">
        <v>10.744809999999999</v>
      </c>
      <c r="M16" s="16">
        <v>-3000</v>
      </c>
      <c r="N16" s="16" t="s">
        <v>25</v>
      </c>
      <c r="O16" s="25" t="s">
        <v>26</v>
      </c>
      <c r="P16" s="25" t="s">
        <v>30</v>
      </c>
      <c r="Q16" s="25" t="s">
        <v>2190</v>
      </c>
      <c r="R16" s="25">
        <v>0</v>
      </c>
      <c r="S16" s="25">
        <v>0</v>
      </c>
      <c r="T16" s="25" t="s">
        <v>2191</v>
      </c>
      <c r="U16" s="25" t="s">
        <v>2192</v>
      </c>
      <c r="V16" s="25" t="s">
        <v>25</v>
      </c>
      <c r="W16" s="25" t="s">
        <v>25</v>
      </c>
      <c r="X16" s="25" t="s">
        <v>25</v>
      </c>
      <c r="Y16" s="25">
        <v>-3500</v>
      </c>
      <c r="Z16" s="25">
        <v>-2950</v>
      </c>
      <c r="AA16" s="25" t="s">
        <v>25</v>
      </c>
      <c r="AB16" s="25" t="s">
        <v>25</v>
      </c>
      <c r="AC16" s="16">
        <v>-3225</v>
      </c>
      <c r="AD16" s="29">
        <v>1.9999999999999999E-6</v>
      </c>
      <c r="AE16" s="16">
        <v>0.117336</v>
      </c>
      <c r="AF16" s="16">
        <v>0.170905</v>
      </c>
      <c r="AG16" s="29">
        <v>9.0000000000000002E-6</v>
      </c>
      <c r="AH16" s="16">
        <v>0.71173500000000001</v>
      </c>
      <c r="AI16" s="29">
        <v>9.9999999999999995E-7</v>
      </c>
      <c r="AJ16" s="29">
        <v>3.0000000000000001E-6</v>
      </c>
      <c r="AK16" s="29">
        <v>1.9999999999999999E-6</v>
      </c>
      <c r="AL16" s="29">
        <v>6.9999999999999999E-6</v>
      </c>
      <c r="AM16" s="16">
        <v>1.0583472903247201E-3</v>
      </c>
      <c r="AN16" s="16">
        <v>-4.00822119669422E-4</v>
      </c>
      <c r="AO16" s="16">
        <v>8.4127928534791902E-4</v>
      </c>
      <c r="AP16" s="16">
        <v>1.1402802095522401E-4</v>
      </c>
      <c r="AQ16" s="16">
        <v>-1.7374537028138899E-4</v>
      </c>
      <c r="AR16" s="16">
        <v>0.22811576416429799</v>
      </c>
      <c r="AS16" s="16">
        <v>6.3567791068891405E-2</v>
      </c>
      <c r="AT16" s="16">
        <v>6.8757687145729995E-2</v>
      </c>
      <c r="AU16" s="16">
        <v>4.3514542547932598E-2</v>
      </c>
      <c r="AV16" s="16">
        <v>3.6660304394881299E-2</v>
      </c>
      <c r="AW16" s="16">
        <v>1.45152007832847E-2</v>
      </c>
    </row>
    <row r="17" spans="1:49" s="15" customFormat="1" ht="16" x14ac:dyDescent="0.2">
      <c r="A17" s="16" t="s">
        <v>21</v>
      </c>
      <c r="B17" s="25" t="s">
        <v>2195</v>
      </c>
      <c r="C17" s="25" t="s">
        <v>1010</v>
      </c>
      <c r="D17" s="16">
        <v>7</v>
      </c>
      <c r="E17" s="16" t="s">
        <v>23</v>
      </c>
      <c r="F17" s="16">
        <v>1332837172</v>
      </c>
      <c r="G17" s="16">
        <v>110131664</v>
      </c>
      <c r="H17" s="26">
        <v>1.01950954528</v>
      </c>
      <c r="I17" s="27">
        <v>0.78830546371099997</v>
      </c>
      <c r="J17" s="31" t="s">
        <v>1258</v>
      </c>
      <c r="K17" s="47">
        <v>56.411340000000003</v>
      </c>
      <c r="L17" s="47">
        <v>10.744809999999999</v>
      </c>
      <c r="M17" s="16">
        <v>-3000</v>
      </c>
      <c r="N17" s="16" t="s">
        <v>25</v>
      </c>
      <c r="O17" s="25" t="s">
        <v>26</v>
      </c>
      <c r="P17" s="25" t="s">
        <v>30</v>
      </c>
      <c r="Q17" s="25" t="s">
        <v>2190</v>
      </c>
      <c r="R17" s="25">
        <v>0</v>
      </c>
      <c r="S17" s="25">
        <v>0</v>
      </c>
      <c r="T17" s="25" t="s">
        <v>2191</v>
      </c>
      <c r="U17" s="25" t="s">
        <v>2192</v>
      </c>
      <c r="V17" s="25" t="s">
        <v>25</v>
      </c>
      <c r="W17" s="25" t="s">
        <v>25</v>
      </c>
      <c r="X17" s="25" t="s">
        <v>25</v>
      </c>
      <c r="Y17" s="25">
        <v>-3500</v>
      </c>
      <c r="Z17" s="25">
        <v>-2950</v>
      </c>
      <c r="AA17" s="25" t="s">
        <v>25</v>
      </c>
      <c r="AB17" s="25" t="s">
        <v>25</v>
      </c>
      <c r="AC17" s="16">
        <v>-3225</v>
      </c>
      <c r="AD17" s="29">
        <v>6.2000000000000003E-5</v>
      </c>
      <c r="AE17" s="16">
        <v>8.3797999999999997E-2</v>
      </c>
      <c r="AF17" s="16">
        <v>0.145926</v>
      </c>
      <c r="AG17" s="29">
        <v>2.5000000000000001E-5</v>
      </c>
      <c r="AH17" s="16">
        <v>0.77012199999999997</v>
      </c>
      <c r="AI17" s="29">
        <v>4.6E-5</v>
      </c>
      <c r="AJ17" s="29">
        <v>5.0000000000000004E-6</v>
      </c>
      <c r="AK17" s="29">
        <v>7.9999999999999996E-6</v>
      </c>
      <c r="AL17" s="29">
        <v>9.0000000000000002E-6</v>
      </c>
      <c r="AM17" s="16">
        <v>8.7917238661793895E-4</v>
      </c>
      <c r="AN17" s="16">
        <v>-3.4450298139610702E-4</v>
      </c>
      <c r="AO17" s="16">
        <v>7.81789860342536E-4</v>
      </c>
      <c r="AP17" s="29">
        <v>-2.83204772362249E-5</v>
      </c>
      <c r="AQ17" s="16">
        <v>-1.2784973806400401E-4</v>
      </c>
      <c r="AR17" s="16">
        <v>0.14060284326372099</v>
      </c>
      <c r="AS17" s="16">
        <v>5.96292215798504E-2</v>
      </c>
      <c r="AT17" s="16">
        <v>5.51340610740041E-2</v>
      </c>
      <c r="AU17" s="16">
        <v>1.8942867291168002E-2</v>
      </c>
      <c r="AV17" s="16">
        <v>5.1861359311846803E-3</v>
      </c>
      <c r="AW17" s="16">
        <v>0</v>
      </c>
    </row>
    <row r="18" spans="1:49" s="15" customFormat="1" ht="16" x14ac:dyDescent="0.2">
      <c r="A18" s="16" t="s">
        <v>21</v>
      </c>
      <c r="B18" s="25" t="s">
        <v>2196</v>
      </c>
      <c r="C18" s="25" t="s">
        <v>1010</v>
      </c>
      <c r="D18" s="16">
        <v>2</v>
      </c>
      <c r="E18" s="16" t="s">
        <v>23</v>
      </c>
      <c r="F18" s="16">
        <v>164467754</v>
      </c>
      <c r="G18" s="16">
        <v>55447562</v>
      </c>
      <c r="H18" s="26">
        <v>1.4046256234500001</v>
      </c>
      <c r="I18" s="27">
        <v>1.1313701175199999</v>
      </c>
      <c r="J18" s="31" t="s">
        <v>1258</v>
      </c>
      <c r="K18" s="47">
        <v>56.411340000000003</v>
      </c>
      <c r="L18" s="47">
        <v>10.744809999999999</v>
      </c>
      <c r="M18" s="16">
        <v>-3000</v>
      </c>
      <c r="N18" s="16" t="s">
        <v>25</v>
      </c>
      <c r="O18" s="25" t="s">
        <v>26</v>
      </c>
      <c r="P18" s="25" t="s">
        <v>30</v>
      </c>
      <c r="Q18" s="25" t="s">
        <v>2190</v>
      </c>
      <c r="R18" s="25">
        <v>0</v>
      </c>
      <c r="S18" s="25">
        <v>0</v>
      </c>
      <c r="T18" s="25" t="s">
        <v>2191</v>
      </c>
      <c r="U18" s="25" t="s">
        <v>2192</v>
      </c>
      <c r="V18" s="25" t="s">
        <v>25</v>
      </c>
      <c r="W18" s="25" t="s">
        <v>25</v>
      </c>
      <c r="X18" s="25" t="s">
        <v>25</v>
      </c>
      <c r="Y18" s="25">
        <v>-3500</v>
      </c>
      <c r="Z18" s="25">
        <v>-2950</v>
      </c>
      <c r="AA18" s="25" t="s">
        <v>25</v>
      </c>
      <c r="AB18" s="25" t="s">
        <v>25</v>
      </c>
      <c r="AC18" s="16">
        <v>-3225</v>
      </c>
      <c r="AD18" s="29">
        <v>6.9999999999999999E-6</v>
      </c>
      <c r="AE18" s="16">
        <v>0.191609</v>
      </c>
      <c r="AF18" s="16">
        <v>0.24868399999999999</v>
      </c>
      <c r="AG18" s="29">
        <v>5.8999999999999998E-5</v>
      </c>
      <c r="AH18" s="16">
        <v>0.55954599999999999</v>
      </c>
      <c r="AI18" s="29">
        <v>8.7000000000000001E-5</v>
      </c>
      <c r="AJ18" s="29">
        <v>3.9999999999999998E-6</v>
      </c>
      <c r="AK18" s="29">
        <v>9.9999999999999995E-7</v>
      </c>
      <c r="AL18" s="29">
        <v>1.9999999999999999E-6</v>
      </c>
      <c r="AM18" s="16">
        <v>1.4556515839321701E-3</v>
      </c>
      <c r="AN18" s="16">
        <v>-5.4251501408623102E-4</v>
      </c>
      <c r="AO18" s="16">
        <v>8.0234635395109403E-4</v>
      </c>
      <c r="AP18" s="16">
        <v>2.7037997987886301E-4</v>
      </c>
      <c r="AQ18" s="16">
        <v>-1.8527744002719201E-4</v>
      </c>
      <c r="AR18" s="16">
        <v>0.21378562857073</v>
      </c>
      <c r="AS18" s="16">
        <v>5.4021676065615302E-2</v>
      </c>
      <c r="AT18" s="16">
        <v>6.7755349994344696E-2</v>
      </c>
      <c r="AU18" s="16">
        <v>4.5281814872157898E-2</v>
      </c>
      <c r="AV18" s="16">
        <v>3.1929797027089001E-2</v>
      </c>
      <c r="AW18" s="16">
        <v>1.41594318868506E-2</v>
      </c>
    </row>
    <row r="19" spans="1:49" s="15" customFormat="1" ht="16" x14ac:dyDescent="0.2">
      <c r="A19" s="16" t="s">
        <v>21</v>
      </c>
      <c r="B19" s="25" t="s">
        <v>1342</v>
      </c>
      <c r="C19" s="25" t="s">
        <v>38</v>
      </c>
      <c r="D19" s="16">
        <v>1</v>
      </c>
      <c r="E19" s="25" t="s">
        <v>42</v>
      </c>
      <c r="F19" s="16">
        <v>214689296</v>
      </c>
      <c r="G19" s="16">
        <v>26035448</v>
      </c>
      <c r="H19" s="26">
        <v>1.5332635830100001</v>
      </c>
      <c r="I19" s="27">
        <v>1.18233799601</v>
      </c>
      <c r="J19" s="16" t="s">
        <v>1262</v>
      </c>
      <c r="K19" s="47">
        <v>52.804766999999998</v>
      </c>
      <c r="L19" s="47">
        <v>62.839247</v>
      </c>
      <c r="M19" s="16">
        <v>-1834</v>
      </c>
      <c r="N19" s="16" t="s">
        <v>25</v>
      </c>
      <c r="O19" s="25" t="s">
        <v>26</v>
      </c>
      <c r="P19" s="25" t="s">
        <v>30</v>
      </c>
      <c r="Q19" s="25" t="s">
        <v>2187</v>
      </c>
      <c r="R19" s="25">
        <v>1</v>
      </c>
      <c r="S19" s="25">
        <v>0</v>
      </c>
      <c r="T19" s="25" t="s">
        <v>25</v>
      </c>
      <c r="U19" s="25" t="s">
        <v>25</v>
      </c>
      <c r="V19" s="22" t="s">
        <v>1019</v>
      </c>
      <c r="W19" s="16">
        <v>3515</v>
      </c>
      <c r="X19" s="16">
        <v>20</v>
      </c>
      <c r="Y19" s="16">
        <v>-1918</v>
      </c>
      <c r="Z19" s="16">
        <v>-1750</v>
      </c>
      <c r="AA19" s="16" t="s">
        <v>35</v>
      </c>
      <c r="AB19" s="16" t="s">
        <v>36</v>
      </c>
      <c r="AC19" s="16">
        <f>AVERAGE(Y19:Z19)</f>
        <v>-1834</v>
      </c>
      <c r="AD19" s="16">
        <v>0.95578600000000002</v>
      </c>
      <c r="AE19" s="29">
        <v>3.0000000000000001E-6</v>
      </c>
      <c r="AF19" s="16">
        <v>4.3020000000000003E-2</v>
      </c>
      <c r="AG19" s="29">
        <v>9.9999999999999995E-7</v>
      </c>
      <c r="AH19" s="29">
        <v>3.3000000000000003E-5</v>
      </c>
      <c r="AI19" s="29">
        <v>5.0000000000000004E-6</v>
      </c>
      <c r="AJ19" s="16">
        <v>9.3800000000000003E-4</v>
      </c>
      <c r="AK19" s="16">
        <v>2.1000000000000001E-4</v>
      </c>
      <c r="AL19" s="29">
        <v>5.0000000000000004E-6</v>
      </c>
      <c r="AM19" s="16">
        <v>-1.5264699929531001E-3</v>
      </c>
      <c r="AN19" s="16">
        <v>-3.3278477636100698E-4</v>
      </c>
      <c r="AO19" s="29">
        <v>-4.7903765039338702E-5</v>
      </c>
      <c r="AP19" s="29">
        <v>1.0505401610282401E-5</v>
      </c>
      <c r="AQ19" s="29">
        <v>1.5609918711281999E-5</v>
      </c>
      <c r="AR19" s="16">
        <v>3.5232454936340502E-2</v>
      </c>
      <c r="AS19" s="16">
        <v>1.7876676104030199E-2</v>
      </c>
      <c r="AT19" s="16">
        <v>1.0117989609563401E-2</v>
      </c>
      <c r="AU19" s="16">
        <v>6.4008050493818101E-3</v>
      </c>
      <c r="AV19" s="16">
        <v>0</v>
      </c>
      <c r="AW19" s="16">
        <v>0</v>
      </c>
    </row>
    <row r="20" spans="1:49" s="15" customFormat="1" ht="16" x14ac:dyDescent="0.2">
      <c r="A20" s="16" t="s">
        <v>21</v>
      </c>
      <c r="B20" s="25" t="s">
        <v>1049</v>
      </c>
      <c r="C20" s="25" t="s">
        <v>1009</v>
      </c>
      <c r="D20" s="16">
        <v>7</v>
      </c>
      <c r="E20" s="16" t="s">
        <v>23</v>
      </c>
      <c r="F20" s="16">
        <v>740183158</v>
      </c>
      <c r="G20" s="16">
        <v>99956850</v>
      </c>
      <c r="H20" s="26">
        <v>1.2907940091900001</v>
      </c>
      <c r="I20" s="27">
        <v>0.97852972694700002</v>
      </c>
      <c r="J20" s="16" t="s">
        <v>1263</v>
      </c>
      <c r="K20" s="47">
        <v>48.101469000000002</v>
      </c>
      <c r="L20" s="47">
        <v>17.045210000000001</v>
      </c>
      <c r="M20" s="16">
        <v>-3240</v>
      </c>
      <c r="N20" s="16" t="s">
        <v>25</v>
      </c>
      <c r="O20" s="25" t="s">
        <v>26</v>
      </c>
      <c r="P20" s="25" t="s">
        <v>27</v>
      </c>
      <c r="Q20" s="25" t="s">
        <v>2187</v>
      </c>
      <c r="R20" s="25">
        <v>1</v>
      </c>
      <c r="S20" s="25">
        <v>0</v>
      </c>
      <c r="T20" s="25" t="s">
        <v>25</v>
      </c>
      <c r="U20" s="25" t="s">
        <v>25</v>
      </c>
      <c r="V20" s="22" t="s">
        <v>1040</v>
      </c>
      <c r="W20" s="16">
        <v>4560</v>
      </c>
      <c r="X20" s="16">
        <v>20</v>
      </c>
      <c r="Y20" s="16">
        <v>-3371</v>
      </c>
      <c r="Z20" s="16">
        <v>-3109</v>
      </c>
      <c r="AA20" s="16" t="s">
        <v>35</v>
      </c>
      <c r="AB20" s="16" t="s">
        <v>36</v>
      </c>
      <c r="AC20" s="28">
        <f t="shared" ref="AC20:AC44" si="1">AVERAGE(Y20:Z20)</f>
        <v>-3240</v>
      </c>
      <c r="AD20" s="16">
        <v>0.28925000000000001</v>
      </c>
      <c r="AE20" s="29">
        <v>9.9999999999999995E-7</v>
      </c>
      <c r="AF20" s="16">
        <v>2.4962000000000002E-2</v>
      </c>
      <c r="AG20" s="29">
        <v>7.9999999999999996E-6</v>
      </c>
      <c r="AH20" s="16">
        <v>0.68567400000000001</v>
      </c>
      <c r="AI20" s="29">
        <v>1.0000000000000001E-5</v>
      </c>
      <c r="AJ20" s="29">
        <v>5.1E-5</v>
      </c>
      <c r="AK20" s="29">
        <v>1.1E-5</v>
      </c>
      <c r="AL20" s="29">
        <v>3.3000000000000003E-5</v>
      </c>
      <c r="AM20" s="16">
        <v>-1.9668991146594899E-4</v>
      </c>
      <c r="AN20" s="16">
        <v>-3.77829839496508E-4</v>
      </c>
      <c r="AO20" s="16">
        <v>7.6023696243724401E-4</v>
      </c>
      <c r="AP20" s="16">
        <v>-1.2824162330975499E-4</v>
      </c>
      <c r="AQ20" s="16">
        <v>3.3358163705282E-4</v>
      </c>
      <c r="AR20" s="16">
        <v>0.13178748305323501</v>
      </c>
      <c r="AS20" s="16">
        <v>4.0630041148644699E-2</v>
      </c>
      <c r="AT20" s="16">
        <v>4.4864726918201502E-2</v>
      </c>
      <c r="AU20" s="16">
        <v>3.3787474274106798E-2</v>
      </c>
      <c r="AV20" s="16">
        <v>1.1838945299380401E-2</v>
      </c>
      <c r="AW20" s="16">
        <v>0</v>
      </c>
    </row>
    <row r="21" spans="1:49" s="15" customFormat="1" ht="16" x14ac:dyDescent="0.2">
      <c r="A21" s="16" t="s">
        <v>21</v>
      </c>
      <c r="B21" s="25" t="s">
        <v>1050</v>
      </c>
      <c r="C21" s="25" t="s">
        <v>1009</v>
      </c>
      <c r="D21" s="16">
        <v>1</v>
      </c>
      <c r="E21" s="25" t="s">
        <v>42</v>
      </c>
      <c r="F21" s="16">
        <v>145163383</v>
      </c>
      <c r="G21" s="16">
        <v>14202912</v>
      </c>
      <c r="H21" s="26">
        <v>0.47399445850600003</v>
      </c>
      <c r="I21" s="27">
        <v>0.37675748294799999</v>
      </c>
      <c r="J21" s="16" t="s">
        <v>2197</v>
      </c>
      <c r="K21" s="47">
        <v>47.599330000000002</v>
      </c>
      <c r="L21" s="47">
        <v>19.06793</v>
      </c>
      <c r="M21" s="16">
        <v>-2301</v>
      </c>
      <c r="N21" s="16" t="s">
        <v>25</v>
      </c>
      <c r="O21" s="25" t="s">
        <v>26</v>
      </c>
      <c r="P21" s="25" t="s">
        <v>30</v>
      </c>
      <c r="Q21" s="25" t="s">
        <v>2187</v>
      </c>
      <c r="R21" s="25">
        <v>1</v>
      </c>
      <c r="S21" s="25">
        <v>0</v>
      </c>
      <c r="T21" s="25" t="s">
        <v>25</v>
      </c>
      <c r="U21" s="25" t="s">
        <v>25</v>
      </c>
      <c r="V21" s="22" t="s">
        <v>1020</v>
      </c>
      <c r="W21" s="16">
        <v>3835</v>
      </c>
      <c r="X21" s="16">
        <v>15</v>
      </c>
      <c r="Y21" s="16">
        <v>-2399</v>
      </c>
      <c r="Z21" s="22">
        <v>-2203</v>
      </c>
      <c r="AA21" s="16" t="s">
        <v>35</v>
      </c>
      <c r="AB21" s="16" t="s">
        <v>36</v>
      </c>
      <c r="AC21" s="16">
        <f t="shared" si="1"/>
        <v>-2301</v>
      </c>
      <c r="AD21" s="16">
        <v>0.20120299999999999</v>
      </c>
      <c r="AE21" s="29">
        <v>1.0000000000000001E-5</v>
      </c>
      <c r="AF21" s="16">
        <v>1.732E-3</v>
      </c>
      <c r="AG21" s="29">
        <v>8.8999999999999995E-5</v>
      </c>
      <c r="AH21" s="16">
        <v>0.79681800000000003</v>
      </c>
      <c r="AI21" s="29">
        <v>1.8E-5</v>
      </c>
      <c r="AJ21" s="29">
        <v>2.3E-5</v>
      </c>
      <c r="AK21" s="29">
        <v>8.1000000000000004E-5</v>
      </c>
      <c r="AL21" s="29">
        <v>2.5999999999999998E-5</v>
      </c>
      <c r="AM21" s="29">
        <v>-6.8561454998793196E-6</v>
      </c>
      <c r="AN21" s="16">
        <v>-3.3952040818380902E-4</v>
      </c>
      <c r="AO21" s="16">
        <v>8.8090540230829505E-4</v>
      </c>
      <c r="AP21" s="29">
        <v>7.8977408306006301E-5</v>
      </c>
      <c r="AQ21" s="16">
        <v>4.1472363916032903E-4</v>
      </c>
      <c r="AR21" s="16">
        <v>0.135812294822482</v>
      </c>
      <c r="AS21" s="16">
        <v>7.6209053486050699E-2</v>
      </c>
      <c r="AT21" s="16">
        <v>2.96439410338632E-2</v>
      </c>
      <c r="AU21" s="16">
        <v>1.42150418399288E-2</v>
      </c>
      <c r="AV21" s="16">
        <v>1.47035928366098E-2</v>
      </c>
      <c r="AW21" s="16">
        <v>0</v>
      </c>
    </row>
    <row r="22" spans="1:49" s="15" customFormat="1" ht="16" x14ac:dyDescent="0.2">
      <c r="A22" s="16" t="s">
        <v>21</v>
      </c>
      <c r="B22" s="25" t="s">
        <v>1051</v>
      </c>
      <c r="C22" s="25" t="s">
        <v>1009</v>
      </c>
      <c r="D22" s="16">
        <v>1</v>
      </c>
      <c r="E22" s="25" t="s">
        <v>42</v>
      </c>
      <c r="F22" s="16">
        <v>124853535</v>
      </c>
      <c r="G22" s="16">
        <v>8562462</v>
      </c>
      <c r="H22" s="26">
        <v>0.480236976772</v>
      </c>
      <c r="I22" s="27">
        <v>0.372096533668</v>
      </c>
      <c r="J22" s="16" t="s">
        <v>2197</v>
      </c>
      <c r="K22" s="47">
        <v>47.599330000000002</v>
      </c>
      <c r="L22" s="47">
        <v>19.06793</v>
      </c>
      <c r="M22" s="28">
        <v>-2303.5</v>
      </c>
      <c r="N22" s="16" t="s">
        <v>25</v>
      </c>
      <c r="O22" s="25" t="s">
        <v>26</v>
      </c>
      <c r="P22" s="25" t="s">
        <v>27</v>
      </c>
      <c r="Q22" s="25" t="s">
        <v>2187</v>
      </c>
      <c r="R22" s="25">
        <v>1</v>
      </c>
      <c r="S22" s="25">
        <v>0</v>
      </c>
      <c r="T22" s="25" t="s">
        <v>25</v>
      </c>
      <c r="U22" s="25" t="s">
        <v>25</v>
      </c>
      <c r="V22" s="22" t="s">
        <v>1021</v>
      </c>
      <c r="W22" s="16">
        <v>3840</v>
      </c>
      <c r="X22" s="16">
        <v>15</v>
      </c>
      <c r="Y22" s="16">
        <v>-2404</v>
      </c>
      <c r="Z22" s="22">
        <v>-2203</v>
      </c>
      <c r="AA22" s="16" t="s">
        <v>35</v>
      </c>
      <c r="AB22" s="16" t="s">
        <v>36</v>
      </c>
      <c r="AC22" s="28">
        <f t="shared" si="1"/>
        <v>-2303.5</v>
      </c>
      <c r="AD22" s="16">
        <v>0.31565500000000002</v>
      </c>
      <c r="AE22" s="29">
        <v>1.9999999999999999E-6</v>
      </c>
      <c r="AF22" s="16">
        <v>7.2259999999999998E-3</v>
      </c>
      <c r="AG22" s="29">
        <v>2.9E-5</v>
      </c>
      <c r="AH22" s="16">
        <v>0.67690399999999995</v>
      </c>
      <c r="AI22" s="29">
        <v>1.5999999999999999E-5</v>
      </c>
      <c r="AJ22" s="29">
        <v>4.6999999999999997E-5</v>
      </c>
      <c r="AK22" s="29">
        <v>3.4999999999999997E-5</v>
      </c>
      <c r="AL22" s="29">
        <v>8.7999999999999998E-5</v>
      </c>
      <c r="AM22" s="16">
        <v>-2.7059673129642599E-4</v>
      </c>
      <c r="AN22" s="16">
        <v>-3.9682553669443597E-4</v>
      </c>
      <c r="AO22" s="16">
        <v>8.6474723647013603E-4</v>
      </c>
      <c r="AP22" s="16">
        <v>-2.0306026654345199E-4</v>
      </c>
      <c r="AQ22" s="16">
        <v>4.1818988163529902E-4</v>
      </c>
      <c r="AR22" s="16">
        <v>0.194086637877917</v>
      </c>
      <c r="AS22" s="16">
        <v>7.3859441182549501E-2</v>
      </c>
      <c r="AT22" s="16">
        <v>5.5554921106515401E-2</v>
      </c>
      <c r="AU22" s="16">
        <v>3.8077601699335897E-2</v>
      </c>
      <c r="AV22" s="16">
        <v>1.19201662155953E-2</v>
      </c>
      <c r="AW22" s="16">
        <v>1.39934916907262E-2</v>
      </c>
    </row>
    <row r="23" spans="1:49" s="15" customFormat="1" ht="16" x14ac:dyDescent="0.2">
      <c r="A23" s="16" t="s">
        <v>21</v>
      </c>
      <c r="B23" s="25" t="s">
        <v>1052</v>
      </c>
      <c r="C23" s="25" t="s">
        <v>38</v>
      </c>
      <c r="D23" s="16">
        <v>2</v>
      </c>
      <c r="E23" s="25" t="s">
        <v>42</v>
      </c>
      <c r="F23" s="16">
        <v>319577080</v>
      </c>
      <c r="G23" s="16">
        <v>25921068</v>
      </c>
      <c r="H23" s="26">
        <v>0.533818148253</v>
      </c>
      <c r="I23" s="27">
        <v>0.41288539110599998</v>
      </c>
      <c r="J23" s="16" t="s">
        <v>2197</v>
      </c>
      <c r="K23" s="47">
        <v>47.599330000000002</v>
      </c>
      <c r="L23" s="47">
        <v>19.06793</v>
      </c>
      <c r="M23" s="16">
        <v>-1822</v>
      </c>
      <c r="N23" s="16" t="s">
        <v>25</v>
      </c>
      <c r="O23" s="25" t="s">
        <v>26</v>
      </c>
      <c r="P23" s="25" t="s">
        <v>27</v>
      </c>
      <c r="Q23" s="25" t="s">
        <v>2187</v>
      </c>
      <c r="R23" s="25">
        <v>1</v>
      </c>
      <c r="S23" s="25">
        <v>0</v>
      </c>
      <c r="T23" s="25" t="s">
        <v>25</v>
      </c>
      <c r="U23" s="25" t="s">
        <v>25</v>
      </c>
      <c r="V23" s="22" t="s">
        <v>1039</v>
      </c>
      <c r="W23" s="16">
        <v>3510</v>
      </c>
      <c r="X23" s="16">
        <v>20</v>
      </c>
      <c r="Y23" s="16">
        <v>-1895</v>
      </c>
      <c r="Z23" s="16">
        <v>-1749</v>
      </c>
      <c r="AA23" s="16" t="s">
        <v>35</v>
      </c>
      <c r="AB23" s="16" t="s">
        <v>36</v>
      </c>
      <c r="AC23" s="28">
        <f t="shared" si="1"/>
        <v>-1822</v>
      </c>
      <c r="AD23" s="16">
        <v>0.95177</v>
      </c>
      <c r="AE23" s="29">
        <v>9.0000000000000002E-6</v>
      </c>
      <c r="AF23" s="16">
        <v>4.5905000000000001E-2</v>
      </c>
      <c r="AG23" s="29">
        <v>4.3000000000000002E-5</v>
      </c>
      <c r="AH23" s="29">
        <v>6.9999999999999999E-6</v>
      </c>
      <c r="AI23" s="29">
        <v>4.8000000000000001E-5</v>
      </c>
      <c r="AJ23" s="16">
        <v>1.9840000000000001E-3</v>
      </c>
      <c r="AK23" s="16">
        <v>2.1599999999999999E-4</v>
      </c>
      <c r="AL23" s="29">
        <v>1.7E-5</v>
      </c>
      <c r="AM23" s="16">
        <v>-1.5705337452800699E-3</v>
      </c>
      <c r="AN23" s="16">
        <v>-3.6342287071088199E-4</v>
      </c>
      <c r="AO23" s="16">
        <v>-1.20070673552503E-4</v>
      </c>
      <c r="AP23" s="16">
        <v>-1.2666457603446399E-4</v>
      </c>
      <c r="AQ23" s="29">
        <v>8.8603795604112602E-6</v>
      </c>
      <c r="AR23" s="16">
        <v>4.65104846356919E-2</v>
      </c>
      <c r="AS23" s="16">
        <v>2.47635967004801E-2</v>
      </c>
      <c r="AT23" s="16">
        <v>1.74832540357065E-2</v>
      </c>
      <c r="AU23" s="16">
        <v>2.4230505712533202E-3</v>
      </c>
      <c r="AV23" s="16">
        <v>0</v>
      </c>
      <c r="AW23" s="16">
        <v>0</v>
      </c>
    </row>
    <row r="24" spans="1:49" s="15" customFormat="1" ht="16" x14ac:dyDescent="0.2">
      <c r="A24" s="16" t="s">
        <v>21</v>
      </c>
      <c r="B24" s="25" t="s">
        <v>1053</v>
      </c>
      <c r="C24" s="25" t="s">
        <v>1009</v>
      </c>
      <c r="D24" s="16">
        <v>1</v>
      </c>
      <c r="E24" s="25" t="s">
        <v>42</v>
      </c>
      <c r="F24" s="16">
        <v>184776013</v>
      </c>
      <c r="G24" s="16">
        <v>10135362</v>
      </c>
      <c r="H24" s="26">
        <v>0.55069616418900003</v>
      </c>
      <c r="I24" s="27">
        <v>0.43917562157599999</v>
      </c>
      <c r="J24" s="16" t="s">
        <v>2197</v>
      </c>
      <c r="K24" s="47">
        <v>47.599330000000002</v>
      </c>
      <c r="L24" s="47">
        <v>19.06793</v>
      </c>
      <c r="M24" s="16">
        <v>-2211</v>
      </c>
      <c r="N24" s="16" t="s">
        <v>25</v>
      </c>
      <c r="O24" s="25" t="s">
        <v>26</v>
      </c>
      <c r="P24" s="25" t="s">
        <v>30</v>
      </c>
      <c r="Q24" s="25" t="s">
        <v>2187</v>
      </c>
      <c r="R24" s="25">
        <v>1</v>
      </c>
      <c r="S24" s="25">
        <v>0</v>
      </c>
      <c r="T24" s="25" t="s">
        <v>25</v>
      </c>
      <c r="U24" s="25" t="s">
        <v>25</v>
      </c>
      <c r="V24" s="22" t="s">
        <v>1022</v>
      </c>
      <c r="W24" s="16">
        <v>3775</v>
      </c>
      <c r="X24" s="16">
        <v>15</v>
      </c>
      <c r="Y24" s="22">
        <v>-2284</v>
      </c>
      <c r="Z24" s="22">
        <v>-2138</v>
      </c>
      <c r="AA24" s="16" t="s">
        <v>35</v>
      </c>
      <c r="AB24" s="16" t="s">
        <v>36</v>
      </c>
      <c r="AC24" s="28">
        <f t="shared" si="1"/>
        <v>-2211</v>
      </c>
      <c r="AD24" s="16">
        <v>0.19225400000000001</v>
      </c>
      <c r="AE24" s="29">
        <v>2.0000000000000002E-5</v>
      </c>
      <c r="AF24" s="16">
        <v>3.3779999999999999E-3</v>
      </c>
      <c r="AG24" s="29">
        <v>3.3000000000000003E-5</v>
      </c>
      <c r="AH24" s="16">
        <v>0.80413199999999996</v>
      </c>
      <c r="AI24" s="29">
        <v>5.0000000000000002E-5</v>
      </c>
      <c r="AJ24" s="29">
        <v>5.0000000000000004E-6</v>
      </c>
      <c r="AK24" s="16">
        <v>1.08E-4</v>
      </c>
      <c r="AL24" s="29">
        <v>2.0000000000000002E-5</v>
      </c>
      <c r="AM24" s="29">
        <v>2.5984335934617401E-5</v>
      </c>
      <c r="AN24" s="16">
        <v>-3.7151422471792703E-4</v>
      </c>
      <c r="AO24" s="16">
        <v>8.7668466184686797E-4</v>
      </c>
      <c r="AP24" s="29">
        <v>3.2528590792226499E-5</v>
      </c>
      <c r="AQ24" s="16">
        <v>4.2302348018277301E-4</v>
      </c>
      <c r="AR24" s="16">
        <v>9.2105157184763503E-2</v>
      </c>
      <c r="AS24" s="16">
        <v>5.2710253973264898E-2</v>
      </c>
      <c r="AT24" s="16">
        <v>2.5982600177233899E-2</v>
      </c>
      <c r="AU24" s="16">
        <v>1.3412303034264699E-2</v>
      </c>
      <c r="AV24" s="16">
        <v>0</v>
      </c>
      <c r="AW24" s="16">
        <v>0</v>
      </c>
    </row>
    <row r="25" spans="1:49" s="15" customFormat="1" ht="16" x14ac:dyDescent="0.2">
      <c r="A25" s="16" t="s">
        <v>21</v>
      </c>
      <c r="B25" s="25" t="s">
        <v>1054</v>
      </c>
      <c r="C25" s="25" t="s">
        <v>1009</v>
      </c>
      <c r="D25" s="16">
        <v>2</v>
      </c>
      <c r="E25" s="25" t="s">
        <v>42</v>
      </c>
      <c r="F25" s="16">
        <v>236806746</v>
      </c>
      <c r="G25" s="16">
        <v>13667092</v>
      </c>
      <c r="H25" s="26">
        <v>0.56782548019199997</v>
      </c>
      <c r="I25" s="27">
        <v>0.45312251188300001</v>
      </c>
      <c r="J25" s="16" t="s">
        <v>2197</v>
      </c>
      <c r="K25" s="47">
        <v>47.599330000000002</v>
      </c>
      <c r="L25" s="47">
        <v>19.06793</v>
      </c>
      <c r="M25" s="28">
        <v>-2217.5</v>
      </c>
      <c r="N25" s="16" t="s">
        <v>25</v>
      </c>
      <c r="O25" s="25" t="s">
        <v>26</v>
      </c>
      <c r="P25" s="25" t="s">
        <v>27</v>
      </c>
      <c r="Q25" s="25" t="s">
        <v>2187</v>
      </c>
      <c r="R25" s="25">
        <v>1</v>
      </c>
      <c r="S25" s="25">
        <v>0</v>
      </c>
      <c r="T25" s="25" t="s">
        <v>25</v>
      </c>
      <c r="U25" s="25" t="s">
        <v>25</v>
      </c>
      <c r="V25" s="22" t="s">
        <v>1023</v>
      </c>
      <c r="W25" s="16">
        <v>3795</v>
      </c>
      <c r="X25" s="16">
        <v>15</v>
      </c>
      <c r="Y25" s="16">
        <v>-2289</v>
      </c>
      <c r="Z25" s="22">
        <v>-2146</v>
      </c>
      <c r="AA25" s="16" t="s">
        <v>35</v>
      </c>
      <c r="AB25" s="16" t="s">
        <v>36</v>
      </c>
      <c r="AC25" s="28">
        <f t="shared" si="1"/>
        <v>-2217.5</v>
      </c>
      <c r="AD25" s="16">
        <v>0.198185</v>
      </c>
      <c r="AE25" s="29">
        <v>9.0000000000000002E-6</v>
      </c>
      <c r="AF25" s="16">
        <v>1.24E-3</v>
      </c>
      <c r="AG25" s="29">
        <v>3.1000000000000001E-5</v>
      </c>
      <c r="AH25" s="16">
        <v>0.8004</v>
      </c>
      <c r="AI25" s="29">
        <v>1.8E-5</v>
      </c>
      <c r="AJ25" s="29">
        <v>4.8999999999999998E-5</v>
      </c>
      <c r="AK25" s="29">
        <v>2.0999999999999999E-5</v>
      </c>
      <c r="AL25" s="29">
        <v>4.6999999999999997E-5</v>
      </c>
      <c r="AM25" s="29">
        <v>7.8607873674583496E-6</v>
      </c>
      <c r="AN25" s="16">
        <v>-3.4873860134289802E-4</v>
      </c>
      <c r="AO25" s="16">
        <v>8.6665042477441102E-4</v>
      </c>
      <c r="AP25" s="29">
        <v>-5.4600335525763097E-5</v>
      </c>
      <c r="AQ25" s="16">
        <v>3.3869587187805198E-4</v>
      </c>
      <c r="AR25" s="16">
        <v>0.11261408990635099</v>
      </c>
      <c r="AS25" s="16">
        <v>5.8837810180656001E-2</v>
      </c>
      <c r="AT25" s="16">
        <v>3.2125874718959002E-2</v>
      </c>
      <c r="AU25" s="16">
        <v>2.0567391862384699E-2</v>
      </c>
      <c r="AV25" s="16">
        <v>0</v>
      </c>
      <c r="AW25" s="16">
        <v>0</v>
      </c>
    </row>
    <row r="26" spans="1:49" s="15" customFormat="1" ht="16" x14ac:dyDescent="0.2">
      <c r="A26" s="16" t="s">
        <v>21</v>
      </c>
      <c r="B26" s="25" t="s">
        <v>1055</v>
      </c>
      <c r="C26" s="25" t="s">
        <v>1009</v>
      </c>
      <c r="D26" s="16">
        <v>1</v>
      </c>
      <c r="E26" s="25" t="s">
        <v>42</v>
      </c>
      <c r="F26" s="16">
        <v>295148128</v>
      </c>
      <c r="G26" s="16">
        <v>58502708</v>
      </c>
      <c r="H26" s="26">
        <v>1.0130602958399999</v>
      </c>
      <c r="I26" s="27">
        <v>0.80716308333700004</v>
      </c>
      <c r="J26" s="16" t="s">
        <v>1264</v>
      </c>
      <c r="K26" s="47">
        <v>47.599330000000002</v>
      </c>
      <c r="L26" s="47">
        <v>19.06793</v>
      </c>
      <c r="M26" s="28">
        <v>-2334.5</v>
      </c>
      <c r="N26" s="16" t="s">
        <v>25</v>
      </c>
      <c r="O26" s="25" t="s">
        <v>26</v>
      </c>
      <c r="P26" s="25" t="s">
        <v>30</v>
      </c>
      <c r="Q26" s="25" t="s">
        <v>2187</v>
      </c>
      <c r="R26" s="25">
        <v>1</v>
      </c>
      <c r="S26" s="25">
        <v>0</v>
      </c>
      <c r="T26" s="25" t="s">
        <v>25</v>
      </c>
      <c r="U26" s="25" t="s">
        <v>25</v>
      </c>
      <c r="V26" s="22" t="s">
        <v>1038</v>
      </c>
      <c r="W26" s="16">
        <v>3865</v>
      </c>
      <c r="X26" s="16">
        <v>20</v>
      </c>
      <c r="Y26" s="16">
        <v>-2458</v>
      </c>
      <c r="Z26" s="16">
        <v>-2211</v>
      </c>
      <c r="AA26" s="16" t="s">
        <v>35</v>
      </c>
      <c r="AB26" s="16" t="s">
        <v>36</v>
      </c>
      <c r="AC26" s="28">
        <f t="shared" si="1"/>
        <v>-2334.5</v>
      </c>
      <c r="AD26" s="16">
        <v>0.14821400000000001</v>
      </c>
      <c r="AE26" s="29">
        <v>6.0000000000000002E-6</v>
      </c>
      <c r="AF26" s="16">
        <v>3.6570000000000001E-3</v>
      </c>
      <c r="AG26" s="16">
        <v>3.6319999999999998E-3</v>
      </c>
      <c r="AH26" s="16">
        <v>0.84440800000000005</v>
      </c>
      <c r="AI26" s="29">
        <v>6.0000000000000002E-6</v>
      </c>
      <c r="AJ26" s="29">
        <v>2.0999999999999999E-5</v>
      </c>
      <c r="AK26" s="29">
        <v>1.0000000000000001E-5</v>
      </c>
      <c r="AL26" s="29">
        <v>4.8000000000000001E-5</v>
      </c>
      <c r="AM26" s="16">
        <v>1.31218895998809E-4</v>
      </c>
      <c r="AN26" s="16">
        <v>-2.97181991382854E-4</v>
      </c>
      <c r="AO26" s="16">
        <v>8.19362574171763E-4</v>
      </c>
      <c r="AP26" s="29">
        <v>5.2015202795557002E-5</v>
      </c>
      <c r="AQ26" s="16">
        <v>3.09777427754427E-4</v>
      </c>
      <c r="AR26" s="16">
        <v>8.9497027101430801E-2</v>
      </c>
      <c r="AS26" s="16">
        <v>4.1884449723889099E-2</v>
      </c>
      <c r="AT26" s="16">
        <v>3.2612801663296297E-2</v>
      </c>
      <c r="AU26" s="16">
        <v>1.2836140972927301E-2</v>
      </c>
      <c r="AV26" s="16">
        <v>0</v>
      </c>
      <c r="AW26" s="16">
        <v>0</v>
      </c>
    </row>
    <row r="27" spans="1:49" s="15" customFormat="1" ht="16" x14ac:dyDescent="0.2">
      <c r="A27" s="16" t="s">
        <v>21</v>
      </c>
      <c r="B27" s="25" t="s">
        <v>1056</v>
      </c>
      <c r="C27" s="25" t="s">
        <v>1377</v>
      </c>
      <c r="D27" s="16">
        <v>3</v>
      </c>
      <c r="E27" s="25" t="s">
        <v>42</v>
      </c>
      <c r="F27" s="16">
        <v>291175509</v>
      </c>
      <c r="G27" s="16">
        <v>24079900</v>
      </c>
      <c r="H27" s="26">
        <v>0.503934663959</v>
      </c>
      <c r="I27" s="27">
        <v>0.38174406811299999</v>
      </c>
      <c r="J27" s="16" t="s">
        <v>1265</v>
      </c>
      <c r="K27" s="47">
        <v>50.853036000000003</v>
      </c>
      <c r="L27" s="47">
        <v>21.679608000000002</v>
      </c>
      <c r="M27" s="16">
        <v>-5127</v>
      </c>
      <c r="N27" s="16" t="s">
        <v>25</v>
      </c>
      <c r="O27" s="25" t="s">
        <v>26</v>
      </c>
      <c r="P27" s="25" t="s">
        <v>27</v>
      </c>
      <c r="Q27" s="25" t="s">
        <v>2187</v>
      </c>
      <c r="R27" s="25">
        <v>1</v>
      </c>
      <c r="S27" s="25">
        <v>0</v>
      </c>
      <c r="T27" s="25" t="s">
        <v>25</v>
      </c>
      <c r="U27" s="25" t="s">
        <v>25</v>
      </c>
      <c r="V27" s="22" t="s">
        <v>1024</v>
      </c>
      <c r="W27" s="16">
        <v>6165</v>
      </c>
      <c r="X27" s="16">
        <v>15</v>
      </c>
      <c r="Y27" s="16">
        <v>-5210</v>
      </c>
      <c r="Z27" s="22">
        <v>-5044</v>
      </c>
      <c r="AA27" s="16" t="s">
        <v>35</v>
      </c>
      <c r="AB27" s="16" t="s">
        <v>36</v>
      </c>
      <c r="AC27" s="28">
        <f t="shared" si="1"/>
        <v>-5127</v>
      </c>
      <c r="AD27" s="16">
        <v>0.109709</v>
      </c>
      <c r="AE27" s="29">
        <v>3.3000000000000003E-5</v>
      </c>
      <c r="AF27" s="16">
        <v>5.3662000000000001E-2</v>
      </c>
      <c r="AG27" s="29">
        <v>4.6E-5</v>
      </c>
      <c r="AH27" s="16">
        <v>0.83589899999999995</v>
      </c>
      <c r="AI27" s="16">
        <v>1.15E-4</v>
      </c>
      <c r="AJ27" s="16">
        <v>4.2700000000000002E-4</v>
      </c>
      <c r="AK27" s="29">
        <v>3.6999999999999998E-5</v>
      </c>
      <c r="AL27" s="29">
        <v>7.1000000000000005E-5</v>
      </c>
      <c r="AM27" s="16">
        <v>2.11216556395687E-4</v>
      </c>
      <c r="AN27" s="16">
        <v>-3.3474907682739201E-4</v>
      </c>
      <c r="AO27" s="16">
        <v>7.4981267169462796E-4</v>
      </c>
      <c r="AP27" s="16">
        <v>-1.0831751166606299E-4</v>
      </c>
      <c r="AQ27" s="16">
        <v>2.4866445034241403E-4</v>
      </c>
      <c r="AR27" s="16">
        <v>0.14930604171298001</v>
      </c>
      <c r="AS27" s="16">
        <v>8.4652035140916002E-2</v>
      </c>
      <c r="AT27" s="16">
        <v>3.1779613699678501E-2</v>
      </c>
      <c r="AU27" s="16">
        <v>1.30699411737205E-2</v>
      </c>
      <c r="AV27" s="16">
        <v>0</v>
      </c>
      <c r="AW27" s="16">
        <v>1.85173471367698E-2</v>
      </c>
    </row>
    <row r="28" spans="1:49" s="15" customFormat="1" ht="16" x14ac:dyDescent="0.2">
      <c r="A28" s="16" t="s">
        <v>21</v>
      </c>
      <c r="B28" s="25" t="s">
        <v>1057</v>
      </c>
      <c r="C28" s="25" t="s">
        <v>1377</v>
      </c>
      <c r="D28" s="16">
        <v>8</v>
      </c>
      <c r="E28" s="16" t="s">
        <v>23</v>
      </c>
      <c r="F28" s="16">
        <v>502979180</v>
      </c>
      <c r="G28" s="16">
        <v>62547158</v>
      </c>
      <c r="H28" s="26">
        <v>0.41143271194699998</v>
      </c>
      <c r="I28" s="27">
        <v>0.30797787045800001</v>
      </c>
      <c r="J28" s="16" t="s">
        <v>1265</v>
      </c>
      <c r="K28" s="47">
        <v>50.853036000000003</v>
      </c>
      <c r="L28" s="47">
        <v>21.679608000000002</v>
      </c>
      <c r="M28" s="16">
        <v>-5108</v>
      </c>
      <c r="N28" s="16" t="s">
        <v>25</v>
      </c>
      <c r="O28" s="25" t="s">
        <v>26</v>
      </c>
      <c r="P28" s="25" t="s">
        <v>27</v>
      </c>
      <c r="Q28" s="25" t="s">
        <v>2187</v>
      </c>
      <c r="R28" s="25">
        <v>1</v>
      </c>
      <c r="S28" s="25">
        <v>0</v>
      </c>
      <c r="T28" s="25" t="s">
        <v>25</v>
      </c>
      <c r="U28" s="25" t="s">
        <v>25</v>
      </c>
      <c r="V28" s="22" t="s">
        <v>1025</v>
      </c>
      <c r="W28" s="16">
        <v>6150</v>
      </c>
      <c r="X28" s="16">
        <v>15</v>
      </c>
      <c r="Y28" s="16">
        <v>-5210</v>
      </c>
      <c r="Z28" s="22">
        <v>-5006</v>
      </c>
      <c r="AA28" s="16" t="s">
        <v>35</v>
      </c>
      <c r="AB28" s="16" t="s">
        <v>36</v>
      </c>
      <c r="AC28" s="28">
        <f t="shared" si="1"/>
        <v>-5108</v>
      </c>
      <c r="AD28" s="16">
        <v>0.18967100000000001</v>
      </c>
      <c r="AE28" s="29">
        <v>8.5000000000000006E-5</v>
      </c>
      <c r="AF28" s="16">
        <v>7.8592999999999996E-2</v>
      </c>
      <c r="AG28" s="29">
        <v>4.6E-5</v>
      </c>
      <c r="AH28" s="16">
        <v>0.73013399999999995</v>
      </c>
      <c r="AI28" s="29">
        <v>3.6999999999999998E-5</v>
      </c>
      <c r="AJ28" s="16">
        <v>1.3159999999999999E-3</v>
      </c>
      <c r="AK28" s="16">
        <v>1.07E-4</v>
      </c>
      <c r="AL28" s="29">
        <v>1.0000000000000001E-5</v>
      </c>
      <c r="AM28" s="29">
        <v>9.0850210435689603E-7</v>
      </c>
      <c r="AN28" s="16">
        <v>-3.96618547671619E-4</v>
      </c>
      <c r="AO28" s="16">
        <v>7.4637657054961904E-4</v>
      </c>
      <c r="AP28" s="29">
        <v>1.13026695813183E-5</v>
      </c>
      <c r="AQ28" s="16">
        <v>3.7409045673940199E-4</v>
      </c>
      <c r="AR28" s="16">
        <v>0.34988954634242198</v>
      </c>
      <c r="AS28" s="16">
        <v>0.198234084208332</v>
      </c>
      <c r="AT28" s="16">
        <v>0.117215193802262</v>
      </c>
      <c r="AU28" s="16">
        <v>1.4284974896514899E-2</v>
      </c>
      <c r="AV28" s="16">
        <v>0</v>
      </c>
      <c r="AW28" s="16">
        <v>1.8519397637499099E-2</v>
      </c>
    </row>
    <row r="29" spans="1:49" s="15" customFormat="1" ht="16" x14ac:dyDescent="0.2">
      <c r="A29" s="16" t="s">
        <v>21</v>
      </c>
      <c r="B29" s="25" t="s">
        <v>1058</v>
      </c>
      <c r="C29" s="25" t="s">
        <v>38</v>
      </c>
      <c r="D29" s="16">
        <v>1</v>
      </c>
      <c r="E29" s="16" t="s">
        <v>23</v>
      </c>
      <c r="F29" s="16">
        <v>346487490</v>
      </c>
      <c r="G29" s="16">
        <v>23598008</v>
      </c>
      <c r="H29" s="26">
        <v>5.6626749419499998</v>
      </c>
      <c r="I29" s="27">
        <v>4.6764073228800003</v>
      </c>
      <c r="J29" s="16" t="s">
        <v>1256</v>
      </c>
      <c r="K29" s="47">
        <v>49.075333000000001</v>
      </c>
      <c r="L29" s="47">
        <v>26.179193999999999</v>
      </c>
      <c r="M29" s="28">
        <v>-1497.5</v>
      </c>
      <c r="N29" s="16" t="s">
        <v>25</v>
      </c>
      <c r="O29" s="25" t="s">
        <v>26</v>
      </c>
      <c r="P29" s="25" t="s">
        <v>27</v>
      </c>
      <c r="Q29" s="25" t="s">
        <v>2187</v>
      </c>
      <c r="R29" s="25">
        <v>1</v>
      </c>
      <c r="S29" s="25">
        <v>0</v>
      </c>
      <c r="T29" s="25" t="s">
        <v>25</v>
      </c>
      <c r="U29" s="25" t="s">
        <v>25</v>
      </c>
      <c r="V29" s="22" t="s">
        <v>1026</v>
      </c>
      <c r="W29" s="16">
        <v>3255</v>
      </c>
      <c r="X29" s="16">
        <v>15</v>
      </c>
      <c r="Y29" s="16">
        <v>-1540</v>
      </c>
      <c r="Z29" s="22">
        <v>-1455</v>
      </c>
      <c r="AA29" s="16" t="s">
        <v>35</v>
      </c>
      <c r="AB29" s="16" t="s">
        <v>36</v>
      </c>
      <c r="AC29" s="30">
        <f t="shared" si="1"/>
        <v>-1497.5</v>
      </c>
      <c r="AD29" s="16">
        <v>0.93689999999999996</v>
      </c>
      <c r="AE29" s="16">
        <v>4.4929999999999996E-3</v>
      </c>
      <c r="AF29" s="16">
        <v>4.0106000000000003E-2</v>
      </c>
      <c r="AG29" s="16">
        <v>5.8469999999999998E-3</v>
      </c>
      <c r="AH29" s="16">
        <v>1.2543E-2</v>
      </c>
      <c r="AI29" s="29">
        <v>6.7999999999999999E-5</v>
      </c>
      <c r="AJ29" s="29">
        <v>1.5999999999999999E-5</v>
      </c>
      <c r="AK29" s="29">
        <v>2.0000000000000002E-5</v>
      </c>
      <c r="AL29" s="29">
        <v>6.9999999999999999E-6</v>
      </c>
      <c r="AM29" s="16">
        <v>-1.3288162871835101E-3</v>
      </c>
      <c r="AN29" s="16">
        <v>-3.69281157928264E-4</v>
      </c>
      <c r="AO29" s="16">
        <v>-1.5136007025659499E-4</v>
      </c>
      <c r="AP29" s="29">
        <v>6.9111405650278501E-5</v>
      </c>
      <c r="AQ29" s="29">
        <v>-8.5881166970256997E-5</v>
      </c>
      <c r="AR29" s="16">
        <v>2.7158579349647501E-2</v>
      </c>
      <c r="AS29" s="16">
        <v>1.8312088193762802E-2</v>
      </c>
      <c r="AT29" s="16">
        <v>8.2301160364123098E-3</v>
      </c>
      <c r="AU29" s="16">
        <v>0</v>
      </c>
      <c r="AV29" s="16">
        <v>0</v>
      </c>
      <c r="AW29" s="16">
        <v>0</v>
      </c>
    </row>
    <row r="30" spans="1:49" s="15" customFormat="1" ht="16" x14ac:dyDescent="0.2">
      <c r="A30" s="16" t="s">
        <v>21</v>
      </c>
      <c r="B30" s="25" t="s">
        <v>1059</v>
      </c>
      <c r="C30" s="25" t="s">
        <v>1009</v>
      </c>
      <c r="D30" s="16">
        <v>1</v>
      </c>
      <c r="E30" s="16" t="s">
        <v>23</v>
      </c>
      <c r="F30" s="16">
        <v>138137767</v>
      </c>
      <c r="G30" s="16">
        <v>10162508</v>
      </c>
      <c r="H30" s="26">
        <v>0.97236266981300001</v>
      </c>
      <c r="I30" s="27">
        <v>0.75975352787899997</v>
      </c>
      <c r="J30" s="16" t="s">
        <v>2198</v>
      </c>
      <c r="K30" s="47">
        <v>47.339553000000002</v>
      </c>
      <c r="L30" s="45">
        <v>18.946072999999998</v>
      </c>
      <c r="M30" s="28">
        <v>-2032.5</v>
      </c>
      <c r="N30" s="16" t="s">
        <v>25</v>
      </c>
      <c r="O30" s="25" t="s">
        <v>26</v>
      </c>
      <c r="P30" s="25" t="s">
        <v>27</v>
      </c>
      <c r="Q30" s="25" t="s">
        <v>2187</v>
      </c>
      <c r="R30" s="25">
        <v>1</v>
      </c>
      <c r="S30" s="25">
        <v>0</v>
      </c>
      <c r="T30" s="25" t="s">
        <v>25</v>
      </c>
      <c r="U30" s="25" t="s">
        <v>25</v>
      </c>
      <c r="V30" s="22" t="s">
        <v>1027</v>
      </c>
      <c r="W30" s="16">
        <v>3640</v>
      </c>
      <c r="X30" s="16">
        <v>15</v>
      </c>
      <c r="Y30" s="16">
        <v>-2120</v>
      </c>
      <c r="Z30" s="22">
        <v>-1945</v>
      </c>
      <c r="AA30" s="16" t="s">
        <v>35</v>
      </c>
      <c r="AB30" s="16" t="s">
        <v>36</v>
      </c>
      <c r="AC30" s="30">
        <f t="shared" si="1"/>
        <v>-2032.5</v>
      </c>
      <c r="AD30" s="16">
        <v>0.210567</v>
      </c>
      <c r="AE30" s="16">
        <v>0</v>
      </c>
      <c r="AF30" s="16">
        <v>3.6570000000000001E-3</v>
      </c>
      <c r="AG30" s="29">
        <v>1.5999999999999999E-5</v>
      </c>
      <c r="AH30" s="16">
        <v>0.78569800000000001</v>
      </c>
      <c r="AI30" s="29">
        <v>3.9999999999999998E-6</v>
      </c>
      <c r="AJ30" s="29">
        <v>5.0000000000000004E-6</v>
      </c>
      <c r="AK30" s="29">
        <v>4.6999999999999997E-5</v>
      </c>
      <c r="AL30" s="29">
        <v>6.0000000000000002E-6</v>
      </c>
      <c r="AM30" s="29">
        <v>-1.2789465349748801E-5</v>
      </c>
      <c r="AN30" s="16">
        <v>-3.7846627157247403E-4</v>
      </c>
      <c r="AO30" s="16">
        <v>8.2104393039056703E-4</v>
      </c>
      <c r="AP30" s="29">
        <v>-6.8190495584016095E-5</v>
      </c>
      <c r="AQ30" s="16">
        <v>2.7447475383322401E-4</v>
      </c>
      <c r="AR30" s="16">
        <v>0.102389972075437</v>
      </c>
      <c r="AS30" s="16">
        <v>4.9151763024899701E-2</v>
      </c>
      <c r="AT30" s="16">
        <v>3.5954502888441903E-2</v>
      </c>
      <c r="AU30" s="16">
        <v>9.5630479324555397E-3</v>
      </c>
      <c r="AV30" s="16">
        <v>6.20204065354689E-3</v>
      </c>
      <c r="AW30" s="16">
        <v>0</v>
      </c>
    </row>
    <row r="31" spans="1:49" s="15" customFormat="1" ht="16" x14ac:dyDescent="0.2">
      <c r="A31" s="16" t="s">
        <v>21</v>
      </c>
      <c r="B31" s="25" t="s">
        <v>1060</v>
      </c>
      <c r="C31" s="25" t="s">
        <v>1009</v>
      </c>
      <c r="D31" s="16">
        <v>1</v>
      </c>
      <c r="E31" s="16" t="s">
        <v>23</v>
      </c>
      <c r="F31" s="16">
        <v>143119734</v>
      </c>
      <c r="G31" s="16">
        <v>13767948</v>
      </c>
      <c r="H31" s="26">
        <v>1.1540997898500001</v>
      </c>
      <c r="I31" s="27">
        <v>0.90594101685799999</v>
      </c>
      <c r="J31" s="16" t="s">
        <v>2198</v>
      </c>
      <c r="K31" s="47">
        <v>47.339553000000002</v>
      </c>
      <c r="L31" s="45">
        <v>18.946072999999998</v>
      </c>
      <c r="M31" s="28">
        <v>-2114.5</v>
      </c>
      <c r="N31" s="16" t="s">
        <v>25</v>
      </c>
      <c r="O31" s="25" t="s">
        <v>26</v>
      </c>
      <c r="P31" s="25" t="s">
        <v>30</v>
      </c>
      <c r="Q31" s="25" t="s">
        <v>2187</v>
      </c>
      <c r="R31" s="25">
        <v>1</v>
      </c>
      <c r="S31" s="25">
        <v>0</v>
      </c>
      <c r="T31" s="25" t="s">
        <v>25</v>
      </c>
      <c r="U31" s="25" t="s">
        <v>25</v>
      </c>
      <c r="V31" s="22" t="s">
        <v>1037</v>
      </c>
      <c r="W31" s="16">
        <v>3710</v>
      </c>
      <c r="X31" s="16">
        <v>20</v>
      </c>
      <c r="Y31" s="16">
        <v>-2197</v>
      </c>
      <c r="Z31" s="16">
        <v>-2032</v>
      </c>
      <c r="AA31" s="16" t="s">
        <v>35</v>
      </c>
      <c r="AB31" s="16" t="s">
        <v>36</v>
      </c>
      <c r="AC31" s="28">
        <f t="shared" si="1"/>
        <v>-2114.5</v>
      </c>
      <c r="AD31" s="16">
        <v>0.205175</v>
      </c>
      <c r="AE31" s="29">
        <v>5.0000000000000004E-6</v>
      </c>
      <c r="AF31" s="29">
        <v>4.8999999999999998E-5</v>
      </c>
      <c r="AG31" s="29">
        <v>9.0000000000000006E-5</v>
      </c>
      <c r="AH31" s="16">
        <v>0.79459199999999996</v>
      </c>
      <c r="AI31" s="29">
        <v>3.0000000000000001E-6</v>
      </c>
      <c r="AJ31" s="29">
        <v>1.4E-5</v>
      </c>
      <c r="AK31" s="29">
        <v>3.6999999999999998E-5</v>
      </c>
      <c r="AL31" s="29">
        <v>3.1999999999999999E-5</v>
      </c>
      <c r="AM31" s="29">
        <v>-1.6949160961975099E-5</v>
      </c>
      <c r="AN31" s="16">
        <v>-3.3426335898343598E-4</v>
      </c>
      <c r="AO31" s="16">
        <v>8.6888042706758804E-4</v>
      </c>
      <c r="AP31" s="29">
        <v>-5.22070263593775E-5</v>
      </c>
      <c r="AQ31" s="16">
        <v>3.1713094742884501E-4</v>
      </c>
      <c r="AR31" s="16">
        <v>9.0947730887587494E-2</v>
      </c>
      <c r="AS31" s="16">
        <v>4.4557878516819999E-2</v>
      </c>
      <c r="AT31" s="16">
        <v>3.5345831306511401E-2</v>
      </c>
      <c r="AU31" s="16">
        <v>6.2589165820340397E-3</v>
      </c>
      <c r="AV31" s="16">
        <v>4.7171775328207098E-3</v>
      </c>
      <c r="AW31" s="16">
        <v>0</v>
      </c>
    </row>
    <row r="32" spans="1:49" s="15" customFormat="1" ht="16" x14ac:dyDescent="0.2">
      <c r="A32" s="16" t="s">
        <v>21</v>
      </c>
      <c r="B32" s="25" t="s">
        <v>1061</v>
      </c>
      <c r="C32" s="25" t="s">
        <v>38</v>
      </c>
      <c r="D32" s="16">
        <v>7</v>
      </c>
      <c r="E32" s="16" t="s">
        <v>23</v>
      </c>
      <c r="F32" s="16">
        <v>535994397</v>
      </c>
      <c r="G32" s="16">
        <v>57747634</v>
      </c>
      <c r="H32" s="26">
        <v>0.75274172351900004</v>
      </c>
      <c r="I32" s="27">
        <v>0.58779863715799996</v>
      </c>
      <c r="J32" s="16" t="s">
        <v>2198</v>
      </c>
      <c r="K32" s="47">
        <v>47.339553000000002</v>
      </c>
      <c r="L32" s="45">
        <v>18.946072999999998</v>
      </c>
      <c r="M32" s="16">
        <v>-1575</v>
      </c>
      <c r="N32" s="16" t="s">
        <v>25</v>
      </c>
      <c r="O32" s="25" t="s">
        <v>26</v>
      </c>
      <c r="P32" s="25" t="s">
        <v>27</v>
      </c>
      <c r="Q32" s="25" t="s">
        <v>2187</v>
      </c>
      <c r="R32" s="25">
        <v>1</v>
      </c>
      <c r="S32" s="25">
        <v>0</v>
      </c>
      <c r="T32" s="25" t="s">
        <v>25</v>
      </c>
      <c r="U32" s="25" t="s">
        <v>25</v>
      </c>
      <c r="V32" s="22" t="s">
        <v>1028</v>
      </c>
      <c r="W32" s="16">
        <v>3310</v>
      </c>
      <c r="X32" s="16">
        <v>15</v>
      </c>
      <c r="Y32" s="16">
        <v>-1618</v>
      </c>
      <c r="Z32" s="22">
        <v>-1532</v>
      </c>
      <c r="AA32" s="16" t="s">
        <v>35</v>
      </c>
      <c r="AB32" s="16" t="s">
        <v>36</v>
      </c>
      <c r="AC32" s="28">
        <f t="shared" si="1"/>
        <v>-1575</v>
      </c>
      <c r="AD32" s="16">
        <v>0.938697</v>
      </c>
      <c r="AE32" s="29">
        <v>6.0000000000000002E-6</v>
      </c>
      <c r="AF32" s="16">
        <v>5.7715000000000002E-2</v>
      </c>
      <c r="AG32" s="29">
        <v>1.5999999999999999E-5</v>
      </c>
      <c r="AH32" s="29">
        <v>6.2000000000000003E-5</v>
      </c>
      <c r="AI32" s="16">
        <v>1.475E-3</v>
      </c>
      <c r="AJ32" s="16">
        <v>1.9289999999999999E-3</v>
      </c>
      <c r="AK32" s="29">
        <v>9.7E-5</v>
      </c>
      <c r="AL32" s="29">
        <v>9.9999999999999995E-7</v>
      </c>
      <c r="AM32" s="16">
        <v>-1.4381212676166E-3</v>
      </c>
      <c r="AN32" s="16">
        <v>-4.0781659871299902E-4</v>
      </c>
      <c r="AO32" s="16">
        <v>-2.1725426244797899E-4</v>
      </c>
      <c r="AP32" s="29">
        <v>-2.07303184621839E-5</v>
      </c>
      <c r="AQ32" s="16">
        <v>1.7298771367253799E-4</v>
      </c>
      <c r="AR32" s="16">
        <v>0.122347894238114</v>
      </c>
      <c r="AS32" s="16">
        <v>7.6512369289717094E-2</v>
      </c>
      <c r="AT32" s="16">
        <v>3.42936416475342E-2</v>
      </c>
      <c r="AU32" s="16">
        <v>2.3041058523741902E-3</v>
      </c>
      <c r="AV32" s="16">
        <v>0</v>
      </c>
      <c r="AW32" s="16">
        <v>6.6205114885114699E-3</v>
      </c>
    </row>
    <row r="33" spans="1:49" s="15" customFormat="1" ht="16" x14ac:dyDescent="0.2">
      <c r="A33" s="16" t="s">
        <v>21</v>
      </c>
      <c r="B33" s="25" t="s">
        <v>1062</v>
      </c>
      <c r="C33" s="25" t="s">
        <v>1009</v>
      </c>
      <c r="D33" s="16">
        <v>2</v>
      </c>
      <c r="E33" s="16" t="s">
        <v>23</v>
      </c>
      <c r="F33" s="16">
        <v>148928285</v>
      </c>
      <c r="G33" s="16">
        <v>4573634</v>
      </c>
      <c r="H33" s="26">
        <v>1.95685683244</v>
      </c>
      <c r="I33" s="27">
        <v>1.55720084372</v>
      </c>
      <c r="J33" s="16" t="s">
        <v>2198</v>
      </c>
      <c r="K33" s="47">
        <v>47.339553000000002</v>
      </c>
      <c r="L33" s="45">
        <v>18.946072999999998</v>
      </c>
      <c r="M33" s="28">
        <v>-2053.5</v>
      </c>
      <c r="N33" s="16" t="s">
        <v>25</v>
      </c>
      <c r="O33" s="25" t="s">
        <v>26</v>
      </c>
      <c r="P33" s="25" t="s">
        <v>30</v>
      </c>
      <c r="Q33" s="25" t="s">
        <v>2187</v>
      </c>
      <c r="R33" s="25">
        <v>1</v>
      </c>
      <c r="S33" s="25">
        <v>0</v>
      </c>
      <c r="T33" s="25" t="s">
        <v>25</v>
      </c>
      <c r="U33" s="25" t="s">
        <v>25</v>
      </c>
      <c r="V33" s="22" t="s">
        <v>1029</v>
      </c>
      <c r="W33" s="16">
        <v>3665</v>
      </c>
      <c r="X33" s="16">
        <v>15</v>
      </c>
      <c r="Y33" s="22">
        <v>-2136</v>
      </c>
      <c r="Z33" s="22">
        <v>-1971</v>
      </c>
      <c r="AA33" s="16" t="s">
        <v>35</v>
      </c>
      <c r="AB33" s="16" t="s">
        <v>36</v>
      </c>
      <c r="AC33" s="28">
        <f t="shared" si="1"/>
        <v>-2053.5</v>
      </c>
      <c r="AD33" s="16">
        <v>0.14546799999999999</v>
      </c>
      <c r="AE33" s="29">
        <v>3.9999999999999998E-6</v>
      </c>
      <c r="AF33" s="16">
        <v>7.1199999999999996E-4</v>
      </c>
      <c r="AG33" s="16">
        <v>1.83E-4</v>
      </c>
      <c r="AH33" s="16">
        <v>0.85354399999999997</v>
      </c>
      <c r="AI33" s="29">
        <v>3.0000000000000001E-6</v>
      </c>
      <c r="AJ33" s="29">
        <v>6.0000000000000002E-6</v>
      </c>
      <c r="AK33" s="29">
        <v>6.7999999999999999E-5</v>
      </c>
      <c r="AL33" s="29">
        <v>9.0000000000000002E-6</v>
      </c>
      <c r="AM33" s="16">
        <v>1.26262965449294E-4</v>
      </c>
      <c r="AN33" s="16">
        <v>-2.8951145556510598E-4</v>
      </c>
      <c r="AO33" s="16">
        <v>8.7275446116143705E-4</v>
      </c>
      <c r="AP33" s="29">
        <v>-5.2945461154445897E-5</v>
      </c>
      <c r="AQ33" s="16">
        <v>2.90069435899945E-4</v>
      </c>
      <c r="AR33" s="16">
        <v>8.8577528548268294E-2</v>
      </c>
      <c r="AS33" s="16">
        <v>4.0300405566110802E-2</v>
      </c>
      <c r="AT33" s="16">
        <v>3.4532042993749998E-2</v>
      </c>
      <c r="AU33" s="16">
        <v>8.7170711716432602E-3</v>
      </c>
      <c r="AV33" s="16">
        <v>4.6069691843237098E-3</v>
      </c>
      <c r="AW33" s="16">
        <v>0</v>
      </c>
    </row>
    <row r="34" spans="1:49" s="15" customFormat="1" ht="16" x14ac:dyDescent="0.2">
      <c r="A34" s="16" t="s">
        <v>21</v>
      </c>
      <c r="B34" s="25" t="s">
        <v>1063</v>
      </c>
      <c r="C34" s="25" t="s">
        <v>38</v>
      </c>
      <c r="D34" s="16">
        <v>3</v>
      </c>
      <c r="E34" s="16" t="s">
        <v>23</v>
      </c>
      <c r="F34" s="16">
        <v>148390993</v>
      </c>
      <c r="G34" s="16">
        <v>7753952</v>
      </c>
      <c r="H34" s="26">
        <v>0.54891380422199998</v>
      </c>
      <c r="I34" s="27">
        <v>0.42943343844499998</v>
      </c>
      <c r="J34" s="16" t="s">
        <v>2198</v>
      </c>
      <c r="K34" s="47">
        <v>47.339553000000002</v>
      </c>
      <c r="L34" s="45">
        <v>18.946072999999998</v>
      </c>
      <c r="M34" s="16">
        <v>-1820</v>
      </c>
      <c r="N34" s="16" t="s">
        <v>25</v>
      </c>
      <c r="O34" s="25" t="s">
        <v>26</v>
      </c>
      <c r="P34" s="25" t="s">
        <v>27</v>
      </c>
      <c r="Q34" s="25" t="s">
        <v>2187</v>
      </c>
      <c r="R34" s="25">
        <v>1</v>
      </c>
      <c r="S34" s="25">
        <v>0</v>
      </c>
      <c r="T34" s="25" t="s">
        <v>25</v>
      </c>
      <c r="U34" s="25" t="s">
        <v>25</v>
      </c>
      <c r="V34" s="22" t="s">
        <v>1030</v>
      </c>
      <c r="W34" s="16">
        <v>3505</v>
      </c>
      <c r="X34" s="16">
        <v>15</v>
      </c>
      <c r="Y34" s="16">
        <v>-1889</v>
      </c>
      <c r="Z34" s="22">
        <v>-1751</v>
      </c>
      <c r="AA34" s="16" t="s">
        <v>35</v>
      </c>
      <c r="AB34" s="16" t="s">
        <v>36</v>
      </c>
      <c r="AC34" s="28">
        <f t="shared" si="1"/>
        <v>-1820</v>
      </c>
      <c r="AD34" s="16">
        <v>0.95450500000000005</v>
      </c>
      <c r="AE34" s="29">
        <v>8.1000000000000004E-5</v>
      </c>
      <c r="AF34" s="16">
        <v>4.3054000000000002E-2</v>
      </c>
      <c r="AG34" s="29">
        <v>6.6000000000000005E-5</v>
      </c>
      <c r="AH34" s="29">
        <v>4.8000000000000001E-5</v>
      </c>
      <c r="AI34" s="29">
        <v>9.0000000000000006E-5</v>
      </c>
      <c r="AJ34" s="16">
        <v>1.9040000000000001E-3</v>
      </c>
      <c r="AK34" s="16">
        <v>1.5300000000000001E-4</v>
      </c>
      <c r="AL34" s="29">
        <v>9.7999999999999997E-5</v>
      </c>
      <c r="AM34" s="16">
        <v>-1.58149235754133E-3</v>
      </c>
      <c r="AN34" s="16">
        <v>-4.7667455032012498E-4</v>
      </c>
      <c r="AO34" s="29">
        <v>4.3578184363919498E-5</v>
      </c>
      <c r="AP34" s="16">
        <v>-2.39835128542188E-4</v>
      </c>
      <c r="AQ34" s="16">
        <v>-1.08269194107193E-4</v>
      </c>
      <c r="AR34" s="16">
        <v>9.1263632332091296E-2</v>
      </c>
      <c r="AS34" s="16">
        <v>6.3554070892960002E-2</v>
      </c>
      <c r="AT34" s="16">
        <v>1.8408593709069901E-2</v>
      </c>
      <c r="AU34" s="16">
        <v>2.6693080762613601E-3</v>
      </c>
      <c r="AV34" s="16">
        <v>5.1568325061988E-3</v>
      </c>
      <c r="AW34" s="16">
        <v>0</v>
      </c>
    </row>
    <row r="35" spans="1:49" s="15" customFormat="1" ht="16" x14ac:dyDescent="0.2">
      <c r="A35" s="16" t="s">
        <v>21</v>
      </c>
      <c r="B35" s="25" t="s">
        <v>1064</v>
      </c>
      <c r="C35" s="25" t="s">
        <v>38</v>
      </c>
      <c r="D35" s="16">
        <v>4</v>
      </c>
      <c r="E35" s="16" t="s">
        <v>23</v>
      </c>
      <c r="F35" s="16">
        <v>207480780</v>
      </c>
      <c r="G35" s="16">
        <v>21636280</v>
      </c>
      <c r="H35" s="26">
        <v>0.51490526031600004</v>
      </c>
      <c r="I35" s="27">
        <v>0.40616457802799999</v>
      </c>
      <c r="J35" s="16" t="s">
        <v>2198</v>
      </c>
      <c r="K35" s="47">
        <v>47.339553000000002</v>
      </c>
      <c r="L35" s="45">
        <v>18.946072999999998</v>
      </c>
      <c r="M35" s="16">
        <v>-1602</v>
      </c>
      <c r="N35" s="16" t="s">
        <v>25</v>
      </c>
      <c r="O35" s="25" t="s">
        <v>26</v>
      </c>
      <c r="P35" s="25" t="s">
        <v>30</v>
      </c>
      <c r="Q35" s="25" t="s">
        <v>2187</v>
      </c>
      <c r="R35" s="25">
        <v>1</v>
      </c>
      <c r="S35" s="25">
        <v>0</v>
      </c>
      <c r="T35" s="25" t="s">
        <v>25</v>
      </c>
      <c r="U35" s="25" t="s">
        <v>25</v>
      </c>
      <c r="V35" s="22" t="s">
        <v>1031</v>
      </c>
      <c r="W35" s="16">
        <v>3335</v>
      </c>
      <c r="X35" s="16">
        <v>15</v>
      </c>
      <c r="Y35" s="16">
        <v>-1669</v>
      </c>
      <c r="Z35" s="22">
        <v>-1535</v>
      </c>
      <c r="AA35" s="16" t="s">
        <v>35</v>
      </c>
      <c r="AB35" s="16" t="s">
        <v>36</v>
      </c>
      <c r="AC35" s="28">
        <f t="shared" si="1"/>
        <v>-1602</v>
      </c>
      <c r="AD35" s="16">
        <v>0.94921699999999998</v>
      </c>
      <c r="AE35" s="29">
        <v>3.4E-5</v>
      </c>
      <c r="AF35" s="16">
        <v>4.8495000000000003E-2</v>
      </c>
      <c r="AG35" s="29">
        <v>9.0000000000000002E-6</v>
      </c>
      <c r="AH35" s="29">
        <v>5.5000000000000002E-5</v>
      </c>
      <c r="AI35" s="29">
        <v>4.3999999999999999E-5</v>
      </c>
      <c r="AJ35" s="16">
        <v>1.98E-3</v>
      </c>
      <c r="AK35" s="16">
        <v>1.3799999999999999E-4</v>
      </c>
      <c r="AL35" s="29">
        <v>2.6999999999999999E-5</v>
      </c>
      <c r="AM35" s="16">
        <v>-1.5202190975457199E-3</v>
      </c>
      <c r="AN35" s="16">
        <v>-4.4731831491075501E-4</v>
      </c>
      <c r="AO35" s="29">
        <v>-3.9333817216047001E-5</v>
      </c>
      <c r="AP35" s="16">
        <v>-1.5830344618038199E-4</v>
      </c>
      <c r="AQ35" s="16">
        <v>1.65530274508446E-4</v>
      </c>
      <c r="AR35" s="16">
        <v>0.16344890808630999</v>
      </c>
      <c r="AS35" s="16">
        <v>0.109482723026949</v>
      </c>
      <c r="AT35" s="16">
        <v>5.2000483899814903E-2</v>
      </c>
      <c r="AU35" s="16">
        <v>0</v>
      </c>
      <c r="AV35" s="16">
        <v>0</v>
      </c>
      <c r="AW35" s="16">
        <v>0</v>
      </c>
    </row>
    <row r="36" spans="1:49" s="15" customFormat="1" ht="16" x14ac:dyDescent="0.2">
      <c r="A36" s="16" t="s">
        <v>21</v>
      </c>
      <c r="B36" s="25" t="s">
        <v>1065</v>
      </c>
      <c r="C36" s="25" t="s">
        <v>38</v>
      </c>
      <c r="D36" s="16">
        <v>1</v>
      </c>
      <c r="E36" s="16" t="s">
        <v>23</v>
      </c>
      <c r="F36" s="16">
        <v>73585658</v>
      </c>
      <c r="G36" s="16">
        <v>3367258</v>
      </c>
      <c r="H36" s="26">
        <v>0.90565554560899997</v>
      </c>
      <c r="I36" s="27">
        <v>0.71870398786800005</v>
      </c>
      <c r="J36" s="16" t="s">
        <v>2198</v>
      </c>
      <c r="K36" s="47">
        <v>47.339553000000002</v>
      </c>
      <c r="L36" s="45">
        <v>18.946072999999998</v>
      </c>
      <c r="M36" s="16">
        <v>-1566</v>
      </c>
      <c r="N36" s="16" t="s">
        <v>25</v>
      </c>
      <c r="O36" s="25" t="s">
        <v>26</v>
      </c>
      <c r="P36" s="25" t="s">
        <v>30</v>
      </c>
      <c r="Q36" s="25" t="s">
        <v>2187</v>
      </c>
      <c r="R36" s="25">
        <v>1</v>
      </c>
      <c r="S36" s="25">
        <v>0</v>
      </c>
      <c r="T36" s="25" t="s">
        <v>25</v>
      </c>
      <c r="U36" s="25" t="s">
        <v>25</v>
      </c>
      <c r="V36" s="22" t="s">
        <v>1032</v>
      </c>
      <c r="W36" s="16">
        <v>3300</v>
      </c>
      <c r="X36" s="16">
        <v>15</v>
      </c>
      <c r="Y36" s="22">
        <v>-1615</v>
      </c>
      <c r="Z36" s="22">
        <v>-1517</v>
      </c>
      <c r="AA36" s="16" t="s">
        <v>35</v>
      </c>
      <c r="AB36" s="16" t="s">
        <v>36</v>
      </c>
      <c r="AC36" s="28">
        <f t="shared" si="1"/>
        <v>-1566</v>
      </c>
      <c r="AD36" s="16">
        <v>0.959561</v>
      </c>
      <c r="AE36" s="29">
        <v>6.0000000000000002E-6</v>
      </c>
      <c r="AF36" s="16">
        <v>3.3535000000000002E-2</v>
      </c>
      <c r="AG36" s="29">
        <v>1.0000000000000001E-5</v>
      </c>
      <c r="AH36" s="29">
        <v>1.0000000000000001E-5</v>
      </c>
      <c r="AI36" s="16">
        <v>5.2599999999999999E-3</v>
      </c>
      <c r="AJ36" s="16">
        <v>1.5590000000000001E-3</v>
      </c>
      <c r="AK36" s="29">
        <v>6.0999999999999999E-5</v>
      </c>
      <c r="AL36" s="16">
        <v>0</v>
      </c>
      <c r="AM36" s="16">
        <v>-1.4672296706474399E-3</v>
      </c>
      <c r="AN36" s="16">
        <v>-4.2096083777395802E-4</v>
      </c>
      <c r="AO36" s="16">
        <v>-1.5180010833179501E-4</v>
      </c>
      <c r="AP36" s="29">
        <v>9.2362186473422797E-5</v>
      </c>
      <c r="AQ36" s="29">
        <v>2.0213444080556702E-5</v>
      </c>
      <c r="AR36" s="16">
        <v>4.6367981506252501E-2</v>
      </c>
      <c r="AS36" s="16">
        <v>1.9397617234426699E-2</v>
      </c>
      <c r="AT36" s="16">
        <v>1.42648392241482E-2</v>
      </c>
      <c r="AU36" s="16">
        <v>7.6071721958567099E-3</v>
      </c>
      <c r="AV36" s="16">
        <v>4.4456206328156297E-3</v>
      </c>
      <c r="AW36" s="16">
        <v>0</v>
      </c>
    </row>
    <row r="37" spans="1:49" s="15" customFormat="1" ht="16" x14ac:dyDescent="0.2">
      <c r="A37" s="16" t="s">
        <v>21</v>
      </c>
      <c r="B37" s="25" t="s">
        <v>1066</v>
      </c>
      <c r="C37" s="25" t="s">
        <v>38</v>
      </c>
      <c r="D37" s="16">
        <v>1</v>
      </c>
      <c r="E37" s="16" t="s">
        <v>23</v>
      </c>
      <c r="F37" s="16">
        <v>54640334</v>
      </c>
      <c r="G37" s="16">
        <v>2661836</v>
      </c>
      <c r="H37" s="26">
        <v>0.59038906615700004</v>
      </c>
      <c r="I37" s="27">
        <v>0.47685369927900001</v>
      </c>
      <c r="J37" s="16" t="s">
        <v>2199</v>
      </c>
      <c r="K37" s="47">
        <v>47.339553000000002</v>
      </c>
      <c r="L37" s="45">
        <v>18.946072999999998</v>
      </c>
      <c r="M37" s="16">
        <v>-984</v>
      </c>
      <c r="N37" s="16" t="s">
        <v>25</v>
      </c>
      <c r="O37" s="25" t="s">
        <v>26</v>
      </c>
      <c r="P37" s="25" t="s">
        <v>27</v>
      </c>
      <c r="Q37" s="25" t="s">
        <v>2187</v>
      </c>
      <c r="R37" s="25">
        <v>1</v>
      </c>
      <c r="S37" s="25">
        <v>0</v>
      </c>
      <c r="T37" s="25" t="s">
        <v>25</v>
      </c>
      <c r="U37" s="25" t="s">
        <v>25</v>
      </c>
      <c r="V37" s="22" t="s">
        <v>1033</v>
      </c>
      <c r="W37" s="16">
        <v>2830</v>
      </c>
      <c r="X37" s="16">
        <v>15</v>
      </c>
      <c r="Y37" s="16">
        <v>-1046</v>
      </c>
      <c r="Z37" s="22">
        <v>-922</v>
      </c>
      <c r="AA37" s="16" t="s">
        <v>35</v>
      </c>
      <c r="AB37" s="16" t="s">
        <v>36</v>
      </c>
      <c r="AC37" s="28">
        <f t="shared" si="1"/>
        <v>-984</v>
      </c>
      <c r="AD37" s="16">
        <v>0.98130099999999998</v>
      </c>
      <c r="AE37" s="29">
        <v>9.9999999999999995E-7</v>
      </c>
      <c r="AF37" s="16">
        <v>1.5893999999999998E-2</v>
      </c>
      <c r="AG37" s="29">
        <v>1.7E-5</v>
      </c>
      <c r="AH37" s="29">
        <v>1.5999999999999999E-5</v>
      </c>
      <c r="AI37" s="29">
        <v>1.9999999999999999E-6</v>
      </c>
      <c r="AJ37" s="16">
        <v>2.6909999999999998E-3</v>
      </c>
      <c r="AK37" s="29">
        <v>4.1999999999999998E-5</v>
      </c>
      <c r="AL37" s="29">
        <v>3.6999999999999998E-5</v>
      </c>
      <c r="AM37" s="16">
        <v>-1.6174962748887101E-3</v>
      </c>
      <c r="AN37" s="16">
        <v>-3.75844539773905E-4</v>
      </c>
      <c r="AO37" s="16">
        <v>-1.2954623059955201E-4</v>
      </c>
      <c r="AP37" s="29">
        <v>3.9629877525578803E-5</v>
      </c>
      <c r="AQ37" s="29">
        <v>3.8426039548153402E-5</v>
      </c>
      <c r="AR37" s="16">
        <v>3.5832340315209397E-2</v>
      </c>
      <c r="AS37" s="16">
        <v>2.43747036697105E-2</v>
      </c>
      <c r="AT37" s="16">
        <v>4.8272060991593002E-3</v>
      </c>
      <c r="AU37" s="16">
        <v>5.2743037170101103E-3</v>
      </c>
      <c r="AV37" s="16">
        <v>0</v>
      </c>
      <c r="AW37" s="16">
        <v>0</v>
      </c>
    </row>
    <row r="38" spans="1:49" s="15" customFormat="1" ht="16" x14ac:dyDescent="0.2">
      <c r="A38" s="16" t="s">
        <v>21</v>
      </c>
      <c r="B38" s="25" t="s">
        <v>1067</v>
      </c>
      <c r="C38" s="25" t="s">
        <v>38</v>
      </c>
      <c r="D38" s="16">
        <v>3</v>
      </c>
      <c r="E38" s="16" t="s">
        <v>23</v>
      </c>
      <c r="F38" s="16">
        <v>262893735</v>
      </c>
      <c r="G38" s="16">
        <v>86632550</v>
      </c>
      <c r="H38" s="26">
        <v>0.482193631003</v>
      </c>
      <c r="I38" s="27">
        <v>0.38729479858600002</v>
      </c>
      <c r="J38" s="16" t="s">
        <v>2198</v>
      </c>
      <c r="K38" s="47">
        <v>47.339553000000002</v>
      </c>
      <c r="L38" s="45">
        <v>18.946072999999998</v>
      </c>
      <c r="M38" s="16">
        <v>-1576</v>
      </c>
      <c r="N38" s="16" t="s">
        <v>25</v>
      </c>
      <c r="O38" s="25" t="s">
        <v>26</v>
      </c>
      <c r="P38" s="25" t="s">
        <v>30</v>
      </c>
      <c r="Q38" s="25" t="s">
        <v>2187</v>
      </c>
      <c r="R38" s="25">
        <v>1</v>
      </c>
      <c r="S38" s="25">
        <v>0</v>
      </c>
      <c r="T38" s="25" t="s">
        <v>25</v>
      </c>
      <c r="U38" s="25" t="s">
        <v>25</v>
      </c>
      <c r="V38" s="22" t="s">
        <v>1034</v>
      </c>
      <c r="W38" s="16">
        <v>3315</v>
      </c>
      <c r="X38" s="16">
        <v>15</v>
      </c>
      <c r="Y38" s="16">
        <v>-1618</v>
      </c>
      <c r="Z38" s="22">
        <v>-1534</v>
      </c>
      <c r="AA38" s="16" t="s">
        <v>35</v>
      </c>
      <c r="AB38" s="16" t="s">
        <v>36</v>
      </c>
      <c r="AC38" s="28">
        <f t="shared" si="1"/>
        <v>-1576</v>
      </c>
      <c r="AD38" s="16">
        <v>0.96459099999999998</v>
      </c>
      <c r="AE38" s="29">
        <v>9.9999999999999995E-7</v>
      </c>
      <c r="AF38" s="16">
        <v>3.3082E-2</v>
      </c>
      <c r="AG38" s="29">
        <v>2.0999999999999999E-5</v>
      </c>
      <c r="AH38" s="29">
        <v>9.9999999999999995E-7</v>
      </c>
      <c r="AI38" s="29">
        <v>6.9999999999999994E-5</v>
      </c>
      <c r="AJ38" s="16">
        <v>2.0920000000000001E-3</v>
      </c>
      <c r="AK38" s="16">
        <v>1.3899999999999999E-4</v>
      </c>
      <c r="AL38" s="29">
        <v>3.0000000000000001E-6</v>
      </c>
      <c r="AM38" s="16">
        <v>-1.5762880531721101E-3</v>
      </c>
      <c r="AN38" s="16">
        <v>-3.8386109415436301E-4</v>
      </c>
      <c r="AO38" s="16">
        <v>-1.81530746443293E-4</v>
      </c>
      <c r="AP38" s="29">
        <v>-2.68776051104563E-5</v>
      </c>
      <c r="AQ38" s="29">
        <v>3.1246122298552001E-5</v>
      </c>
      <c r="AR38" s="16">
        <v>5.0075688405308703E-2</v>
      </c>
      <c r="AS38" s="16">
        <v>3.4939819692145303E-2</v>
      </c>
      <c r="AT38" s="16">
        <v>1.44826402124878E-2</v>
      </c>
      <c r="AU38" s="16">
        <v>0</v>
      </c>
      <c r="AV38" s="16">
        <v>0</v>
      </c>
      <c r="AW38" s="16">
        <v>0</v>
      </c>
    </row>
    <row r="39" spans="1:49" s="15" customFormat="1" ht="16" x14ac:dyDescent="0.2">
      <c r="A39" s="16" t="s">
        <v>21</v>
      </c>
      <c r="B39" s="25" t="s">
        <v>1068</v>
      </c>
      <c r="C39" s="25" t="s">
        <v>38</v>
      </c>
      <c r="D39" s="16">
        <v>1</v>
      </c>
      <c r="E39" s="16" t="s">
        <v>23</v>
      </c>
      <c r="F39" s="16">
        <v>125209836</v>
      </c>
      <c r="G39" s="16">
        <v>4887718</v>
      </c>
      <c r="H39" s="26">
        <v>1.5613798833500001</v>
      </c>
      <c r="I39" s="27">
        <v>1.24829761414</v>
      </c>
      <c r="J39" s="16" t="s">
        <v>2198</v>
      </c>
      <c r="K39" s="47">
        <v>47.339553000000002</v>
      </c>
      <c r="L39" s="45">
        <v>18.946072999999998</v>
      </c>
      <c r="M39" s="16">
        <v>-1822</v>
      </c>
      <c r="N39" s="16" t="s">
        <v>25</v>
      </c>
      <c r="O39" s="25" t="s">
        <v>26</v>
      </c>
      <c r="P39" s="25" t="s">
        <v>30</v>
      </c>
      <c r="Q39" s="25" t="s">
        <v>2187</v>
      </c>
      <c r="R39" s="25">
        <v>1</v>
      </c>
      <c r="S39" s="25">
        <v>0</v>
      </c>
      <c r="T39" s="25" t="s">
        <v>25</v>
      </c>
      <c r="U39" s="25" t="s">
        <v>25</v>
      </c>
      <c r="V39" s="22" t="s">
        <v>1035</v>
      </c>
      <c r="W39" s="16">
        <v>3510</v>
      </c>
      <c r="X39" s="16">
        <v>15</v>
      </c>
      <c r="Y39" s="16">
        <v>-1893</v>
      </c>
      <c r="Z39" s="22">
        <v>-1751</v>
      </c>
      <c r="AA39" s="16" t="s">
        <v>35</v>
      </c>
      <c r="AB39" s="16" t="s">
        <v>36</v>
      </c>
      <c r="AC39" s="28">
        <f t="shared" si="1"/>
        <v>-1822</v>
      </c>
      <c r="AD39" s="16">
        <v>0.93747199999999997</v>
      </c>
      <c r="AE39" s="29">
        <v>4.1999999999999998E-5</v>
      </c>
      <c r="AF39" s="16">
        <v>5.7606999999999998E-2</v>
      </c>
      <c r="AG39" s="29">
        <v>1.9000000000000001E-5</v>
      </c>
      <c r="AH39" s="16">
        <v>2.578E-3</v>
      </c>
      <c r="AI39" s="16">
        <v>1.6000000000000001E-4</v>
      </c>
      <c r="AJ39" s="16">
        <v>2.0869999999999999E-3</v>
      </c>
      <c r="AK39" s="29">
        <v>1.2E-5</v>
      </c>
      <c r="AL39" s="29">
        <v>2.3E-5</v>
      </c>
      <c r="AM39" s="16">
        <v>-1.42712170062192E-3</v>
      </c>
      <c r="AN39" s="16">
        <v>-3.82335230236627E-4</v>
      </c>
      <c r="AO39" s="29">
        <v>-4.7073296634699498E-5</v>
      </c>
      <c r="AP39" s="29">
        <v>9.8664754858444997E-6</v>
      </c>
      <c r="AQ39" s="29">
        <v>5.2422353701668601E-5</v>
      </c>
      <c r="AR39" s="16">
        <v>3.8855656914569298E-2</v>
      </c>
      <c r="AS39" s="16">
        <v>1.7256517921993501E-2</v>
      </c>
      <c r="AT39" s="16">
        <v>9.1948598537095107E-3</v>
      </c>
      <c r="AU39" s="16">
        <v>1.11386677689665E-2</v>
      </c>
      <c r="AV39" s="16">
        <v>0</v>
      </c>
      <c r="AW39" s="16">
        <v>0</v>
      </c>
    </row>
    <row r="40" spans="1:49" s="15" customFormat="1" ht="16" x14ac:dyDescent="0.2">
      <c r="A40" s="25" t="s">
        <v>2266</v>
      </c>
      <c r="B40" s="25" t="s">
        <v>1079</v>
      </c>
      <c r="C40" s="16" t="s">
        <v>2263</v>
      </c>
      <c r="D40" s="16" t="s">
        <v>25</v>
      </c>
      <c r="E40" s="16" t="s">
        <v>25</v>
      </c>
      <c r="F40" s="16" t="s">
        <v>25</v>
      </c>
      <c r="G40" s="16" t="s">
        <v>25</v>
      </c>
      <c r="H40" s="26">
        <v>28.0106103898</v>
      </c>
      <c r="I40" s="27">
        <v>25.077843506800001</v>
      </c>
      <c r="J40" s="16" t="s">
        <v>2261</v>
      </c>
      <c r="K40" s="45">
        <v>64.070768000000001</v>
      </c>
      <c r="L40" s="45">
        <v>-139.42050399999999</v>
      </c>
      <c r="M40" s="16">
        <v>-28427</v>
      </c>
      <c r="N40" s="16" t="s">
        <v>25</v>
      </c>
      <c r="O40" s="25" t="s">
        <v>26</v>
      </c>
      <c r="P40" s="25" t="s">
        <v>27</v>
      </c>
      <c r="Q40" s="25" t="s">
        <v>2187</v>
      </c>
      <c r="R40" s="25">
        <v>0</v>
      </c>
      <c r="S40" s="25">
        <v>1</v>
      </c>
      <c r="T40" s="25" t="s">
        <v>2200</v>
      </c>
      <c r="U40" s="25" t="s">
        <v>25</v>
      </c>
      <c r="V40" s="22" t="s">
        <v>1242</v>
      </c>
      <c r="W40" s="16">
        <v>26020</v>
      </c>
      <c r="X40" s="16">
        <v>140</v>
      </c>
      <c r="Y40" s="16">
        <v>-28789</v>
      </c>
      <c r="Z40" s="16">
        <v>-28065</v>
      </c>
      <c r="AA40" s="16" t="s">
        <v>35</v>
      </c>
      <c r="AB40" s="16" t="s">
        <v>36</v>
      </c>
      <c r="AC40" s="28">
        <f t="shared" si="1"/>
        <v>-28427</v>
      </c>
      <c r="AD40" s="16">
        <v>0</v>
      </c>
      <c r="AE40" s="29">
        <v>1.9999999999999999E-6</v>
      </c>
      <c r="AF40" s="29">
        <v>6.9999999999999999E-6</v>
      </c>
      <c r="AG40" s="29">
        <v>3.0000000000000001E-6</v>
      </c>
      <c r="AH40" s="29">
        <v>7.9999999999999996E-6</v>
      </c>
      <c r="AI40" s="29">
        <v>5.0000000000000004E-6</v>
      </c>
      <c r="AJ40" s="16">
        <v>0.99909700000000001</v>
      </c>
      <c r="AK40" s="29">
        <v>1.8E-5</v>
      </c>
      <c r="AL40" s="16">
        <v>8.5899999999999995E-4</v>
      </c>
      <c r="AM40" s="16" t="s">
        <v>25</v>
      </c>
      <c r="AN40" s="16" t="s">
        <v>25</v>
      </c>
      <c r="AO40" s="16" t="s">
        <v>25</v>
      </c>
      <c r="AP40" s="16" t="s">
        <v>25</v>
      </c>
      <c r="AQ40" s="16" t="s">
        <v>25</v>
      </c>
      <c r="AR40" s="16">
        <v>2.8855708343290602E-2</v>
      </c>
      <c r="AS40" s="16">
        <v>1.08568529969735E-2</v>
      </c>
      <c r="AT40" s="16">
        <v>8.0721883993010099E-3</v>
      </c>
      <c r="AU40" s="16">
        <v>0</v>
      </c>
      <c r="AV40" s="16">
        <v>0</v>
      </c>
      <c r="AW40" s="16">
        <v>8.5562338197044292E-3</v>
      </c>
    </row>
    <row r="41" spans="1:49" s="15" customFormat="1" ht="16" x14ac:dyDescent="0.2">
      <c r="A41" s="16" t="s">
        <v>21</v>
      </c>
      <c r="B41" s="25" t="s">
        <v>1069</v>
      </c>
      <c r="C41" s="25" t="s">
        <v>38</v>
      </c>
      <c r="D41" s="16">
        <v>1</v>
      </c>
      <c r="E41" s="25" t="s">
        <v>42</v>
      </c>
      <c r="F41" s="16">
        <v>68741497</v>
      </c>
      <c r="G41" s="16">
        <v>3128204</v>
      </c>
      <c r="H41" s="26">
        <v>0.76234949321000001</v>
      </c>
      <c r="I41" s="27">
        <v>0.64293568742600005</v>
      </c>
      <c r="J41" s="16" t="s">
        <v>2201</v>
      </c>
      <c r="K41" s="47">
        <v>52.826214999999998</v>
      </c>
      <c r="L41" s="47">
        <v>56.05921</v>
      </c>
      <c r="M41" s="16">
        <v>-1786</v>
      </c>
      <c r="N41" s="16" t="s">
        <v>25</v>
      </c>
      <c r="O41" s="25" t="s">
        <v>26</v>
      </c>
      <c r="P41" s="25" t="s">
        <v>30</v>
      </c>
      <c r="Q41" s="25" t="s">
        <v>2187</v>
      </c>
      <c r="R41" s="25">
        <v>1</v>
      </c>
      <c r="S41" s="25">
        <v>0</v>
      </c>
      <c r="T41" s="25" t="s">
        <v>25</v>
      </c>
      <c r="U41" s="25" t="s">
        <v>25</v>
      </c>
      <c r="V41" s="22" t="s">
        <v>1075</v>
      </c>
      <c r="W41" s="22">
        <v>3460</v>
      </c>
      <c r="X41" s="22">
        <v>15</v>
      </c>
      <c r="Y41" s="22">
        <v>-1878</v>
      </c>
      <c r="Z41" s="22">
        <v>-1694</v>
      </c>
      <c r="AA41" s="16" t="s">
        <v>35</v>
      </c>
      <c r="AB41" s="16" t="s">
        <v>36</v>
      </c>
      <c r="AC41" s="32">
        <f t="shared" si="1"/>
        <v>-1786</v>
      </c>
      <c r="AD41" s="16">
        <v>0.90005599999999997</v>
      </c>
      <c r="AE41" s="16">
        <v>4.4530000000000004E-3</v>
      </c>
      <c r="AF41" s="16">
        <v>8.4391999999999995E-2</v>
      </c>
      <c r="AG41" s="29">
        <v>9.9999999999999995E-7</v>
      </c>
      <c r="AH41" s="16">
        <v>3.3700000000000001E-4</v>
      </c>
      <c r="AI41" s="16">
        <v>9.9209999999999993E-3</v>
      </c>
      <c r="AJ41" s="16">
        <v>8.03E-4</v>
      </c>
      <c r="AK41" s="29">
        <v>2.1999999999999999E-5</v>
      </c>
      <c r="AL41" s="29">
        <v>1.2E-5</v>
      </c>
      <c r="AM41" s="16">
        <v>-1.2736383020773201E-3</v>
      </c>
      <c r="AN41" s="16">
        <v>-4.2273124677043999E-4</v>
      </c>
      <c r="AO41" s="16">
        <v>-2.3519246479529701E-4</v>
      </c>
      <c r="AP41" s="16">
        <v>1.1525059843664699E-4</v>
      </c>
      <c r="AQ41" s="29">
        <v>9.8676311163771902E-5</v>
      </c>
      <c r="AR41" s="16">
        <v>3.9218056079864901E-2</v>
      </c>
      <c r="AS41" s="16">
        <v>1.9412552542014301E-2</v>
      </c>
      <c r="AT41" s="16">
        <v>1.27803796677385E-2</v>
      </c>
      <c r="AU41" s="16">
        <v>5.2668816787727604E-3</v>
      </c>
      <c r="AV41" s="16">
        <v>0</v>
      </c>
      <c r="AW41" s="16">
        <v>0</v>
      </c>
    </row>
    <row r="42" spans="1:49" s="15" customFormat="1" ht="16" x14ac:dyDescent="0.2">
      <c r="A42" s="16" t="s">
        <v>21</v>
      </c>
      <c r="B42" s="25" t="s">
        <v>1070</v>
      </c>
      <c r="C42" s="25" t="s">
        <v>38</v>
      </c>
      <c r="D42" s="16">
        <v>1</v>
      </c>
      <c r="E42" s="25" t="s">
        <v>42</v>
      </c>
      <c r="F42" s="16">
        <v>61640428</v>
      </c>
      <c r="G42" s="16">
        <v>2189768</v>
      </c>
      <c r="H42" s="26">
        <v>0.93862417667800002</v>
      </c>
      <c r="I42" s="27">
        <v>0.79310874773999995</v>
      </c>
      <c r="J42" s="16" t="s">
        <v>2202</v>
      </c>
      <c r="K42" s="47">
        <v>52.826214999999998</v>
      </c>
      <c r="L42" s="47">
        <v>56.05921</v>
      </c>
      <c r="M42" s="28">
        <v>-1756.5</v>
      </c>
      <c r="N42" s="16" t="s">
        <v>25</v>
      </c>
      <c r="O42" s="25" t="s">
        <v>26</v>
      </c>
      <c r="P42" s="25" t="s">
        <v>30</v>
      </c>
      <c r="Q42" s="25" t="s">
        <v>2187</v>
      </c>
      <c r="R42" s="25">
        <v>1</v>
      </c>
      <c r="S42" s="25">
        <v>0</v>
      </c>
      <c r="T42" s="25" t="s">
        <v>25</v>
      </c>
      <c r="U42" s="25" t="s">
        <v>25</v>
      </c>
      <c r="V42" s="22" t="s">
        <v>1076</v>
      </c>
      <c r="W42" s="22">
        <v>3430</v>
      </c>
      <c r="X42" s="22">
        <v>15</v>
      </c>
      <c r="Y42" s="22">
        <v>-1871</v>
      </c>
      <c r="Z42" s="22">
        <v>-1642</v>
      </c>
      <c r="AA42" s="16" t="s">
        <v>35</v>
      </c>
      <c r="AB42" s="16" t="s">
        <v>36</v>
      </c>
      <c r="AC42" s="32">
        <f t="shared" si="1"/>
        <v>-1756.5</v>
      </c>
      <c r="AD42" s="16">
        <v>0.90773800000000004</v>
      </c>
      <c r="AE42" s="16">
        <v>4.3949999999999996E-3</v>
      </c>
      <c r="AF42" s="16">
        <v>8.4792999999999993E-2</v>
      </c>
      <c r="AG42" s="29">
        <v>6.7000000000000002E-5</v>
      </c>
      <c r="AH42" s="29">
        <v>4.6999999999999997E-5</v>
      </c>
      <c r="AI42" s="16">
        <v>1.92E-3</v>
      </c>
      <c r="AJ42" s="16">
        <v>9.859999999999999E-4</v>
      </c>
      <c r="AK42" s="29">
        <v>3.4999999999999997E-5</v>
      </c>
      <c r="AL42" s="29">
        <v>1.7E-5</v>
      </c>
      <c r="AM42" s="16">
        <v>-1.3041652811923499E-3</v>
      </c>
      <c r="AN42" s="16">
        <v>-3.6659501396469398E-4</v>
      </c>
      <c r="AO42" s="16">
        <v>-1.75604418515923E-4</v>
      </c>
      <c r="AP42" s="29">
        <v>5.1971761425402297E-5</v>
      </c>
      <c r="AQ42" s="29">
        <v>4.1639302767189797E-5</v>
      </c>
      <c r="AR42" s="16">
        <v>0.111748224990696</v>
      </c>
      <c r="AS42" s="16">
        <v>2.22167398219121E-2</v>
      </c>
      <c r="AT42" s="16">
        <v>1.5513420714514401E-2</v>
      </c>
      <c r="AU42" s="16">
        <v>5.5065650727449296E-3</v>
      </c>
      <c r="AV42" s="16">
        <v>2.7270884206248801E-2</v>
      </c>
      <c r="AW42" s="16">
        <v>4.0683448203299298E-2</v>
      </c>
    </row>
    <row r="43" spans="1:49" s="15" customFormat="1" ht="16" x14ac:dyDescent="0.2">
      <c r="A43" s="16" t="s">
        <v>21</v>
      </c>
      <c r="B43" s="25" t="s">
        <v>1071</v>
      </c>
      <c r="C43" s="16" t="s">
        <v>552</v>
      </c>
      <c r="D43" s="16">
        <v>1</v>
      </c>
      <c r="E43" s="25" t="s">
        <v>42</v>
      </c>
      <c r="F43" s="16">
        <v>126973078</v>
      </c>
      <c r="G43" s="16">
        <v>8524188</v>
      </c>
      <c r="H43" s="26">
        <v>0.32890463780899998</v>
      </c>
      <c r="I43" s="27">
        <v>0.28800423490499999</v>
      </c>
      <c r="J43" s="25" t="s">
        <v>1303</v>
      </c>
      <c r="K43" s="47">
        <v>51.826191999999999</v>
      </c>
      <c r="L43" s="47">
        <v>77.948252999999994</v>
      </c>
      <c r="M43" s="28">
        <v>-4637.5</v>
      </c>
      <c r="N43" s="16" t="s">
        <v>25</v>
      </c>
      <c r="O43" s="25" t="s">
        <v>26</v>
      </c>
      <c r="P43" s="25" t="s">
        <v>27</v>
      </c>
      <c r="Q43" s="25" t="s">
        <v>2187</v>
      </c>
      <c r="R43" s="25">
        <v>1</v>
      </c>
      <c r="S43" s="25">
        <v>0</v>
      </c>
      <c r="T43" s="25" t="s">
        <v>25</v>
      </c>
      <c r="U43" s="25" t="s">
        <v>25</v>
      </c>
      <c r="V43" s="22" t="s">
        <v>1077</v>
      </c>
      <c r="W43" s="22">
        <v>5805</v>
      </c>
      <c r="X43" s="22">
        <v>20</v>
      </c>
      <c r="Y43" s="22">
        <v>-4721</v>
      </c>
      <c r="Z43" s="22">
        <v>-4554</v>
      </c>
      <c r="AA43" s="16" t="s">
        <v>35</v>
      </c>
      <c r="AB43" s="16" t="s">
        <v>36</v>
      </c>
      <c r="AC43" s="32">
        <f t="shared" si="1"/>
        <v>-4637.5</v>
      </c>
      <c r="AD43" s="16">
        <v>6.2113000000000002E-2</v>
      </c>
      <c r="AE43" s="16">
        <v>0.104752</v>
      </c>
      <c r="AF43" s="16">
        <v>1.8773999999999999E-2</v>
      </c>
      <c r="AG43" s="16">
        <v>0.81418599999999997</v>
      </c>
      <c r="AH43" s="16">
        <v>1.6100000000000001E-4</v>
      </c>
      <c r="AI43" s="29">
        <v>9.9999999999999995E-7</v>
      </c>
      <c r="AJ43" s="29">
        <v>6.0000000000000002E-6</v>
      </c>
      <c r="AK43" s="29">
        <v>7.9999999999999996E-6</v>
      </c>
      <c r="AL43" s="29">
        <v>9.9999999999999995E-7</v>
      </c>
      <c r="AM43" s="16">
        <v>1.2227256401696699E-3</v>
      </c>
      <c r="AN43" s="16">
        <v>9.2853226719714595E-4</v>
      </c>
      <c r="AO43" s="16">
        <v>-5.7003929010240601E-4</v>
      </c>
      <c r="AP43" s="16">
        <v>-2.97307812096262E-4</v>
      </c>
      <c r="AQ43" s="16">
        <v>-3.5229946853260999E-4</v>
      </c>
      <c r="AR43" s="16">
        <v>0.195904133603577</v>
      </c>
      <c r="AS43" s="16">
        <v>6.9329770554802606E-2</v>
      </c>
      <c r="AT43" s="16">
        <v>4.0085905231077003E-2</v>
      </c>
      <c r="AU43" s="16">
        <v>4.8830087840390897E-2</v>
      </c>
      <c r="AV43" s="16">
        <v>2.1452569232598799E-2</v>
      </c>
      <c r="AW43" s="16">
        <v>1.5898600942516501E-2</v>
      </c>
    </row>
    <row r="44" spans="1:49" s="15" customFormat="1" ht="16" x14ac:dyDescent="0.2">
      <c r="A44" s="16" t="s">
        <v>21</v>
      </c>
      <c r="B44" s="25" t="s">
        <v>1072</v>
      </c>
      <c r="C44" s="25" t="s">
        <v>38</v>
      </c>
      <c r="D44" s="16">
        <v>1</v>
      </c>
      <c r="E44" s="25" t="s">
        <v>42</v>
      </c>
      <c r="F44" s="16">
        <v>313319825</v>
      </c>
      <c r="G44" s="16">
        <v>14046248</v>
      </c>
      <c r="H44" s="26">
        <v>1.4880458832400001</v>
      </c>
      <c r="I44" s="27">
        <v>1.1768949131499999</v>
      </c>
      <c r="J44" s="31" t="s">
        <v>2407</v>
      </c>
      <c r="K44" s="47">
        <v>53.338939000000003</v>
      </c>
      <c r="L44" s="47">
        <v>51.870030999999997</v>
      </c>
      <c r="M44" s="16">
        <v>-1820</v>
      </c>
      <c r="N44" s="16" t="s">
        <v>25</v>
      </c>
      <c r="O44" s="25" t="s">
        <v>26</v>
      </c>
      <c r="P44" s="25" t="s">
        <v>30</v>
      </c>
      <c r="Q44" s="25" t="s">
        <v>2187</v>
      </c>
      <c r="R44" s="25">
        <v>1</v>
      </c>
      <c r="S44" s="25">
        <v>0</v>
      </c>
      <c r="T44" s="25" t="s">
        <v>25</v>
      </c>
      <c r="U44" s="25" t="s">
        <v>25</v>
      </c>
      <c r="V44" s="22" t="s">
        <v>1078</v>
      </c>
      <c r="W44" s="22">
        <v>3505</v>
      </c>
      <c r="X44" s="22">
        <v>15</v>
      </c>
      <c r="Y44" s="22">
        <v>-1889</v>
      </c>
      <c r="Z44" s="22">
        <v>-1751</v>
      </c>
      <c r="AA44" s="16" t="s">
        <v>35</v>
      </c>
      <c r="AB44" s="16" t="s">
        <v>36</v>
      </c>
      <c r="AC44" s="32">
        <f t="shared" si="1"/>
        <v>-1820</v>
      </c>
      <c r="AD44" s="16">
        <v>0.964978</v>
      </c>
      <c r="AE44" s="29">
        <v>9.9999999999999995E-7</v>
      </c>
      <c r="AF44" s="16">
        <v>3.3585999999999998E-2</v>
      </c>
      <c r="AG44" s="29">
        <v>1.0000000000000001E-5</v>
      </c>
      <c r="AH44" s="29">
        <v>9.9999999999999995E-7</v>
      </c>
      <c r="AI44" s="16">
        <v>1.7799999999999999E-4</v>
      </c>
      <c r="AJ44" s="16">
        <v>1.096E-3</v>
      </c>
      <c r="AK44" s="29">
        <v>6.7999999999999999E-5</v>
      </c>
      <c r="AL44" s="29">
        <v>8.2000000000000001E-5</v>
      </c>
      <c r="AM44" s="16">
        <v>-1.5112899835134899E-3</v>
      </c>
      <c r="AN44" s="16">
        <v>-3.7934272458571301E-4</v>
      </c>
      <c r="AO44" s="29">
        <v>-8.14129966266652E-5</v>
      </c>
      <c r="AP44" s="29">
        <v>-1.31989508160373E-5</v>
      </c>
      <c r="AQ44" s="29">
        <v>3.8220440940157701E-5</v>
      </c>
      <c r="AR44" s="16">
        <v>3.48620981474786E-2</v>
      </c>
      <c r="AS44" s="16">
        <v>2.05094767244237E-2</v>
      </c>
      <c r="AT44" s="16">
        <v>1.3607435332825201E-2</v>
      </c>
      <c r="AU44" s="16">
        <v>0</v>
      </c>
      <c r="AV44" s="16">
        <v>0</v>
      </c>
      <c r="AW44" s="16">
        <v>0</v>
      </c>
    </row>
    <row r="45" spans="1:49" s="15" customFormat="1" ht="16" x14ac:dyDescent="0.2">
      <c r="A45" s="25" t="s">
        <v>2267</v>
      </c>
      <c r="B45" s="25" t="s">
        <v>1240</v>
      </c>
      <c r="C45" s="25" t="s">
        <v>1012</v>
      </c>
      <c r="D45" s="16" t="s">
        <v>25</v>
      </c>
      <c r="E45" s="16" t="s">
        <v>25</v>
      </c>
      <c r="F45" s="16" t="s">
        <v>25</v>
      </c>
      <c r="G45" s="16" t="s">
        <v>25</v>
      </c>
      <c r="H45" s="26">
        <v>2.7887715208000001</v>
      </c>
      <c r="I45" s="27">
        <v>2.3106760881800001</v>
      </c>
      <c r="J45" s="16" t="s">
        <v>1257</v>
      </c>
      <c r="K45" s="47">
        <v>47.2</v>
      </c>
      <c r="L45" s="47">
        <v>123.62</v>
      </c>
      <c r="M45" s="32">
        <v>-2328</v>
      </c>
      <c r="N45" s="16" t="s">
        <v>25</v>
      </c>
      <c r="O45" s="25" t="s">
        <v>1013</v>
      </c>
      <c r="P45" s="25" t="s">
        <v>27</v>
      </c>
      <c r="Q45" s="25" t="s">
        <v>2187</v>
      </c>
      <c r="R45" s="25">
        <v>0</v>
      </c>
      <c r="S45" s="25">
        <v>1</v>
      </c>
      <c r="T45" s="25" t="s">
        <v>2203</v>
      </c>
      <c r="U45" s="25" t="s">
        <v>25</v>
      </c>
      <c r="V45" s="25" t="s">
        <v>1238</v>
      </c>
      <c r="W45" s="25">
        <v>3840</v>
      </c>
      <c r="X45" s="25">
        <v>30</v>
      </c>
      <c r="Y45" s="32">
        <v>-2455</v>
      </c>
      <c r="Z45" s="25">
        <v>-2201</v>
      </c>
      <c r="AA45" s="16" t="s">
        <v>35</v>
      </c>
      <c r="AB45" s="16" t="s">
        <v>36</v>
      </c>
      <c r="AC45" s="32">
        <v>-2328</v>
      </c>
      <c r="AD45" s="29">
        <v>7.9999999999999996E-6</v>
      </c>
      <c r="AE45" s="29">
        <v>2.5000000000000001E-5</v>
      </c>
      <c r="AF45" s="29">
        <v>4.0000000000000003E-5</v>
      </c>
      <c r="AG45" s="29">
        <v>9.9999999999999995E-7</v>
      </c>
      <c r="AH45" s="29">
        <v>6.0000000000000002E-6</v>
      </c>
      <c r="AI45" s="29">
        <v>9.9999999999999995E-7</v>
      </c>
      <c r="AJ45" s="16">
        <v>3.4520000000000002E-3</v>
      </c>
      <c r="AK45" s="16">
        <v>0.98524299999999998</v>
      </c>
      <c r="AL45" s="16">
        <v>1.1224E-2</v>
      </c>
      <c r="AM45" s="16" t="s">
        <v>25</v>
      </c>
      <c r="AN45" s="16" t="s">
        <v>25</v>
      </c>
      <c r="AO45" s="16" t="s">
        <v>25</v>
      </c>
      <c r="AP45" s="16" t="s">
        <v>25</v>
      </c>
      <c r="AQ45" s="16" t="s">
        <v>25</v>
      </c>
      <c r="AR45" s="16">
        <v>3.5025424590722103E-2</v>
      </c>
      <c r="AS45" s="16">
        <v>2.9072822830162499E-2</v>
      </c>
      <c r="AT45" s="16">
        <v>4.6559321164995502E-3</v>
      </c>
      <c r="AU45" s="16">
        <v>0</v>
      </c>
      <c r="AV45" s="16">
        <v>0</v>
      </c>
      <c r="AW45" s="16">
        <v>0</v>
      </c>
    </row>
    <row r="46" spans="1:49" s="15" customFormat="1" ht="16" x14ac:dyDescent="0.2">
      <c r="A46" s="25" t="s">
        <v>2267</v>
      </c>
      <c r="B46" s="25" t="s">
        <v>1241</v>
      </c>
      <c r="C46" s="25" t="s">
        <v>1012</v>
      </c>
      <c r="D46" s="16" t="s">
        <v>25</v>
      </c>
      <c r="E46" s="16" t="s">
        <v>25</v>
      </c>
      <c r="F46" s="16" t="s">
        <v>25</v>
      </c>
      <c r="G46" s="16" t="s">
        <v>25</v>
      </c>
      <c r="H46" s="26">
        <v>9.15367330632</v>
      </c>
      <c r="I46" s="27">
        <v>7.4135626102499996</v>
      </c>
      <c r="J46" s="16" t="s">
        <v>1257</v>
      </c>
      <c r="K46" s="47">
        <v>47.2</v>
      </c>
      <c r="L46" s="47">
        <v>123.62</v>
      </c>
      <c r="M46" s="32">
        <v>-2333</v>
      </c>
      <c r="N46" s="16" t="s">
        <v>25</v>
      </c>
      <c r="O46" s="25" t="s">
        <v>1013</v>
      </c>
      <c r="P46" s="25" t="s">
        <v>30</v>
      </c>
      <c r="Q46" s="25" t="s">
        <v>2187</v>
      </c>
      <c r="R46" s="25">
        <v>0</v>
      </c>
      <c r="S46" s="25">
        <v>1</v>
      </c>
      <c r="T46" s="25" t="s">
        <v>2203</v>
      </c>
      <c r="U46" s="25" t="s">
        <v>25</v>
      </c>
      <c r="V46" s="25" t="s">
        <v>1239</v>
      </c>
      <c r="W46" s="25">
        <v>3860</v>
      </c>
      <c r="X46" s="25">
        <v>30</v>
      </c>
      <c r="Y46" s="32">
        <v>-2460</v>
      </c>
      <c r="Z46" s="32">
        <v>-2206</v>
      </c>
      <c r="AA46" s="16" t="s">
        <v>35</v>
      </c>
      <c r="AB46" s="16" t="s">
        <v>36</v>
      </c>
      <c r="AC46" s="32">
        <v>-2333</v>
      </c>
      <c r="AD46" s="29">
        <v>7.9999999999999996E-6</v>
      </c>
      <c r="AE46" s="29">
        <v>2.5000000000000001E-5</v>
      </c>
      <c r="AF46" s="29">
        <v>4.0000000000000003E-5</v>
      </c>
      <c r="AG46" s="29">
        <v>9.9999999999999995E-7</v>
      </c>
      <c r="AH46" s="29">
        <v>6.0000000000000002E-6</v>
      </c>
      <c r="AI46" s="29">
        <v>9.9999999999999995E-7</v>
      </c>
      <c r="AJ46" s="16">
        <v>3.4520000000000002E-3</v>
      </c>
      <c r="AK46" s="16">
        <v>0.98524299999999998</v>
      </c>
      <c r="AL46" s="16">
        <v>1.1224E-2</v>
      </c>
      <c r="AM46" s="16" t="s">
        <v>25</v>
      </c>
      <c r="AN46" s="16" t="s">
        <v>25</v>
      </c>
      <c r="AO46" s="16" t="s">
        <v>25</v>
      </c>
      <c r="AP46" s="16" t="s">
        <v>25</v>
      </c>
      <c r="AQ46" s="16" t="s">
        <v>25</v>
      </c>
      <c r="AR46" s="16">
        <v>3.7736023936068299E-3</v>
      </c>
      <c r="AS46" s="16">
        <v>3.6186914902924302E-3</v>
      </c>
      <c r="AT46" s="16">
        <v>0</v>
      </c>
      <c r="AU46" s="16">
        <v>0</v>
      </c>
      <c r="AV46" s="16">
        <v>0</v>
      </c>
      <c r="AW46" s="16">
        <v>0</v>
      </c>
    </row>
    <row r="47" spans="1:49" s="15" customFormat="1" ht="16" x14ac:dyDescent="0.2">
      <c r="A47" s="16" t="s">
        <v>21</v>
      </c>
      <c r="B47" s="25" t="s">
        <v>1073</v>
      </c>
      <c r="C47" s="25" t="s">
        <v>634</v>
      </c>
      <c r="D47" s="16">
        <v>3</v>
      </c>
      <c r="E47" s="25" t="s">
        <v>42</v>
      </c>
      <c r="F47" s="16">
        <v>124682414</v>
      </c>
      <c r="G47" s="16">
        <v>4634184</v>
      </c>
      <c r="H47" s="26">
        <v>0.80768945693899996</v>
      </c>
      <c r="I47" s="27">
        <v>0.61800171459499997</v>
      </c>
      <c r="J47" s="16" t="s">
        <v>2204</v>
      </c>
      <c r="K47" s="47">
        <v>38.490277800000001</v>
      </c>
      <c r="L47" s="47">
        <v>45.032222222222202</v>
      </c>
      <c r="M47" s="16">
        <v>-4615</v>
      </c>
      <c r="N47" s="16" t="s">
        <v>25</v>
      </c>
      <c r="O47" s="25" t="s">
        <v>26</v>
      </c>
      <c r="P47" s="25" t="s">
        <v>30</v>
      </c>
      <c r="Q47" s="25" t="s">
        <v>2187</v>
      </c>
      <c r="R47" s="25">
        <v>1</v>
      </c>
      <c r="S47" s="25">
        <v>0</v>
      </c>
      <c r="T47" s="25" t="s">
        <v>25</v>
      </c>
      <c r="U47" s="25" t="s">
        <v>25</v>
      </c>
      <c r="V47" s="22" t="s">
        <v>1036</v>
      </c>
      <c r="W47" s="16">
        <v>5765</v>
      </c>
      <c r="X47" s="16">
        <v>15</v>
      </c>
      <c r="Y47" s="16">
        <v>-4682</v>
      </c>
      <c r="Z47" s="22">
        <v>-4547</v>
      </c>
      <c r="AA47" s="16" t="s">
        <v>35</v>
      </c>
      <c r="AB47" s="16" t="s">
        <v>36</v>
      </c>
      <c r="AC47" s="28">
        <f t="shared" ref="AC47" si="2">AVERAGE(Y47:Z47)</f>
        <v>-4614.5</v>
      </c>
      <c r="AD47" s="16">
        <v>0.124866</v>
      </c>
      <c r="AE47" s="16">
        <v>2.6221000000000001E-2</v>
      </c>
      <c r="AF47" s="16">
        <v>0.12071999999999999</v>
      </c>
      <c r="AG47" s="16">
        <v>0.26511000000000001</v>
      </c>
      <c r="AH47" s="16">
        <v>0.44186300000000001</v>
      </c>
      <c r="AI47" s="16">
        <v>2.1208999999999999E-2</v>
      </c>
      <c r="AJ47" s="29">
        <v>6.0000000000000002E-6</v>
      </c>
      <c r="AK47" s="29">
        <v>5.0000000000000004E-6</v>
      </c>
      <c r="AL47" s="29">
        <v>9.9999999999999995E-7</v>
      </c>
      <c r="AM47" s="16">
        <v>4.5623047019306999E-4</v>
      </c>
      <c r="AN47" s="16">
        <v>-1.17462355098606E-4</v>
      </c>
      <c r="AO47" s="16">
        <v>-1.6584719314356901E-4</v>
      </c>
      <c r="AP47" s="16">
        <v>-7.6088785447961003E-4</v>
      </c>
      <c r="AQ47" s="16">
        <v>4.3259989782621098E-4</v>
      </c>
      <c r="AR47" s="16">
        <v>0.38868119840238602</v>
      </c>
      <c r="AS47" s="16">
        <v>0.18438235063278599</v>
      </c>
      <c r="AT47" s="16">
        <v>0.17301238346815401</v>
      </c>
      <c r="AU47" s="16">
        <v>2.90505564224669E-2</v>
      </c>
      <c r="AV47" s="16">
        <v>0</v>
      </c>
      <c r="AW47" s="16">
        <v>0</v>
      </c>
    </row>
    <row r="48" spans="1:49" s="15" customFormat="1" ht="16" x14ac:dyDescent="0.2">
      <c r="A48" s="16" t="s">
        <v>21</v>
      </c>
      <c r="B48" s="25" t="s">
        <v>1074</v>
      </c>
      <c r="C48" s="25" t="s">
        <v>1011</v>
      </c>
      <c r="D48" s="16">
        <v>4</v>
      </c>
      <c r="E48" s="25" t="s">
        <v>42</v>
      </c>
      <c r="F48" s="16">
        <v>383957820</v>
      </c>
      <c r="G48" s="16">
        <v>38226368</v>
      </c>
      <c r="H48" s="26">
        <v>0.73803415490400004</v>
      </c>
      <c r="I48" s="27">
        <v>0.59667460189199995</v>
      </c>
      <c r="J48" s="16" t="s">
        <v>1302</v>
      </c>
      <c r="K48" s="47">
        <v>51.14987</v>
      </c>
      <c r="L48" s="47">
        <v>11.80979</v>
      </c>
      <c r="M48" s="16">
        <v>474</v>
      </c>
      <c r="N48" s="16" t="s">
        <v>25</v>
      </c>
      <c r="O48" s="25" t="s">
        <v>26</v>
      </c>
      <c r="P48" s="25" t="s">
        <v>27</v>
      </c>
      <c r="Q48" s="25" t="s">
        <v>2187</v>
      </c>
      <c r="R48" s="25">
        <v>1</v>
      </c>
      <c r="S48" s="25">
        <v>0</v>
      </c>
      <c r="T48" s="25" t="s">
        <v>25</v>
      </c>
      <c r="U48" s="25" t="s">
        <v>25</v>
      </c>
      <c r="V48" s="22" t="s">
        <v>1042</v>
      </c>
      <c r="W48" s="25">
        <v>1620</v>
      </c>
      <c r="X48" s="25">
        <v>15</v>
      </c>
      <c r="Y48" s="25">
        <v>413</v>
      </c>
      <c r="Z48" s="25">
        <v>535</v>
      </c>
      <c r="AA48" s="16" t="s">
        <v>35</v>
      </c>
      <c r="AB48" s="16" t="s">
        <v>36</v>
      </c>
      <c r="AC48" s="16">
        <f>AVERAGE(Y48:Z48)</f>
        <v>474</v>
      </c>
      <c r="AD48" s="16">
        <v>0.817303</v>
      </c>
      <c r="AE48" s="29">
        <v>1.9000000000000001E-5</v>
      </c>
      <c r="AF48" s="16">
        <v>5.0324000000000001E-2</v>
      </c>
      <c r="AG48" s="29">
        <v>4.3999999999999999E-5</v>
      </c>
      <c r="AH48" s="16">
        <v>0.13119</v>
      </c>
      <c r="AI48" s="29">
        <v>3.3000000000000003E-5</v>
      </c>
      <c r="AJ48" s="16">
        <v>1.0510000000000001E-3</v>
      </c>
      <c r="AK48" s="29">
        <v>2.1999999999999999E-5</v>
      </c>
      <c r="AL48" s="29">
        <v>1.4E-5</v>
      </c>
      <c r="AM48" s="16">
        <v>-1.1676581548440801E-3</v>
      </c>
      <c r="AN48" s="16">
        <v>-5.8985391970898995E-4</v>
      </c>
      <c r="AO48" s="16">
        <v>2.21093054331962E-4</v>
      </c>
      <c r="AP48" s="16">
        <v>-1.2318630796490101E-4</v>
      </c>
      <c r="AQ48" s="29">
        <v>-9.4844192955657097E-5</v>
      </c>
      <c r="AR48" s="16">
        <v>2.1106727944977501E-2</v>
      </c>
      <c r="AS48" s="16">
        <v>9.7609280041500799E-3</v>
      </c>
      <c r="AT48" s="16">
        <v>5.3765970399670404E-3</v>
      </c>
      <c r="AU48" s="16">
        <v>5.17296226360448E-3</v>
      </c>
      <c r="AV48" s="16">
        <v>0</v>
      </c>
      <c r="AW48" s="16">
        <v>0</v>
      </c>
    </row>
    <row r="49" spans="1:49" s="15" customFormat="1" ht="19" x14ac:dyDescent="0.2">
      <c r="A49" s="16" t="s">
        <v>21</v>
      </c>
      <c r="B49" s="16" t="s">
        <v>1083</v>
      </c>
      <c r="C49" s="16" t="s">
        <v>22</v>
      </c>
      <c r="D49" s="16">
        <v>1</v>
      </c>
      <c r="E49" s="16" t="s">
        <v>23</v>
      </c>
      <c r="F49" s="16">
        <v>91439622</v>
      </c>
      <c r="G49" s="16">
        <v>21028122</v>
      </c>
      <c r="H49" s="26">
        <v>1.70739987327</v>
      </c>
      <c r="I49" s="31">
        <v>1.4315873936400001</v>
      </c>
      <c r="J49" s="25" t="s">
        <v>24</v>
      </c>
      <c r="K49" s="45">
        <v>53.303941999999999</v>
      </c>
      <c r="L49" s="45">
        <v>67.645786000000001</v>
      </c>
      <c r="M49" s="16">
        <v>-3328</v>
      </c>
      <c r="N49" s="16" t="s">
        <v>25</v>
      </c>
      <c r="O49" s="25" t="s">
        <v>26</v>
      </c>
      <c r="P49" s="25" t="s">
        <v>27</v>
      </c>
      <c r="Q49" s="25" t="s">
        <v>2190</v>
      </c>
      <c r="R49" s="25">
        <v>0</v>
      </c>
      <c r="S49" s="25">
        <v>0</v>
      </c>
      <c r="T49" s="25" t="s">
        <v>2205</v>
      </c>
      <c r="U49" s="25" t="s">
        <v>2262</v>
      </c>
      <c r="V49" s="25" t="s">
        <v>25</v>
      </c>
      <c r="W49" s="25" t="s">
        <v>25</v>
      </c>
      <c r="X49" s="25" t="s">
        <v>25</v>
      </c>
      <c r="Y49" s="25" t="s">
        <v>25</v>
      </c>
      <c r="Z49" s="25" t="s">
        <v>25</v>
      </c>
      <c r="AA49" s="25" t="s">
        <v>25</v>
      </c>
      <c r="AB49" s="25" t="s">
        <v>25</v>
      </c>
      <c r="AC49" s="25">
        <v>-3328</v>
      </c>
      <c r="AD49" s="16">
        <v>2.4359999999999998E-3</v>
      </c>
      <c r="AE49" s="16">
        <v>6.7799999999999996E-3</v>
      </c>
      <c r="AF49" s="16">
        <v>2.467E-3</v>
      </c>
      <c r="AG49" s="16">
        <v>0.97189199999999998</v>
      </c>
      <c r="AH49" s="16">
        <v>1.627E-2</v>
      </c>
      <c r="AI49" s="29">
        <v>7.6000000000000004E-5</v>
      </c>
      <c r="AJ49" s="29">
        <v>1.2E-5</v>
      </c>
      <c r="AK49" s="29">
        <v>6.3999999999999997E-5</v>
      </c>
      <c r="AL49" s="29">
        <v>3.9999999999999998E-6</v>
      </c>
      <c r="AM49" s="16">
        <v>4.5468851552729302E-4</v>
      </c>
      <c r="AN49" s="16">
        <v>1.2405423381451001E-3</v>
      </c>
      <c r="AO49" s="29">
        <v>4.36767669483845E-5</v>
      </c>
      <c r="AP49" s="29">
        <v>7.5245915823582798E-5</v>
      </c>
      <c r="AQ49" s="29">
        <v>-3.5551268674323699E-6</v>
      </c>
      <c r="AR49" s="16">
        <v>9.5381560468785608E-3</v>
      </c>
      <c r="AS49" s="16">
        <v>6.4706050516403499E-3</v>
      </c>
      <c r="AT49" s="16">
        <v>1.9745075814805902E-3</v>
      </c>
      <c r="AU49" s="16">
        <v>0</v>
      </c>
      <c r="AV49" s="16">
        <v>0</v>
      </c>
      <c r="AW49" s="16">
        <v>0</v>
      </c>
    </row>
    <row r="50" spans="1:49" s="15" customFormat="1" ht="19" x14ac:dyDescent="0.2">
      <c r="A50" s="16" t="s">
        <v>21</v>
      </c>
      <c r="B50" s="16" t="s">
        <v>28</v>
      </c>
      <c r="C50" s="16" t="s">
        <v>22</v>
      </c>
      <c r="D50" s="16">
        <v>4</v>
      </c>
      <c r="E50" s="16" t="s">
        <v>29</v>
      </c>
      <c r="F50" s="16" t="s">
        <v>2206</v>
      </c>
      <c r="G50" s="16" t="s">
        <v>25</v>
      </c>
      <c r="H50" s="26">
        <v>3.5830873803199998</v>
      </c>
      <c r="I50" s="31">
        <v>2.9059462793100002</v>
      </c>
      <c r="J50" s="25" t="s">
        <v>24</v>
      </c>
      <c r="K50" s="45">
        <v>53.303941999999999</v>
      </c>
      <c r="L50" s="45">
        <v>67.645786000000001</v>
      </c>
      <c r="M50" s="16">
        <v>-3328</v>
      </c>
      <c r="N50" s="16" t="s">
        <v>25</v>
      </c>
      <c r="O50" s="25" t="s">
        <v>26</v>
      </c>
      <c r="P50" s="25" t="s">
        <v>30</v>
      </c>
      <c r="Q50" s="25" t="s">
        <v>2190</v>
      </c>
      <c r="R50" s="25">
        <v>0</v>
      </c>
      <c r="S50" s="25">
        <v>0</v>
      </c>
      <c r="T50" s="25" t="s">
        <v>2205</v>
      </c>
      <c r="U50" s="25" t="s">
        <v>2262</v>
      </c>
      <c r="V50" s="25" t="s">
        <v>25</v>
      </c>
      <c r="W50" s="25" t="s">
        <v>25</v>
      </c>
      <c r="X50" s="25" t="s">
        <v>25</v>
      </c>
      <c r="Y50" s="25" t="s">
        <v>25</v>
      </c>
      <c r="Z50" s="25" t="s">
        <v>25</v>
      </c>
      <c r="AA50" s="25" t="s">
        <v>25</v>
      </c>
      <c r="AB50" s="25" t="s">
        <v>25</v>
      </c>
      <c r="AC50" s="25">
        <v>-3328</v>
      </c>
      <c r="AD50" s="29">
        <v>1.0000000000000001E-5</v>
      </c>
      <c r="AE50" s="16">
        <v>1.5417999999999999E-2</v>
      </c>
      <c r="AF50" s="16">
        <v>5.4420000000000003E-2</v>
      </c>
      <c r="AG50" s="16">
        <v>0.92988899999999997</v>
      </c>
      <c r="AH50" s="16">
        <v>2.43E-4</v>
      </c>
      <c r="AI50" s="29">
        <v>1.0000000000000001E-5</v>
      </c>
      <c r="AJ50" s="29">
        <v>5.0000000000000004E-6</v>
      </c>
      <c r="AK50" s="29">
        <v>3.0000000000000001E-6</v>
      </c>
      <c r="AL50" s="16">
        <v>0</v>
      </c>
      <c r="AM50" s="16">
        <v>4.8554283975116899E-4</v>
      </c>
      <c r="AN50" s="16">
        <v>1.08984336883832E-3</v>
      </c>
      <c r="AO50" s="29">
        <v>-1.1794120597129099E-5</v>
      </c>
      <c r="AP50" s="29">
        <v>-1.11928030492935E-5</v>
      </c>
      <c r="AQ50" s="29">
        <v>-7.5155971359422294E-5</v>
      </c>
      <c r="AR50" s="16">
        <v>7.8411310655465208E-3</v>
      </c>
      <c r="AS50" s="16">
        <v>4.2770469303710403E-3</v>
      </c>
      <c r="AT50" s="16">
        <v>3.1818835249040299E-3</v>
      </c>
      <c r="AU50" s="16">
        <v>0</v>
      </c>
      <c r="AV50" s="16">
        <v>0</v>
      </c>
      <c r="AW50" s="16">
        <v>0</v>
      </c>
    </row>
    <row r="51" spans="1:49" s="15" customFormat="1" ht="16" x14ac:dyDescent="0.2">
      <c r="A51" s="16" t="s">
        <v>21</v>
      </c>
      <c r="B51" s="16" t="s">
        <v>31</v>
      </c>
      <c r="C51" s="16" t="s">
        <v>32</v>
      </c>
      <c r="D51" s="16">
        <v>6</v>
      </c>
      <c r="E51" s="16" t="s">
        <v>23</v>
      </c>
      <c r="F51" s="16">
        <v>315116921</v>
      </c>
      <c r="G51" s="16">
        <v>25380622</v>
      </c>
      <c r="H51" s="31">
        <v>1.6424651859299999</v>
      </c>
      <c r="I51" s="31">
        <v>1.34020538243</v>
      </c>
      <c r="J51" s="25" t="s">
        <v>33</v>
      </c>
      <c r="K51" s="45">
        <v>51.16</v>
      </c>
      <c r="L51" s="45">
        <v>51.17</v>
      </c>
      <c r="M51" s="16">
        <v>-4210</v>
      </c>
      <c r="N51" s="16" t="s">
        <v>25</v>
      </c>
      <c r="O51" s="25" t="s">
        <v>26</v>
      </c>
      <c r="P51" s="25" t="s">
        <v>30</v>
      </c>
      <c r="Q51" s="25" t="s">
        <v>2187</v>
      </c>
      <c r="R51" s="25">
        <v>1</v>
      </c>
      <c r="S51" s="25">
        <v>0</v>
      </c>
      <c r="T51" s="25" t="s">
        <v>25</v>
      </c>
      <c r="U51" s="25" t="s">
        <v>25</v>
      </c>
      <c r="V51" s="16" t="s">
        <v>34</v>
      </c>
      <c r="W51" s="16">
        <v>5270</v>
      </c>
      <c r="X51" s="16">
        <v>20</v>
      </c>
      <c r="Y51" s="16">
        <v>-4429</v>
      </c>
      <c r="Z51" s="16">
        <v>-3991</v>
      </c>
      <c r="AA51" s="16" t="s">
        <v>35</v>
      </c>
      <c r="AB51" s="16" t="s">
        <v>36</v>
      </c>
      <c r="AC51" s="16">
        <v>-4210</v>
      </c>
      <c r="AD51" s="16">
        <v>0.57824200000000003</v>
      </c>
      <c r="AE51" s="29">
        <v>9.9999999999999995E-7</v>
      </c>
      <c r="AF51" s="16">
        <v>0.14996699999999999</v>
      </c>
      <c r="AG51" s="16">
        <v>0.27006999999999998</v>
      </c>
      <c r="AH51" s="16">
        <v>1.46E-4</v>
      </c>
      <c r="AI51" s="29">
        <v>7.9999999999999996E-6</v>
      </c>
      <c r="AJ51" s="16">
        <v>1.5590000000000001E-3</v>
      </c>
      <c r="AK51" s="29">
        <v>1.9999999999999999E-6</v>
      </c>
      <c r="AL51" s="29">
        <v>5.0000000000000004E-6</v>
      </c>
      <c r="AM51" s="16">
        <v>-8.2068034269904499E-4</v>
      </c>
      <c r="AN51" s="16">
        <v>2.2381417834916101E-4</v>
      </c>
      <c r="AO51" s="16">
        <v>-1.4451561486447201E-4</v>
      </c>
      <c r="AP51" s="16">
        <v>-2.6221627272976299E-4</v>
      </c>
      <c r="AQ51" s="16">
        <v>1.8050461823771699E-4</v>
      </c>
      <c r="AR51" s="16">
        <v>1.8283018254650701E-2</v>
      </c>
      <c r="AS51" s="16">
        <v>1.08624658447465E-2</v>
      </c>
      <c r="AT51" s="16">
        <v>6.9552337218560098E-3</v>
      </c>
      <c r="AU51" s="16">
        <v>0</v>
      </c>
      <c r="AV51" s="16">
        <v>0</v>
      </c>
      <c r="AW51" s="16">
        <v>0</v>
      </c>
    </row>
    <row r="52" spans="1:49" s="15" customFormat="1" ht="16" x14ac:dyDescent="0.2">
      <c r="A52" s="16" t="s">
        <v>21</v>
      </c>
      <c r="B52" s="16" t="s">
        <v>37</v>
      </c>
      <c r="C52" s="16" t="s">
        <v>38</v>
      </c>
      <c r="D52" s="16">
        <v>4</v>
      </c>
      <c r="E52" s="16" t="s">
        <v>23</v>
      </c>
      <c r="F52" s="16">
        <v>175601053</v>
      </c>
      <c r="G52" s="16">
        <v>7270276</v>
      </c>
      <c r="H52" s="26">
        <v>0.68264757541700005</v>
      </c>
      <c r="I52" s="31">
        <v>0.54326644274799996</v>
      </c>
      <c r="J52" s="25" t="s">
        <v>39</v>
      </c>
      <c r="K52" s="45">
        <v>48.645860999999996</v>
      </c>
      <c r="L52" s="45">
        <v>15.929631000000001</v>
      </c>
      <c r="M52" s="16">
        <v>-301</v>
      </c>
      <c r="N52" s="16" t="s">
        <v>25</v>
      </c>
      <c r="O52" s="25" t="s">
        <v>26</v>
      </c>
      <c r="P52" s="25" t="s">
        <v>30</v>
      </c>
      <c r="Q52" s="25" t="s">
        <v>2187</v>
      </c>
      <c r="R52" s="25">
        <v>1</v>
      </c>
      <c r="S52" s="25">
        <v>0</v>
      </c>
      <c r="T52" s="25" t="s">
        <v>25</v>
      </c>
      <c r="U52" s="25" t="s">
        <v>25</v>
      </c>
      <c r="V52" s="16" t="s">
        <v>40</v>
      </c>
      <c r="W52" s="16">
        <v>2260</v>
      </c>
      <c r="X52" s="16">
        <v>20</v>
      </c>
      <c r="Y52" s="16">
        <v>-394</v>
      </c>
      <c r="Z52" s="16">
        <v>-208</v>
      </c>
      <c r="AA52" s="16" t="s">
        <v>35</v>
      </c>
      <c r="AB52" s="16" t="s">
        <v>36</v>
      </c>
      <c r="AC52" s="16">
        <v>-301</v>
      </c>
      <c r="AD52" s="16">
        <v>0.99116899999999997</v>
      </c>
      <c r="AE52" s="29">
        <v>9.9999999999999995E-7</v>
      </c>
      <c r="AF52" s="16">
        <v>5.9150000000000001E-3</v>
      </c>
      <c r="AG52" s="29">
        <v>6.0000000000000002E-6</v>
      </c>
      <c r="AH52" s="29">
        <v>4.1999999999999998E-5</v>
      </c>
      <c r="AI52" s="29">
        <v>1.9999999999999999E-6</v>
      </c>
      <c r="AJ52" s="16">
        <v>2.7659999999999998E-3</v>
      </c>
      <c r="AK52" s="29">
        <v>9.5000000000000005E-5</v>
      </c>
      <c r="AL52" s="29">
        <v>5.0000000000000004E-6</v>
      </c>
      <c r="AM52" s="16">
        <v>-1.64684028897958E-3</v>
      </c>
      <c r="AN52" s="16">
        <v>-4.3248200315309002E-4</v>
      </c>
      <c r="AO52" s="29">
        <v>-7.6687189852783904E-5</v>
      </c>
      <c r="AP52" s="29">
        <v>7.9271123800461602E-5</v>
      </c>
      <c r="AQ52" s="29">
        <v>-1.74113426400935E-5</v>
      </c>
      <c r="AR52" s="16">
        <v>3.5626099468013997E-2</v>
      </c>
      <c r="AS52" s="16">
        <v>2.8353534158532399E-2</v>
      </c>
      <c r="AT52" s="16">
        <v>6.7298226097611503E-3</v>
      </c>
      <c r="AU52" s="16">
        <v>0</v>
      </c>
      <c r="AV52" s="16">
        <v>0</v>
      </c>
      <c r="AW52" s="16">
        <v>0</v>
      </c>
    </row>
    <row r="53" spans="1:49" s="15" customFormat="1" ht="16" x14ac:dyDescent="0.2">
      <c r="A53" s="16" t="s">
        <v>21</v>
      </c>
      <c r="B53" s="25" t="s">
        <v>41</v>
      </c>
      <c r="C53" s="16" t="s">
        <v>38</v>
      </c>
      <c r="D53" s="25">
        <v>3</v>
      </c>
      <c r="E53" s="16" t="s">
        <v>42</v>
      </c>
      <c r="F53" s="25">
        <v>194674985</v>
      </c>
      <c r="G53" s="25">
        <v>12961354</v>
      </c>
      <c r="H53" s="31">
        <v>1.38361068939</v>
      </c>
      <c r="I53" s="31">
        <v>1.09236407598</v>
      </c>
      <c r="J53" s="25" t="s">
        <v>43</v>
      </c>
      <c r="K53" s="45">
        <v>51.332166999999998</v>
      </c>
      <c r="L53" s="45">
        <v>6.6842779999999999</v>
      </c>
      <c r="M53" s="16">
        <v>48</v>
      </c>
      <c r="N53" s="16" t="s">
        <v>25</v>
      </c>
      <c r="O53" s="25" t="s">
        <v>26</v>
      </c>
      <c r="P53" s="25" t="s">
        <v>27</v>
      </c>
      <c r="Q53" s="25" t="s">
        <v>2190</v>
      </c>
      <c r="R53" s="25">
        <v>0</v>
      </c>
      <c r="S53" s="25">
        <v>0</v>
      </c>
      <c r="T53" s="25" t="s">
        <v>2191</v>
      </c>
      <c r="U53" s="25" t="s">
        <v>2192</v>
      </c>
      <c r="V53" s="25" t="s">
        <v>25</v>
      </c>
      <c r="W53" s="25" t="s">
        <v>25</v>
      </c>
      <c r="X53" s="25" t="s">
        <v>25</v>
      </c>
      <c r="Y53" s="25" t="s">
        <v>25</v>
      </c>
      <c r="Z53" s="25" t="s">
        <v>25</v>
      </c>
      <c r="AA53" s="25" t="s">
        <v>25</v>
      </c>
      <c r="AB53" s="25" t="s">
        <v>25</v>
      </c>
      <c r="AC53" s="25">
        <v>48</v>
      </c>
      <c r="AD53" s="16">
        <v>0.98322200000000004</v>
      </c>
      <c r="AE53" s="29">
        <v>1.7E-5</v>
      </c>
      <c r="AF53" s="16">
        <v>1.1922E-2</v>
      </c>
      <c r="AG53" s="29">
        <v>1.5E-5</v>
      </c>
      <c r="AH53" s="29">
        <v>7.4999999999999993E-5</v>
      </c>
      <c r="AI53" s="16">
        <v>3.9139999999999999E-3</v>
      </c>
      <c r="AJ53" s="16">
        <v>7.1299999999999998E-4</v>
      </c>
      <c r="AK53" s="29">
        <v>9.3999999999999994E-5</v>
      </c>
      <c r="AL53" s="29">
        <v>2.8E-5</v>
      </c>
      <c r="AM53" s="16">
        <v>-1.5062696472230401E-3</v>
      </c>
      <c r="AN53" s="16">
        <v>-4.3475241012135701E-4</v>
      </c>
      <c r="AO53" s="16">
        <v>-1.8123255330857301E-4</v>
      </c>
      <c r="AP53" s="29">
        <v>-2.20837323813363E-5</v>
      </c>
      <c r="AQ53" s="29">
        <v>-7.6759865629278298E-6</v>
      </c>
      <c r="AR53" s="16">
        <v>5.1110629495966599E-2</v>
      </c>
      <c r="AS53" s="16">
        <v>1.5526386019134E-2</v>
      </c>
      <c r="AT53" s="16">
        <v>1.5124310134664001E-2</v>
      </c>
      <c r="AU53" s="16">
        <v>1.3753283972056701E-2</v>
      </c>
      <c r="AV53" s="16">
        <v>4.9494722322762997E-3</v>
      </c>
      <c r="AW53" s="16">
        <v>0</v>
      </c>
    </row>
    <row r="54" spans="1:49" s="15" customFormat="1" ht="16" x14ac:dyDescent="0.2">
      <c r="A54" s="16" t="s">
        <v>21</v>
      </c>
      <c r="B54" s="16" t="s">
        <v>44</v>
      </c>
      <c r="C54" s="16" t="s">
        <v>38</v>
      </c>
      <c r="D54" s="16">
        <v>4</v>
      </c>
      <c r="E54" s="16" t="s">
        <v>23</v>
      </c>
      <c r="F54" s="16">
        <v>333629320</v>
      </c>
      <c r="G54" s="16">
        <v>17035280</v>
      </c>
      <c r="H54" s="26">
        <v>1.00335779598</v>
      </c>
      <c r="I54" s="31">
        <v>0.79586545588299995</v>
      </c>
      <c r="J54" s="25" t="s">
        <v>45</v>
      </c>
      <c r="K54" s="45">
        <v>46.357236</v>
      </c>
      <c r="L54" s="45">
        <v>14.093322000000001</v>
      </c>
      <c r="M54" s="16">
        <v>-197</v>
      </c>
      <c r="N54" s="16" t="s">
        <v>25</v>
      </c>
      <c r="O54" s="25" t="s">
        <v>26</v>
      </c>
      <c r="P54" s="25" t="s">
        <v>30</v>
      </c>
      <c r="Q54" s="25" t="s">
        <v>2187</v>
      </c>
      <c r="R54" s="25">
        <v>1</v>
      </c>
      <c r="S54" s="25">
        <v>0</v>
      </c>
      <c r="T54" s="25" t="s">
        <v>25</v>
      </c>
      <c r="U54" s="25" t="s">
        <v>25</v>
      </c>
      <c r="V54" s="16" t="s">
        <v>46</v>
      </c>
      <c r="W54" s="16">
        <v>2125</v>
      </c>
      <c r="X54" s="16">
        <v>20</v>
      </c>
      <c r="Y54" s="16">
        <v>-340</v>
      </c>
      <c r="Z54" s="16">
        <v>-53</v>
      </c>
      <c r="AA54" s="16" t="s">
        <v>35</v>
      </c>
      <c r="AB54" s="16" t="s">
        <v>36</v>
      </c>
      <c r="AC54" s="16">
        <v>-197</v>
      </c>
      <c r="AD54" s="16">
        <v>0.98889000000000005</v>
      </c>
      <c r="AE54" s="29">
        <v>7.9999999999999996E-6</v>
      </c>
      <c r="AF54" s="16">
        <v>9.5770000000000004E-3</v>
      </c>
      <c r="AG54" s="29">
        <v>3.0000000000000001E-5</v>
      </c>
      <c r="AH54" s="29">
        <v>9.9999999999999995E-7</v>
      </c>
      <c r="AI54" s="16">
        <v>1.5799999999999999E-4</v>
      </c>
      <c r="AJ54" s="16">
        <v>1.1329999999999999E-3</v>
      </c>
      <c r="AK54" s="16">
        <v>1.5799999999999999E-4</v>
      </c>
      <c r="AL54" s="29">
        <v>4.3999999999999999E-5</v>
      </c>
      <c r="AM54" s="16">
        <v>-1.59518124853947E-3</v>
      </c>
      <c r="AN54" s="16">
        <v>-3.89247693642979E-4</v>
      </c>
      <c r="AO54" s="16">
        <v>-1.76861902405363E-4</v>
      </c>
      <c r="AP54" s="16">
        <v>1.45826349804113E-4</v>
      </c>
      <c r="AQ54" s="29">
        <v>-6.2186031959907503E-5</v>
      </c>
      <c r="AR54" s="16">
        <v>4.1022566649618501E-2</v>
      </c>
      <c r="AS54" s="16">
        <v>3.1160768315660999E-2</v>
      </c>
      <c r="AT54" s="16">
        <v>6.4736901094370096E-3</v>
      </c>
      <c r="AU54" s="16">
        <v>2.2292473501187501E-3</v>
      </c>
      <c r="AV54" s="16">
        <v>0</v>
      </c>
      <c r="AW54" s="16">
        <v>0</v>
      </c>
    </row>
    <row r="55" spans="1:49" s="15" customFormat="1" ht="16" x14ac:dyDescent="0.2">
      <c r="A55" s="16" t="s">
        <v>21</v>
      </c>
      <c r="B55" s="16" t="s">
        <v>1333</v>
      </c>
      <c r="C55" s="16" t="s">
        <v>38</v>
      </c>
      <c r="D55" s="25">
        <v>6</v>
      </c>
      <c r="E55" s="25" t="s">
        <v>42</v>
      </c>
      <c r="F55" s="25">
        <v>294888446</v>
      </c>
      <c r="G55" s="25">
        <v>28674720</v>
      </c>
      <c r="H55" s="31">
        <v>2.0376210480900001</v>
      </c>
      <c r="I55" s="31">
        <v>1.66986206174</v>
      </c>
      <c r="J55" s="25" t="s">
        <v>47</v>
      </c>
      <c r="K55" s="45">
        <v>45.707662200000001</v>
      </c>
      <c r="L55" s="45">
        <v>3.1745899999999998</v>
      </c>
      <c r="M55" s="16">
        <v>-64</v>
      </c>
      <c r="N55" s="16" t="s">
        <v>25</v>
      </c>
      <c r="O55" s="25" t="s">
        <v>26</v>
      </c>
      <c r="P55" s="25" t="s">
        <v>27</v>
      </c>
      <c r="Q55" s="25" t="s">
        <v>2187</v>
      </c>
      <c r="R55" s="25">
        <v>1</v>
      </c>
      <c r="S55" s="25">
        <v>0</v>
      </c>
      <c r="T55" s="25" t="s">
        <v>25</v>
      </c>
      <c r="U55" s="25" t="s">
        <v>25</v>
      </c>
      <c r="V55" s="16" t="s">
        <v>48</v>
      </c>
      <c r="W55" s="16">
        <v>2050</v>
      </c>
      <c r="X55" s="16">
        <v>20</v>
      </c>
      <c r="Y55" s="16">
        <v>-148</v>
      </c>
      <c r="Z55" s="16">
        <v>21</v>
      </c>
      <c r="AA55" s="16" t="s">
        <v>35</v>
      </c>
      <c r="AB55" s="16" t="s">
        <v>36</v>
      </c>
      <c r="AC55" s="28">
        <f>AVERAGE(Y55:Z55)</f>
        <v>-63.5</v>
      </c>
      <c r="AD55" s="16">
        <v>0.98630700000000004</v>
      </c>
      <c r="AE55" s="16">
        <v>2.921E-3</v>
      </c>
      <c r="AF55" s="16">
        <v>8.6829999999999997E-3</v>
      </c>
      <c r="AG55" s="16">
        <v>1.02E-4</v>
      </c>
      <c r="AH55" s="29">
        <v>1.7E-5</v>
      </c>
      <c r="AI55" s="16">
        <v>1.8630000000000001E-3</v>
      </c>
      <c r="AJ55" s="29">
        <v>2.3E-5</v>
      </c>
      <c r="AK55" s="29">
        <v>7.7999999999999999E-5</v>
      </c>
      <c r="AL55" s="29">
        <v>6.9999999999999999E-6</v>
      </c>
      <c r="AM55" s="16">
        <v>-1.4561102882042799E-3</v>
      </c>
      <c r="AN55" s="16">
        <v>-4.1028285664706398E-4</v>
      </c>
      <c r="AO55" s="16">
        <v>-1.61410217734027E-4</v>
      </c>
      <c r="AP55" s="29">
        <v>-4.5831302139490102E-6</v>
      </c>
      <c r="AQ55" s="29">
        <v>-8.0557334510261296E-5</v>
      </c>
      <c r="AR55" s="16">
        <v>3.3089781513524902E-2</v>
      </c>
      <c r="AS55" s="16">
        <v>2.0786276147952702E-2</v>
      </c>
      <c r="AT55" s="16">
        <v>5.3159147848625497E-3</v>
      </c>
      <c r="AU55" s="16">
        <v>6.1513088132596396E-3</v>
      </c>
      <c r="AV55" s="16">
        <v>0</v>
      </c>
      <c r="AW55" s="16">
        <v>0</v>
      </c>
    </row>
    <row r="56" spans="1:49" s="15" customFormat="1" ht="16" x14ac:dyDescent="0.2">
      <c r="A56" s="16" t="s">
        <v>21</v>
      </c>
      <c r="B56" s="25" t="s">
        <v>49</v>
      </c>
      <c r="C56" s="16" t="s">
        <v>38</v>
      </c>
      <c r="D56" s="25">
        <v>2</v>
      </c>
      <c r="E56" s="25" t="s">
        <v>23</v>
      </c>
      <c r="F56" s="25">
        <v>119359911</v>
      </c>
      <c r="G56" s="25">
        <v>21331636</v>
      </c>
      <c r="H56" s="31">
        <v>2.0610298952399999</v>
      </c>
      <c r="I56" s="31">
        <v>1.71862934399</v>
      </c>
      <c r="J56" s="25" t="s">
        <v>973</v>
      </c>
      <c r="K56" s="48">
        <v>43.045555999999998</v>
      </c>
      <c r="L56" s="48">
        <v>2.9561109999999999</v>
      </c>
      <c r="M56" s="16">
        <v>-288</v>
      </c>
      <c r="N56" s="16"/>
      <c r="O56" s="25" t="s">
        <v>26</v>
      </c>
      <c r="P56" s="25" t="s">
        <v>27</v>
      </c>
      <c r="Q56" s="25" t="s">
        <v>2187</v>
      </c>
      <c r="R56" s="25">
        <v>1</v>
      </c>
      <c r="S56" s="25">
        <v>0</v>
      </c>
      <c r="T56" s="25" t="s">
        <v>25</v>
      </c>
      <c r="U56" s="25" t="s">
        <v>25</v>
      </c>
      <c r="V56" s="16" t="s">
        <v>50</v>
      </c>
      <c r="W56" s="16">
        <v>2225</v>
      </c>
      <c r="X56" s="16">
        <v>20</v>
      </c>
      <c r="Y56" s="16">
        <v>-372</v>
      </c>
      <c r="Z56" s="16">
        <v>-203</v>
      </c>
      <c r="AA56" s="16" t="s">
        <v>35</v>
      </c>
      <c r="AB56" s="16" t="s">
        <v>36</v>
      </c>
      <c r="AC56" s="16">
        <v>-288</v>
      </c>
      <c r="AD56" s="16">
        <v>0.991734</v>
      </c>
      <c r="AE56" s="16">
        <v>5.2170000000000003E-3</v>
      </c>
      <c r="AF56" s="16">
        <v>1.7799999999999999E-3</v>
      </c>
      <c r="AG56" s="16">
        <v>1.3799999999999999E-4</v>
      </c>
      <c r="AH56" s="16">
        <v>1.057E-3</v>
      </c>
      <c r="AI56" s="29">
        <v>1.7E-5</v>
      </c>
      <c r="AJ56" s="29">
        <v>1.9999999999999999E-6</v>
      </c>
      <c r="AK56" s="29">
        <v>2.6999999999999999E-5</v>
      </c>
      <c r="AL56" s="29">
        <v>2.5999999999999998E-5</v>
      </c>
      <c r="AM56" s="16">
        <v>-1.4658217010110599E-3</v>
      </c>
      <c r="AN56" s="16">
        <v>-4.0153031192253E-4</v>
      </c>
      <c r="AO56" s="16">
        <v>-1.2698060482073999E-4</v>
      </c>
      <c r="AP56" s="29">
        <v>6.4601590382457603E-5</v>
      </c>
      <c r="AQ56" s="29">
        <v>-4.5563128742702701E-5</v>
      </c>
      <c r="AR56" s="16">
        <v>2.5772571755782299E-2</v>
      </c>
      <c r="AS56" s="16">
        <v>1.51339279993352E-2</v>
      </c>
      <c r="AT56" s="16">
        <v>9.8987334317707908E-3</v>
      </c>
      <c r="AU56" s="16">
        <v>0</v>
      </c>
      <c r="AV56" s="16">
        <v>0</v>
      </c>
      <c r="AW56" s="16">
        <v>0</v>
      </c>
    </row>
    <row r="57" spans="1:49" s="15" customFormat="1" ht="16" x14ac:dyDescent="0.2">
      <c r="A57" s="16" t="s">
        <v>21</v>
      </c>
      <c r="B57" s="25" t="s">
        <v>51</v>
      </c>
      <c r="C57" s="16" t="s">
        <v>38</v>
      </c>
      <c r="D57" s="25">
        <v>3</v>
      </c>
      <c r="E57" s="25" t="s">
        <v>23</v>
      </c>
      <c r="F57" s="25">
        <v>696581883</v>
      </c>
      <c r="G57" s="25">
        <v>139707348</v>
      </c>
      <c r="H57" s="31">
        <v>2.9763665263800001</v>
      </c>
      <c r="I57" s="31">
        <v>2.3178317580500001</v>
      </c>
      <c r="J57" s="25" t="s">
        <v>52</v>
      </c>
      <c r="K57" s="45" t="s">
        <v>2207</v>
      </c>
      <c r="L57" s="45" t="s">
        <v>2208</v>
      </c>
      <c r="M57" s="16">
        <v>-291</v>
      </c>
      <c r="N57" s="16" t="s">
        <v>25</v>
      </c>
      <c r="O57" s="25" t="s">
        <v>26</v>
      </c>
      <c r="P57" s="25" t="s">
        <v>27</v>
      </c>
      <c r="Q57" s="25" t="s">
        <v>2187</v>
      </c>
      <c r="R57" s="25">
        <v>1</v>
      </c>
      <c r="S57" s="25">
        <v>0</v>
      </c>
      <c r="T57" s="25" t="s">
        <v>25</v>
      </c>
      <c r="U57" s="25" t="s">
        <v>25</v>
      </c>
      <c r="V57" s="16" t="s">
        <v>53</v>
      </c>
      <c r="W57" s="16">
        <v>2230</v>
      </c>
      <c r="X57" s="16">
        <v>15</v>
      </c>
      <c r="Y57" s="16">
        <v>-376</v>
      </c>
      <c r="Z57" s="16">
        <v>-205</v>
      </c>
      <c r="AA57" s="16" t="s">
        <v>35</v>
      </c>
      <c r="AB57" s="16" t="s">
        <v>36</v>
      </c>
      <c r="AC57" s="16">
        <v>-291</v>
      </c>
      <c r="AD57" s="16">
        <v>0.99957799999999997</v>
      </c>
      <c r="AE57" s="16">
        <v>0</v>
      </c>
      <c r="AF57" s="29">
        <v>9.9999999999999995E-7</v>
      </c>
      <c r="AG57" s="29">
        <v>3.9999999999999998E-6</v>
      </c>
      <c r="AH57" s="29">
        <v>9.9999999999999995E-7</v>
      </c>
      <c r="AI57" s="29">
        <v>9.9999999999999995E-7</v>
      </c>
      <c r="AJ57" s="29">
        <v>1.5E-5</v>
      </c>
      <c r="AK57" s="16">
        <v>3.59E-4</v>
      </c>
      <c r="AL57" s="29">
        <v>4.0000000000000003E-5</v>
      </c>
      <c r="AM57" s="16">
        <v>-1.6981380685986199E-3</v>
      </c>
      <c r="AN57" s="16">
        <v>-3.40888292221968E-4</v>
      </c>
      <c r="AO57" s="29">
        <v>1.4618843225302099E-5</v>
      </c>
      <c r="AP57" s="29">
        <v>-4.4793838631112501E-5</v>
      </c>
      <c r="AQ57" s="16">
        <v>-2.2420731479704301E-4</v>
      </c>
      <c r="AR57" s="16">
        <v>2.28773121529037E-2</v>
      </c>
      <c r="AS57" s="16">
        <v>1.54633559440425E-2</v>
      </c>
      <c r="AT57" s="16">
        <v>6.2704426046630204E-3</v>
      </c>
      <c r="AU57" s="16">
        <v>0</v>
      </c>
      <c r="AV57" s="16">
        <v>0</v>
      </c>
      <c r="AW57" s="16">
        <v>0</v>
      </c>
    </row>
    <row r="58" spans="1:49" s="15" customFormat="1" ht="16" x14ac:dyDescent="0.2">
      <c r="A58" s="16" t="s">
        <v>21</v>
      </c>
      <c r="B58" s="25" t="s">
        <v>1334</v>
      </c>
      <c r="C58" s="16" t="s">
        <v>38</v>
      </c>
      <c r="D58" s="25">
        <v>1</v>
      </c>
      <c r="E58" s="25" t="s">
        <v>23</v>
      </c>
      <c r="F58" s="25">
        <v>187203776</v>
      </c>
      <c r="G58" s="25">
        <v>28116966</v>
      </c>
      <c r="H58" s="31">
        <v>2.41927332194</v>
      </c>
      <c r="I58" s="31">
        <v>1.96618385314</v>
      </c>
      <c r="J58" s="16" t="s">
        <v>54</v>
      </c>
      <c r="K58" s="45">
        <v>45.720565800000003</v>
      </c>
      <c r="L58" s="45">
        <v>3.1856363999999999</v>
      </c>
      <c r="M58" s="28">
        <v>-112</v>
      </c>
      <c r="N58" s="16" t="s">
        <v>25</v>
      </c>
      <c r="O58" s="25" t="s">
        <v>26</v>
      </c>
      <c r="P58" s="25" t="s">
        <v>27</v>
      </c>
      <c r="Q58" s="25" t="s">
        <v>2187</v>
      </c>
      <c r="R58" s="25">
        <v>1</v>
      </c>
      <c r="S58" s="25">
        <v>0</v>
      </c>
      <c r="T58" s="25" t="s">
        <v>25</v>
      </c>
      <c r="U58" s="25" t="s">
        <v>25</v>
      </c>
      <c r="V58" s="16" t="s">
        <v>55</v>
      </c>
      <c r="W58" s="16">
        <v>2105</v>
      </c>
      <c r="X58" s="16">
        <v>20</v>
      </c>
      <c r="Y58" s="16">
        <v>-174</v>
      </c>
      <c r="Z58" s="16">
        <v>-49</v>
      </c>
      <c r="AA58" s="16" t="s">
        <v>35</v>
      </c>
      <c r="AB58" s="16" t="s">
        <v>36</v>
      </c>
      <c r="AC58" s="28">
        <f>AVERAGE(Y58:Z58)</f>
        <v>-111.5</v>
      </c>
      <c r="AD58" s="16">
        <v>0.97101599999999999</v>
      </c>
      <c r="AE58" s="16">
        <v>3.2070000000000002E-3</v>
      </c>
      <c r="AF58" s="16">
        <v>2.4632999999999999E-2</v>
      </c>
      <c r="AG58" s="29">
        <v>6.9999999999999999E-6</v>
      </c>
      <c r="AH58" s="16">
        <v>8.34E-4</v>
      </c>
      <c r="AI58" s="16">
        <v>1.56E-4</v>
      </c>
      <c r="AJ58" s="29">
        <v>5.8E-5</v>
      </c>
      <c r="AK58" s="29">
        <v>6.9999999999999994E-5</v>
      </c>
      <c r="AL58" s="29">
        <v>2.0000000000000002E-5</v>
      </c>
      <c r="AM58" s="16">
        <v>-1.44966521260515E-3</v>
      </c>
      <c r="AN58" s="16">
        <v>-3.6764537308263601E-4</v>
      </c>
      <c r="AO58" s="29">
        <v>-8.0503345565504703E-5</v>
      </c>
      <c r="AP58" s="29">
        <v>6.6233056754654606E-5</v>
      </c>
      <c r="AQ58" s="29">
        <v>-2.67513887604229E-5</v>
      </c>
      <c r="AR58" s="16">
        <v>2.6047838846139801E-2</v>
      </c>
      <c r="AS58" s="16">
        <v>1.65130779874379E-2</v>
      </c>
      <c r="AT58" s="16">
        <v>5.5942959796050603E-3</v>
      </c>
      <c r="AU58" s="16">
        <v>2.96191898096887E-3</v>
      </c>
      <c r="AV58" s="16">
        <v>0</v>
      </c>
      <c r="AW58" s="16">
        <v>0</v>
      </c>
    </row>
    <row r="59" spans="1:49" s="15" customFormat="1" ht="16" x14ac:dyDescent="0.2">
      <c r="A59" s="16" t="s">
        <v>21</v>
      </c>
      <c r="B59" s="25" t="s">
        <v>1335</v>
      </c>
      <c r="C59" s="16" t="s">
        <v>38</v>
      </c>
      <c r="D59" s="25">
        <v>1</v>
      </c>
      <c r="E59" s="25" t="s">
        <v>23</v>
      </c>
      <c r="F59" s="25">
        <v>206614071</v>
      </c>
      <c r="G59" s="25">
        <v>38848912</v>
      </c>
      <c r="H59" s="31">
        <v>4.1921491300699998</v>
      </c>
      <c r="I59" s="31">
        <v>3.4570724556100001</v>
      </c>
      <c r="J59" s="25" t="s">
        <v>56</v>
      </c>
      <c r="K59" s="45">
        <v>45.707662200000001</v>
      </c>
      <c r="L59" s="45">
        <v>3.1745899999999998</v>
      </c>
      <c r="M59" s="28">
        <v>2</v>
      </c>
      <c r="N59" s="16" t="s">
        <v>25</v>
      </c>
      <c r="O59" s="25" t="s">
        <v>26</v>
      </c>
      <c r="P59" s="25" t="s">
        <v>27</v>
      </c>
      <c r="Q59" s="25" t="s">
        <v>2187</v>
      </c>
      <c r="R59" s="25">
        <v>1</v>
      </c>
      <c r="S59" s="25">
        <v>0</v>
      </c>
      <c r="T59" s="25" t="s">
        <v>25</v>
      </c>
      <c r="U59" s="25" t="s">
        <v>25</v>
      </c>
      <c r="V59" s="16" t="s">
        <v>57</v>
      </c>
      <c r="W59" s="16">
        <v>2025</v>
      </c>
      <c r="X59" s="16">
        <v>15</v>
      </c>
      <c r="Y59" s="16">
        <v>-51</v>
      </c>
      <c r="Z59" s="16">
        <v>55</v>
      </c>
      <c r="AA59" s="16" t="s">
        <v>35</v>
      </c>
      <c r="AB59" s="16" t="s">
        <v>36</v>
      </c>
      <c r="AC59" s="28">
        <f>AVERAGE(Y59:Z59)</f>
        <v>2</v>
      </c>
      <c r="AD59" s="16">
        <v>0.96205799999999997</v>
      </c>
      <c r="AE59" s="16">
        <v>3.872E-3</v>
      </c>
      <c r="AF59" s="16">
        <v>1.2387E-2</v>
      </c>
      <c r="AG59" s="16">
        <v>2.1486000000000002E-2</v>
      </c>
      <c r="AH59" s="16">
        <v>1.8000000000000001E-4</v>
      </c>
      <c r="AI59" s="29">
        <v>5.0000000000000004E-6</v>
      </c>
      <c r="AJ59" s="29">
        <v>5.0000000000000004E-6</v>
      </c>
      <c r="AK59" s="29">
        <v>9.9999999999999995E-7</v>
      </c>
      <c r="AL59" s="29">
        <v>3.0000000000000001E-6</v>
      </c>
      <c r="AM59" s="16">
        <v>-1.38182828105455E-3</v>
      </c>
      <c r="AN59" s="16">
        <v>-3.3701198863008401E-4</v>
      </c>
      <c r="AO59" s="16">
        <v>-1.9870466469474601E-4</v>
      </c>
      <c r="AP59" s="29">
        <v>8.9102181949599703E-5</v>
      </c>
      <c r="AQ59" s="29">
        <v>-1.85259840365363E-5</v>
      </c>
      <c r="AR59" s="16">
        <v>2.5178094050583199E-2</v>
      </c>
      <c r="AS59" s="16">
        <v>1.42565404910454E-2</v>
      </c>
      <c r="AT59" s="16">
        <v>8.0239640805693496E-3</v>
      </c>
      <c r="AU59" s="16">
        <v>2.2290088118207098E-3</v>
      </c>
      <c r="AV59" s="16">
        <v>0</v>
      </c>
      <c r="AW59" s="16">
        <v>0</v>
      </c>
    </row>
    <row r="60" spans="1:49" s="15" customFormat="1" ht="16" x14ac:dyDescent="0.2">
      <c r="A60" s="16" t="s">
        <v>21</v>
      </c>
      <c r="B60" s="25" t="s">
        <v>58</v>
      </c>
      <c r="C60" s="16" t="s">
        <v>38</v>
      </c>
      <c r="D60" s="25">
        <v>5</v>
      </c>
      <c r="E60" s="25" t="s">
        <v>23</v>
      </c>
      <c r="F60" s="25">
        <v>161523802</v>
      </c>
      <c r="G60" s="25">
        <v>26853908</v>
      </c>
      <c r="H60" s="31">
        <v>1.85554611924</v>
      </c>
      <c r="I60" s="31">
        <v>1.5172941820500001</v>
      </c>
      <c r="J60" s="16" t="s">
        <v>59</v>
      </c>
      <c r="K60" s="45">
        <v>52.210999999999999</v>
      </c>
      <c r="L60" s="49">
        <v>-1.8675999999999999</v>
      </c>
      <c r="M60" s="16">
        <v>169</v>
      </c>
      <c r="N60" s="16" t="s">
        <v>25</v>
      </c>
      <c r="O60" s="25" t="s">
        <v>26</v>
      </c>
      <c r="P60" s="25" t="s">
        <v>30</v>
      </c>
      <c r="Q60" s="25" t="s">
        <v>2187</v>
      </c>
      <c r="R60" s="25">
        <v>1</v>
      </c>
      <c r="S60" s="25">
        <v>0</v>
      </c>
      <c r="T60" s="25" t="s">
        <v>25</v>
      </c>
      <c r="U60" s="25" t="s">
        <v>25</v>
      </c>
      <c r="V60" s="16" t="s">
        <v>60</v>
      </c>
      <c r="W60" s="16">
        <v>1880</v>
      </c>
      <c r="X60" s="16">
        <v>15</v>
      </c>
      <c r="Y60" s="16">
        <v>122</v>
      </c>
      <c r="Z60" s="16">
        <v>215</v>
      </c>
      <c r="AA60" s="16" t="s">
        <v>35</v>
      </c>
      <c r="AB60" s="16" t="s">
        <v>36</v>
      </c>
      <c r="AC60" s="16">
        <v>169</v>
      </c>
      <c r="AD60" s="16">
        <v>0.97977800000000004</v>
      </c>
      <c r="AE60" s="16">
        <v>3.068E-3</v>
      </c>
      <c r="AF60" s="16">
        <v>1.6702000000000002E-2</v>
      </c>
      <c r="AG60" s="29">
        <v>3.3000000000000003E-5</v>
      </c>
      <c r="AH60" s="29">
        <v>8.3999999999999995E-5</v>
      </c>
      <c r="AI60" s="16">
        <v>2.12E-4</v>
      </c>
      <c r="AJ60" s="29">
        <v>2.1999999999999999E-5</v>
      </c>
      <c r="AK60" s="29">
        <v>8.2000000000000001E-5</v>
      </c>
      <c r="AL60" s="29">
        <v>1.5999999999999999E-5</v>
      </c>
      <c r="AM60" s="16">
        <v>-1.45597363765165E-3</v>
      </c>
      <c r="AN60" s="16">
        <v>-4.12194820569294E-4</v>
      </c>
      <c r="AO60" s="16">
        <v>-1.0310162463476E-4</v>
      </c>
      <c r="AP60" s="29">
        <v>3.6153986133195797E-5</v>
      </c>
      <c r="AQ60" s="29">
        <v>-5.5062434485181898E-5</v>
      </c>
      <c r="AR60" s="16">
        <v>2.0219119231133099E-2</v>
      </c>
      <c r="AS60" s="16">
        <v>1.6705708591617099E-2</v>
      </c>
      <c r="AT60" s="16">
        <v>2.3034718728332198E-3</v>
      </c>
      <c r="AU60" s="16">
        <v>0</v>
      </c>
      <c r="AV60" s="16">
        <v>0</v>
      </c>
      <c r="AW60" s="16">
        <v>0</v>
      </c>
    </row>
    <row r="61" spans="1:49" s="15" customFormat="1" ht="16" x14ac:dyDescent="0.2">
      <c r="A61" s="16" t="s">
        <v>21</v>
      </c>
      <c r="B61" s="25" t="s">
        <v>61</v>
      </c>
      <c r="C61" s="16" t="s">
        <v>38</v>
      </c>
      <c r="D61" s="25">
        <v>4</v>
      </c>
      <c r="E61" s="25" t="s">
        <v>23</v>
      </c>
      <c r="F61" s="25">
        <v>527298269</v>
      </c>
      <c r="G61" s="25">
        <v>51072040</v>
      </c>
      <c r="H61" s="31">
        <v>3.9847934095199999</v>
      </c>
      <c r="I61" s="31">
        <v>3.2608673754600002</v>
      </c>
      <c r="J61" s="25" t="s">
        <v>1266</v>
      </c>
      <c r="K61" s="45">
        <v>41.881866000000002</v>
      </c>
      <c r="L61" s="45">
        <v>1.1102460000000001</v>
      </c>
      <c r="M61" s="16">
        <v>-204</v>
      </c>
      <c r="N61" s="16" t="s">
        <v>25</v>
      </c>
      <c r="O61" s="25" t="s">
        <v>26</v>
      </c>
      <c r="P61" s="25" t="s">
        <v>30</v>
      </c>
      <c r="Q61" s="25" t="s">
        <v>2187</v>
      </c>
      <c r="R61" s="25">
        <v>1</v>
      </c>
      <c r="S61" s="25">
        <v>0</v>
      </c>
      <c r="T61" s="25" t="s">
        <v>25</v>
      </c>
      <c r="U61" s="25" t="s">
        <v>25</v>
      </c>
      <c r="V61" s="16" t="s">
        <v>62</v>
      </c>
      <c r="W61" s="16">
        <v>2150</v>
      </c>
      <c r="X61" s="16">
        <v>20</v>
      </c>
      <c r="Y61" s="16">
        <v>-350</v>
      </c>
      <c r="Z61" s="16">
        <v>-58</v>
      </c>
      <c r="AA61" s="16" t="s">
        <v>35</v>
      </c>
      <c r="AB61" s="16" t="s">
        <v>36</v>
      </c>
      <c r="AC61" s="16">
        <v>-204</v>
      </c>
      <c r="AD61" s="16">
        <v>0.96321999999999997</v>
      </c>
      <c r="AE61" s="16">
        <v>3.1059999999999998E-3</v>
      </c>
      <c r="AF61" s="16">
        <v>3.1481000000000002E-2</v>
      </c>
      <c r="AG61" s="29">
        <v>6.7999999999999999E-5</v>
      </c>
      <c r="AH61" s="16">
        <v>1.9810000000000001E-3</v>
      </c>
      <c r="AI61" s="29">
        <v>2.0999999999999999E-5</v>
      </c>
      <c r="AJ61" s="29">
        <v>4.0000000000000003E-5</v>
      </c>
      <c r="AK61" s="29">
        <v>3.6000000000000001E-5</v>
      </c>
      <c r="AL61" s="29">
        <v>4.6999999999999997E-5</v>
      </c>
      <c r="AM61" s="16">
        <v>-1.4045398873768901E-3</v>
      </c>
      <c r="AN61" s="16">
        <v>-3.8341522079897E-4</v>
      </c>
      <c r="AO61" s="16">
        <v>-1.1427870927681999E-4</v>
      </c>
      <c r="AP61" s="29">
        <v>8.34915759832353E-5</v>
      </c>
      <c r="AQ61" s="16">
        <v>-1.0225421283403399E-4</v>
      </c>
      <c r="AR61" s="16">
        <v>3.2440810489640801E-2</v>
      </c>
      <c r="AS61" s="16">
        <v>1.34888663907386E-2</v>
      </c>
      <c r="AT61" s="16">
        <v>8.5025852574621107E-3</v>
      </c>
      <c r="AU61" s="16">
        <v>9.36903567860819E-3</v>
      </c>
      <c r="AV61" s="16">
        <v>0</v>
      </c>
      <c r="AW61" s="16">
        <v>0</v>
      </c>
    </row>
    <row r="62" spans="1:49" s="15" customFormat="1" ht="16" x14ac:dyDescent="0.2">
      <c r="A62" s="16" t="s">
        <v>21</v>
      </c>
      <c r="B62" s="25" t="s">
        <v>63</v>
      </c>
      <c r="C62" s="16" t="s">
        <v>38</v>
      </c>
      <c r="D62" s="25">
        <v>4</v>
      </c>
      <c r="E62" s="25" t="s">
        <v>23</v>
      </c>
      <c r="F62" s="25">
        <v>555949303</v>
      </c>
      <c r="G62" s="25">
        <v>21096410</v>
      </c>
      <c r="H62" s="31">
        <v>1.0673445940999999</v>
      </c>
      <c r="I62" s="31">
        <v>0.80428645924800002</v>
      </c>
      <c r="J62" s="25" t="s">
        <v>1267</v>
      </c>
      <c r="K62" s="45">
        <v>42.005664000000003</v>
      </c>
      <c r="L62" s="45">
        <v>3.07836</v>
      </c>
      <c r="M62" s="16">
        <v>-293</v>
      </c>
      <c r="N62" s="16" t="s">
        <v>25</v>
      </c>
      <c r="O62" s="25" t="s">
        <v>26</v>
      </c>
      <c r="P62" s="25" t="s">
        <v>27</v>
      </c>
      <c r="Q62" s="25" t="s">
        <v>2187</v>
      </c>
      <c r="R62" s="25">
        <v>1</v>
      </c>
      <c r="S62" s="25">
        <v>0</v>
      </c>
      <c r="T62" s="25" t="s">
        <v>25</v>
      </c>
      <c r="U62" s="25" t="s">
        <v>25</v>
      </c>
      <c r="V62" s="16" t="s">
        <v>64</v>
      </c>
      <c r="W62" s="16">
        <v>2235</v>
      </c>
      <c r="X62" s="16">
        <v>15</v>
      </c>
      <c r="Y62" s="16">
        <v>-380</v>
      </c>
      <c r="Z62" s="16">
        <v>-206</v>
      </c>
      <c r="AA62" s="16" t="s">
        <v>35</v>
      </c>
      <c r="AB62" s="16" t="s">
        <v>36</v>
      </c>
      <c r="AC62" s="16">
        <v>-293</v>
      </c>
      <c r="AD62" s="16">
        <v>0.98682199999999998</v>
      </c>
      <c r="AE62" s="29">
        <v>3.0000000000000001E-6</v>
      </c>
      <c r="AF62" s="16">
        <v>1.1841000000000001E-2</v>
      </c>
      <c r="AG62" s="29">
        <v>6.9999999999999999E-6</v>
      </c>
      <c r="AH62" s="29">
        <v>2.5000000000000001E-5</v>
      </c>
      <c r="AI62" s="29">
        <v>2.4000000000000001E-5</v>
      </c>
      <c r="AJ62" s="16">
        <v>8.7100000000000003E-4</v>
      </c>
      <c r="AK62" s="16">
        <v>3.9800000000000002E-4</v>
      </c>
      <c r="AL62" s="29">
        <v>9.0000000000000002E-6</v>
      </c>
      <c r="AM62" s="16">
        <v>-1.69795696749813E-3</v>
      </c>
      <c r="AN62" s="16">
        <v>-4.0628962773733097E-4</v>
      </c>
      <c r="AO62" s="29">
        <v>-8.5146145684371306E-5</v>
      </c>
      <c r="AP62" s="29">
        <v>-4.8368257708859002E-5</v>
      </c>
      <c r="AQ62" s="29">
        <v>-4.8355983025413898E-5</v>
      </c>
      <c r="AR62" s="16">
        <v>4.0968026998264503E-2</v>
      </c>
      <c r="AS62" s="16">
        <v>3.2048296445481898E-2</v>
      </c>
      <c r="AT62" s="16">
        <v>5.7042929289408397E-3</v>
      </c>
      <c r="AU62" s="16">
        <v>2.30638560346414E-3</v>
      </c>
      <c r="AV62" s="16">
        <v>0</v>
      </c>
      <c r="AW62" s="16">
        <v>0</v>
      </c>
    </row>
    <row r="63" spans="1:49" s="15" customFormat="1" ht="16" x14ac:dyDescent="0.2">
      <c r="A63" s="16" t="s">
        <v>21</v>
      </c>
      <c r="B63" s="25" t="s">
        <v>65</v>
      </c>
      <c r="C63" s="16" t="s">
        <v>38</v>
      </c>
      <c r="D63" s="25">
        <v>4</v>
      </c>
      <c r="E63" s="25" t="s">
        <v>23</v>
      </c>
      <c r="F63" s="25">
        <v>149707298</v>
      </c>
      <c r="G63" s="25">
        <v>23148548</v>
      </c>
      <c r="H63" s="31">
        <v>1.06519465839</v>
      </c>
      <c r="I63" s="31">
        <v>0.85553425595300003</v>
      </c>
      <c r="J63" s="25" t="s">
        <v>66</v>
      </c>
      <c r="K63" s="45">
        <v>42.249167</v>
      </c>
      <c r="L63" s="45">
        <v>11.756111000000001</v>
      </c>
      <c r="M63" s="16">
        <v>275</v>
      </c>
      <c r="N63" s="16" t="s">
        <v>25</v>
      </c>
      <c r="O63" s="25" t="s">
        <v>26</v>
      </c>
      <c r="P63" s="25" t="s">
        <v>30</v>
      </c>
      <c r="Q63" s="25" t="s">
        <v>2187</v>
      </c>
      <c r="R63" s="25">
        <v>1</v>
      </c>
      <c r="S63" s="25">
        <v>0</v>
      </c>
      <c r="T63" s="25" t="s">
        <v>25</v>
      </c>
      <c r="U63" s="25" t="s">
        <v>25</v>
      </c>
      <c r="V63" s="16" t="s">
        <v>67</v>
      </c>
      <c r="W63" s="16">
        <v>1790</v>
      </c>
      <c r="X63" s="16">
        <v>20</v>
      </c>
      <c r="Y63" s="16">
        <v>220</v>
      </c>
      <c r="Z63" s="16">
        <v>330</v>
      </c>
      <c r="AA63" s="16" t="s">
        <v>35</v>
      </c>
      <c r="AB63" s="16" t="s">
        <v>36</v>
      </c>
      <c r="AC63" s="16">
        <v>275</v>
      </c>
      <c r="AD63" s="16">
        <v>0.98789000000000005</v>
      </c>
      <c r="AE63" s="29">
        <v>6.0000000000000002E-6</v>
      </c>
      <c r="AF63" s="16">
        <v>1.0034E-2</v>
      </c>
      <c r="AG63" s="29">
        <v>3.6999999999999998E-5</v>
      </c>
      <c r="AH63" s="29">
        <v>9.0000000000000002E-6</v>
      </c>
      <c r="AI63" s="16">
        <v>9.3000000000000005E-4</v>
      </c>
      <c r="AJ63" s="16">
        <v>9.5799999999999998E-4</v>
      </c>
      <c r="AK63" s="16">
        <v>1.2999999999999999E-4</v>
      </c>
      <c r="AL63" s="29">
        <v>5.0000000000000004E-6</v>
      </c>
      <c r="AM63" s="16">
        <v>-1.53843123827962E-3</v>
      </c>
      <c r="AN63" s="16">
        <v>-4.58445486342972E-4</v>
      </c>
      <c r="AO63" s="16">
        <v>-1.0761233352842E-4</v>
      </c>
      <c r="AP63" s="16">
        <v>-1.0962321471554601E-4</v>
      </c>
      <c r="AQ63" s="29">
        <v>1.5074598497644E-5</v>
      </c>
      <c r="AR63" s="16">
        <v>2.62908785182366E-2</v>
      </c>
      <c r="AS63" s="16">
        <v>1.8857175275248699E-2</v>
      </c>
      <c r="AT63" s="16">
        <v>6.8187948767793397E-3</v>
      </c>
      <c r="AU63" s="16">
        <v>0</v>
      </c>
      <c r="AV63" s="16">
        <v>0</v>
      </c>
      <c r="AW63" s="16">
        <v>0</v>
      </c>
    </row>
    <row r="64" spans="1:49" s="15" customFormat="1" ht="16" x14ac:dyDescent="0.2">
      <c r="A64" s="16" t="s">
        <v>21</v>
      </c>
      <c r="B64" s="16" t="s">
        <v>68</v>
      </c>
      <c r="C64" s="16" t="s">
        <v>38</v>
      </c>
      <c r="D64" s="25">
        <v>3</v>
      </c>
      <c r="E64" s="25" t="s">
        <v>23</v>
      </c>
      <c r="F64" s="25">
        <v>212346818</v>
      </c>
      <c r="G64" s="25">
        <v>17910312</v>
      </c>
      <c r="H64" s="26">
        <v>0.82766583998700005</v>
      </c>
      <c r="I64" s="31">
        <v>0.659208772926</v>
      </c>
      <c r="J64" s="25" t="s">
        <v>1269</v>
      </c>
      <c r="K64" s="45">
        <v>48.645860999999996</v>
      </c>
      <c r="L64" s="45">
        <v>15.929631000000001</v>
      </c>
      <c r="M64" s="16">
        <v>-294</v>
      </c>
      <c r="N64" s="16" t="s">
        <v>25</v>
      </c>
      <c r="O64" s="25" t="s">
        <v>26</v>
      </c>
      <c r="P64" s="25" t="s">
        <v>27</v>
      </c>
      <c r="Q64" s="25" t="s">
        <v>2187</v>
      </c>
      <c r="R64" s="25">
        <v>1</v>
      </c>
      <c r="S64" s="25">
        <v>0</v>
      </c>
      <c r="T64" s="25" t="s">
        <v>25</v>
      </c>
      <c r="U64" s="25" t="s">
        <v>25</v>
      </c>
      <c r="V64" s="16" t="s">
        <v>69</v>
      </c>
      <c r="W64" s="16">
        <v>2235</v>
      </c>
      <c r="X64" s="16">
        <v>20</v>
      </c>
      <c r="Y64" s="16">
        <v>-382</v>
      </c>
      <c r="Z64" s="16">
        <v>-206</v>
      </c>
      <c r="AA64" s="16" t="s">
        <v>35</v>
      </c>
      <c r="AB64" s="16" t="s">
        <v>36</v>
      </c>
      <c r="AC64" s="16">
        <v>-294</v>
      </c>
      <c r="AD64" s="16">
        <v>0.98650099999999996</v>
      </c>
      <c r="AE64" s="29">
        <v>7.9999999999999996E-6</v>
      </c>
      <c r="AF64" s="16">
        <v>1.2879E-2</v>
      </c>
      <c r="AG64" s="29">
        <v>3.0000000000000001E-6</v>
      </c>
      <c r="AH64" s="29">
        <v>1.5E-5</v>
      </c>
      <c r="AI64" s="29">
        <v>6.6000000000000005E-5</v>
      </c>
      <c r="AJ64" s="16">
        <v>2.4600000000000002E-4</v>
      </c>
      <c r="AK64" s="16">
        <v>2.7900000000000001E-4</v>
      </c>
      <c r="AL64" s="29">
        <v>1.9999999999999999E-6</v>
      </c>
      <c r="AM64" s="16">
        <v>-1.57282416483957E-3</v>
      </c>
      <c r="AN64" s="16">
        <v>-4.7897251770551998E-4</v>
      </c>
      <c r="AO64" s="29">
        <v>-4.2641352886290197E-5</v>
      </c>
      <c r="AP64" s="16">
        <v>-1.6069939143130801E-4</v>
      </c>
      <c r="AQ64" s="29">
        <v>-7.6551805196124694E-5</v>
      </c>
      <c r="AR64" s="16">
        <v>3.4842961860859598E-2</v>
      </c>
      <c r="AS64" s="16">
        <v>2.4093202446347599E-2</v>
      </c>
      <c r="AT64" s="16">
        <v>6.3628710957988601E-3</v>
      </c>
      <c r="AU64" s="16">
        <v>3.87670210995709E-3</v>
      </c>
      <c r="AV64" s="16">
        <v>0</v>
      </c>
      <c r="AW64" s="16">
        <v>0</v>
      </c>
    </row>
    <row r="65" spans="1:49" s="15" customFormat="1" ht="16" x14ac:dyDescent="0.2">
      <c r="A65" s="16" t="s">
        <v>21</v>
      </c>
      <c r="B65" s="16" t="s">
        <v>70</v>
      </c>
      <c r="C65" s="16" t="s">
        <v>38</v>
      </c>
      <c r="D65" s="16">
        <v>4</v>
      </c>
      <c r="E65" s="16" t="s">
        <v>23</v>
      </c>
      <c r="F65" s="16">
        <v>323856083</v>
      </c>
      <c r="G65" s="16">
        <v>124147912</v>
      </c>
      <c r="H65" s="26">
        <v>1.0861810438599999</v>
      </c>
      <c r="I65" s="31">
        <v>0.92114189332899998</v>
      </c>
      <c r="J65" s="16" t="s">
        <v>1268</v>
      </c>
      <c r="K65" s="45">
        <v>54.963774299999997</v>
      </c>
      <c r="L65" s="45">
        <v>9.5865551</v>
      </c>
      <c r="M65" s="16">
        <v>-291</v>
      </c>
      <c r="N65" s="16" t="s">
        <v>25</v>
      </c>
      <c r="O65" s="25" t="s">
        <v>26</v>
      </c>
      <c r="P65" s="25" t="s">
        <v>27</v>
      </c>
      <c r="Q65" s="25" t="s">
        <v>2187</v>
      </c>
      <c r="R65" s="25">
        <v>1</v>
      </c>
      <c r="S65" s="25">
        <v>0</v>
      </c>
      <c r="T65" s="25" t="s">
        <v>25</v>
      </c>
      <c r="U65" s="25" t="s">
        <v>25</v>
      </c>
      <c r="V65" s="16" t="s">
        <v>71</v>
      </c>
      <c r="W65" s="16">
        <v>2230</v>
      </c>
      <c r="X65" s="16">
        <v>15</v>
      </c>
      <c r="Y65" s="16">
        <v>-376</v>
      </c>
      <c r="Z65" s="16">
        <v>-205</v>
      </c>
      <c r="AA65" s="16" t="s">
        <v>35</v>
      </c>
      <c r="AB65" s="16" t="s">
        <v>36</v>
      </c>
      <c r="AC65" s="16">
        <v>-291</v>
      </c>
      <c r="AD65" s="16">
        <v>0.90426499999999999</v>
      </c>
      <c r="AE65" s="16">
        <v>9.3600000000000003E-3</v>
      </c>
      <c r="AF65" s="16">
        <v>3.6250999999999999E-2</v>
      </c>
      <c r="AG65" s="29">
        <v>1.1E-5</v>
      </c>
      <c r="AH65" s="16">
        <v>5.0009999999999999E-2</v>
      </c>
      <c r="AI65" s="29">
        <v>1E-4</v>
      </c>
      <c r="AJ65" s="16">
        <v>0</v>
      </c>
      <c r="AK65" s="29">
        <v>1.9999999999999999E-6</v>
      </c>
      <c r="AL65" s="29">
        <v>9.9999999999999995E-7</v>
      </c>
      <c r="AM65" s="16">
        <v>-1.20139278313804E-3</v>
      </c>
      <c r="AN65" s="16">
        <v>-4.9473546119764501E-4</v>
      </c>
      <c r="AO65" s="16">
        <v>-2.4958282747670601E-4</v>
      </c>
      <c r="AP65" s="16">
        <v>1.56968168029297E-4</v>
      </c>
      <c r="AQ65" s="29">
        <v>1.56391412642321E-6</v>
      </c>
      <c r="AR65" s="16">
        <v>4.1640113960681797E-2</v>
      </c>
      <c r="AS65" s="16">
        <v>2.3971313982309801E-2</v>
      </c>
      <c r="AT65" s="16">
        <v>7.3505216482623896E-3</v>
      </c>
      <c r="AU65" s="16">
        <v>9.4448546972977099E-3</v>
      </c>
      <c r="AV65" s="16">
        <v>0</v>
      </c>
      <c r="AW65" s="16">
        <v>0</v>
      </c>
    </row>
    <row r="66" spans="1:49" s="15" customFormat="1" ht="16" x14ac:dyDescent="0.2">
      <c r="A66" s="16" t="s">
        <v>21</v>
      </c>
      <c r="B66" s="25" t="s">
        <v>72</v>
      </c>
      <c r="C66" s="16" t="s">
        <v>38</v>
      </c>
      <c r="D66" s="25">
        <v>3</v>
      </c>
      <c r="E66" s="25" t="s">
        <v>23</v>
      </c>
      <c r="F66" s="25">
        <v>401135355</v>
      </c>
      <c r="G66" s="25">
        <v>71575976</v>
      </c>
      <c r="H66" s="31">
        <v>6.7075544676099996</v>
      </c>
      <c r="I66" s="31">
        <v>5.5003257841500002</v>
      </c>
      <c r="J66" s="16" t="s">
        <v>1315</v>
      </c>
      <c r="K66" s="45">
        <v>56.831197000000003</v>
      </c>
      <c r="L66" s="45">
        <v>16.754477000000001</v>
      </c>
      <c r="M66" s="16">
        <v>342</v>
      </c>
      <c r="N66" s="16" t="s">
        <v>25</v>
      </c>
      <c r="O66" s="25" t="s">
        <v>26</v>
      </c>
      <c r="P66" s="25" t="s">
        <v>27</v>
      </c>
      <c r="Q66" s="25" t="s">
        <v>2187</v>
      </c>
      <c r="R66" s="25">
        <v>1</v>
      </c>
      <c r="S66" s="25">
        <v>0</v>
      </c>
      <c r="T66" s="25" t="s">
        <v>25</v>
      </c>
      <c r="U66" s="25" t="s">
        <v>25</v>
      </c>
      <c r="V66" s="16" t="s">
        <v>73</v>
      </c>
      <c r="W66" s="16">
        <v>1685</v>
      </c>
      <c r="X66" s="16">
        <v>30</v>
      </c>
      <c r="Y66" s="16">
        <v>255</v>
      </c>
      <c r="Z66" s="16">
        <v>428</v>
      </c>
      <c r="AA66" s="16" t="s">
        <v>35</v>
      </c>
      <c r="AB66" s="16" t="s">
        <v>36</v>
      </c>
      <c r="AC66" s="16">
        <v>342</v>
      </c>
      <c r="AD66" s="16">
        <v>0.93151499999999998</v>
      </c>
      <c r="AE66" s="16">
        <v>3.9170000000000003E-3</v>
      </c>
      <c r="AF66" s="16">
        <v>1.9279000000000001E-2</v>
      </c>
      <c r="AG66" s="16">
        <v>1.2307E-2</v>
      </c>
      <c r="AH66" s="16">
        <v>3.2955999999999999E-2</v>
      </c>
      <c r="AI66" s="29">
        <v>1.2E-5</v>
      </c>
      <c r="AJ66" s="29">
        <v>3.0000000000000001E-6</v>
      </c>
      <c r="AK66" s="16">
        <v>0</v>
      </c>
      <c r="AL66" s="29">
        <v>9.0000000000000002E-6</v>
      </c>
      <c r="AM66" s="16">
        <v>-1.2907752333115401E-3</v>
      </c>
      <c r="AN66" s="16">
        <v>-4.05789992866399E-4</v>
      </c>
      <c r="AO66" s="16">
        <v>-2.01667400415411E-4</v>
      </c>
      <c r="AP66" s="29">
        <v>8.6637105684537596E-5</v>
      </c>
      <c r="AQ66" s="29">
        <v>-8.6661938416660096E-5</v>
      </c>
      <c r="AR66" s="16">
        <v>8.2906810683537099E-2</v>
      </c>
      <c r="AS66" s="16">
        <v>1.26810528007317E-2</v>
      </c>
      <c r="AT66" s="16">
        <v>6.5845035400236302E-3</v>
      </c>
      <c r="AU66" s="16">
        <v>1.2499175069264399E-2</v>
      </c>
      <c r="AV66" s="16">
        <v>1.00710337560476E-2</v>
      </c>
      <c r="AW66" s="16">
        <v>3.9810524485113401E-2</v>
      </c>
    </row>
    <row r="67" spans="1:49" s="15" customFormat="1" ht="16" x14ac:dyDescent="0.2">
      <c r="A67" s="16" t="s">
        <v>21</v>
      </c>
      <c r="B67" s="25" t="s">
        <v>74</v>
      </c>
      <c r="C67" s="16" t="s">
        <v>38</v>
      </c>
      <c r="D67" s="25">
        <v>5</v>
      </c>
      <c r="E67" s="25" t="s">
        <v>23</v>
      </c>
      <c r="F67" s="25">
        <v>209881549</v>
      </c>
      <c r="G67" s="25">
        <v>49526884</v>
      </c>
      <c r="H67" s="31">
        <v>2.6205554765299999</v>
      </c>
      <c r="I67" s="31">
        <v>2.1286450918400002</v>
      </c>
      <c r="J67" s="25" t="s">
        <v>1270</v>
      </c>
      <c r="K67" s="45">
        <v>55.281753199999997</v>
      </c>
      <c r="L67" s="45">
        <v>11.7238352</v>
      </c>
      <c r="M67" s="16">
        <v>149</v>
      </c>
      <c r="N67" s="16" t="s">
        <v>25</v>
      </c>
      <c r="O67" s="25" t="s">
        <v>26</v>
      </c>
      <c r="P67" s="25" t="s">
        <v>30</v>
      </c>
      <c r="Q67" s="25" t="s">
        <v>2187</v>
      </c>
      <c r="R67" s="25">
        <v>1</v>
      </c>
      <c r="S67" s="25">
        <v>0</v>
      </c>
      <c r="T67" s="25" t="s">
        <v>25</v>
      </c>
      <c r="U67" s="25" t="s">
        <v>25</v>
      </c>
      <c r="V67" s="16" t="s">
        <v>75</v>
      </c>
      <c r="W67" s="16">
        <v>1890</v>
      </c>
      <c r="X67" s="16">
        <v>20</v>
      </c>
      <c r="Y67" s="16">
        <v>83</v>
      </c>
      <c r="Z67" s="16">
        <v>215</v>
      </c>
      <c r="AA67" s="16" t="s">
        <v>35</v>
      </c>
      <c r="AB67" s="16" t="s">
        <v>36</v>
      </c>
      <c r="AC67" s="16">
        <v>149</v>
      </c>
      <c r="AD67" s="16">
        <v>0.94161799999999996</v>
      </c>
      <c r="AE67" s="16">
        <v>4.7109999999999999E-3</v>
      </c>
      <c r="AF67" s="16">
        <v>2.5822000000000001E-2</v>
      </c>
      <c r="AG67" s="16">
        <v>1.598E-3</v>
      </c>
      <c r="AH67" s="16">
        <v>2.6199E-2</v>
      </c>
      <c r="AI67" s="29">
        <v>4.0000000000000003E-5</v>
      </c>
      <c r="AJ67" s="29">
        <v>5.0000000000000004E-6</v>
      </c>
      <c r="AK67" s="29">
        <v>5.0000000000000004E-6</v>
      </c>
      <c r="AL67" s="29">
        <v>9.9999999999999995E-7</v>
      </c>
      <c r="AM67" s="16">
        <v>-1.30374321594438E-3</v>
      </c>
      <c r="AN67" s="16">
        <v>-4.2093427651462102E-4</v>
      </c>
      <c r="AO67" s="16">
        <v>-1.9226121286351999E-4</v>
      </c>
      <c r="AP67" s="29">
        <v>4.2133644864484299E-5</v>
      </c>
      <c r="AQ67" s="29">
        <v>-2.6304811793190999E-5</v>
      </c>
      <c r="AR67" s="16">
        <v>2.1519235002150298E-2</v>
      </c>
      <c r="AS67" s="16">
        <v>1.45862908129109E-2</v>
      </c>
      <c r="AT67" s="16">
        <v>6.9171548027946901E-3</v>
      </c>
      <c r="AU67" s="16">
        <v>0</v>
      </c>
      <c r="AV67" s="16">
        <v>0</v>
      </c>
      <c r="AW67" s="16">
        <v>0</v>
      </c>
    </row>
    <row r="68" spans="1:49" s="15" customFormat="1" ht="16" x14ac:dyDescent="0.2">
      <c r="A68" s="16" t="s">
        <v>21</v>
      </c>
      <c r="B68" s="25" t="s">
        <v>1336</v>
      </c>
      <c r="C68" s="16" t="s">
        <v>38</v>
      </c>
      <c r="D68" s="25">
        <v>3</v>
      </c>
      <c r="E68" s="25" t="s">
        <v>42</v>
      </c>
      <c r="F68" s="25">
        <v>104079936</v>
      </c>
      <c r="G68" s="25">
        <v>7685620</v>
      </c>
      <c r="H68" s="31">
        <v>1.4496940708399999</v>
      </c>
      <c r="I68" s="31">
        <v>1.1869639910300001</v>
      </c>
      <c r="J68" s="25" t="s">
        <v>76</v>
      </c>
      <c r="K68" s="45">
        <v>45.720565800000003</v>
      </c>
      <c r="L68" s="45">
        <v>3.1856363999999999</v>
      </c>
      <c r="M68" s="28">
        <v>-197</v>
      </c>
      <c r="N68" s="16" t="s">
        <v>25</v>
      </c>
      <c r="O68" s="25" t="s">
        <v>26</v>
      </c>
      <c r="P68" s="25" t="s">
        <v>27</v>
      </c>
      <c r="Q68" s="25" t="s">
        <v>2187</v>
      </c>
      <c r="R68" s="25">
        <v>1</v>
      </c>
      <c r="S68" s="25">
        <v>0</v>
      </c>
      <c r="T68" s="25" t="s">
        <v>25</v>
      </c>
      <c r="U68" s="25" t="s">
        <v>25</v>
      </c>
      <c r="V68" s="16" t="s">
        <v>77</v>
      </c>
      <c r="W68" s="16">
        <v>2125</v>
      </c>
      <c r="X68" s="16">
        <v>20</v>
      </c>
      <c r="Y68" s="16">
        <v>-340</v>
      </c>
      <c r="Z68" s="16">
        <v>-53</v>
      </c>
      <c r="AA68" s="16" t="s">
        <v>35</v>
      </c>
      <c r="AB68" s="16" t="s">
        <v>36</v>
      </c>
      <c r="AC68" s="28">
        <f>AVERAGE(Y68:Z68)</f>
        <v>-196.5</v>
      </c>
      <c r="AD68" s="16">
        <v>0.99583600000000005</v>
      </c>
      <c r="AE68" s="29">
        <v>7.3999999999999996E-5</v>
      </c>
      <c r="AF68" s="16">
        <v>2.7669999999999999E-3</v>
      </c>
      <c r="AG68" s="29">
        <v>1.1E-5</v>
      </c>
      <c r="AH68" s="29">
        <v>2.5000000000000001E-5</v>
      </c>
      <c r="AI68" s="16">
        <v>9.9700000000000006E-4</v>
      </c>
      <c r="AJ68" s="29">
        <v>6.0999999999999999E-5</v>
      </c>
      <c r="AK68" s="16">
        <v>2.1800000000000001E-4</v>
      </c>
      <c r="AL68" s="29">
        <v>1.2E-5</v>
      </c>
      <c r="AM68" s="16">
        <v>-1.5619969778640601E-3</v>
      </c>
      <c r="AN68" s="16">
        <v>-4.22133306410692E-4</v>
      </c>
      <c r="AO68" s="16">
        <v>-1.39146194277577E-4</v>
      </c>
      <c r="AP68" s="29">
        <v>6.5609614790079998E-5</v>
      </c>
      <c r="AQ68" s="29">
        <v>-3.5586559499997698E-5</v>
      </c>
      <c r="AR68" s="16">
        <v>2.6247377600300301E-2</v>
      </c>
      <c r="AS68" s="16">
        <v>1.8096204206446701E-2</v>
      </c>
      <c r="AT68" s="16">
        <v>5.1630065615495503E-3</v>
      </c>
      <c r="AU68" s="16">
        <v>2.3389192839035201E-3</v>
      </c>
      <c r="AV68" s="16">
        <v>0</v>
      </c>
      <c r="AW68" s="16">
        <v>0</v>
      </c>
    </row>
    <row r="69" spans="1:49" s="15" customFormat="1" ht="16" x14ac:dyDescent="0.2">
      <c r="A69" s="16" t="s">
        <v>21</v>
      </c>
      <c r="B69" s="25" t="s">
        <v>78</v>
      </c>
      <c r="C69" s="16" t="s">
        <v>38</v>
      </c>
      <c r="D69" s="25">
        <v>4</v>
      </c>
      <c r="E69" s="25" t="s">
        <v>23</v>
      </c>
      <c r="F69" s="25">
        <v>273389599</v>
      </c>
      <c r="G69" s="25">
        <v>41859658</v>
      </c>
      <c r="H69" s="31">
        <v>1.29556769086</v>
      </c>
      <c r="I69" s="31">
        <v>1.06320321368</v>
      </c>
      <c r="J69" s="25" t="s">
        <v>79</v>
      </c>
      <c r="K69" s="45">
        <v>41.922642000000003</v>
      </c>
      <c r="L69" s="45">
        <v>2.2420589999999998</v>
      </c>
      <c r="M69" s="16">
        <v>-64</v>
      </c>
      <c r="N69" s="16" t="s">
        <v>25</v>
      </c>
      <c r="O69" s="25" t="s">
        <v>26</v>
      </c>
      <c r="P69" s="25" t="s">
        <v>30</v>
      </c>
      <c r="Q69" s="25" t="s">
        <v>2187</v>
      </c>
      <c r="R69" s="25">
        <v>1</v>
      </c>
      <c r="S69" s="25">
        <v>0</v>
      </c>
      <c r="T69" s="25" t="s">
        <v>25</v>
      </c>
      <c r="U69" s="25" t="s">
        <v>25</v>
      </c>
      <c r="V69" s="16" t="s">
        <v>80</v>
      </c>
      <c r="W69" s="16">
        <v>2050</v>
      </c>
      <c r="X69" s="16">
        <v>20</v>
      </c>
      <c r="Y69" s="16">
        <v>-148</v>
      </c>
      <c r="Z69" s="16">
        <v>21</v>
      </c>
      <c r="AA69" s="16" t="s">
        <v>35</v>
      </c>
      <c r="AB69" s="16" t="s">
        <v>36</v>
      </c>
      <c r="AC69" s="16">
        <v>-64</v>
      </c>
      <c r="AD69" s="16">
        <v>0.97578100000000001</v>
      </c>
      <c r="AE69" s="29">
        <v>3.8000000000000002E-5</v>
      </c>
      <c r="AF69" s="16">
        <v>1.9185000000000001E-2</v>
      </c>
      <c r="AG69" s="29">
        <v>3.0000000000000001E-6</v>
      </c>
      <c r="AH69" s="29">
        <v>1.7E-5</v>
      </c>
      <c r="AI69" s="16">
        <v>4.7829999999999999E-3</v>
      </c>
      <c r="AJ69" s="29">
        <v>7.3999999999999996E-5</v>
      </c>
      <c r="AK69" s="29">
        <v>7.7000000000000001E-5</v>
      </c>
      <c r="AL69" s="29">
        <v>4.1999999999999998E-5</v>
      </c>
      <c r="AM69" s="16">
        <v>-1.4615463194589699E-3</v>
      </c>
      <c r="AN69" s="16">
        <v>-3.97463205179305E-4</v>
      </c>
      <c r="AO69" s="16">
        <v>-1.9883134760776401E-4</v>
      </c>
      <c r="AP69" s="29">
        <v>7.0431358898637904E-5</v>
      </c>
      <c r="AQ69" s="29">
        <v>-2.9679375145884099E-5</v>
      </c>
      <c r="AR69" s="16">
        <v>9.1266476473535404E-2</v>
      </c>
      <c r="AS69" s="16">
        <v>2.29440029297634E-2</v>
      </c>
      <c r="AT69" s="16">
        <v>2.73069920399804E-2</v>
      </c>
      <c r="AU69" s="16">
        <v>1.2152672240367601E-2</v>
      </c>
      <c r="AV69" s="16">
        <v>6.36436690589818E-3</v>
      </c>
      <c r="AW69" s="16">
        <v>2.17531641497909E-2</v>
      </c>
    </row>
    <row r="70" spans="1:49" s="15" customFormat="1" ht="16" x14ac:dyDescent="0.2">
      <c r="A70" s="16" t="s">
        <v>21</v>
      </c>
      <c r="B70" s="25" t="s">
        <v>81</v>
      </c>
      <c r="C70" s="16" t="s">
        <v>38</v>
      </c>
      <c r="D70" s="25">
        <v>3</v>
      </c>
      <c r="E70" s="25" t="s">
        <v>23</v>
      </c>
      <c r="F70" s="25">
        <v>167504217</v>
      </c>
      <c r="G70" s="25">
        <v>99233684</v>
      </c>
      <c r="H70" s="31">
        <v>1.7083128619000001</v>
      </c>
      <c r="I70" s="31">
        <v>1.44340743921</v>
      </c>
      <c r="J70" s="25" t="s">
        <v>82</v>
      </c>
      <c r="K70" s="45">
        <v>47.42</v>
      </c>
      <c r="L70" s="45">
        <v>45.523000000000003</v>
      </c>
      <c r="M70" s="16">
        <v>734</v>
      </c>
      <c r="N70" s="16" t="s">
        <v>25</v>
      </c>
      <c r="O70" s="25" t="s">
        <v>26</v>
      </c>
      <c r="P70" s="25" t="s">
        <v>27</v>
      </c>
      <c r="Q70" s="25" t="s">
        <v>2187</v>
      </c>
      <c r="R70" s="25">
        <v>1</v>
      </c>
      <c r="S70" s="25">
        <v>0</v>
      </c>
      <c r="T70" s="25" t="s">
        <v>25</v>
      </c>
      <c r="U70" s="25" t="s">
        <v>25</v>
      </c>
      <c r="V70" s="16" t="s">
        <v>83</v>
      </c>
      <c r="W70" s="16">
        <v>1270</v>
      </c>
      <c r="X70" s="16">
        <v>20</v>
      </c>
      <c r="Y70" s="16">
        <v>670</v>
      </c>
      <c r="Z70" s="16">
        <v>798</v>
      </c>
      <c r="AA70" s="16" t="s">
        <v>35</v>
      </c>
      <c r="AB70" s="16" t="s">
        <v>36</v>
      </c>
      <c r="AC70" s="16">
        <v>734</v>
      </c>
      <c r="AD70" s="16">
        <v>0.97955400000000004</v>
      </c>
      <c r="AE70" s="16">
        <v>4.9030000000000002E-3</v>
      </c>
      <c r="AF70" s="16">
        <v>1.1167E-2</v>
      </c>
      <c r="AG70" s="29">
        <v>5.1E-5</v>
      </c>
      <c r="AH70" s="16">
        <v>1.76E-4</v>
      </c>
      <c r="AI70" s="16">
        <v>4.0829999999999998E-3</v>
      </c>
      <c r="AJ70" s="29">
        <v>3.8000000000000002E-5</v>
      </c>
      <c r="AK70" s="29">
        <v>3.9999999999999998E-6</v>
      </c>
      <c r="AL70" s="29">
        <v>2.4000000000000001E-5</v>
      </c>
      <c r="AM70" s="16">
        <v>-1.41704703545453E-3</v>
      </c>
      <c r="AN70" s="16">
        <v>-4.0356267728661503E-4</v>
      </c>
      <c r="AO70" s="16">
        <v>-2.4226188498007299E-4</v>
      </c>
      <c r="AP70" s="29">
        <v>4.7580475672805203E-5</v>
      </c>
      <c r="AQ70" s="29">
        <v>-4.1368256263439201E-7</v>
      </c>
      <c r="AR70" s="16">
        <v>1.6230848022839198E-2</v>
      </c>
      <c r="AS70" s="16">
        <v>1.11856743504257E-2</v>
      </c>
      <c r="AT70" s="16">
        <v>4.9880675770853401E-3</v>
      </c>
      <c r="AU70" s="16">
        <v>0</v>
      </c>
      <c r="AV70" s="16">
        <v>0</v>
      </c>
      <c r="AW70" s="16">
        <v>0</v>
      </c>
    </row>
    <row r="71" spans="1:49" s="15" customFormat="1" ht="16" x14ac:dyDescent="0.2">
      <c r="A71" s="16" t="s">
        <v>21</v>
      </c>
      <c r="B71" s="25" t="s">
        <v>84</v>
      </c>
      <c r="C71" s="16" t="s">
        <v>38</v>
      </c>
      <c r="D71" s="25">
        <v>1</v>
      </c>
      <c r="E71" s="25" t="s">
        <v>42</v>
      </c>
      <c r="F71" s="25">
        <v>177608686</v>
      </c>
      <c r="G71" s="25">
        <v>9674334</v>
      </c>
      <c r="H71" s="31">
        <v>2.2899495374300001</v>
      </c>
      <c r="I71" s="31">
        <v>1.84631928991</v>
      </c>
      <c r="J71" s="25" t="s">
        <v>85</v>
      </c>
      <c r="K71" s="45">
        <v>43.862851999999997</v>
      </c>
      <c r="L71" s="45">
        <v>42.704324999999997</v>
      </c>
      <c r="M71" s="16">
        <v>-627</v>
      </c>
      <c r="N71" s="16" t="s">
        <v>25</v>
      </c>
      <c r="O71" s="25" t="s">
        <v>26</v>
      </c>
      <c r="P71" s="25" t="s">
        <v>27</v>
      </c>
      <c r="Q71" s="25" t="s">
        <v>2187</v>
      </c>
      <c r="R71" s="25">
        <v>1</v>
      </c>
      <c r="S71" s="25">
        <v>0</v>
      </c>
      <c r="T71" s="25" t="s">
        <v>25</v>
      </c>
      <c r="U71" s="25" t="s">
        <v>25</v>
      </c>
      <c r="V71" s="16" t="s">
        <v>86</v>
      </c>
      <c r="W71" s="16">
        <v>2475</v>
      </c>
      <c r="X71" s="16">
        <v>20</v>
      </c>
      <c r="Y71" s="16">
        <v>-765</v>
      </c>
      <c r="Z71" s="16">
        <v>-489</v>
      </c>
      <c r="AA71" s="16" t="s">
        <v>35</v>
      </c>
      <c r="AB71" s="16" t="s">
        <v>36</v>
      </c>
      <c r="AC71" s="16">
        <v>-627</v>
      </c>
      <c r="AD71" s="16">
        <v>0.97514199999999995</v>
      </c>
      <c r="AE71" s="16">
        <v>4.1089999999999998E-3</v>
      </c>
      <c r="AF71" s="16">
        <v>2.0400999999999999E-2</v>
      </c>
      <c r="AG71" s="16">
        <v>1.01E-4</v>
      </c>
      <c r="AH71" s="16">
        <v>1.03E-4</v>
      </c>
      <c r="AI71" s="29">
        <v>7.8999999999999996E-5</v>
      </c>
      <c r="AJ71" s="29">
        <v>9.9999999999999995E-7</v>
      </c>
      <c r="AK71" s="29">
        <v>5.8E-5</v>
      </c>
      <c r="AL71" s="29">
        <v>6.0000000000000002E-6</v>
      </c>
      <c r="AM71" s="16">
        <v>-1.4243381789952199E-3</v>
      </c>
      <c r="AN71" s="16">
        <v>-3.7643851554271203E-4</v>
      </c>
      <c r="AO71" s="16">
        <v>-1.67865029341079E-4</v>
      </c>
      <c r="AP71" s="29">
        <v>-1.4193563358049901E-6</v>
      </c>
      <c r="AQ71" s="29">
        <v>-9.6641209720125704E-5</v>
      </c>
      <c r="AR71" s="16">
        <v>2.2487755677189698E-2</v>
      </c>
      <c r="AS71" s="16">
        <v>1.36412110103722E-2</v>
      </c>
      <c r="AT71" s="16">
        <v>5.5940986067919297E-3</v>
      </c>
      <c r="AU71" s="16">
        <v>2.79236213769021E-3</v>
      </c>
      <c r="AV71" s="16">
        <v>0</v>
      </c>
      <c r="AW71" s="16">
        <v>0</v>
      </c>
    </row>
    <row r="72" spans="1:49" s="15" customFormat="1" ht="16" x14ac:dyDescent="0.2">
      <c r="A72" s="16" t="s">
        <v>21</v>
      </c>
      <c r="B72" s="25" t="s">
        <v>87</v>
      </c>
      <c r="C72" s="16" t="s">
        <v>38</v>
      </c>
      <c r="D72" s="25">
        <v>4</v>
      </c>
      <c r="E72" s="25" t="s">
        <v>23</v>
      </c>
      <c r="F72" s="25">
        <v>154206075</v>
      </c>
      <c r="G72" s="25">
        <v>43347070</v>
      </c>
      <c r="H72" s="31">
        <v>1.1796717028099999</v>
      </c>
      <c r="I72" s="31">
        <v>0.95694082941400005</v>
      </c>
      <c r="J72" s="25" t="s">
        <v>88</v>
      </c>
      <c r="K72" s="45">
        <v>50.522083299999998</v>
      </c>
      <c r="L72" s="45">
        <v>86.566722222222197</v>
      </c>
      <c r="M72" s="16">
        <v>-105</v>
      </c>
      <c r="N72" s="16" t="s">
        <v>25</v>
      </c>
      <c r="O72" s="25" t="s">
        <v>26</v>
      </c>
      <c r="P72" s="25" t="s">
        <v>27</v>
      </c>
      <c r="Q72" s="25" t="s">
        <v>2187</v>
      </c>
      <c r="R72" s="25">
        <v>1</v>
      </c>
      <c r="S72" s="25">
        <v>0</v>
      </c>
      <c r="T72" s="25" t="s">
        <v>25</v>
      </c>
      <c r="U72" s="25" t="s">
        <v>25</v>
      </c>
      <c r="V72" s="16" t="s">
        <v>89</v>
      </c>
      <c r="W72" s="16">
        <v>2085</v>
      </c>
      <c r="X72" s="16">
        <v>20</v>
      </c>
      <c r="Y72" s="16">
        <v>-166</v>
      </c>
      <c r="Z72" s="16">
        <v>-44</v>
      </c>
      <c r="AA72" s="16" t="s">
        <v>35</v>
      </c>
      <c r="AB72" s="16" t="s">
        <v>36</v>
      </c>
      <c r="AC72" s="16">
        <v>-105</v>
      </c>
      <c r="AD72" s="16">
        <v>0.98103099999999999</v>
      </c>
      <c r="AE72" s="29">
        <v>6.9999999999999999E-6</v>
      </c>
      <c r="AF72" s="16">
        <v>1.8256999999999999E-2</v>
      </c>
      <c r="AG72" s="29">
        <v>1.5E-5</v>
      </c>
      <c r="AH72" s="29">
        <v>3.1000000000000001E-5</v>
      </c>
      <c r="AI72" s="29">
        <v>2.0000000000000002E-5</v>
      </c>
      <c r="AJ72" s="16">
        <v>4.4000000000000002E-4</v>
      </c>
      <c r="AK72" s="16">
        <v>1.95E-4</v>
      </c>
      <c r="AL72" s="29">
        <v>1.9999999999999999E-6</v>
      </c>
      <c r="AM72" s="16">
        <v>-1.5440773181643499E-3</v>
      </c>
      <c r="AN72" s="16">
        <v>-3.3643481266482702E-4</v>
      </c>
      <c r="AO72" s="16">
        <v>-1.8792626861886599E-4</v>
      </c>
      <c r="AP72" s="29">
        <v>-1.7455222967845801E-5</v>
      </c>
      <c r="AQ72" s="29">
        <v>-6.3069415383123896E-5</v>
      </c>
      <c r="AR72" s="16">
        <v>2.8079048782713601E-2</v>
      </c>
      <c r="AS72" s="16">
        <v>2.0844781516123401E-2</v>
      </c>
      <c r="AT72" s="16">
        <v>3.24220650809079E-3</v>
      </c>
      <c r="AU72" s="16">
        <v>2.6338226873892502E-3</v>
      </c>
      <c r="AV72" s="16">
        <v>0</v>
      </c>
      <c r="AW72" s="16">
        <v>0</v>
      </c>
    </row>
    <row r="73" spans="1:49" s="15" customFormat="1" ht="16" x14ac:dyDescent="0.2">
      <c r="A73" s="16" t="s">
        <v>21</v>
      </c>
      <c r="B73" s="25" t="s">
        <v>90</v>
      </c>
      <c r="C73" s="16" t="s">
        <v>38</v>
      </c>
      <c r="D73" s="25">
        <v>4</v>
      </c>
      <c r="E73" s="25" t="s">
        <v>23</v>
      </c>
      <c r="F73" s="25">
        <v>85116180</v>
      </c>
      <c r="G73" s="25">
        <v>12755184</v>
      </c>
      <c r="H73" s="31">
        <v>1.1098938363099999</v>
      </c>
      <c r="I73" s="31">
        <v>0.90839002455499995</v>
      </c>
      <c r="J73" s="25" t="s">
        <v>91</v>
      </c>
      <c r="K73" s="45">
        <v>53.087101099999998</v>
      </c>
      <c r="L73" s="45">
        <v>50.809756999999998</v>
      </c>
      <c r="M73" s="16">
        <v>1131</v>
      </c>
      <c r="N73" s="16" t="s">
        <v>25</v>
      </c>
      <c r="O73" s="25" t="s">
        <v>26</v>
      </c>
      <c r="P73" s="25" t="s">
        <v>27</v>
      </c>
      <c r="Q73" s="25" t="s">
        <v>2187</v>
      </c>
      <c r="R73" s="25">
        <v>1</v>
      </c>
      <c r="S73" s="25">
        <v>0</v>
      </c>
      <c r="T73" s="25" t="s">
        <v>25</v>
      </c>
      <c r="U73" s="25" t="s">
        <v>25</v>
      </c>
      <c r="V73" s="16" t="s">
        <v>92</v>
      </c>
      <c r="W73" s="16">
        <v>905</v>
      </c>
      <c r="X73" s="16">
        <v>20</v>
      </c>
      <c r="Y73" s="16">
        <v>1045</v>
      </c>
      <c r="Z73" s="16">
        <v>1216</v>
      </c>
      <c r="AA73" s="16" t="s">
        <v>35</v>
      </c>
      <c r="AB73" s="16" t="s">
        <v>36</v>
      </c>
      <c r="AC73" s="16">
        <v>1131</v>
      </c>
      <c r="AD73" s="16">
        <v>0.978244</v>
      </c>
      <c r="AE73" s="29">
        <v>7.9999999999999996E-6</v>
      </c>
      <c r="AF73" s="16">
        <v>1.5862999999999999E-2</v>
      </c>
      <c r="AG73" s="29">
        <v>5.5000000000000002E-5</v>
      </c>
      <c r="AH73" s="29">
        <v>8.8999999999999995E-5</v>
      </c>
      <c r="AI73" s="16">
        <v>5.3579999999999999E-3</v>
      </c>
      <c r="AJ73" s="16">
        <v>2.5799999999999998E-4</v>
      </c>
      <c r="AK73" s="16">
        <v>1.1400000000000001E-4</v>
      </c>
      <c r="AL73" s="29">
        <v>1.1E-5</v>
      </c>
      <c r="AM73" s="16">
        <v>-1.49300593402897E-3</v>
      </c>
      <c r="AN73" s="16">
        <v>-3.5577572137126E-4</v>
      </c>
      <c r="AO73" s="16">
        <v>-2.11063562836893E-4</v>
      </c>
      <c r="AP73" s="29">
        <v>-6.4985351970212201E-5</v>
      </c>
      <c r="AQ73" s="29">
        <v>-7.9203964089617798E-5</v>
      </c>
      <c r="AR73" s="16">
        <v>2.0144163151242799E-2</v>
      </c>
      <c r="AS73" s="16">
        <v>1.22832785166141E-2</v>
      </c>
      <c r="AT73" s="16">
        <v>4.16918940417147E-3</v>
      </c>
      <c r="AU73" s="16">
        <v>3.0802140710555499E-3</v>
      </c>
      <c r="AV73" s="16">
        <v>0</v>
      </c>
      <c r="AW73" s="16">
        <v>0</v>
      </c>
    </row>
    <row r="74" spans="1:49" s="15" customFormat="1" ht="16" x14ac:dyDescent="0.2">
      <c r="A74" s="16" t="s">
        <v>21</v>
      </c>
      <c r="B74" s="25" t="s">
        <v>93</v>
      </c>
      <c r="C74" s="16" t="s">
        <v>38</v>
      </c>
      <c r="D74" s="25">
        <v>1</v>
      </c>
      <c r="E74" s="25" t="s">
        <v>42</v>
      </c>
      <c r="F74" s="25">
        <v>105534690</v>
      </c>
      <c r="G74" s="25">
        <v>29354356</v>
      </c>
      <c r="H74" s="31">
        <v>2.7529510714100001</v>
      </c>
      <c r="I74" s="31">
        <v>2.52556312392</v>
      </c>
      <c r="J74" s="16" t="s">
        <v>94</v>
      </c>
      <c r="K74" s="45">
        <v>61.651207999999997</v>
      </c>
      <c r="L74" s="45">
        <v>129.25354899999999</v>
      </c>
      <c r="M74" s="16">
        <v>1725</v>
      </c>
      <c r="N74" s="16" t="s">
        <v>25</v>
      </c>
      <c r="O74" s="25" t="s">
        <v>26</v>
      </c>
      <c r="P74" s="25" t="s">
        <v>27</v>
      </c>
      <c r="Q74" s="25" t="s">
        <v>2190</v>
      </c>
      <c r="R74" s="25">
        <v>0</v>
      </c>
      <c r="S74" s="25">
        <v>0</v>
      </c>
      <c r="T74" s="25" t="s">
        <v>2191</v>
      </c>
      <c r="U74" s="25" t="s">
        <v>2192</v>
      </c>
      <c r="V74" s="25" t="s">
        <v>25</v>
      </c>
      <c r="W74" s="25" t="s">
        <v>25</v>
      </c>
      <c r="X74" s="25" t="s">
        <v>25</v>
      </c>
      <c r="Y74" s="25">
        <v>1700</v>
      </c>
      <c r="Z74" s="25">
        <v>1750</v>
      </c>
      <c r="AA74" s="25" t="s">
        <v>25</v>
      </c>
      <c r="AB74" s="25" t="s">
        <v>25</v>
      </c>
      <c r="AC74" s="25">
        <v>1725</v>
      </c>
      <c r="AD74" s="16">
        <v>0.78733299999999995</v>
      </c>
      <c r="AE74" s="16">
        <v>5.1419999999999999E-3</v>
      </c>
      <c r="AF74" s="16">
        <v>2.2241E-2</v>
      </c>
      <c r="AG74" s="16">
        <v>8.6532999999999999E-2</v>
      </c>
      <c r="AH74" s="16">
        <v>9.8728999999999997E-2</v>
      </c>
      <c r="AI74" s="29">
        <v>7.9999999999999996E-6</v>
      </c>
      <c r="AJ74" s="29">
        <v>5.0000000000000004E-6</v>
      </c>
      <c r="AK74" s="29">
        <v>7.9999999999999996E-6</v>
      </c>
      <c r="AL74" s="16">
        <v>0</v>
      </c>
      <c r="AM74" s="16">
        <v>-9.7066345806017397E-4</v>
      </c>
      <c r="AN74" s="16">
        <v>-3.6562112167526698E-4</v>
      </c>
      <c r="AO74" s="16">
        <v>-4.4103718978916602E-4</v>
      </c>
      <c r="AP74" s="16">
        <v>1.4190570306510701E-4</v>
      </c>
      <c r="AQ74" s="29">
        <v>7.7509728289845605E-5</v>
      </c>
      <c r="AR74" s="16">
        <v>3.9906699888555698E-2</v>
      </c>
      <c r="AS74" s="16">
        <v>2.06979417330268E-2</v>
      </c>
      <c r="AT74" s="16">
        <v>1.5909275521395799E-2</v>
      </c>
      <c r="AU74" s="16">
        <v>2.63401782550042E-3</v>
      </c>
      <c r="AV74" s="16">
        <v>0</v>
      </c>
      <c r="AW74" s="16">
        <v>0</v>
      </c>
    </row>
    <row r="75" spans="1:49" s="15" customFormat="1" ht="16" x14ac:dyDescent="0.2">
      <c r="A75" s="16" t="s">
        <v>21</v>
      </c>
      <c r="B75" s="25" t="s">
        <v>95</v>
      </c>
      <c r="C75" s="16" t="s">
        <v>38</v>
      </c>
      <c r="D75" s="25">
        <v>3</v>
      </c>
      <c r="E75" s="25" t="s">
        <v>23</v>
      </c>
      <c r="F75" s="25">
        <v>58746535</v>
      </c>
      <c r="G75" s="25">
        <v>6936368</v>
      </c>
      <c r="H75" s="31">
        <v>1.1889485932399999</v>
      </c>
      <c r="I75" s="31">
        <v>0.98198112699200002</v>
      </c>
      <c r="J75" s="25" t="s">
        <v>96</v>
      </c>
      <c r="K75" s="45">
        <v>48.389030599999998</v>
      </c>
      <c r="L75" s="45">
        <v>101.354016666666</v>
      </c>
      <c r="M75" s="16">
        <v>333</v>
      </c>
      <c r="N75" s="16" t="s">
        <v>25</v>
      </c>
      <c r="O75" s="25" t="s">
        <v>26</v>
      </c>
      <c r="P75" s="25" t="s">
        <v>30</v>
      </c>
      <c r="Q75" s="25" t="s">
        <v>2187</v>
      </c>
      <c r="R75" s="25">
        <v>1</v>
      </c>
      <c r="S75" s="25">
        <v>0</v>
      </c>
      <c r="T75" s="25" t="s">
        <v>25</v>
      </c>
      <c r="U75" s="25" t="s">
        <v>25</v>
      </c>
      <c r="V75" s="16" t="s">
        <v>97</v>
      </c>
      <c r="W75" s="16">
        <v>1710</v>
      </c>
      <c r="X75" s="16">
        <v>15</v>
      </c>
      <c r="Y75" s="16">
        <v>258</v>
      </c>
      <c r="Z75" s="16">
        <v>407</v>
      </c>
      <c r="AA75" s="16" t="s">
        <v>35</v>
      </c>
      <c r="AB75" s="16" t="s">
        <v>36</v>
      </c>
      <c r="AC75" s="28">
        <f>AVERAGE(Y75:Z75)</f>
        <v>332.5</v>
      </c>
      <c r="AD75" s="16">
        <v>0.97023800000000004</v>
      </c>
      <c r="AE75" s="29">
        <v>9.9999999999999995E-7</v>
      </c>
      <c r="AF75" s="16">
        <v>2.8468E-2</v>
      </c>
      <c r="AG75" s="29">
        <v>3.6000000000000001E-5</v>
      </c>
      <c r="AH75" s="29">
        <v>1.0000000000000001E-5</v>
      </c>
      <c r="AI75" s="16">
        <v>5.2700000000000002E-4</v>
      </c>
      <c r="AJ75" s="16">
        <v>6.1399999999999996E-4</v>
      </c>
      <c r="AK75" s="29">
        <v>1.9000000000000001E-5</v>
      </c>
      <c r="AL75" s="29">
        <v>8.7999999999999998E-5</v>
      </c>
      <c r="AM75" s="16">
        <v>-1.4799678476022299E-3</v>
      </c>
      <c r="AN75" s="16">
        <v>-3.0189722674655803E-4</v>
      </c>
      <c r="AO75" s="16">
        <v>-2.2189775956447E-4</v>
      </c>
      <c r="AP75" s="16">
        <v>1.7044477241421501E-4</v>
      </c>
      <c r="AQ75" s="29">
        <v>1.31166963578784E-5</v>
      </c>
      <c r="AR75" s="16">
        <v>5.43189767153828E-2</v>
      </c>
      <c r="AS75" s="16">
        <v>1.9785865852898502E-2</v>
      </c>
      <c r="AT75" s="16">
        <v>1.4286891695104499E-2</v>
      </c>
      <c r="AU75" s="16">
        <v>0</v>
      </c>
      <c r="AV75" s="16">
        <v>0</v>
      </c>
      <c r="AW75" s="16">
        <v>1.8295204599027799E-2</v>
      </c>
    </row>
    <row r="76" spans="1:49" s="15" customFormat="1" ht="16" x14ac:dyDescent="0.2">
      <c r="A76" s="16" t="s">
        <v>21</v>
      </c>
      <c r="B76" s="25" t="s">
        <v>98</v>
      </c>
      <c r="C76" s="16" t="s">
        <v>38</v>
      </c>
      <c r="D76" s="25">
        <v>4</v>
      </c>
      <c r="E76" s="25" t="s">
        <v>23</v>
      </c>
      <c r="F76" s="25">
        <v>62255445</v>
      </c>
      <c r="G76" s="25">
        <v>26491192</v>
      </c>
      <c r="H76" s="31">
        <v>1.5183704363999999</v>
      </c>
      <c r="I76" s="31">
        <v>1.2982391340199999</v>
      </c>
      <c r="J76" s="25" t="s">
        <v>99</v>
      </c>
      <c r="K76" s="45">
        <v>51.826191999999999</v>
      </c>
      <c r="L76" s="45">
        <v>77.948252999999994</v>
      </c>
      <c r="M76" s="16">
        <v>1807</v>
      </c>
      <c r="N76" s="16" t="s">
        <v>25</v>
      </c>
      <c r="O76" s="25" t="s">
        <v>26</v>
      </c>
      <c r="P76" s="25" t="s">
        <v>30</v>
      </c>
      <c r="Q76" s="25" t="s">
        <v>2187</v>
      </c>
      <c r="R76" s="25">
        <v>1</v>
      </c>
      <c r="S76" s="25">
        <v>0</v>
      </c>
      <c r="T76" s="25" t="s">
        <v>25</v>
      </c>
      <c r="U76" s="25" t="s">
        <v>25</v>
      </c>
      <c r="V76" s="16" t="s">
        <v>100</v>
      </c>
      <c r="W76" s="16">
        <v>120</v>
      </c>
      <c r="X76" s="16">
        <v>20</v>
      </c>
      <c r="Y76" s="16">
        <v>1683</v>
      </c>
      <c r="Z76" s="16">
        <v>1930</v>
      </c>
      <c r="AA76" s="16" t="s">
        <v>35</v>
      </c>
      <c r="AB76" s="16" t="s">
        <v>36</v>
      </c>
      <c r="AC76" s="16">
        <v>1807</v>
      </c>
      <c r="AD76" s="16">
        <v>0.94665500000000002</v>
      </c>
      <c r="AE76" s="16">
        <v>5.7980000000000002E-3</v>
      </c>
      <c r="AF76" s="16">
        <v>1.9845000000000002E-2</v>
      </c>
      <c r="AG76" s="16">
        <v>2.7611E-2</v>
      </c>
      <c r="AH76" s="29">
        <v>1.1E-5</v>
      </c>
      <c r="AI76" s="29">
        <v>5.1E-5</v>
      </c>
      <c r="AJ76" s="29">
        <v>6.9999999999999999E-6</v>
      </c>
      <c r="AK76" s="29">
        <v>9.0000000000000002E-6</v>
      </c>
      <c r="AL76" s="29">
        <v>1.2E-5</v>
      </c>
      <c r="AM76" s="16">
        <v>-1.3514363325027999E-3</v>
      </c>
      <c r="AN76" s="16">
        <v>-3.2631016201437599E-4</v>
      </c>
      <c r="AO76" s="16">
        <v>-3.26830590060403E-4</v>
      </c>
      <c r="AP76" s="16">
        <v>2.4602279773342298E-4</v>
      </c>
      <c r="AQ76" s="29">
        <v>2.1668850612571099E-5</v>
      </c>
      <c r="AR76" s="16">
        <v>6.1699104019466697E-2</v>
      </c>
      <c r="AS76" s="16">
        <v>1.64084037688031E-2</v>
      </c>
      <c r="AT76" s="16">
        <v>8.5602260756194402E-3</v>
      </c>
      <c r="AU76" s="16">
        <v>6.5824562211690696E-3</v>
      </c>
      <c r="AV76" s="16">
        <v>1.73651489269884E-2</v>
      </c>
      <c r="AW76" s="16">
        <v>1.1822204491660999E-2</v>
      </c>
    </row>
    <row r="77" spans="1:49" s="15" customFormat="1" ht="16" x14ac:dyDescent="0.2">
      <c r="A77" s="16" t="s">
        <v>21</v>
      </c>
      <c r="B77" s="25" t="s">
        <v>101</v>
      </c>
      <c r="C77" s="16" t="s">
        <v>38</v>
      </c>
      <c r="D77" s="25">
        <v>4</v>
      </c>
      <c r="E77" s="25" t="s">
        <v>23</v>
      </c>
      <c r="F77" s="25">
        <v>121814529</v>
      </c>
      <c r="G77" s="25">
        <v>11523240</v>
      </c>
      <c r="H77" s="31">
        <v>2.2820609098600002</v>
      </c>
      <c r="I77" s="31">
        <v>1.87795983233</v>
      </c>
      <c r="J77" s="25" t="s">
        <v>102</v>
      </c>
      <c r="K77" s="45">
        <v>49.830832999999998</v>
      </c>
      <c r="L77" s="45">
        <v>89.99</v>
      </c>
      <c r="M77" s="16">
        <v>716</v>
      </c>
      <c r="N77" s="16" t="s">
        <v>25</v>
      </c>
      <c r="O77" s="25" t="s">
        <v>26</v>
      </c>
      <c r="P77" s="25" t="s">
        <v>27</v>
      </c>
      <c r="Q77" s="25" t="s">
        <v>2190</v>
      </c>
      <c r="R77" s="25">
        <v>0</v>
      </c>
      <c r="S77" s="25">
        <v>1</v>
      </c>
      <c r="T77" s="25" t="s">
        <v>2209</v>
      </c>
      <c r="U77" s="25" t="s">
        <v>2210</v>
      </c>
      <c r="V77" s="25" t="s">
        <v>2211</v>
      </c>
      <c r="W77" s="16">
        <v>1310</v>
      </c>
      <c r="X77" s="16">
        <v>30</v>
      </c>
      <c r="Y77" s="16">
        <v>656</v>
      </c>
      <c r="Z77" s="16">
        <v>775</v>
      </c>
      <c r="AA77" s="16" t="s">
        <v>35</v>
      </c>
      <c r="AB77" s="16" t="s">
        <v>36</v>
      </c>
      <c r="AC77" s="28">
        <f>AVERAGE(Y77:Z77)</f>
        <v>715.5</v>
      </c>
      <c r="AD77" s="16">
        <v>0.98298700000000006</v>
      </c>
      <c r="AE77" s="29">
        <v>3.9999999999999998E-6</v>
      </c>
      <c r="AF77" s="16">
        <v>1.5699999999999999E-4</v>
      </c>
      <c r="AG77" s="16">
        <v>1.6655E-2</v>
      </c>
      <c r="AH77" s="29">
        <v>3.0000000000000001E-6</v>
      </c>
      <c r="AI77" s="29">
        <v>2.1999999999999999E-5</v>
      </c>
      <c r="AJ77" s="29">
        <v>9.3999999999999994E-5</v>
      </c>
      <c r="AK77" s="29">
        <v>3.0000000000000001E-5</v>
      </c>
      <c r="AL77" s="29">
        <v>4.8000000000000001E-5</v>
      </c>
      <c r="AM77" s="16">
        <v>-1.4783988321873799E-3</v>
      </c>
      <c r="AN77" s="16">
        <v>-3.0713645782926702E-4</v>
      </c>
      <c r="AO77" s="16">
        <v>-1.8718595320305401E-4</v>
      </c>
      <c r="AP77" s="29">
        <v>4.5522082116624802E-5</v>
      </c>
      <c r="AQ77" s="16">
        <v>-1.18409258530854E-4</v>
      </c>
      <c r="AR77" s="16">
        <v>3.4486552946384398E-2</v>
      </c>
      <c r="AS77" s="16">
        <v>1.26701779987247E-2</v>
      </c>
      <c r="AT77" s="16">
        <v>9.0136983864446806E-3</v>
      </c>
      <c r="AU77" s="16">
        <v>1.25096380227627E-2</v>
      </c>
      <c r="AV77" s="16">
        <v>0</v>
      </c>
      <c r="AW77" s="16">
        <v>0</v>
      </c>
    </row>
    <row r="78" spans="1:49" s="15" customFormat="1" ht="16" x14ac:dyDescent="0.2">
      <c r="A78" s="16" t="s">
        <v>21</v>
      </c>
      <c r="B78" s="25" t="s">
        <v>103</v>
      </c>
      <c r="C78" s="16" t="s">
        <v>38</v>
      </c>
      <c r="D78" s="25">
        <v>2</v>
      </c>
      <c r="E78" s="25" t="s">
        <v>42</v>
      </c>
      <c r="F78" s="25">
        <v>370462302</v>
      </c>
      <c r="G78" s="25">
        <v>23180698</v>
      </c>
      <c r="H78" s="31">
        <v>4.5758105857200002</v>
      </c>
      <c r="I78" s="31">
        <v>3.8170318973200001</v>
      </c>
      <c r="J78" s="25" t="s">
        <v>104</v>
      </c>
      <c r="K78" s="45">
        <v>53.653611099999999</v>
      </c>
      <c r="L78" s="45">
        <v>50.632222222222197</v>
      </c>
      <c r="M78" s="16">
        <v>1333</v>
      </c>
      <c r="N78" s="16" t="s">
        <v>25</v>
      </c>
      <c r="O78" s="25" t="s">
        <v>26</v>
      </c>
      <c r="P78" s="25" t="s">
        <v>27</v>
      </c>
      <c r="Q78" s="25" t="s">
        <v>2187</v>
      </c>
      <c r="R78" s="25">
        <v>1</v>
      </c>
      <c r="S78" s="25">
        <v>0</v>
      </c>
      <c r="T78" s="25" t="s">
        <v>25</v>
      </c>
      <c r="U78" s="25" t="s">
        <v>25</v>
      </c>
      <c r="V78" s="16" t="s">
        <v>105</v>
      </c>
      <c r="W78" s="16">
        <v>675</v>
      </c>
      <c r="X78" s="16">
        <v>15</v>
      </c>
      <c r="Y78" s="16">
        <v>1281</v>
      </c>
      <c r="Z78" s="16">
        <v>1385</v>
      </c>
      <c r="AA78" s="16" t="s">
        <v>35</v>
      </c>
      <c r="AB78" s="16" t="s">
        <v>36</v>
      </c>
      <c r="AC78" s="16">
        <v>1333</v>
      </c>
      <c r="AD78" s="16">
        <v>0.94243200000000005</v>
      </c>
      <c r="AE78" s="16">
        <v>3.9309999999999996E-3</v>
      </c>
      <c r="AF78" s="16">
        <v>1.9324000000000001E-2</v>
      </c>
      <c r="AG78" s="16">
        <v>3.3814999999999998E-2</v>
      </c>
      <c r="AH78" s="16">
        <v>4.6999999999999999E-4</v>
      </c>
      <c r="AI78" s="29">
        <v>1.2999999999999999E-5</v>
      </c>
      <c r="AJ78" s="29">
        <v>7.9999999999999996E-6</v>
      </c>
      <c r="AK78" s="29">
        <v>3.9999999999999998E-6</v>
      </c>
      <c r="AL78" s="16">
        <v>0</v>
      </c>
      <c r="AM78" s="16">
        <v>-1.3372611896909001E-3</v>
      </c>
      <c r="AN78" s="16">
        <v>-3.1400073702258201E-4</v>
      </c>
      <c r="AO78" s="16">
        <v>-2.36964141456711E-4</v>
      </c>
      <c r="AP78" s="29">
        <v>9.4929205484369197E-5</v>
      </c>
      <c r="AQ78" s="29">
        <v>-3.5794078498604098E-5</v>
      </c>
      <c r="AR78" s="16">
        <v>2.1709876084160001E-2</v>
      </c>
      <c r="AS78" s="16">
        <v>1.35433943585149E-2</v>
      </c>
      <c r="AT78" s="16">
        <v>5.7048703693864302E-3</v>
      </c>
      <c r="AU78" s="16">
        <v>2.19367074475425E-3</v>
      </c>
      <c r="AV78" s="16">
        <v>0</v>
      </c>
      <c r="AW78" s="16">
        <v>0</v>
      </c>
    </row>
    <row r="79" spans="1:49" s="15" customFormat="1" ht="16" x14ac:dyDescent="0.2">
      <c r="A79" s="16" t="s">
        <v>21</v>
      </c>
      <c r="B79" s="25" t="s">
        <v>1255</v>
      </c>
      <c r="C79" s="16" t="s">
        <v>38</v>
      </c>
      <c r="D79" s="25">
        <v>4</v>
      </c>
      <c r="E79" s="25" t="s">
        <v>23</v>
      </c>
      <c r="F79" s="25">
        <v>100723910</v>
      </c>
      <c r="G79" s="25">
        <v>30200272</v>
      </c>
      <c r="H79" s="31">
        <v>2.45913222202</v>
      </c>
      <c r="I79" s="31">
        <v>2.1032776649799998</v>
      </c>
      <c r="J79" s="25" t="s">
        <v>106</v>
      </c>
      <c r="K79" s="45">
        <v>43.616109999999999</v>
      </c>
      <c r="L79" s="45">
        <v>43.333889999999997</v>
      </c>
      <c r="M79" s="16">
        <v>604</v>
      </c>
      <c r="N79" s="16" t="s">
        <v>25</v>
      </c>
      <c r="O79" s="25" t="s">
        <v>26</v>
      </c>
      <c r="P79" s="25" t="s">
        <v>27</v>
      </c>
      <c r="Q79" s="25" t="s">
        <v>2187</v>
      </c>
      <c r="R79" s="25">
        <v>1</v>
      </c>
      <c r="S79" s="25">
        <v>0</v>
      </c>
      <c r="T79" s="25" t="s">
        <v>25</v>
      </c>
      <c r="U79" s="25" t="s">
        <v>25</v>
      </c>
      <c r="V79" s="16" t="s">
        <v>107</v>
      </c>
      <c r="W79" s="16">
        <v>1475</v>
      </c>
      <c r="X79" s="16">
        <v>20</v>
      </c>
      <c r="Y79" s="16">
        <v>565</v>
      </c>
      <c r="Z79" s="16">
        <v>642</v>
      </c>
      <c r="AA79" s="16" t="s">
        <v>35</v>
      </c>
      <c r="AB79" s="16" t="s">
        <v>36</v>
      </c>
      <c r="AC79" s="16">
        <v>604</v>
      </c>
      <c r="AD79" s="16">
        <v>0.93115499999999995</v>
      </c>
      <c r="AE79" s="16">
        <v>2.7360000000000002E-3</v>
      </c>
      <c r="AF79" s="16">
        <v>2.2006999999999999E-2</v>
      </c>
      <c r="AG79" s="16">
        <v>3.6914000000000002E-2</v>
      </c>
      <c r="AH79" s="16">
        <v>7.1640000000000002E-3</v>
      </c>
      <c r="AI79" s="29">
        <v>2.1999999999999999E-5</v>
      </c>
      <c r="AJ79" s="29">
        <v>1.9999999999999999E-6</v>
      </c>
      <c r="AK79" s="29">
        <v>9.9999999999999995E-7</v>
      </c>
      <c r="AL79" s="29">
        <v>1.9999999999999999E-6</v>
      </c>
      <c r="AM79" s="16">
        <v>-1.2902291712282501E-3</v>
      </c>
      <c r="AN79" s="16">
        <v>-3.4262264709062999E-4</v>
      </c>
      <c r="AO79" s="16">
        <v>-2.4059661795567601E-4</v>
      </c>
      <c r="AP79" s="29">
        <v>-7.1952476642279402E-5</v>
      </c>
      <c r="AQ79" s="16">
        <v>-1.32123051710303E-4</v>
      </c>
      <c r="AR79" s="16">
        <v>1.93906025465405E-2</v>
      </c>
      <c r="AS79" s="16">
        <v>1.6169090508214801E-2</v>
      </c>
      <c r="AT79" s="16">
        <v>2.19366065705103E-3</v>
      </c>
      <c r="AU79" s="16">
        <v>0</v>
      </c>
      <c r="AV79" s="16">
        <v>0</v>
      </c>
      <c r="AW79" s="16">
        <v>0</v>
      </c>
    </row>
    <row r="80" spans="1:49" s="15" customFormat="1" ht="16" x14ac:dyDescent="0.2">
      <c r="A80" s="16" t="s">
        <v>21</v>
      </c>
      <c r="B80" s="25" t="s">
        <v>108</v>
      </c>
      <c r="C80" s="16" t="s">
        <v>38</v>
      </c>
      <c r="D80" s="25">
        <v>2</v>
      </c>
      <c r="E80" s="25" t="s">
        <v>23</v>
      </c>
      <c r="F80" s="25">
        <v>105474197</v>
      </c>
      <c r="G80" s="25">
        <v>29404286</v>
      </c>
      <c r="H80" s="31">
        <v>1.7745234597199999</v>
      </c>
      <c r="I80" s="31">
        <v>1.48618988903</v>
      </c>
      <c r="J80" s="25" t="s">
        <v>109</v>
      </c>
      <c r="K80" s="45" t="s">
        <v>2402</v>
      </c>
      <c r="L80" s="45" t="s">
        <v>2403</v>
      </c>
      <c r="M80" s="16">
        <v>865</v>
      </c>
      <c r="N80" s="16" t="s">
        <v>25</v>
      </c>
      <c r="O80" s="25" t="s">
        <v>26</v>
      </c>
      <c r="P80" s="25" t="s">
        <v>27</v>
      </c>
      <c r="Q80" s="25" t="s">
        <v>2187</v>
      </c>
      <c r="R80" s="25">
        <v>1</v>
      </c>
      <c r="S80" s="25">
        <v>0</v>
      </c>
      <c r="T80" s="25" t="s">
        <v>25</v>
      </c>
      <c r="U80" s="25" t="s">
        <v>25</v>
      </c>
      <c r="V80" s="16" t="s">
        <v>110</v>
      </c>
      <c r="W80" s="16">
        <v>1160</v>
      </c>
      <c r="X80" s="16">
        <v>15</v>
      </c>
      <c r="Y80" s="16">
        <v>772</v>
      </c>
      <c r="Z80" s="16">
        <v>957</v>
      </c>
      <c r="AA80" s="16" t="s">
        <v>35</v>
      </c>
      <c r="AB80" s="16" t="s">
        <v>36</v>
      </c>
      <c r="AC80" s="28">
        <f>AVERAGE(Y80:Z80)</f>
        <v>864.5</v>
      </c>
      <c r="AD80" s="16">
        <v>0.95783300000000005</v>
      </c>
      <c r="AE80" s="29">
        <v>5.3000000000000001E-5</v>
      </c>
      <c r="AF80" s="16">
        <v>1.0017E-2</v>
      </c>
      <c r="AG80" s="16">
        <v>2.8556999999999999E-2</v>
      </c>
      <c r="AH80" s="29">
        <v>5.7000000000000003E-5</v>
      </c>
      <c r="AI80" s="16">
        <v>3.4610000000000001E-3</v>
      </c>
      <c r="AJ80" s="29">
        <v>1.2999999999999999E-5</v>
      </c>
      <c r="AK80" s="29">
        <v>3.0000000000000001E-6</v>
      </c>
      <c r="AL80" s="29">
        <v>6.0000000000000002E-6</v>
      </c>
      <c r="AM80" s="16">
        <v>-1.38865303494538E-3</v>
      </c>
      <c r="AN80" s="16">
        <v>-2.8845445938681E-4</v>
      </c>
      <c r="AO80" s="16">
        <v>-2.6637538945539801E-4</v>
      </c>
      <c r="AP80" s="29">
        <v>-2.8258255474871099E-5</v>
      </c>
      <c r="AQ80" s="29">
        <v>-1.31653712715599E-5</v>
      </c>
      <c r="AR80" s="16">
        <v>2.2226947680516501E-2</v>
      </c>
      <c r="AS80" s="16">
        <v>1.15145084222686E-2</v>
      </c>
      <c r="AT80" s="16">
        <v>7.7954633826490798E-3</v>
      </c>
      <c r="AU80" s="16">
        <v>2.36433945512082E-3</v>
      </c>
      <c r="AV80" s="16">
        <v>0</v>
      </c>
      <c r="AW80" s="16">
        <v>0</v>
      </c>
    </row>
    <row r="81" spans="1:49" s="15" customFormat="1" ht="16" x14ac:dyDescent="0.2">
      <c r="A81" s="16" t="s">
        <v>21</v>
      </c>
      <c r="B81" s="25" t="s">
        <v>111</v>
      </c>
      <c r="C81" s="16" t="s">
        <v>38</v>
      </c>
      <c r="D81" s="25">
        <v>1</v>
      </c>
      <c r="E81" s="25" t="s">
        <v>23</v>
      </c>
      <c r="F81" s="25">
        <v>192836480</v>
      </c>
      <c r="G81" s="25">
        <v>13957750</v>
      </c>
      <c r="H81" s="31">
        <v>2.6921673191100002</v>
      </c>
      <c r="I81" s="31">
        <v>2.1665508817700001</v>
      </c>
      <c r="J81" s="25" t="s">
        <v>112</v>
      </c>
      <c r="K81" s="45">
        <v>51.763972000000003</v>
      </c>
      <c r="L81" s="45">
        <v>52.904639000000003</v>
      </c>
      <c r="M81" s="16">
        <v>1353</v>
      </c>
      <c r="N81" s="16" t="s">
        <v>25</v>
      </c>
      <c r="O81" s="25" t="s">
        <v>26</v>
      </c>
      <c r="P81" s="25" t="s">
        <v>27</v>
      </c>
      <c r="Q81" s="25" t="s">
        <v>2187</v>
      </c>
      <c r="R81" s="25">
        <v>1</v>
      </c>
      <c r="S81" s="25">
        <v>0</v>
      </c>
      <c r="T81" s="25" t="s">
        <v>25</v>
      </c>
      <c r="U81" s="25" t="s">
        <v>25</v>
      </c>
      <c r="V81" s="16" t="s">
        <v>113</v>
      </c>
      <c r="W81" s="16">
        <v>605</v>
      </c>
      <c r="X81" s="16">
        <v>30</v>
      </c>
      <c r="Y81" s="16">
        <v>1300</v>
      </c>
      <c r="Z81" s="16">
        <v>1406</v>
      </c>
      <c r="AA81" s="16" t="s">
        <v>35</v>
      </c>
      <c r="AB81" s="16" t="s">
        <v>36</v>
      </c>
      <c r="AC81" s="16">
        <v>1353</v>
      </c>
      <c r="AD81" s="16">
        <v>0.98343199999999997</v>
      </c>
      <c r="AE81" s="29">
        <v>9.0000000000000002E-6</v>
      </c>
      <c r="AF81" s="29">
        <v>3.4999999999999997E-5</v>
      </c>
      <c r="AG81" s="16">
        <v>1.6403000000000001E-2</v>
      </c>
      <c r="AH81" s="29">
        <v>9.0000000000000002E-6</v>
      </c>
      <c r="AI81" s="29">
        <v>1.0000000000000001E-5</v>
      </c>
      <c r="AJ81" s="29">
        <v>2.0999999999999999E-5</v>
      </c>
      <c r="AK81" s="29">
        <v>9.9999999999999995E-7</v>
      </c>
      <c r="AL81" s="29">
        <v>7.8999999999999996E-5</v>
      </c>
      <c r="AM81" s="16">
        <v>-1.48109143058742E-3</v>
      </c>
      <c r="AN81" s="16">
        <v>-3.1182531321909601E-4</v>
      </c>
      <c r="AO81" s="16">
        <v>-1.4532944561686099E-4</v>
      </c>
      <c r="AP81" s="29">
        <v>-2.50519220434338E-5</v>
      </c>
      <c r="AQ81" s="29">
        <v>-8.5505016025896202E-5</v>
      </c>
      <c r="AR81" s="16">
        <v>1.56890236850649E-2</v>
      </c>
      <c r="AS81" s="16">
        <v>1.01641757420965E-2</v>
      </c>
      <c r="AT81" s="16">
        <v>4.7222278894958197E-3</v>
      </c>
      <c r="AU81" s="16">
        <v>0</v>
      </c>
      <c r="AV81" s="16">
        <v>0</v>
      </c>
      <c r="AW81" s="16">
        <v>0</v>
      </c>
    </row>
    <row r="82" spans="1:49" s="15" customFormat="1" ht="16" x14ac:dyDescent="0.2">
      <c r="A82" s="16" t="s">
        <v>21</v>
      </c>
      <c r="B82" s="25" t="s">
        <v>114</v>
      </c>
      <c r="C82" s="16" t="s">
        <v>38</v>
      </c>
      <c r="D82" s="25">
        <v>5</v>
      </c>
      <c r="E82" s="25" t="s">
        <v>23</v>
      </c>
      <c r="F82" s="25">
        <v>889849785</v>
      </c>
      <c r="G82" s="25">
        <v>705016388</v>
      </c>
      <c r="H82" s="31">
        <v>2.34871034222</v>
      </c>
      <c r="I82" s="31">
        <v>1.9684598632100001</v>
      </c>
      <c r="J82" s="25" t="s">
        <v>1312</v>
      </c>
      <c r="K82" s="45">
        <v>47.987105</v>
      </c>
      <c r="L82" s="45">
        <v>27.788329000000001</v>
      </c>
      <c r="M82" s="16">
        <v>794</v>
      </c>
      <c r="N82" s="16" t="s">
        <v>25</v>
      </c>
      <c r="O82" s="25" t="s">
        <v>26</v>
      </c>
      <c r="P82" s="25" t="s">
        <v>27</v>
      </c>
      <c r="Q82" s="25" t="s">
        <v>2187</v>
      </c>
      <c r="R82" s="25">
        <v>1</v>
      </c>
      <c r="S82" s="25">
        <v>0</v>
      </c>
      <c r="T82" s="25" t="s">
        <v>25</v>
      </c>
      <c r="U82" s="25" t="s">
        <v>25</v>
      </c>
      <c r="V82" s="16" t="s">
        <v>115</v>
      </c>
      <c r="W82" s="16">
        <v>1225</v>
      </c>
      <c r="X82" s="16">
        <v>15</v>
      </c>
      <c r="Y82" s="16">
        <v>707</v>
      </c>
      <c r="Z82" s="16">
        <v>880</v>
      </c>
      <c r="AA82" s="16" t="s">
        <v>35</v>
      </c>
      <c r="AB82" s="16" t="s">
        <v>36</v>
      </c>
      <c r="AC82" s="16">
        <v>794</v>
      </c>
      <c r="AD82" s="16">
        <v>0.92496800000000001</v>
      </c>
      <c r="AE82" s="16">
        <v>2.598E-3</v>
      </c>
      <c r="AF82" s="16">
        <v>2.1316000000000002E-2</v>
      </c>
      <c r="AG82" s="16">
        <v>3.7703E-2</v>
      </c>
      <c r="AH82" s="16">
        <v>1.3387E-2</v>
      </c>
      <c r="AI82" s="29">
        <v>9.9999999999999995E-7</v>
      </c>
      <c r="AJ82" s="29">
        <v>2.1999999999999999E-5</v>
      </c>
      <c r="AK82" s="29">
        <v>1.9999999999999999E-6</v>
      </c>
      <c r="AL82" s="29">
        <v>3.9999999999999998E-6</v>
      </c>
      <c r="AM82" s="16">
        <v>-1.2819866848489301E-3</v>
      </c>
      <c r="AN82" s="16">
        <v>-3.3582373253485901E-4</v>
      </c>
      <c r="AO82" s="16">
        <v>-2.8177979993160399E-4</v>
      </c>
      <c r="AP82" s="16">
        <v>1.4151829979234599E-4</v>
      </c>
      <c r="AQ82" s="29">
        <v>2.62985508649312E-5</v>
      </c>
      <c r="AR82" s="16">
        <v>1.48178235967272E-2</v>
      </c>
      <c r="AS82" s="16">
        <v>1.1405541085166801E-2</v>
      </c>
      <c r="AT82" s="16">
        <v>2.9626926823963702E-3</v>
      </c>
      <c r="AU82" s="16">
        <v>0</v>
      </c>
      <c r="AV82" s="16">
        <v>0</v>
      </c>
      <c r="AW82" s="16">
        <v>0</v>
      </c>
    </row>
    <row r="83" spans="1:49" s="15" customFormat="1" ht="16" x14ac:dyDescent="0.2">
      <c r="A83" s="16" t="s">
        <v>21</v>
      </c>
      <c r="B83" s="25" t="s">
        <v>116</v>
      </c>
      <c r="C83" s="16" t="s">
        <v>38</v>
      </c>
      <c r="D83" s="25">
        <v>1</v>
      </c>
      <c r="E83" s="25" t="s">
        <v>23</v>
      </c>
      <c r="F83" s="25">
        <v>48366024</v>
      </c>
      <c r="G83" s="25">
        <v>4860138</v>
      </c>
      <c r="H83" s="31">
        <v>0.819417264639</v>
      </c>
      <c r="I83" s="31">
        <v>0.67093399053900005</v>
      </c>
      <c r="J83" s="25" t="s">
        <v>117</v>
      </c>
      <c r="K83" s="45">
        <v>50.168111000000003</v>
      </c>
      <c r="L83" s="45">
        <v>86.170111000000006</v>
      </c>
      <c r="M83" s="16">
        <v>-112</v>
      </c>
      <c r="N83" s="16" t="s">
        <v>25</v>
      </c>
      <c r="O83" s="25" t="s">
        <v>26</v>
      </c>
      <c r="P83" s="25" t="s">
        <v>27</v>
      </c>
      <c r="Q83" s="25" t="s">
        <v>2187</v>
      </c>
      <c r="R83" s="25">
        <v>1</v>
      </c>
      <c r="S83" s="25">
        <v>0</v>
      </c>
      <c r="T83" s="25" t="s">
        <v>25</v>
      </c>
      <c r="U83" s="25" t="s">
        <v>25</v>
      </c>
      <c r="V83" s="16" t="s">
        <v>118</v>
      </c>
      <c r="W83" s="16">
        <v>2105</v>
      </c>
      <c r="X83" s="16">
        <v>20</v>
      </c>
      <c r="Y83" s="16">
        <v>-174</v>
      </c>
      <c r="Z83" s="16">
        <v>-49</v>
      </c>
      <c r="AA83" s="16" t="s">
        <v>35</v>
      </c>
      <c r="AB83" s="16" t="s">
        <v>36</v>
      </c>
      <c r="AC83" s="16">
        <v>-112</v>
      </c>
      <c r="AD83" s="16">
        <v>0.98305900000000002</v>
      </c>
      <c r="AE83" s="29">
        <v>9.9999999999999995E-7</v>
      </c>
      <c r="AF83" s="16">
        <v>1.4474000000000001E-2</v>
      </c>
      <c r="AG83" s="29">
        <v>5.0000000000000004E-6</v>
      </c>
      <c r="AH83" s="29">
        <v>1.0000000000000001E-5</v>
      </c>
      <c r="AI83" s="16">
        <v>1.665E-3</v>
      </c>
      <c r="AJ83" s="16">
        <v>6.4800000000000003E-4</v>
      </c>
      <c r="AK83" s="29">
        <v>9.0000000000000006E-5</v>
      </c>
      <c r="AL83" s="29">
        <v>4.5000000000000003E-5</v>
      </c>
      <c r="AM83" s="16">
        <v>-1.52146345176584E-3</v>
      </c>
      <c r="AN83" s="16">
        <v>-3.6733809583881999E-4</v>
      </c>
      <c r="AO83" s="16">
        <v>-1.7697192271843001E-4</v>
      </c>
      <c r="AP83" s="29">
        <v>-7.2501838586140404E-5</v>
      </c>
      <c r="AQ83" s="29">
        <v>-2.0497040858754999E-5</v>
      </c>
      <c r="AR83" s="16">
        <v>3.1686800040577702E-2</v>
      </c>
      <c r="AS83" s="16">
        <v>2.0294833043197898E-2</v>
      </c>
      <c r="AT83" s="16">
        <v>8.6668660320988692E-3</v>
      </c>
      <c r="AU83" s="16">
        <v>2.29109542713212E-3</v>
      </c>
      <c r="AV83" s="16">
        <v>0</v>
      </c>
      <c r="AW83" s="16">
        <v>0</v>
      </c>
    </row>
    <row r="84" spans="1:49" s="15" customFormat="1" ht="16" x14ac:dyDescent="0.2">
      <c r="A84" s="16" t="s">
        <v>21</v>
      </c>
      <c r="B84" s="25" t="s">
        <v>119</v>
      </c>
      <c r="C84" s="16" t="s">
        <v>38</v>
      </c>
      <c r="D84" s="25">
        <v>4</v>
      </c>
      <c r="E84" s="25" t="s">
        <v>23</v>
      </c>
      <c r="F84" s="25">
        <v>691175865</v>
      </c>
      <c r="G84" s="25">
        <v>112374512</v>
      </c>
      <c r="H84" s="31">
        <v>13.258833166500001</v>
      </c>
      <c r="I84" s="31">
        <v>10.9250128895</v>
      </c>
      <c r="J84" s="25" t="s">
        <v>96</v>
      </c>
      <c r="K84" s="45">
        <v>48.389030599999998</v>
      </c>
      <c r="L84" s="45">
        <v>101.354016666666</v>
      </c>
      <c r="M84" s="16">
        <v>271</v>
      </c>
      <c r="N84" s="16" t="s">
        <v>25</v>
      </c>
      <c r="O84" s="25" t="s">
        <v>26</v>
      </c>
      <c r="P84" s="25" t="s">
        <v>27</v>
      </c>
      <c r="Q84" s="25" t="s">
        <v>2187</v>
      </c>
      <c r="R84" s="25">
        <v>1</v>
      </c>
      <c r="S84" s="25">
        <v>0</v>
      </c>
      <c r="T84" s="25" t="s">
        <v>25</v>
      </c>
      <c r="U84" s="25" t="s">
        <v>25</v>
      </c>
      <c r="V84" s="16" t="s">
        <v>120</v>
      </c>
      <c r="W84" s="16">
        <v>1800</v>
      </c>
      <c r="X84" s="16">
        <v>20</v>
      </c>
      <c r="Y84" s="16">
        <v>215</v>
      </c>
      <c r="Z84" s="16">
        <v>326</v>
      </c>
      <c r="AA84" s="16" t="s">
        <v>35</v>
      </c>
      <c r="AB84" s="16" t="s">
        <v>36</v>
      </c>
      <c r="AC84" s="28">
        <f>AVERAGE(Y84:Z84)</f>
        <v>270.5</v>
      </c>
      <c r="AD84" s="16">
        <v>0.889181</v>
      </c>
      <c r="AE84" s="16">
        <v>3.7399999999999998E-3</v>
      </c>
      <c r="AF84" s="16">
        <v>4.1091999999999997E-2</v>
      </c>
      <c r="AG84" s="16">
        <v>4.6455999999999997E-2</v>
      </c>
      <c r="AH84" s="16">
        <v>1.9505000000000002E-2</v>
      </c>
      <c r="AI84" s="29">
        <v>1.2999999999999999E-5</v>
      </c>
      <c r="AJ84" s="29">
        <v>6.0000000000000002E-6</v>
      </c>
      <c r="AK84" s="29">
        <v>3.9999999999999998E-6</v>
      </c>
      <c r="AL84" s="29">
        <v>3.9999999999999998E-6</v>
      </c>
      <c r="AM84" s="16">
        <v>-1.20572522106083E-3</v>
      </c>
      <c r="AN84" s="16">
        <v>-3.2270445505433503E-4</v>
      </c>
      <c r="AO84" s="16">
        <v>-2.8823887833510198E-4</v>
      </c>
      <c r="AP84" s="16">
        <v>1.4378680146921101E-4</v>
      </c>
      <c r="AQ84" s="29">
        <v>-9.9726828238327694E-5</v>
      </c>
      <c r="AR84" s="16">
        <v>3.3632492421637503E-2</v>
      </c>
      <c r="AS84" s="16">
        <v>1.5968974502648101E-2</v>
      </c>
      <c r="AT84" s="16">
        <v>1.10957652954813E-2</v>
      </c>
      <c r="AU84" s="16">
        <v>6.5513459449452003E-3</v>
      </c>
      <c r="AV84" s="16">
        <v>0</v>
      </c>
      <c r="AW84" s="16">
        <v>0</v>
      </c>
    </row>
    <row r="85" spans="1:49" s="15" customFormat="1" ht="16" x14ac:dyDescent="0.2">
      <c r="A85" s="16" t="s">
        <v>21</v>
      </c>
      <c r="B85" s="25" t="s">
        <v>121</v>
      </c>
      <c r="C85" s="16" t="s">
        <v>38</v>
      </c>
      <c r="D85" s="25">
        <v>4</v>
      </c>
      <c r="E85" s="25" t="s">
        <v>23</v>
      </c>
      <c r="F85" s="25">
        <v>155392028</v>
      </c>
      <c r="G85" s="25">
        <v>13409952</v>
      </c>
      <c r="H85" s="31">
        <v>2.43549861763</v>
      </c>
      <c r="I85" s="31">
        <v>1.9980620293</v>
      </c>
      <c r="J85" s="16" t="s">
        <v>1271</v>
      </c>
      <c r="K85" s="45">
        <v>53.208019</v>
      </c>
      <c r="L85" s="45">
        <v>49.395187</v>
      </c>
      <c r="M85" s="16">
        <v>592</v>
      </c>
      <c r="N85" s="16" t="s">
        <v>25</v>
      </c>
      <c r="O85" s="25" t="s">
        <v>26</v>
      </c>
      <c r="P85" s="25" t="s">
        <v>27</v>
      </c>
      <c r="Q85" s="25" t="s">
        <v>2187</v>
      </c>
      <c r="R85" s="25">
        <v>1</v>
      </c>
      <c r="S85" s="25">
        <v>0</v>
      </c>
      <c r="T85" s="25" t="s">
        <v>25</v>
      </c>
      <c r="U85" s="25" t="s">
        <v>25</v>
      </c>
      <c r="V85" s="16" t="s">
        <v>122</v>
      </c>
      <c r="W85" s="16">
        <v>1495</v>
      </c>
      <c r="X85" s="16">
        <v>20</v>
      </c>
      <c r="Y85" s="16">
        <v>547</v>
      </c>
      <c r="Z85" s="16">
        <v>636</v>
      </c>
      <c r="AA85" s="16" t="s">
        <v>35</v>
      </c>
      <c r="AB85" s="16" t="s">
        <v>36</v>
      </c>
      <c r="AC85" s="16">
        <v>592</v>
      </c>
      <c r="AD85" s="16">
        <v>0.98206700000000002</v>
      </c>
      <c r="AE85" s="16">
        <v>1.652E-3</v>
      </c>
      <c r="AF85" s="16">
        <v>1.653E-3</v>
      </c>
      <c r="AG85" s="16">
        <v>1.2966999999999999E-2</v>
      </c>
      <c r="AH85" s="29">
        <v>3.0000000000000001E-6</v>
      </c>
      <c r="AI85" s="16">
        <v>1.5770000000000001E-3</v>
      </c>
      <c r="AJ85" s="29">
        <v>3.3000000000000003E-5</v>
      </c>
      <c r="AK85" s="29">
        <v>3.8999999999999999E-5</v>
      </c>
      <c r="AL85" s="29">
        <v>6.9999999999999999E-6</v>
      </c>
      <c r="AM85" s="16">
        <v>-1.44452456831948E-3</v>
      </c>
      <c r="AN85" s="16">
        <v>-3.4837710240412698E-4</v>
      </c>
      <c r="AO85" s="16">
        <v>-2.1045913563615601E-4</v>
      </c>
      <c r="AP85" s="29">
        <v>1.7757809871203899E-5</v>
      </c>
      <c r="AQ85" s="29">
        <v>-2.0090936249639E-5</v>
      </c>
      <c r="AR85" s="16">
        <v>1.28357764205843E-2</v>
      </c>
      <c r="AS85" s="16">
        <v>6.2752519222097902E-3</v>
      </c>
      <c r="AT85" s="16">
        <v>5.5951319631202603E-3</v>
      </c>
      <c r="AU85" s="16">
        <v>0</v>
      </c>
      <c r="AV85" s="16">
        <v>0</v>
      </c>
      <c r="AW85" s="16">
        <v>0</v>
      </c>
    </row>
    <row r="86" spans="1:49" s="15" customFormat="1" ht="16" x14ac:dyDescent="0.2">
      <c r="A86" s="16" t="s">
        <v>21</v>
      </c>
      <c r="B86" s="25" t="s">
        <v>123</v>
      </c>
      <c r="C86" s="16" t="s">
        <v>38</v>
      </c>
      <c r="D86" s="25">
        <v>4</v>
      </c>
      <c r="E86" s="25" t="s">
        <v>23</v>
      </c>
      <c r="F86" s="25">
        <v>303632104</v>
      </c>
      <c r="G86" s="25">
        <v>68319062</v>
      </c>
      <c r="H86" s="31">
        <v>5.1695573234400003</v>
      </c>
      <c r="I86" s="31">
        <v>4.2496645274700002</v>
      </c>
      <c r="J86" s="25" t="s">
        <v>124</v>
      </c>
      <c r="K86" s="45">
        <v>51.763972000000003</v>
      </c>
      <c r="L86" s="45">
        <v>52.904639000000003</v>
      </c>
      <c r="M86" s="16">
        <v>1352</v>
      </c>
      <c r="N86" s="16" t="s">
        <v>25</v>
      </c>
      <c r="O86" s="25" t="s">
        <v>26</v>
      </c>
      <c r="P86" s="25" t="s">
        <v>27</v>
      </c>
      <c r="Q86" s="25" t="s">
        <v>2187</v>
      </c>
      <c r="R86" s="25">
        <v>1</v>
      </c>
      <c r="S86" s="25">
        <v>0</v>
      </c>
      <c r="T86" s="25" t="s">
        <v>25</v>
      </c>
      <c r="U86" s="25" t="s">
        <v>25</v>
      </c>
      <c r="V86" s="16" t="s">
        <v>125</v>
      </c>
      <c r="W86" s="16">
        <v>610</v>
      </c>
      <c r="X86" s="16">
        <v>30</v>
      </c>
      <c r="Y86" s="16">
        <v>1299</v>
      </c>
      <c r="Z86" s="16">
        <v>1404</v>
      </c>
      <c r="AA86" s="16" t="s">
        <v>35</v>
      </c>
      <c r="AB86" s="16" t="s">
        <v>36</v>
      </c>
      <c r="AC86" s="16">
        <v>1352</v>
      </c>
      <c r="AD86" s="16">
        <v>0.95221500000000003</v>
      </c>
      <c r="AE86" s="16">
        <v>5.2099999999999998E-4</v>
      </c>
      <c r="AF86" s="16">
        <v>1.1557E-2</v>
      </c>
      <c r="AG86" s="16">
        <v>3.5582999999999997E-2</v>
      </c>
      <c r="AH86" s="29">
        <v>7.1000000000000005E-5</v>
      </c>
      <c r="AI86" s="29">
        <v>3.8000000000000002E-5</v>
      </c>
      <c r="AJ86" s="29">
        <v>7.9999999999999996E-6</v>
      </c>
      <c r="AK86" s="29">
        <v>7.9999999999999996E-6</v>
      </c>
      <c r="AL86" s="16">
        <v>0</v>
      </c>
      <c r="AM86" s="16">
        <v>-1.3717544413412201E-3</v>
      </c>
      <c r="AN86" s="16">
        <v>-2.8316898196780398E-4</v>
      </c>
      <c r="AO86" s="16">
        <v>-2.4474349352036602E-4</v>
      </c>
      <c r="AP86" s="29">
        <v>8.5070248713303394E-5</v>
      </c>
      <c r="AQ86" s="16">
        <v>-1.2250884177779101E-4</v>
      </c>
      <c r="AR86" s="16">
        <v>8.3502562975676403E-2</v>
      </c>
      <c r="AS86" s="16">
        <v>1.2320069329305801E-2</v>
      </c>
      <c r="AT86" s="16">
        <v>1.0460972257763801E-2</v>
      </c>
      <c r="AU86" s="16">
        <v>5.9264924063213899E-3</v>
      </c>
      <c r="AV86" s="16">
        <v>1.5624373560499E-2</v>
      </c>
      <c r="AW86" s="16">
        <v>3.8354542085684902E-2</v>
      </c>
    </row>
    <row r="87" spans="1:49" s="15" customFormat="1" ht="16" x14ac:dyDescent="0.2">
      <c r="A87" s="16" t="s">
        <v>21</v>
      </c>
      <c r="B87" s="25" t="s">
        <v>126</v>
      </c>
      <c r="C87" s="16" t="s">
        <v>38</v>
      </c>
      <c r="D87" s="25">
        <v>2</v>
      </c>
      <c r="E87" s="25" t="s">
        <v>42</v>
      </c>
      <c r="F87" s="25">
        <v>146928273</v>
      </c>
      <c r="G87" s="25">
        <v>12337066</v>
      </c>
      <c r="H87" s="31">
        <v>1.39877738672</v>
      </c>
      <c r="I87" s="31">
        <v>1.1766347000199999</v>
      </c>
      <c r="J87" s="16" t="s">
        <v>2417</v>
      </c>
      <c r="K87" s="45">
        <v>47.766910000000003</v>
      </c>
      <c r="L87" s="45">
        <v>102.45019000000001</v>
      </c>
      <c r="M87" s="16">
        <v>14</v>
      </c>
      <c r="N87" s="16" t="s">
        <v>25</v>
      </c>
      <c r="O87" s="25" t="s">
        <v>26</v>
      </c>
      <c r="P87" s="25" t="s">
        <v>30</v>
      </c>
      <c r="Q87" s="25" t="s">
        <v>2187</v>
      </c>
      <c r="R87" s="25">
        <v>1</v>
      </c>
      <c r="S87" s="25">
        <v>0</v>
      </c>
      <c r="T87" s="25" t="s">
        <v>25</v>
      </c>
      <c r="U87" s="25" t="s">
        <v>25</v>
      </c>
      <c r="V87" s="16" t="s">
        <v>127</v>
      </c>
      <c r="W87" s="16">
        <v>2000</v>
      </c>
      <c r="X87" s="16">
        <v>20</v>
      </c>
      <c r="Y87" s="16">
        <v>-46</v>
      </c>
      <c r="Z87" s="16">
        <v>73</v>
      </c>
      <c r="AA87" s="16" t="s">
        <v>35</v>
      </c>
      <c r="AB87" s="16" t="s">
        <v>36</v>
      </c>
      <c r="AC87" s="16">
        <v>14</v>
      </c>
      <c r="AD87" s="16">
        <v>0.99017200000000005</v>
      </c>
      <c r="AE87" s="29">
        <v>3.6999999999999998E-5</v>
      </c>
      <c r="AF87" s="16">
        <v>4.7949999999999998E-3</v>
      </c>
      <c r="AG87" s="16">
        <v>3.7039999999999998E-3</v>
      </c>
      <c r="AH87" s="29">
        <v>9.0000000000000002E-6</v>
      </c>
      <c r="AI87" s="16">
        <v>3.5500000000000001E-4</v>
      </c>
      <c r="AJ87" s="16">
        <v>8.5899999999999995E-4</v>
      </c>
      <c r="AK87" s="29">
        <v>6.6000000000000005E-5</v>
      </c>
      <c r="AL87" s="29">
        <v>1.9999999999999999E-6</v>
      </c>
      <c r="AM87" s="16">
        <v>-1.5149239542031499E-3</v>
      </c>
      <c r="AN87" s="16">
        <v>-3.31916899773376E-4</v>
      </c>
      <c r="AO87" s="16">
        <v>-2.1326691957256001E-4</v>
      </c>
      <c r="AP87" s="29">
        <v>-5.4845490044908997E-5</v>
      </c>
      <c r="AQ87" s="29">
        <v>-9.1391849003897804E-5</v>
      </c>
      <c r="AR87" s="16">
        <v>2.2428644985876899E-2</v>
      </c>
      <c r="AS87" s="16">
        <v>1.5573781312585E-2</v>
      </c>
      <c r="AT87" s="16">
        <v>6.2949353719426301E-3</v>
      </c>
      <c r="AU87" s="16">
        <v>0</v>
      </c>
      <c r="AV87" s="16">
        <v>0</v>
      </c>
      <c r="AW87" s="16">
        <v>0</v>
      </c>
    </row>
    <row r="88" spans="1:49" s="15" customFormat="1" ht="16" x14ac:dyDescent="0.2">
      <c r="A88" s="16" t="s">
        <v>21</v>
      </c>
      <c r="B88" s="25" t="s">
        <v>128</v>
      </c>
      <c r="C88" s="16" t="s">
        <v>38</v>
      </c>
      <c r="D88" s="25">
        <v>1</v>
      </c>
      <c r="E88" s="25" t="s">
        <v>42</v>
      </c>
      <c r="F88" s="25">
        <v>116616155</v>
      </c>
      <c r="G88" s="25">
        <v>5240882</v>
      </c>
      <c r="H88" s="31">
        <v>1.6302375844300001</v>
      </c>
      <c r="I88" s="31">
        <v>1.3741750957000001</v>
      </c>
      <c r="J88" s="16" t="s">
        <v>2418</v>
      </c>
      <c r="K88" s="45">
        <v>47.766910000000003</v>
      </c>
      <c r="L88" s="45">
        <v>102.45019000000001</v>
      </c>
      <c r="M88" s="16">
        <v>5</v>
      </c>
      <c r="N88" s="16" t="s">
        <v>25</v>
      </c>
      <c r="O88" s="25" t="s">
        <v>26</v>
      </c>
      <c r="P88" s="25" t="s">
        <v>30</v>
      </c>
      <c r="Q88" s="25" t="s">
        <v>2187</v>
      </c>
      <c r="R88" s="25">
        <v>1</v>
      </c>
      <c r="S88" s="25">
        <v>0</v>
      </c>
      <c r="T88" s="25" t="s">
        <v>25</v>
      </c>
      <c r="U88" s="25" t="s">
        <v>25</v>
      </c>
      <c r="V88" s="16" t="s">
        <v>129</v>
      </c>
      <c r="W88" s="16">
        <v>2015</v>
      </c>
      <c r="X88" s="16">
        <v>15</v>
      </c>
      <c r="Y88" s="16">
        <v>-48</v>
      </c>
      <c r="Z88" s="16">
        <v>58</v>
      </c>
      <c r="AA88" s="16" t="s">
        <v>35</v>
      </c>
      <c r="AB88" s="16" t="s">
        <v>36</v>
      </c>
      <c r="AC88" s="16">
        <v>5</v>
      </c>
      <c r="AD88" s="16">
        <v>0.97364200000000001</v>
      </c>
      <c r="AE88" s="29">
        <v>2.1999999999999999E-5</v>
      </c>
      <c r="AF88" s="16">
        <v>9.5230000000000002E-3</v>
      </c>
      <c r="AG88" s="16">
        <v>1.2520999999999999E-2</v>
      </c>
      <c r="AH88" s="29">
        <v>3.0000000000000001E-5</v>
      </c>
      <c r="AI88" s="16">
        <v>4.1960000000000001E-3</v>
      </c>
      <c r="AJ88" s="29">
        <v>3.0000000000000001E-6</v>
      </c>
      <c r="AK88" s="29">
        <v>5.0000000000000002E-5</v>
      </c>
      <c r="AL88" s="29">
        <v>1.1E-5</v>
      </c>
      <c r="AM88" s="16">
        <v>-1.43892546838535E-3</v>
      </c>
      <c r="AN88" s="16">
        <v>-3.1174421805400099E-4</v>
      </c>
      <c r="AO88" s="16">
        <v>-2.7021244724098099E-4</v>
      </c>
      <c r="AP88" s="29">
        <v>7.2015056199935094E-5</v>
      </c>
      <c r="AQ88" s="29">
        <v>-4.60320371440007E-5</v>
      </c>
      <c r="AR88" s="16">
        <v>1.8761831098516701E-2</v>
      </c>
      <c r="AS88" s="16">
        <v>1.08573981857346E-2</v>
      </c>
      <c r="AT88" s="16">
        <v>7.2472415340916396E-3</v>
      </c>
      <c r="AU88" s="16">
        <v>0</v>
      </c>
      <c r="AV88" s="16">
        <v>0</v>
      </c>
      <c r="AW88" s="16">
        <v>0</v>
      </c>
    </row>
    <row r="89" spans="1:49" s="15" customFormat="1" ht="16" x14ac:dyDescent="0.2">
      <c r="A89" s="16" t="s">
        <v>21</v>
      </c>
      <c r="B89" s="25" t="s">
        <v>130</v>
      </c>
      <c r="C89" s="16" t="s">
        <v>38</v>
      </c>
      <c r="D89" s="25">
        <v>1</v>
      </c>
      <c r="E89" s="25" t="s">
        <v>42</v>
      </c>
      <c r="F89" s="25">
        <v>206138562</v>
      </c>
      <c r="G89" s="25">
        <v>8356494</v>
      </c>
      <c r="H89" s="31">
        <v>3.2176084620899998</v>
      </c>
      <c r="I89" s="31">
        <v>2.7006191880800001</v>
      </c>
      <c r="J89" s="25" t="s">
        <v>2414</v>
      </c>
      <c r="K89" s="45">
        <v>49.45</v>
      </c>
      <c r="L89" s="45">
        <v>103.5</v>
      </c>
      <c r="M89" s="16">
        <v>17</v>
      </c>
      <c r="N89" s="16" t="s">
        <v>25</v>
      </c>
      <c r="O89" s="25" t="s">
        <v>26</v>
      </c>
      <c r="P89" s="25" t="s">
        <v>27</v>
      </c>
      <c r="Q89" s="25" t="s">
        <v>2187</v>
      </c>
      <c r="R89" s="25">
        <v>1</v>
      </c>
      <c r="S89" s="25">
        <v>0</v>
      </c>
      <c r="T89" s="25" t="s">
        <v>25</v>
      </c>
      <c r="U89" s="25" t="s">
        <v>25</v>
      </c>
      <c r="V89" s="16" t="s">
        <v>131</v>
      </c>
      <c r="W89" s="16">
        <v>1995</v>
      </c>
      <c r="X89" s="16">
        <v>20</v>
      </c>
      <c r="Y89" s="16">
        <v>-44</v>
      </c>
      <c r="Z89" s="16">
        <v>77</v>
      </c>
      <c r="AA89" s="16" t="s">
        <v>35</v>
      </c>
      <c r="AB89" s="16" t="s">
        <v>36</v>
      </c>
      <c r="AC89" s="16">
        <v>17</v>
      </c>
      <c r="AD89" s="16">
        <v>0.95222799999999996</v>
      </c>
      <c r="AE89" s="16">
        <v>3.2650000000000001E-3</v>
      </c>
      <c r="AF89" s="16">
        <v>1.9734999999999999E-2</v>
      </c>
      <c r="AG89" s="16">
        <v>2.4733000000000002E-2</v>
      </c>
      <c r="AH89" s="29">
        <v>1.0000000000000001E-5</v>
      </c>
      <c r="AI89" s="29">
        <v>1.5E-5</v>
      </c>
      <c r="AJ89" s="29">
        <v>3.0000000000000001E-6</v>
      </c>
      <c r="AK89" s="29">
        <v>9.9999999999999995E-7</v>
      </c>
      <c r="AL89" s="29">
        <v>6.9999999999999999E-6</v>
      </c>
      <c r="AM89" s="16">
        <v>-1.35494515132158E-3</v>
      </c>
      <c r="AN89" s="16">
        <v>-3.2202427209494902E-4</v>
      </c>
      <c r="AO89" s="16">
        <v>-2.3550780169703599E-4</v>
      </c>
      <c r="AP89" s="16">
        <v>1.5556711722232899E-4</v>
      </c>
      <c r="AQ89" s="29">
        <v>-8.9961182822091804E-5</v>
      </c>
      <c r="AR89" s="16">
        <v>2.70647820899418E-2</v>
      </c>
      <c r="AS89" s="16">
        <v>1.48077027574758E-2</v>
      </c>
      <c r="AT89" s="16">
        <v>8.0499817656770507E-3</v>
      </c>
      <c r="AU89" s="16">
        <v>3.4019335970582199E-3</v>
      </c>
      <c r="AV89" s="16">
        <v>0</v>
      </c>
      <c r="AW89" s="16">
        <v>0</v>
      </c>
    </row>
    <row r="90" spans="1:49" s="15" customFormat="1" ht="16" x14ac:dyDescent="0.2">
      <c r="A90" s="16" t="s">
        <v>21</v>
      </c>
      <c r="B90" s="25" t="s">
        <v>132</v>
      </c>
      <c r="C90" s="16" t="s">
        <v>38</v>
      </c>
      <c r="D90" s="25">
        <v>1</v>
      </c>
      <c r="E90" s="25" t="s">
        <v>42</v>
      </c>
      <c r="F90" s="25">
        <v>512977603</v>
      </c>
      <c r="G90" s="25">
        <v>18127360</v>
      </c>
      <c r="H90" s="31">
        <v>7.5044374453499998</v>
      </c>
      <c r="I90" s="31">
        <v>6.2269091935700001</v>
      </c>
      <c r="J90" s="25" t="s">
        <v>2415</v>
      </c>
      <c r="K90" s="45">
        <v>49.45</v>
      </c>
      <c r="L90" s="45">
        <v>103.5</v>
      </c>
      <c r="M90" s="16">
        <v>75</v>
      </c>
      <c r="N90" s="16" t="s">
        <v>25</v>
      </c>
      <c r="O90" s="25" t="s">
        <v>26</v>
      </c>
      <c r="P90" s="25" t="s">
        <v>27</v>
      </c>
      <c r="Q90" s="25" t="s">
        <v>2187</v>
      </c>
      <c r="R90" s="25">
        <v>1</v>
      </c>
      <c r="S90" s="25">
        <v>0</v>
      </c>
      <c r="T90" s="25" t="s">
        <v>25</v>
      </c>
      <c r="U90" s="25" t="s">
        <v>25</v>
      </c>
      <c r="V90" s="16" t="s">
        <v>133</v>
      </c>
      <c r="W90" s="16">
        <v>1945</v>
      </c>
      <c r="X90" s="16">
        <v>15</v>
      </c>
      <c r="Y90" s="16">
        <v>26</v>
      </c>
      <c r="Z90" s="16">
        <v>124</v>
      </c>
      <c r="AA90" s="16" t="s">
        <v>35</v>
      </c>
      <c r="AB90" s="16" t="s">
        <v>36</v>
      </c>
      <c r="AC90" s="16">
        <v>75</v>
      </c>
      <c r="AD90" s="16">
        <v>0.89993599999999996</v>
      </c>
      <c r="AE90" s="16">
        <v>6.0670000000000003E-3</v>
      </c>
      <c r="AF90" s="16">
        <v>4.9659000000000002E-2</v>
      </c>
      <c r="AG90" s="16">
        <v>3.5832999999999997E-2</v>
      </c>
      <c r="AH90" s="16">
        <v>8.4340000000000005E-3</v>
      </c>
      <c r="AI90" s="29">
        <v>5.3999999999999998E-5</v>
      </c>
      <c r="AJ90" s="29">
        <v>5.0000000000000004E-6</v>
      </c>
      <c r="AK90" s="29">
        <v>3.0000000000000001E-6</v>
      </c>
      <c r="AL90" s="29">
        <v>6.9999999999999999E-6</v>
      </c>
      <c r="AM90" s="16">
        <v>-1.2120107165103399E-3</v>
      </c>
      <c r="AN90" s="16">
        <v>-3.49240141113004E-4</v>
      </c>
      <c r="AO90" s="16">
        <v>-3.1111808388217002E-4</v>
      </c>
      <c r="AP90" s="29">
        <v>9.5432506482384194E-5</v>
      </c>
      <c r="AQ90" s="29">
        <v>-7.0220626104540096E-5</v>
      </c>
      <c r="AR90" s="16">
        <v>0.139356477801652</v>
      </c>
      <c r="AS90" s="16">
        <v>1.09211412696615E-2</v>
      </c>
      <c r="AT90" s="16">
        <v>4.0360200751940198E-3</v>
      </c>
      <c r="AU90" s="16">
        <v>3.2312543600278199E-3</v>
      </c>
      <c r="AV90" s="16">
        <v>2.0941606356563901E-2</v>
      </c>
      <c r="AW90" s="16">
        <v>9.9755985183281007E-2</v>
      </c>
    </row>
    <row r="91" spans="1:49" s="15" customFormat="1" ht="16" x14ac:dyDescent="0.2">
      <c r="A91" s="16" t="s">
        <v>21</v>
      </c>
      <c r="B91" s="25" t="s">
        <v>134</v>
      </c>
      <c r="C91" s="16" t="s">
        <v>38</v>
      </c>
      <c r="D91" s="25">
        <v>2</v>
      </c>
      <c r="E91" s="25" t="s">
        <v>42</v>
      </c>
      <c r="F91" s="25">
        <v>130852078</v>
      </c>
      <c r="G91" s="25">
        <v>7050480</v>
      </c>
      <c r="H91" s="31">
        <v>1.9796566760100001</v>
      </c>
      <c r="I91" s="31">
        <v>1.6203036398399999</v>
      </c>
      <c r="J91" s="25" t="s">
        <v>2416</v>
      </c>
      <c r="K91" s="47">
        <v>49.45</v>
      </c>
      <c r="L91" s="47">
        <v>103.5</v>
      </c>
      <c r="M91" s="25">
        <v>14</v>
      </c>
      <c r="N91" s="16" t="s">
        <v>25</v>
      </c>
      <c r="O91" s="25" t="s">
        <v>26</v>
      </c>
      <c r="P91" s="25" t="s">
        <v>27</v>
      </c>
      <c r="Q91" s="25" t="s">
        <v>2187</v>
      </c>
      <c r="R91" s="25">
        <v>1</v>
      </c>
      <c r="S91" s="25">
        <v>0</v>
      </c>
      <c r="T91" s="25" t="s">
        <v>25</v>
      </c>
      <c r="U91" s="25" t="s">
        <v>25</v>
      </c>
      <c r="V91" s="16" t="s">
        <v>135</v>
      </c>
      <c r="W91" s="16">
        <v>2000</v>
      </c>
      <c r="X91" s="16">
        <v>20</v>
      </c>
      <c r="Y91" s="16">
        <v>-46</v>
      </c>
      <c r="Z91" s="16">
        <v>73</v>
      </c>
      <c r="AA91" s="16" t="s">
        <v>35</v>
      </c>
      <c r="AB91" s="16" t="s">
        <v>36</v>
      </c>
      <c r="AC91" s="16">
        <v>14</v>
      </c>
      <c r="AD91" s="16">
        <v>0.97602100000000003</v>
      </c>
      <c r="AE91" s="29">
        <v>3.9999999999999998E-6</v>
      </c>
      <c r="AF91" s="16">
        <v>4.0870000000000004E-3</v>
      </c>
      <c r="AG91" s="16">
        <v>1.7076000000000001E-2</v>
      </c>
      <c r="AH91" s="29">
        <v>4.5000000000000003E-5</v>
      </c>
      <c r="AI91" s="16">
        <v>2.7100000000000002E-3</v>
      </c>
      <c r="AJ91" s="29">
        <v>1.9999999999999999E-6</v>
      </c>
      <c r="AK91" s="29">
        <v>3.6000000000000001E-5</v>
      </c>
      <c r="AL91" s="29">
        <v>1.8E-5</v>
      </c>
      <c r="AM91" s="16">
        <v>-1.43949311433193E-3</v>
      </c>
      <c r="AN91" s="16">
        <v>-3.2305106739963501E-4</v>
      </c>
      <c r="AO91" s="16">
        <v>-2.4229416972262701E-4</v>
      </c>
      <c r="AP91" s="16">
        <v>-1.42693881877018E-4</v>
      </c>
      <c r="AQ91" s="29">
        <v>-6.2915762436502296E-5</v>
      </c>
      <c r="AR91" s="16">
        <v>2.0763637047679601E-2</v>
      </c>
      <c r="AS91" s="16">
        <v>1.27419585434065E-2</v>
      </c>
      <c r="AT91" s="16">
        <v>3.2301034575784602E-3</v>
      </c>
      <c r="AU91" s="16">
        <v>3.9856672007615697E-3</v>
      </c>
      <c r="AV91" s="16">
        <v>0</v>
      </c>
      <c r="AW91" s="16">
        <v>0</v>
      </c>
    </row>
    <row r="92" spans="1:49" s="15" customFormat="1" ht="16" x14ac:dyDescent="0.2">
      <c r="A92" s="16" t="s">
        <v>21</v>
      </c>
      <c r="B92" s="25" t="s">
        <v>136</v>
      </c>
      <c r="C92" s="16" t="s">
        <v>38</v>
      </c>
      <c r="D92" s="25">
        <v>5</v>
      </c>
      <c r="E92" s="25" t="s">
        <v>23</v>
      </c>
      <c r="F92" s="25">
        <v>284297211</v>
      </c>
      <c r="G92" s="25">
        <v>51525594</v>
      </c>
      <c r="H92" s="31">
        <f>0.81813533646+0.48631984256</f>
        <v>1.3044551790200001</v>
      </c>
      <c r="I92" s="31">
        <v>1.0553043982800001</v>
      </c>
      <c r="J92" s="25" t="s">
        <v>1311</v>
      </c>
      <c r="K92" s="45">
        <v>45.288753</v>
      </c>
      <c r="L92" s="45">
        <v>18.800799999999999</v>
      </c>
      <c r="M92" s="16">
        <v>-453</v>
      </c>
      <c r="N92" s="16" t="s">
        <v>25</v>
      </c>
      <c r="O92" s="25" t="s">
        <v>26</v>
      </c>
      <c r="P92" s="25" t="s">
        <v>27</v>
      </c>
      <c r="Q92" s="25" t="s">
        <v>2187</v>
      </c>
      <c r="R92" s="25">
        <v>1</v>
      </c>
      <c r="S92" s="25">
        <v>0</v>
      </c>
      <c r="T92" s="25" t="s">
        <v>25</v>
      </c>
      <c r="U92" s="25" t="s">
        <v>25</v>
      </c>
      <c r="V92" s="16" t="s">
        <v>137</v>
      </c>
      <c r="W92" s="16">
        <v>2365</v>
      </c>
      <c r="X92" s="16">
        <v>20</v>
      </c>
      <c r="Y92" s="16">
        <v>-514</v>
      </c>
      <c r="Z92" s="16">
        <v>-391</v>
      </c>
      <c r="AA92" s="16" t="s">
        <v>35</v>
      </c>
      <c r="AB92" s="16" t="s">
        <v>36</v>
      </c>
      <c r="AC92" s="16">
        <v>-453</v>
      </c>
      <c r="AD92" s="16">
        <v>0.96030000000000004</v>
      </c>
      <c r="AE92" s="16">
        <v>2.7829999999999999E-3</v>
      </c>
      <c r="AF92" s="16">
        <v>2.6054000000000001E-2</v>
      </c>
      <c r="AG92" s="29">
        <v>6.9999999999999999E-6</v>
      </c>
      <c r="AH92" s="29">
        <v>2.9E-5</v>
      </c>
      <c r="AI92" s="16">
        <v>1.081E-2</v>
      </c>
      <c r="AJ92" s="29">
        <v>5.0000000000000004E-6</v>
      </c>
      <c r="AK92" s="29">
        <v>7.9999999999999996E-6</v>
      </c>
      <c r="AL92" s="29">
        <v>3.9999999999999998E-6</v>
      </c>
      <c r="AM92" s="16">
        <v>-1.37371660464643E-3</v>
      </c>
      <c r="AN92" s="16">
        <v>-4.17531468196734E-4</v>
      </c>
      <c r="AO92" s="16">
        <v>-2.40910756254981E-4</v>
      </c>
      <c r="AP92" s="29">
        <v>6.9652117754050099E-5</v>
      </c>
      <c r="AQ92" s="29">
        <v>3.5407526129128798E-5</v>
      </c>
      <c r="AR92" s="16">
        <v>8.0862978121715501E-2</v>
      </c>
      <c r="AS92" s="16">
        <v>2.32951010321375E-2</v>
      </c>
      <c r="AT92" s="16">
        <v>8.2700566313295299E-3</v>
      </c>
      <c r="AU92" s="16">
        <v>1.36458026798413E-2</v>
      </c>
      <c r="AV92" s="16">
        <v>1.0825574244929199E-2</v>
      </c>
      <c r="AW92" s="16">
        <v>2.41625721247767E-2</v>
      </c>
    </row>
    <row r="93" spans="1:49" s="15" customFormat="1" ht="16" x14ac:dyDescent="0.2">
      <c r="A93" s="16" t="s">
        <v>21</v>
      </c>
      <c r="B93" s="25" t="s">
        <v>138</v>
      </c>
      <c r="C93" s="16" t="s">
        <v>38</v>
      </c>
      <c r="D93" s="25">
        <v>4</v>
      </c>
      <c r="E93" s="25" t="s">
        <v>23</v>
      </c>
      <c r="F93" s="25">
        <v>345897317</v>
      </c>
      <c r="G93" s="25">
        <v>131783576</v>
      </c>
      <c r="H93" s="31">
        <v>8.8276875325600006</v>
      </c>
      <c r="I93" s="31">
        <v>7.4131399510399998</v>
      </c>
      <c r="J93" s="25" t="s">
        <v>139</v>
      </c>
      <c r="K93" s="45">
        <v>48.631233000000002</v>
      </c>
      <c r="L93" s="45">
        <v>88.358433000000005</v>
      </c>
      <c r="M93" s="16">
        <v>-299</v>
      </c>
      <c r="N93" s="16" t="s">
        <v>25</v>
      </c>
      <c r="O93" s="25" t="s">
        <v>26</v>
      </c>
      <c r="P93" s="25" t="s">
        <v>27</v>
      </c>
      <c r="Q93" s="25" t="s">
        <v>2187</v>
      </c>
      <c r="R93" s="25">
        <v>1</v>
      </c>
      <c r="S93" s="25">
        <v>0</v>
      </c>
      <c r="T93" s="25" t="s">
        <v>25</v>
      </c>
      <c r="U93" s="25" t="s">
        <v>25</v>
      </c>
      <c r="V93" s="16" t="s">
        <v>140</v>
      </c>
      <c r="W93" s="16">
        <v>2250</v>
      </c>
      <c r="X93" s="16">
        <v>15</v>
      </c>
      <c r="Y93" s="16">
        <v>-389</v>
      </c>
      <c r="Z93" s="16">
        <v>-208</v>
      </c>
      <c r="AA93" s="16" t="s">
        <v>35</v>
      </c>
      <c r="AB93" s="16" t="s">
        <v>36</v>
      </c>
      <c r="AC93" s="16">
        <v>-299</v>
      </c>
      <c r="AD93" s="16">
        <v>0.85797199999999996</v>
      </c>
      <c r="AE93" s="16">
        <v>4.862E-3</v>
      </c>
      <c r="AF93" s="16">
        <v>3.9130999999999999E-2</v>
      </c>
      <c r="AG93" s="16">
        <v>5.4051000000000002E-2</v>
      </c>
      <c r="AH93" s="16">
        <v>4.3950999999999997E-2</v>
      </c>
      <c r="AI93" s="29">
        <v>2.1999999999999999E-5</v>
      </c>
      <c r="AJ93" s="29">
        <v>6.0000000000000002E-6</v>
      </c>
      <c r="AK93" s="29">
        <v>9.9999999999999995E-7</v>
      </c>
      <c r="AL93" s="29">
        <v>3.0000000000000001E-6</v>
      </c>
      <c r="AM93" s="16">
        <v>-1.11825320830322E-3</v>
      </c>
      <c r="AN93" s="16">
        <v>-3.7033721335604099E-4</v>
      </c>
      <c r="AO93" s="16">
        <v>-3.4865577945148498E-4</v>
      </c>
      <c r="AP93" s="16">
        <v>1.3131581014138799E-4</v>
      </c>
      <c r="AQ93" s="29">
        <v>-5.26485281922094E-5</v>
      </c>
      <c r="AR93" s="16">
        <v>6.0872127371564E-2</v>
      </c>
      <c r="AS93" s="16">
        <v>1.30056885335004E-2</v>
      </c>
      <c r="AT93" s="16">
        <v>6.7034522395758699E-3</v>
      </c>
      <c r="AU93" s="16">
        <v>1.38886608135293E-2</v>
      </c>
      <c r="AV93" s="16">
        <v>4.4877665312467096E-3</v>
      </c>
      <c r="AW93" s="16">
        <v>2.2387703448299101E-2</v>
      </c>
    </row>
    <row r="94" spans="1:49" s="15" customFormat="1" ht="16" x14ac:dyDescent="0.2">
      <c r="A94" s="16" t="s">
        <v>21</v>
      </c>
      <c r="B94" s="16" t="s">
        <v>141</v>
      </c>
      <c r="C94" s="16" t="s">
        <v>38</v>
      </c>
      <c r="D94" s="25">
        <v>6</v>
      </c>
      <c r="E94" s="16" t="s">
        <v>23</v>
      </c>
      <c r="F94" s="16">
        <v>223465115</v>
      </c>
      <c r="G94" s="16">
        <v>22035984</v>
      </c>
      <c r="H94" s="26">
        <v>4.0671945240698602</v>
      </c>
      <c r="I94" s="31">
        <v>3.4073013591699999</v>
      </c>
      <c r="J94" s="25" t="s">
        <v>971</v>
      </c>
      <c r="K94" s="47">
        <v>51.317663899999999</v>
      </c>
      <c r="L94" s="47">
        <v>83.044663888888806</v>
      </c>
      <c r="M94" s="25">
        <v>-296</v>
      </c>
      <c r="N94" s="16" t="s">
        <v>25</v>
      </c>
      <c r="O94" s="25" t="s">
        <v>26</v>
      </c>
      <c r="P94" s="25" t="s">
        <v>27</v>
      </c>
      <c r="Q94" s="25" t="s">
        <v>2187</v>
      </c>
      <c r="R94" s="25">
        <v>1</v>
      </c>
      <c r="S94" s="25">
        <v>0</v>
      </c>
      <c r="T94" s="25" t="s">
        <v>25</v>
      </c>
      <c r="U94" s="25" t="s">
        <v>25</v>
      </c>
      <c r="V94" s="25" t="s">
        <v>142</v>
      </c>
      <c r="W94" s="25">
        <v>2240</v>
      </c>
      <c r="X94" s="25">
        <v>15</v>
      </c>
      <c r="Y94" s="25">
        <v>-383</v>
      </c>
      <c r="Z94" s="25">
        <v>-208</v>
      </c>
      <c r="AA94" s="25" t="s">
        <v>35</v>
      </c>
      <c r="AB94" s="25" t="s">
        <v>36</v>
      </c>
      <c r="AC94" s="25">
        <v>-296</v>
      </c>
      <c r="AD94" s="16">
        <v>0.93540199999999996</v>
      </c>
      <c r="AE94" s="16">
        <v>3.3370000000000001E-3</v>
      </c>
      <c r="AF94" s="16">
        <v>2.5377E-2</v>
      </c>
      <c r="AG94" s="16">
        <v>2.6478999999999999E-2</v>
      </c>
      <c r="AH94" s="16">
        <v>9.3930000000000003E-3</v>
      </c>
      <c r="AI94" s="16">
        <v>0</v>
      </c>
      <c r="AJ94" s="29">
        <v>9.0000000000000002E-6</v>
      </c>
      <c r="AK94" s="29">
        <v>9.9999999999999995E-7</v>
      </c>
      <c r="AL94" s="29">
        <v>3.0000000000000001E-6</v>
      </c>
      <c r="AM94" s="16">
        <v>-1.3167099732840999E-3</v>
      </c>
      <c r="AN94" s="16">
        <v>-3.3103240256195999E-4</v>
      </c>
      <c r="AO94" s="16">
        <v>-2.1398625184176399E-4</v>
      </c>
      <c r="AP94" s="16">
        <v>1.21641249697362E-4</v>
      </c>
      <c r="AQ94" s="29">
        <v>-3.0589654177386701E-5</v>
      </c>
      <c r="AR94" s="16">
        <v>2.2892511611429699E-2</v>
      </c>
      <c r="AS94" s="16">
        <v>1.7099998063682498E-2</v>
      </c>
      <c r="AT94" s="16">
        <v>5.0523168132699603E-3</v>
      </c>
      <c r="AU94" s="16">
        <v>0</v>
      </c>
      <c r="AV94" s="16">
        <v>0</v>
      </c>
      <c r="AW94" s="16">
        <v>0</v>
      </c>
    </row>
    <row r="95" spans="1:49" s="15" customFormat="1" ht="16" x14ac:dyDescent="0.2">
      <c r="A95" s="16" t="s">
        <v>21</v>
      </c>
      <c r="B95" s="25" t="s">
        <v>143</v>
      </c>
      <c r="C95" s="16" t="s">
        <v>38</v>
      </c>
      <c r="D95" s="25">
        <v>1</v>
      </c>
      <c r="E95" s="25" t="s">
        <v>42</v>
      </c>
      <c r="F95" s="25">
        <v>331507073</v>
      </c>
      <c r="G95" s="25">
        <v>13569460</v>
      </c>
      <c r="H95" s="31">
        <v>6.1114477884299996</v>
      </c>
      <c r="I95" s="31">
        <v>5.3058992619199996</v>
      </c>
      <c r="J95" s="25" t="s">
        <v>144</v>
      </c>
      <c r="K95" s="45">
        <v>49.45</v>
      </c>
      <c r="L95" s="45">
        <v>103.5</v>
      </c>
      <c r="M95" s="16">
        <v>41</v>
      </c>
      <c r="N95" s="16" t="s">
        <v>25</v>
      </c>
      <c r="O95" s="25" t="s">
        <v>26</v>
      </c>
      <c r="P95" s="25" t="s">
        <v>30</v>
      </c>
      <c r="Q95" s="25" t="s">
        <v>2187</v>
      </c>
      <c r="R95" s="25">
        <v>1</v>
      </c>
      <c r="S95" s="25">
        <v>0</v>
      </c>
      <c r="T95" s="25" t="s">
        <v>25</v>
      </c>
      <c r="U95" s="25" t="s">
        <v>25</v>
      </c>
      <c r="V95" s="16" t="s">
        <v>145</v>
      </c>
      <c r="W95" s="16">
        <v>1975</v>
      </c>
      <c r="X95" s="16">
        <v>20</v>
      </c>
      <c r="Y95" s="16">
        <v>-36</v>
      </c>
      <c r="Z95" s="16">
        <v>117</v>
      </c>
      <c r="AA95" s="16" t="s">
        <v>35</v>
      </c>
      <c r="AB95" s="16" t="s">
        <v>36</v>
      </c>
      <c r="AC95" s="16">
        <v>41</v>
      </c>
      <c r="AD95" s="16">
        <v>0.90004799999999996</v>
      </c>
      <c r="AE95" s="16">
        <v>4.0039999999999997E-3</v>
      </c>
      <c r="AF95" s="16">
        <v>3.5480999999999999E-2</v>
      </c>
      <c r="AG95" s="16">
        <v>4.1632000000000002E-2</v>
      </c>
      <c r="AH95" s="16">
        <v>1.8804000000000001E-2</v>
      </c>
      <c r="AI95" s="29">
        <v>1.9000000000000001E-5</v>
      </c>
      <c r="AJ95" s="29">
        <v>3.9999999999999998E-6</v>
      </c>
      <c r="AK95" s="29">
        <v>5.0000000000000004E-6</v>
      </c>
      <c r="AL95" s="29">
        <v>1.9999999999999999E-6</v>
      </c>
      <c r="AM95" s="16">
        <v>-1.22205003707222E-3</v>
      </c>
      <c r="AN95" s="16">
        <v>-3.4306720670812697E-4</v>
      </c>
      <c r="AO95" s="16">
        <v>-2.86190725870626E-4</v>
      </c>
      <c r="AP95" s="16">
        <v>1.41967598953761E-4</v>
      </c>
      <c r="AQ95" s="16">
        <v>-1.07434354158431E-4</v>
      </c>
      <c r="AR95" s="16">
        <v>1.93410685474158E-2</v>
      </c>
      <c r="AS95" s="16">
        <v>1.03089359798209E-2</v>
      </c>
      <c r="AT95" s="16">
        <v>6.8373569736934897E-3</v>
      </c>
      <c r="AU95" s="16">
        <v>2.1947755939014401E-3</v>
      </c>
      <c r="AV95" s="16">
        <v>0</v>
      </c>
      <c r="AW95" s="16">
        <v>0</v>
      </c>
    </row>
    <row r="96" spans="1:49" s="15" customFormat="1" ht="16" x14ac:dyDescent="0.2">
      <c r="A96" s="16" t="s">
        <v>21</v>
      </c>
      <c r="B96" s="25" t="s">
        <v>146</v>
      </c>
      <c r="C96" s="16" t="s">
        <v>38</v>
      </c>
      <c r="D96" s="25">
        <v>4</v>
      </c>
      <c r="E96" s="25" t="s">
        <v>23</v>
      </c>
      <c r="F96" s="25">
        <v>177165068</v>
      </c>
      <c r="G96" s="25">
        <v>29708816</v>
      </c>
      <c r="H96" s="31">
        <v>1.0211660463300001</v>
      </c>
      <c r="I96" s="31">
        <v>0.82266488333599996</v>
      </c>
      <c r="J96" s="25" t="s">
        <v>147</v>
      </c>
      <c r="K96" s="45">
        <v>37.010722000000001</v>
      </c>
      <c r="L96" s="45">
        <v>106.382694444444</v>
      </c>
      <c r="M96" s="16">
        <v>-112</v>
      </c>
      <c r="N96" s="16" t="s">
        <v>25</v>
      </c>
      <c r="O96" s="25" t="s">
        <v>26</v>
      </c>
      <c r="P96" s="25" t="s">
        <v>30</v>
      </c>
      <c r="Q96" s="25" t="s">
        <v>2187</v>
      </c>
      <c r="R96" s="25">
        <v>1</v>
      </c>
      <c r="S96" s="25">
        <v>0</v>
      </c>
      <c r="T96" s="25" t="s">
        <v>25</v>
      </c>
      <c r="U96" s="25" t="s">
        <v>25</v>
      </c>
      <c r="V96" s="16" t="s">
        <v>148</v>
      </c>
      <c r="W96" s="16">
        <v>2105</v>
      </c>
      <c r="X96" s="16">
        <v>20</v>
      </c>
      <c r="Y96" s="16">
        <v>-174</v>
      </c>
      <c r="Z96" s="16">
        <v>-49</v>
      </c>
      <c r="AA96" s="16" t="s">
        <v>35</v>
      </c>
      <c r="AB96" s="16" t="s">
        <v>36</v>
      </c>
      <c r="AC96" s="16">
        <v>-112</v>
      </c>
      <c r="AD96" s="16">
        <v>0.98663400000000001</v>
      </c>
      <c r="AE96" s="29">
        <v>5.0000000000000004E-6</v>
      </c>
      <c r="AF96" s="16">
        <v>1.2855E-2</v>
      </c>
      <c r="AG96" s="29">
        <v>5.0000000000000004E-6</v>
      </c>
      <c r="AH96" s="29">
        <v>4.0000000000000003E-5</v>
      </c>
      <c r="AI96" s="29">
        <v>1.8E-5</v>
      </c>
      <c r="AJ96" s="29">
        <v>6.7000000000000002E-5</v>
      </c>
      <c r="AK96" s="16">
        <v>3.4099999999999999E-4</v>
      </c>
      <c r="AL96" s="29">
        <v>3.4999999999999997E-5</v>
      </c>
      <c r="AM96" s="16">
        <v>-1.65277469102283E-3</v>
      </c>
      <c r="AN96" s="16">
        <v>-2.8551470011566201E-4</v>
      </c>
      <c r="AO96" s="16">
        <v>-1.7650908355240801E-4</v>
      </c>
      <c r="AP96" s="29">
        <v>4.77305539139778E-6</v>
      </c>
      <c r="AQ96" s="29">
        <v>-3.2506386567326703E-5</v>
      </c>
      <c r="AR96" s="16">
        <v>3.1155736072414002E-2</v>
      </c>
      <c r="AS96" s="16">
        <v>2.0291258884942098E-2</v>
      </c>
      <c r="AT96" s="16">
        <v>1.00533863445312E-2</v>
      </c>
      <c r="AU96" s="16">
        <v>0</v>
      </c>
      <c r="AV96" s="16">
        <v>0</v>
      </c>
      <c r="AW96" s="16">
        <v>0</v>
      </c>
    </row>
    <row r="97" spans="1:49" s="15" customFormat="1" ht="16" x14ac:dyDescent="0.2">
      <c r="A97" s="16" t="s">
        <v>21</v>
      </c>
      <c r="B97" s="25" t="s">
        <v>149</v>
      </c>
      <c r="C97" s="16" t="s">
        <v>38</v>
      </c>
      <c r="D97" s="25">
        <v>4</v>
      </c>
      <c r="E97" s="25" t="s">
        <v>23</v>
      </c>
      <c r="F97" s="25">
        <v>1823363935</v>
      </c>
      <c r="G97" s="25">
        <v>195089424</v>
      </c>
      <c r="H97" s="31">
        <v>10.288638324100001</v>
      </c>
      <c r="I97" s="31">
        <v>8.3876159475299996</v>
      </c>
      <c r="J97" s="16" t="s">
        <v>150</v>
      </c>
      <c r="K97" s="45">
        <v>53.208019</v>
      </c>
      <c r="L97" s="45">
        <v>49.395187</v>
      </c>
      <c r="M97" s="16">
        <v>608</v>
      </c>
      <c r="N97" s="16" t="s">
        <v>25</v>
      </c>
      <c r="O97" s="25" t="s">
        <v>26</v>
      </c>
      <c r="P97" s="25" t="s">
        <v>27</v>
      </c>
      <c r="Q97" s="25" t="s">
        <v>2187</v>
      </c>
      <c r="R97" s="25">
        <v>1</v>
      </c>
      <c r="S97" s="25">
        <v>0</v>
      </c>
      <c r="T97" s="25" t="s">
        <v>25</v>
      </c>
      <c r="U97" s="25" t="s">
        <v>25</v>
      </c>
      <c r="V97" s="16" t="s">
        <v>151</v>
      </c>
      <c r="W97" s="16">
        <v>1465</v>
      </c>
      <c r="X97" s="16">
        <v>20</v>
      </c>
      <c r="Y97" s="16">
        <v>571</v>
      </c>
      <c r="Z97" s="16">
        <v>644</v>
      </c>
      <c r="AA97" s="16" t="s">
        <v>35</v>
      </c>
      <c r="AB97" s="16" t="s">
        <v>36</v>
      </c>
      <c r="AC97" s="16">
        <v>608</v>
      </c>
      <c r="AD97" s="16">
        <v>0.95386000000000004</v>
      </c>
      <c r="AE97" s="16">
        <v>3.8440000000000002E-3</v>
      </c>
      <c r="AF97" s="16">
        <v>1.5546000000000001E-2</v>
      </c>
      <c r="AG97" s="16">
        <v>1.7351999999999999E-2</v>
      </c>
      <c r="AH97" s="16">
        <v>9.384E-3</v>
      </c>
      <c r="AI97" s="16">
        <v>0</v>
      </c>
      <c r="AJ97" s="29">
        <v>1.9999999999999999E-6</v>
      </c>
      <c r="AK97" s="29">
        <v>1.9999999999999999E-6</v>
      </c>
      <c r="AL97" s="29">
        <v>7.9999999999999996E-6</v>
      </c>
      <c r="AM97" s="16">
        <v>-1.34768695853564E-3</v>
      </c>
      <c r="AN97" s="16">
        <v>-3.7793291559280197E-4</v>
      </c>
      <c r="AO97" s="16">
        <v>-1.89139013754475E-4</v>
      </c>
      <c r="AP97" s="29">
        <v>-6.1049956476707501E-6</v>
      </c>
      <c r="AQ97" s="16">
        <v>-1.3029558576635301E-4</v>
      </c>
      <c r="AR97" s="16">
        <v>2.2886736921524199E-2</v>
      </c>
      <c r="AS97" s="16">
        <v>1.5466125740824101E-2</v>
      </c>
      <c r="AT97" s="16">
        <v>6.5375542496646996E-3</v>
      </c>
      <c r="AU97" s="16">
        <v>0</v>
      </c>
      <c r="AV97" s="16">
        <v>0</v>
      </c>
      <c r="AW97" s="16">
        <v>0</v>
      </c>
    </row>
    <row r="98" spans="1:49" s="15" customFormat="1" ht="16" x14ac:dyDescent="0.2">
      <c r="A98" s="16" t="s">
        <v>21</v>
      </c>
      <c r="B98" s="25" t="s">
        <v>152</v>
      </c>
      <c r="C98" s="16" t="s">
        <v>38</v>
      </c>
      <c r="D98" s="25">
        <v>1</v>
      </c>
      <c r="E98" s="25" t="s">
        <v>23</v>
      </c>
      <c r="F98" s="25">
        <v>164345162</v>
      </c>
      <c r="G98" s="25">
        <v>14552888</v>
      </c>
      <c r="H98" s="31">
        <v>2.5105188702099999</v>
      </c>
      <c r="I98" s="31">
        <v>2.0452606544299998</v>
      </c>
      <c r="J98" s="25" t="s">
        <v>117</v>
      </c>
      <c r="K98" s="45">
        <v>50.168111000000003</v>
      </c>
      <c r="L98" s="45">
        <v>86.170111000000006</v>
      </c>
      <c r="M98" s="16">
        <v>-269</v>
      </c>
      <c r="N98" s="16" t="s">
        <v>25</v>
      </c>
      <c r="O98" s="25" t="s">
        <v>26</v>
      </c>
      <c r="P98" s="25" t="s">
        <v>27</v>
      </c>
      <c r="Q98" s="25" t="s">
        <v>2187</v>
      </c>
      <c r="R98" s="25">
        <v>1</v>
      </c>
      <c r="S98" s="25">
        <v>0</v>
      </c>
      <c r="T98" s="25" t="s">
        <v>25</v>
      </c>
      <c r="U98" s="25" t="s">
        <v>25</v>
      </c>
      <c r="V98" s="16" t="s">
        <v>153</v>
      </c>
      <c r="W98" s="16">
        <v>2200</v>
      </c>
      <c r="X98" s="16">
        <v>15</v>
      </c>
      <c r="Y98" s="16">
        <v>-360</v>
      </c>
      <c r="Z98" s="16">
        <v>-178</v>
      </c>
      <c r="AA98" s="16" t="s">
        <v>35</v>
      </c>
      <c r="AB98" s="16" t="s">
        <v>36</v>
      </c>
      <c r="AC98" s="16">
        <v>-269</v>
      </c>
      <c r="AD98" s="16">
        <v>0.977634</v>
      </c>
      <c r="AE98" s="16">
        <v>4.9779999999999998E-3</v>
      </c>
      <c r="AF98" s="16">
        <v>8.9940000000000003E-3</v>
      </c>
      <c r="AG98" s="16">
        <v>8.1919999999999996E-3</v>
      </c>
      <c r="AH98" s="16">
        <v>1.7899999999999999E-4</v>
      </c>
      <c r="AI98" s="29">
        <v>7.9999999999999996E-6</v>
      </c>
      <c r="AJ98" s="29">
        <v>3.0000000000000001E-6</v>
      </c>
      <c r="AK98" s="29">
        <v>1.2E-5</v>
      </c>
      <c r="AL98" s="16">
        <v>0</v>
      </c>
      <c r="AM98" s="16">
        <v>-1.42101739620632E-3</v>
      </c>
      <c r="AN98" s="16">
        <v>-3.62170659521395E-4</v>
      </c>
      <c r="AO98" s="16">
        <v>-1.39675307126196E-4</v>
      </c>
      <c r="AP98" s="29">
        <v>3.9784916219024197E-5</v>
      </c>
      <c r="AQ98" s="16">
        <v>-1.06711960914081E-4</v>
      </c>
      <c r="AR98" s="16">
        <v>2.28411547693557E-2</v>
      </c>
      <c r="AS98" s="16">
        <v>1.4679635433943501E-2</v>
      </c>
      <c r="AT98" s="16">
        <v>4.2399715439388396E-3</v>
      </c>
      <c r="AU98" s="16">
        <v>3.1067265892988898E-3</v>
      </c>
      <c r="AV98" s="16">
        <v>0</v>
      </c>
      <c r="AW98" s="16">
        <v>0</v>
      </c>
    </row>
    <row r="99" spans="1:49" s="15" customFormat="1" ht="16" x14ac:dyDescent="0.2">
      <c r="A99" s="16" t="s">
        <v>21</v>
      </c>
      <c r="B99" s="25" t="s">
        <v>966</v>
      </c>
      <c r="C99" s="16" t="s">
        <v>38</v>
      </c>
      <c r="D99" s="25">
        <v>4</v>
      </c>
      <c r="E99" s="25" t="s">
        <v>23</v>
      </c>
      <c r="F99" s="25">
        <v>184224585</v>
      </c>
      <c r="G99" s="25">
        <v>24294954</v>
      </c>
      <c r="H99" s="31">
        <v>1.6265284790600001</v>
      </c>
      <c r="I99" s="31">
        <v>1.3260367208799999</v>
      </c>
      <c r="J99" s="16" t="s">
        <v>997</v>
      </c>
      <c r="K99" s="45">
        <v>51.345866999999998</v>
      </c>
      <c r="L99" s="45">
        <v>54.075938999999998</v>
      </c>
      <c r="M99" s="16">
        <v>-294</v>
      </c>
      <c r="N99" s="16" t="s">
        <v>25</v>
      </c>
      <c r="O99" s="25" t="s">
        <v>26</v>
      </c>
      <c r="P99" s="25" t="s">
        <v>27</v>
      </c>
      <c r="Q99" s="25" t="s">
        <v>2187</v>
      </c>
      <c r="R99" s="25">
        <v>1</v>
      </c>
      <c r="S99" s="25">
        <v>0</v>
      </c>
      <c r="T99" s="25" t="s">
        <v>25</v>
      </c>
      <c r="U99" s="25" t="s">
        <v>25</v>
      </c>
      <c r="V99" s="16" t="s">
        <v>154</v>
      </c>
      <c r="W99" s="16">
        <v>2230</v>
      </c>
      <c r="X99" s="16">
        <v>30</v>
      </c>
      <c r="Y99" s="16">
        <v>-387</v>
      </c>
      <c r="Z99" s="16">
        <v>-200</v>
      </c>
      <c r="AA99" s="16" t="s">
        <v>35</v>
      </c>
      <c r="AB99" s="16" t="s">
        <v>36</v>
      </c>
      <c r="AC99" s="16">
        <v>-294</v>
      </c>
      <c r="AD99" s="16">
        <v>0.96362499999999995</v>
      </c>
      <c r="AE99" s="16">
        <v>1.5610000000000001E-3</v>
      </c>
      <c r="AF99" s="16">
        <v>2.6408000000000001E-2</v>
      </c>
      <c r="AG99" s="16">
        <v>2.3969999999999998E-3</v>
      </c>
      <c r="AH99" s="16">
        <v>1.2799999999999999E-4</v>
      </c>
      <c r="AI99" s="16">
        <v>5.8380000000000003E-3</v>
      </c>
      <c r="AJ99" s="29">
        <v>9.9999999999999995E-7</v>
      </c>
      <c r="AK99" s="29">
        <v>3.4E-5</v>
      </c>
      <c r="AL99" s="29">
        <v>7.9999999999999996E-6</v>
      </c>
      <c r="AM99" s="16">
        <v>-1.39066351632767E-3</v>
      </c>
      <c r="AN99" s="16">
        <v>-3.7575132215921902E-4</v>
      </c>
      <c r="AO99" s="16">
        <v>-1.8157759114795699E-4</v>
      </c>
      <c r="AP99" s="29">
        <v>-8.8229689006068696E-5</v>
      </c>
      <c r="AQ99" s="16">
        <v>-1.08980253382949E-4</v>
      </c>
      <c r="AR99" s="16">
        <v>2.3417532948791699E-2</v>
      </c>
      <c r="AS99" s="16">
        <v>1.3876387736447501E-2</v>
      </c>
      <c r="AT99" s="16">
        <v>6.48410043002038E-3</v>
      </c>
      <c r="AU99" s="16">
        <v>2.74330709901403E-3</v>
      </c>
      <c r="AV99" s="16">
        <v>0</v>
      </c>
      <c r="AW99" s="16">
        <v>0</v>
      </c>
    </row>
    <row r="100" spans="1:49" s="15" customFormat="1" ht="16" x14ac:dyDescent="0.2">
      <c r="A100" s="16" t="s">
        <v>21</v>
      </c>
      <c r="B100" s="25" t="s">
        <v>1254</v>
      </c>
      <c r="C100" s="16" t="s">
        <v>38</v>
      </c>
      <c r="D100" s="25">
        <v>4</v>
      </c>
      <c r="E100" s="25" t="s">
        <v>23</v>
      </c>
      <c r="F100" s="25">
        <v>424194235</v>
      </c>
      <c r="G100" s="25">
        <v>123813622</v>
      </c>
      <c r="H100" s="31">
        <v>9.4920759129600007</v>
      </c>
      <c r="I100" s="31">
        <v>7.9499800071599998</v>
      </c>
      <c r="J100" s="25" t="s">
        <v>106</v>
      </c>
      <c r="K100" s="45">
        <v>43.616109999999999</v>
      </c>
      <c r="L100" s="45">
        <v>43.333889999999997</v>
      </c>
      <c r="M100" s="16">
        <v>577</v>
      </c>
      <c r="N100" s="16" t="s">
        <v>25</v>
      </c>
      <c r="O100" s="25" t="s">
        <v>26</v>
      </c>
      <c r="P100" s="25" t="s">
        <v>27</v>
      </c>
      <c r="Q100" s="25" t="s">
        <v>2187</v>
      </c>
      <c r="R100" s="25">
        <v>1</v>
      </c>
      <c r="S100" s="25">
        <v>0</v>
      </c>
      <c r="T100" s="25" t="s">
        <v>25</v>
      </c>
      <c r="U100" s="25" t="s">
        <v>25</v>
      </c>
      <c r="V100" s="16" t="s">
        <v>155</v>
      </c>
      <c r="W100" s="16">
        <v>1500</v>
      </c>
      <c r="X100" s="16">
        <v>15</v>
      </c>
      <c r="Y100" s="16">
        <v>550</v>
      </c>
      <c r="Z100" s="16">
        <v>603</v>
      </c>
      <c r="AA100" s="16" t="s">
        <v>35</v>
      </c>
      <c r="AB100" s="16" t="s">
        <v>36</v>
      </c>
      <c r="AC100" s="16">
        <v>577</v>
      </c>
      <c r="AD100" s="16">
        <v>0.91161899999999996</v>
      </c>
      <c r="AE100" s="16">
        <v>3.8430000000000001E-3</v>
      </c>
      <c r="AF100" s="16">
        <v>2.2175E-2</v>
      </c>
      <c r="AG100" s="16">
        <v>3.6183E-2</v>
      </c>
      <c r="AH100" s="16">
        <v>2.6157E-2</v>
      </c>
      <c r="AI100" s="29">
        <v>1.5999999999999999E-5</v>
      </c>
      <c r="AJ100" s="29">
        <v>9.9999999999999995E-7</v>
      </c>
      <c r="AK100" s="29">
        <v>3.9999999999999998E-6</v>
      </c>
      <c r="AL100" s="29">
        <v>9.9999999999999995E-7</v>
      </c>
      <c r="AM100" s="16">
        <v>-1.2506888227910599E-3</v>
      </c>
      <c r="AN100" s="16">
        <v>-3.61051469177726E-4</v>
      </c>
      <c r="AO100" s="16">
        <v>-2.6811069489579998E-4</v>
      </c>
      <c r="AP100" s="16">
        <v>1.04793149581439E-4</v>
      </c>
      <c r="AQ100" s="29">
        <v>-5.0595874339354701E-5</v>
      </c>
      <c r="AR100" s="16">
        <v>3.8565635818161997E-2</v>
      </c>
      <c r="AS100" s="16">
        <v>1.28005427403981E-2</v>
      </c>
      <c r="AT100" s="16">
        <v>4.0581376726317496E-3</v>
      </c>
      <c r="AU100" s="16">
        <v>7.5753119916200703E-3</v>
      </c>
      <c r="AV100" s="16">
        <v>0</v>
      </c>
      <c r="AW100" s="16">
        <v>1.38341095996216E-2</v>
      </c>
    </row>
    <row r="101" spans="1:49" s="15" customFormat="1" ht="16" x14ac:dyDescent="0.2">
      <c r="A101" s="16" t="s">
        <v>21</v>
      </c>
      <c r="B101" s="25" t="s">
        <v>156</v>
      </c>
      <c r="C101" s="16" t="s">
        <v>38</v>
      </c>
      <c r="D101" s="25">
        <v>4</v>
      </c>
      <c r="E101" s="25" t="s">
        <v>23</v>
      </c>
      <c r="F101" s="16">
        <v>110900857</v>
      </c>
      <c r="G101" s="25">
        <v>12424042</v>
      </c>
      <c r="H101" s="31">
        <v>1.8021874336999999</v>
      </c>
      <c r="I101" s="31">
        <v>1.4618239657200001</v>
      </c>
      <c r="J101" s="25" t="s">
        <v>157</v>
      </c>
      <c r="K101" s="45">
        <v>52.843000000000004</v>
      </c>
      <c r="L101" s="45">
        <v>62.902900000000002</v>
      </c>
      <c r="M101" s="16">
        <v>342</v>
      </c>
      <c r="N101" s="16" t="s">
        <v>25</v>
      </c>
      <c r="O101" s="25" t="s">
        <v>26</v>
      </c>
      <c r="P101" s="25" t="s">
        <v>30</v>
      </c>
      <c r="Q101" s="25" t="s">
        <v>2187</v>
      </c>
      <c r="R101" s="25">
        <v>1</v>
      </c>
      <c r="S101" s="25">
        <v>0</v>
      </c>
      <c r="T101" s="25" t="s">
        <v>25</v>
      </c>
      <c r="U101" s="25" t="s">
        <v>25</v>
      </c>
      <c r="V101" s="16" t="s">
        <v>158</v>
      </c>
      <c r="W101" s="16">
        <v>1675</v>
      </c>
      <c r="X101" s="16">
        <v>20</v>
      </c>
      <c r="Y101" s="16">
        <v>262</v>
      </c>
      <c r="Z101" s="16">
        <v>421</v>
      </c>
      <c r="AA101" s="16" t="s">
        <v>35</v>
      </c>
      <c r="AB101" s="16" t="s">
        <v>36</v>
      </c>
      <c r="AC101" s="16">
        <v>342</v>
      </c>
      <c r="AD101" s="16">
        <v>0.98781600000000003</v>
      </c>
      <c r="AE101" s="29">
        <v>6.9999999999999999E-6</v>
      </c>
      <c r="AF101" s="16">
        <v>9.8499999999999998E-4</v>
      </c>
      <c r="AG101" s="16">
        <v>1.0996000000000001E-2</v>
      </c>
      <c r="AH101" s="29">
        <v>1.5999999999999999E-5</v>
      </c>
      <c r="AI101" s="29">
        <v>3.8999999999999999E-5</v>
      </c>
      <c r="AJ101" s="29">
        <v>1.5E-5</v>
      </c>
      <c r="AK101" s="16">
        <v>1.17E-4</v>
      </c>
      <c r="AL101" s="29">
        <v>7.9999999999999996E-6</v>
      </c>
      <c r="AM101" s="16">
        <v>-1.50449084538316E-3</v>
      </c>
      <c r="AN101" s="16">
        <v>-3.1161657081448901E-4</v>
      </c>
      <c r="AO101" s="16">
        <v>-1.95857576758396E-4</v>
      </c>
      <c r="AP101" s="29">
        <v>1.4308366307452599E-5</v>
      </c>
      <c r="AQ101" s="29">
        <v>-6.2136978647963194E-5</v>
      </c>
      <c r="AR101" s="16">
        <v>2.3026889165611599E-2</v>
      </c>
      <c r="AS101" s="16">
        <v>1.5643587147661901E-2</v>
      </c>
      <c r="AT101" s="16">
        <v>7.3833020179496604E-3</v>
      </c>
      <c r="AU101" s="16">
        <v>0</v>
      </c>
      <c r="AV101" s="16">
        <v>0</v>
      </c>
      <c r="AW101" s="16">
        <v>0</v>
      </c>
    </row>
    <row r="102" spans="1:49" s="15" customFormat="1" ht="16" x14ac:dyDescent="0.2">
      <c r="A102" s="16" t="s">
        <v>21</v>
      </c>
      <c r="B102" s="25" t="s">
        <v>159</v>
      </c>
      <c r="C102" s="16" t="s">
        <v>38</v>
      </c>
      <c r="D102" s="25">
        <v>4</v>
      </c>
      <c r="E102" s="25" t="s">
        <v>23</v>
      </c>
      <c r="F102" s="25">
        <v>134914291</v>
      </c>
      <c r="G102" s="25">
        <v>15029758</v>
      </c>
      <c r="H102" s="31">
        <v>2.2163109198500002</v>
      </c>
      <c r="I102" s="31">
        <v>1.8142458241299999</v>
      </c>
      <c r="J102" s="25" t="s">
        <v>969</v>
      </c>
      <c r="K102" s="45">
        <v>45.231450000000002</v>
      </c>
      <c r="L102" s="45">
        <v>19.280436000000002</v>
      </c>
      <c r="M102" s="16">
        <v>722</v>
      </c>
      <c r="N102" s="16" t="s">
        <v>25</v>
      </c>
      <c r="O102" s="25" t="s">
        <v>26</v>
      </c>
      <c r="P102" s="25" t="s">
        <v>30</v>
      </c>
      <c r="Q102" s="25" t="s">
        <v>2187</v>
      </c>
      <c r="R102" s="25">
        <v>1</v>
      </c>
      <c r="S102" s="25">
        <v>0</v>
      </c>
      <c r="T102" s="25" t="s">
        <v>25</v>
      </c>
      <c r="U102" s="25" t="s">
        <v>25</v>
      </c>
      <c r="V102" s="16" t="s">
        <v>160</v>
      </c>
      <c r="W102" s="16">
        <v>1285</v>
      </c>
      <c r="X102" s="16">
        <v>20</v>
      </c>
      <c r="Y102" s="16">
        <v>670</v>
      </c>
      <c r="Z102" s="16">
        <v>774</v>
      </c>
      <c r="AA102" s="16" t="s">
        <v>35</v>
      </c>
      <c r="AB102" s="16" t="s">
        <v>36</v>
      </c>
      <c r="AC102" s="16">
        <v>722</v>
      </c>
      <c r="AD102" s="16">
        <v>0.99573100000000003</v>
      </c>
      <c r="AE102" s="29">
        <v>9.9999999999999995E-7</v>
      </c>
      <c r="AF102" s="16">
        <v>3.2529999999999998E-3</v>
      </c>
      <c r="AG102" s="16">
        <v>4.8999999999999998E-4</v>
      </c>
      <c r="AH102" s="29">
        <v>3.0000000000000001E-6</v>
      </c>
      <c r="AI102" s="16">
        <v>3.4499999999999998E-4</v>
      </c>
      <c r="AJ102" s="29">
        <v>1.9999999999999999E-6</v>
      </c>
      <c r="AK102" s="16">
        <v>1.6699999999999999E-4</v>
      </c>
      <c r="AL102" s="29">
        <v>5.0000000000000004E-6</v>
      </c>
      <c r="AM102" s="16">
        <v>-1.53874128131924E-3</v>
      </c>
      <c r="AN102" s="16">
        <v>-3.40883040895918E-4</v>
      </c>
      <c r="AO102" s="16">
        <v>-1.4785655748175499E-4</v>
      </c>
      <c r="AP102" s="29">
        <v>2.5549134696773001E-5</v>
      </c>
      <c r="AQ102" s="29">
        <v>-9.7467311653539493E-6</v>
      </c>
      <c r="AR102" s="16">
        <v>2.37197914372279E-2</v>
      </c>
      <c r="AS102" s="16">
        <v>1.21681457799118E-2</v>
      </c>
      <c r="AT102" s="16">
        <v>8.2280230119398806E-3</v>
      </c>
      <c r="AU102" s="16">
        <v>2.3063035155646899E-3</v>
      </c>
      <c r="AV102" s="16">
        <v>0</v>
      </c>
      <c r="AW102" s="16">
        <v>0</v>
      </c>
    </row>
    <row r="103" spans="1:49" s="15" customFormat="1" ht="16" x14ac:dyDescent="0.2">
      <c r="A103" s="16" t="s">
        <v>21</v>
      </c>
      <c r="B103" s="16" t="s">
        <v>161</v>
      </c>
      <c r="C103" s="16" t="s">
        <v>38</v>
      </c>
      <c r="D103" s="16">
        <v>5</v>
      </c>
      <c r="E103" s="16" t="s">
        <v>23</v>
      </c>
      <c r="F103" s="16">
        <v>183150053</v>
      </c>
      <c r="G103" s="16">
        <v>29414472</v>
      </c>
      <c r="H103" s="31">
        <v>2.6523259204</v>
      </c>
      <c r="I103" s="31">
        <v>2.1861644832799998</v>
      </c>
      <c r="J103" s="25" t="s">
        <v>162</v>
      </c>
      <c r="K103" s="45">
        <v>51.566667000000002</v>
      </c>
      <c r="L103" s="45">
        <v>45.783332999999999</v>
      </c>
      <c r="M103" s="16">
        <v>568</v>
      </c>
      <c r="N103" s="16" t="s">
        <v>25</v>
      </c>
      <c r="O103" s="25" t="s">
        <v>26</v>
      </c>
      <c r="P103" s="25" t="s">
        <v>27</v>
      </c>
      <c r="Q103" s="25" t="s">
        <v>2187</v>
      </c>
      <c r="R103" s="25">
        <v>1</v>
      </c>
      <c r="S103" s="25">
        <v>0</v>
      </c>
      <c r="T103" s="25" t="s">
        <v>25</v>
      </c>
      <c r="U103" s="25" t="s">
        <v>25</v>
      </c>
      <c r="V103" s="16" t="s">
        <v>163</v>
      </c>
      <c r="W103" s="16">
        <v>1525</v>
      </c>
      <c r="X103" s="16">
        <v>15</v>
      </c>
      <c r="Y103" s="16">
        <v>540</v>
      </c>
      <c r="Z103" s="16">
        <v>595</v>
      </c>
      <c r="AA103" s="16" t="s">
        <v>35</v>
      </c>
      <c r="AB103" s="16" t="s">
        <v>36</v>
      </c>
      <c r="AC103" s="16">
        <v>568</v>
      </c>
      <c r="AD103" s="16">
        <v>0.97674399999999995</v>
      </c>
      <c r="AE103" s="16">
        <v>8.92E-4</v>
      </c>
      <c r="AF103" s="16">
        <v>1.678E-3</v>
      </c>
      <c r="AG103" s="16">
        <v>2.0577999999999999E-2</v>
      </c>
      <c r="AH103" s="29">
        <v>2.9E-5</v>
      </c>
      <c r="AI103" s="29">
        <v>3.1999999999999999E-5</v>
      </c>
      <c r="AJ103" s="29">
        <v>6.0000000000000002E-6</v>
      </c>
      <c r="AK103" s="29">
        <v>3.4999999999999997E-5</v>
      </c>
      <c r="AL103" s="29">
        <v>5.0000000000000004E-6</v>
      </c>
      <c r="AM103" s="16">
        <v>-1.4399922726043401E-3</v>
      </c>
      <c r="AN103" s="16">
        <v>-3.1806036680925398E-4</v>
      </c>
      <c r="AO103" s="16">
        <v>-2.00556932729206E-4</v>
      </c>
      <c r="AP103" s="29">
        <v>1.0913637932044501E-5</v>
      </c>
      <c r="AQ103" s="29">
        <v>-7.9198972084026795E-5</v>
      </c>
      <c r="AR103" s="16">
        <v>2.9516677002182801E-2</v>
      </c>
      <c r="AS103" s="16">
        <v>2.4018408598050201E-2</v>
      </c>
      <c r="AT103" s="16">
        <v>4.7185554393527097E-3</v>
      </c>
      <c r="AU103" s="16">
        <v>0</v>
      </c>
      <c r="AV103" s="16">
        <v>0</v>
      </c>
      <c r="AW103" s="16">
        <v>0</v>
      </c>
    </row>
    <row r="104" spans="1:49" s="15" customFormat="1" ht="16" x14ac:dyDescent="0.2">
      <c r="A104" s="16" t="s">
        <v>21</v>
      </c>
      <c r="B104" s="25" t="s">
        <v>164</v>
      </c>
      <c r="C104" s="25" t="s">
        <v>38</v>
      </c>
      <c r="D104" s="25">
        <v>4</v>
      </c>
      <c r="E104" s="25" t="s">
        <v>23</v>
      </c>
      <c r="F104" s="25">
        <v>196083220</v>
      </c>
      <c r="G104" s="25">
        <v>52164344</v>
      </c>
      <c r="H104" s="31">
        <v>4.3581110226000002</v>
      </c>
      <c r="I104" s="31">
        <v>3.6428497816799998</v>
      </c>
      <c r="J104" s="25" t="s">
        <v>996</v>
      </c>
      <c r="K104" s="45">
        <v>38.619361099999999</v>
      </c>
      <c r="L104" s="45">
        <v>69.979361111111103</v>
      </c>
      <c r="M104" s="16">
        <v>720</v>
      </c>
      <c r="N104" s="16" t="s">
        <v>25</v>
      </c>
      <c r="O104" s="25" t="s">
        <v>26</v>
      </c>
      <c r="P104" s="25" t="s">
        <v>27</v>
      </c>
      <c r="Q104" s="25" t="s">
        <v>2187</v>
      </c>
      <c r="R104" s="25">
        <v>1</v>
      </c>
      <c r="S104" s="25">
        <v>0</v>
      </c>
      <c r="T104" s="25" t="s">
        <v>25</v>
      </c>
      <c r="U104" s="25" t="s">
        <v>25</v>
      </c>
      <c r="V104" s="16" t="s">
        <v>165</v>
      </c>
      <c r="W104" s="16">
        <v>1295</v>
      </c>
      <c r="X104" s="16">
        <v>20</v>
      </c>
      <c r="Y104" s="16">
        <v>664</v>
      </c>
      <c r="Z104" s="16">
        <v>775</v>
      </c>
      <c r="AA104" s="16" t="s">
        <v>35</v>
      </c>
      <c r="AB104" s="16" t="s">
        <v>36</v>
      </c>
      <c r="AC104" s="16">
        <v>720</v>
      </c>
      <c r="AD104" s="16">
        <v>0.95131500000000002</v>
      </c>
      <c r="AE104" s="16">
        <v>2.101E-3</v>
      </c>
      <c r="AF104" s="16">
        <v>8.5889999999999994E-3</v>
      </c>
      <c r="AG104" s="16">
        <v>2.7425000000000001E-2</v>
      </c>
      <c r="AH104" s="16">
        <v>1.056E-2</v>
      </c>
      <c r="AI104" s="16">
        <v>0</v>
      </c>
      <c r="AJ104" s="29">
        <v>6.9999999999999999E-6</v>
      </c>
      <c r="AK104" s="29">
        <v>1.9999999999999999E-6</v>
      </c>
      <c r="AL104" s="29">
        <v>1.9999999999999999E-6</v>
      </c>
      <c r="AM104" s="16">
        <v>-1.3534813497796999E-3</v>
      </c>
      <c r="AN104" s="16">
        <v>-3.39550765059686E-4</v>
      </c>
      <c r="AO104" s="16">
        <v>-1.8395161015173099E-4</v>
      </c>
      <c r="AP104" s="16">
        <v>1.14123886944176E-4</v>
      </c>
      <c r="AQ104" s="29">
        <v>-9.9502714389992201E-5</v>
      </c>
      <c r="AR104" s="16">
        <v>1.76313208519208E-2</v>
      </c>
      <c r="AS104" s="16">
        <v>1.54369707060832E-2</v>
      </c>
      <c r="AT104" s="16">
        <v>2.1943501458376201E-3</v>
      </c>
      <c r="AU104" s="16">
        <v>0</v>
      </c>
      <c r="AV104" s="16">
        <v>0</v>
      </c>
      <c r="AW104" s="16">
        <v>0</v>
      </c>
    </row>
    <row r="105" spans="1:49" s="15" customFormat="1" ht="16" x14ac:dyDescent="0.2">
      <c r="A105" s="16" t="s">
        <v>21</v>
      </c>
      <c r="B105" s="25" t="s">
        <v>166</v>
      </c>
      <c r="C105" s="16" t="s">
        <v>38</v>
      </c>
      <c r="D105" s="25">
        <v>4</v>
      </c>
      <c r="E105" s="25" t="s">
        <v>29</v>
      </c>
      <c r="F105" s="25" t="s">
        <v>2212</v>
      </c>
      <c r="G105" s="16" t="s">
        <v>25</v>
      </c>
      <c r="H105" s="31">
        <v>2.6059543662200002</v>
      </c>
      <c r="I105" s="31">
        <v>2.1719764219100002</v>
      </c>
      <c r="J105" s="25" t="s">
        <v>167</v>
      </c>
      <c r="K105" s="48" t="s">
        <v>2392</v>
      </c>
      <c r="L105" s="48" t="s">
        <v>2393</v>
      </c>
      <c r="M105" s="16">
        <v>-855</v>
      </c>
      <c r="N105" s="16" t="s">
        <v>25</v>
      </c>
      <c r="O105" s="25" t="s">
        <v>26</v>
      </c>
      <c r="P105" s="25" t="s">
        <v>27</v>
      </c>
      <c r="Q105" s="25" t="s">
        <v>2187</v>
      </c>
      <c r="R105" s="25">
        <v>1</v>
      </c>
      <c r="S105" s="25">
        <v>0</v>
      </c>
      <c r="T105" s="25" t="s">
        <v>25</v>
      </c>
      <c r="U105" s="25" t="s">
        <v>25</v>
      </c>
      <c r="V105" s="16" t="s">
        <v>168</v>
      </c>
      <c r="W105" s="16">
        <v>2700</v>
      </c>
      <c r="X105" s="16">
        <v>20</v>
      </c>
      <c r="Y105" s="16">
        <v>-900</v>
      </c>
      <c r="Z105" s="16">
        <v>-809</v>
      </c>
      <c r="AA105" s="16" t="s">
        <v>35</v>
      </c>
      <c r="AB105" s="16" t="s">
        <v>36</v>
      </c>
      <c r="AC105" s="16">
        <v>-855</v>
      </c>
      <c r="AD105" s="16">
        <v>0.894289</v>
      </c>
      <c r="AE105" s="16">
        <v>3.5690000000000001E-3</v>
      </c>
      <c r="AF105" s="16">
        <v>4.9015999999999997E-2</v>
      </c>
      <c r="AG105" s="16">
        <v>5.2476000000000002E-2</v>
      </c>
      <c r="AH105" s="16">
        <v>5.8399999999999999E-4</v>
      </c>
      <c r="AI105" s="29">
        <v>5.1E-5</v>
      </c>
      <c r="AJ105" s="29">
        <v>3.0000000000000001E-6</v>
      </c>
      <c r="AK105" s="29">
        <v>5.0000000000000004E-6</v>
      </c>
      <c r="AL105" s="29">
        <v>3.9999999999999998E-6</v>
      </c>
      <c r="AM105" s="16">
        <v>-1.2257779999201399E-3</v>
      </c>
      <c r="AN105" s="16">
        <v>-2.8766410166981799E-4</v>
      </c>
      <c r="AO105" s="16">
        <v>-2.7649991492202099E-4</v>
      </c>
      <c r="AP105" s="29">
        <v>4.4814052564821902E-5</v>
      </c>
      <c r="AQ105" s="29">
        <v>-1.37105262403419E-5</v>
      </c>
      <c r="AR105" s="16">
        <v>1.9924684168158499E-2</v>
      </c>
      <c r="AS105" s="16">
        <v>1.42370207599958E-2</v>
      </c>
      <c r="AT105" s="16">
        <v>4.7498508726037496E-3</v>
      </c>
      <c r="AU105" s="16">
        <v>0</v>
      </c>
      <c r="AV105" s="16">
        <v>0</v>
      </c>
      <c r="AW105" s="16">
        <v>0</v>
      </c>
    </row>
    <row r="106" spans="1:49" s="15" customFormat="1" ht="16" x14ac:dyDescent="0.2">
      <c r="A106" s="16" t="s">
        <v>21</v>
      </c>
      <c r="B106" s="16" t="s">
        <v>169</v>
      </c>
      <c r="C106" s="16" t="s">
        <v>38</v>
      </c>
      <c r="D106" s="16">
        <v>4</v>
      </c>
      <c r="E106" s="16" t="s">
        <v>42</v>
      </c>
      <c r="F106" s="16">
        <v>285060383</v>
      </c>
      <c r="G106" s="16">
        <v>24574526</v>
      </c>
      <c r="H106" s="26">
        <v>1.6916786957500001</v>
      </c>
      <c r="I106" s="31">
        <v>1.3223044855899999</v>
      </c>
      <c r="J106" s="25" t="s">
        <v>1313</v>
      </c>
      <c r="K106" s="45">
        <v>45.116177800000003</v>
      </c>
      <c r="L106" s="45">
        <v>37.497161111099999</v>
      </c>
      <c r="M106" s="16">
        <v>-954</v>
      </c>
      <c r="N106" s="16" t="s">
        <v>25</v>
      </c>
      <c r="O106" s="25" t="s">
        <v>26</v>
      </c>
      <c r="P106" s="25" t="s">
        <v>27</v>
      </c>
      <c r="Q106" s="25" t="s">
        <v>2187</v>
      </c>
      <c r="R106" s="25">
        <v>1</v>
      </c>
      <c r="S106" s="25">
        <v>0</v>
      </c>
      <c r="T106" s="25" t="s">
        <v>25</v>
      </c>
      <c r="U106" s="25" t="s">
        <v>25</v>
      </c>
      <c r="V106" s="16" t="s">
        <v>170</v>
      </c>
      <c r="W106" s="16">
        <v>2795</v>
      </c>
      <c r="X106" s="16">
        <v>15</v>
      </c>
      <c r="Y106" s="16">
        <v>-1003</v>
      </c>
      <c r="Z106" s="16">
        <v>-904</v>
      </c>
      <c r="AA106" s="16" t="s">
        <v>35</v>
      </c>
      <c r="AB106" s="16" t="s">
        <v>36</v>
      </c>
      <c r="AC106" s="16">
        <v>-954</v>
      </c>
      <c r="AD106" s="16">
        <v>0.99343199999999998</v>
      </c>
      <c r="AE106" s="29">
        <v>9.9999999999999995E-7</v>
      </c>
      <c r="AF106" s="16">
        <v>5.8219999999999999E-3</v>
      </c>
      <c r="AG106" s="29">
        <v>1.2E-5</v>
      </c>
      <c r="AH106" s="29">
        <v>5.7000000000000003E-5</v>
      </c>
      <c r="AI106" s="29">
        <v>1.2999999999999999E-5</v>
      </c>
      <c r="AJ106" s="16">
        <v>3.4099999999999999E-4</v>
      </c>
      <c r="AK106" s="16">
        <v>2.92E-4</v>
      </c>
      <c r="AL106" s="29">
        <v>2.6999999999999999E-5</v>
      </c>
      <c r="AM106" s="16">
        <v>-1.6475071837166299E-3</v>
      </c>
      <c r="AN106" s="16">
        <v>-3.5827546062055799E-4</v>
      </c>
      <c r="AO106" s="29">
        <v>-3.1406391766905297E-5</v>
      </c>
      <c r="AP106" s="29">
        <v>-1.31905693325788E-5</v>
      </c>
      <c r="AQ106" s="16">
        <v>-1.26098836253092E-4</v>
      </c>
      <c r="AR106" s="16">
        <v>1.83324766204985E-2</v>
      </c>
      <c r="AS106" s="16">
        <v>1.37088860043786E-2</v>
      </c>
      <c r="AT106" s="16">
        <v>3.0722130141728099E-3</v>
      </c>
      <c r="AU106" s="16">
        <v>0</v>
      </c>
      <c r="AV106" s="16">
        <v>0</v>
      </c>
      <c r="AW106" s="16">
        <v>0</v>
      </c>
    </row>
    <row r="107" spans="1:49" s="15" customFormat="1" ht="16" x14ac:dyDescent="0.2">
      <c r="A107" s="16" t="s">
        <v>21</v>
      </c>
      <c r="B107" s="16" t="s">
        <v>171</v>
      </c>
      <c r="C107" s="25" t="s">
        <v>38</v>
      </c>
      <c r="D107" s="25">
        <v>3</v>
      </c>
      <c r="E107" s="16" t="s">
        <v>42</v>
      </c>
      <c r="F107" s="16">
        <v>211696336</v>
      </c>
      <c r="G107" s="16">
        <v>7277542</v>
      </c>
      <c r="H107" s="31">
        <v>2.2581791341000002</v>
      </c>
      <c r="I107" s="31">
        <v>1.7458139646199999</v>
      </c>
      <c r="J107" s="25" t="s">
        <v>172</v>
      </c>
      <c r="K107" s="45">
        <v>45.676606</v>
      </c>
      <c r="L107" s="45">
        <v>42.915092000000001</v>
      </c>
      <c r="M107" s="16">
        <v>-877</v>
      </c>
      <c r="N107" s="16" t="s">
        <v>25</v>
      </c>
      <c r="O107" s="25" t="s">
        <v>26</v>
      </c>
      <c r="P107" s="25" t="s">
        <v>27</v>
      </c>
      <c r="Q107" s="25" t="s">
        <v>2187</v>
      </c>
      <c r="R107" s="25">
        <v>1</v>
      </c>
      <c r="S107" s="25">
        <v>0</v>
      </c>
      <c r="T107" s="25" t="s">
        <v>25</v>
      </c>
      <c r="U107" s="25" t="s">
        <v>25</v>
      </c>
      <c r="V107" s="16" t="s">
        <v>173</v>
      </c>
      <c r="W107" s="16">
        <v>2745</v>
      </c>
      <c r="X107" s="16">
        <v>15</v>
      </c>
      <c r="Y107" s="16">
        <v>-922</v>
      </c>
      <c r="Z107" s="16">
        <v>-832</v>
      </c>
      <c r="AA107" s="16" t="s">
        <v>35</v>
      </c>
      <c r="AB107" s="16" t="s">
        <v>36</v>
      </c>
      <c r="AC107" s="16">
        <v>-877</v>
      </c>
      <c r="AD107" s="16">
        <v>0.99530099999999999</v>
      </c>
      <c r="AE107" s="29">
        <v>1.1E-5</v>
      </c>
      <c r="AF107" s="16">
        <v>3.64E-3</v>
      </c>
      <c r="AG107" s="29">
        <v>1.1E-5</v>
      </c>
      <c r="AH107" s="29">
        <v>3.9999999999999998E-6</v>
      </c>
      <c r="AI107" s="29">
        <v>4.1E-5</v>
      </c>
      <c r="AJ107" s="16">
        <v>7.6099999999999996E-4</v>
      </c>
      <c r="AK107" s="16">
        <v>1.55E-4</v>
      </c>
      <c r="AL107" s="29">
        <v>7.3999999999999996E-5</v>
      </c>
      <c r="AM107" s="16">
        <v>-1.6315418814219699E-3</v>
      </c>
      <c r="AN107" s="16">
        <v>-3.5025441510551201E-4</v>
      </c>
      <c r="AO107" s="29">
        <v>-4.64159716504227E-5</v>
      </c>
      <c r="AP107" s="16">
        <v>1.17999583850287E-4</v>
      </c>
      <c r="AQ107" s="29">
        <v>-7.9554242528840304E-5</v>
      </c>
      <c r="AR107" s="16">
        <v>5.7987968022371703E-2</v>
      </c>
      <c r="AS107" s="16">
        <v>1.68229791818321E-2</v>
      </c>
      <c r="AT107" s="16">
        <v>8.6415181745930908E-3</v>
      </c>
      <c r="AU107" s="16">
        <v>0</v>
      </c>
      <c r="AV107" s="16">
        <v>2.1248583803982798E-2</v>
      </c>
      <c r="AW107" s="16">
        <v>1.10805202560737E-2</v>
      </c>
    </row>
    <row r="108" spans="1:49" s="15" customFormat="1" ht="16" x14ac:dyDescent="0.2">
      <c r="A108" s="16" t="s">
        <v>21</v>
      </c>
      <c r="B108" s="16" t="s">
        <v>174</v>
      </c>
      <c r="C108" s="16" t="s">
        <v>38</v>
      </c>
      <c r="D108" s="16">
        <v>4</v>
      </c>
      <c r="E108" s="16" t="s">
        <v>23</v>
      </c>
      <c r="F108" s="16">
        <v>329490895</v>
      </c>
      <c r="G108" s="16">
        <v>116199248</v>
      </c>
      <c r="H108" s="26">
        <v>8.0389893919999995</v>
      </c>
      <c r="I108" s="31">
        <v>6.8118352710399996</v>
      </c>
      <c r="J108" s="25" t="s">
        <v>2213</v>
      </c>
      <c r="K108" s="45">
        <v>48.631233000000002</v>
      </c>
      <c r="L108" s="45">
        <v>88.358433000000005</v>
      </c>
      <c r="M108" s="16">
        <v>-80</v>
      </c>
      <c r="N108" s="16" t="s">
        <v>25</v>
      </c>
      <c r="O108" s="25" t="s">
        <v>26</v>
      </c>
      <c r="P108" s="25" t="s">
        <v>27</v>
      </c>
      <c r="Q108" s="25" t="s">
        <v>2190</v>
      </c>
      <c r="R108" s="25">
        <v>0</v>
      </c>
      <c r="S108" s="25">
        <v>1</v>
      </c>
      <c r="T108" s="25" t="s">
        <v>2214</v>
      </c>
      <c r="U108" s="25" t="s">
        <v>25</v>
      </c>
      <c r="V108" s="25" t="s">
        <v>2215</v>
      </c>
      <c r="W108" s="16">
        <v>2070</v>
      </c>
      <c r="X108" s="16">
        <v>30</v>
      </c>
      <c r="Y108" s="16">
        <v>-169</v>
      </c>
      <c r="Z108" s="16">
        <v>9</v>
      </c>
      <c r="AA108" s="16" t="s">
        <v>35</v>
      </c>
      <c r="AB108" s="16" t="s">
        <v>36</v>
      </c>
      <c r="AC108" s="25">
        <f>AVERAGE(Y108:Z108)</f>
        <v>-80</v>
      </c>
      <c r="AD108" s="16">
        <v>0.88248800000000005</v>
      </c>
      <c r="AE108" s="16">
        <v>3.052E-3</v>
      </c>
      <c r="AF108" s="16">
        <v>3.5867000000000003E-2</v>
      </c>
      <c r="AG108" s="16">
        <v>5.6266999999999998E-2</v>
      </c>
      <c r="AH108" s="16">
        <v>2.2277000000000002E-2</v>
      </c>
      <c r="AI108" s="29">
        <v>4.0000000000000003E-5</v>
      </c>
      <c r="AJ108" s="29">
        <v>5.0000000000000004E-6</v>
      </c>
      <c r="AK108" s="29">
        <v>1.9999999999999999E-6</v>
      </c>
      <c r="AL108" s="29">
        <v>9.9999999999999995E-7</v>
      </c>
      <c r="AM108" s="16">
        <v>-1.18614240546567E-3</v>
      </c>
      <c r="AN108" s="16">
        <v>-3.2024163372517398E-4</v>
      </c>
      <c r="AO108" s="16">
        <v>-3.1111033223985902E-4</v>
      </c>
      <c r="AP108" s="29">
        <v>4.16551375221286E-5</v>
      </c>
      <c r="AQ108" s="29">
        <v>-7.4963908708274203E-5</v>
      </c>
      <c r="AR108" s="16">
        <v>3.6554910811097102E-2</v>
      </c>
      <c r="AS108" s="16">
        <v>1.6173730083368601E-2</v>
      </c>
      <c r="AT108" s="16">
        <v>1.0351321133528E-2</v>
      </c>
      <c r="AU108" s="16">
        <v>0</v>
      </c>
      <c r="AV108" s="16">
        <v>9.7057343991083095E-3</v>
      </c>
      <c r="AW108" s="16">
        <v>0</v>
      </c>
    </row>
    <row r="109" spans="1:49" s="15" customFormat="1" ht="16" x14ac:dyDescent="0.2">
      <c r="A109" s="16" t="s">
        <v>21</v>
      </c>
      <c r="B109" s="16" t="s">
        <v>175</v>
      </c>
      <c r="C109" s="16" t="s">
        <v>38</v>
      </c>
      <c r="D109" s="25">
        <v>3</v>
      </c>
      <c r="E109" s="16" t="s">
        <v>42</v>
      </c>
      <c r="F109" s="16">
        <v>216656891</v>
      </c>
      <c r="G109" s="16">
        <v>17869174</v>
      </c>
      <c r="H109" s="26">
        <v>2.5063763426199999</v>
      </c>
      <c r="I109" s="31">
        <v>2.0089791683399998</v>
      </c>
      <c r="J109" s="25" t="s">
        <v>974</v>
      </c>
      <c r="K109" s="45">
        <v>39.676775999999997</v>
      </c>
      <c r="L109" s="45">
        <v>35.143599999999999</v>
      </c>
      <c r="M109" s="16">
        <v>-314</v>
      </c>
      <c r="N109" s="16" t="s">
        <v>25</v>
      </c>
      <c r="O109" s="25" t="s">
        <v>26</v>
      </c>
      <c r="P109" s="25" t="s">
        <v>30</v>
      </c>
      <c r="Q109" s="25" t="s">
        <v>2187</v>
      </c>
      <c r="R109" s="25">
        <v>1</v>
      </c>
      <c r="S109" s="25">
        <v>0</v>
      </c>
      <c r="T109" s="25" t="s">
        <v>25</v>
      </c>
      <c r="U109" s="25" t="s">
        <v>25</v>
      </c>
      <c r="V109" s="16" t="s">
        <v>176</v>
      </c>
      <c r="W109" s="16">
        <v>2275</v>
      </c>
      <c r="X109" s="16">
        <v>15</v>
      </c>
      <c r="Y109" s="16">
        <v>-396</v>
      </c>
      <c r="Z109" s="16">
        <v>-232</v>
      </c>
      <c r="AA109" s="16" t="s">
        <v>35</v>
      </c>
      <c r="AB109" s="16" t="s">
        <v>36</v>
      </c>
      <c r="AC109" s="16">
        <v>-314</v>
      </c>
      <c r="AD109" s="16">
        <v>0.97268699999999997</v>
      </c>
      <c r="AE109" s="16">
        <v>2.372E-3</v>
      </c>
      <c r="AF109" s="16">
        <v>1.5623E-2</v>
      </c>
      <c r="AG109" s="16">
        <v>9.0550000000000005E-3</v>
      </c>
      <c r="AH109" s="29">
        <v>3.0000000000000001E-6</v>
      </c>
      <c r="AI109" s="16">
        <v>1.84E-4</v>
      </c>
      <c r="AJ109" s="29">
        <v>2.8E-5</v>
      </c>
      <c r="AK109" s="29">
        <v>2.5999999999999998E-5</v>
      </c>
      <c r="AL109" s="29">
        <v>2.1999999999999999E-5</v>
      </c>
      <c r="AM109" s="16">
        <v>-1.43101819788331E-3</v>
      </c>
      <c r="AN109" s="16">
        <v>-3.2691815585002E-4</v>
      </c>
      <c r="AO109" s="16">
        <v>-1.8079815862363601E-4</v>
      </c>
      <c r="AP109" s="16">
        <v>1.44256928730829E-4</v>
      </c>
      <c r="AQ109" s="29">
        <v>-3.0654554254257699E-5</v>
      </c>
      <c r="AR109" s="16">
        <v>2.79564571953081E-2</v>
      </c>
      <c r="AS109" s="16">
        <v>1.8313802269001499E-2</v>
      </c>
      <c r="AT109" s="16">
        <v>6.2431893666250304E-3</v>
      </c>
      <c r="AU109" s="16">
        <v>2.6265843258737398E-3</v>
      </c>
      <c r="AV109" s="16">
        <v>0</v>
      </c>
      <c r="AW109" s="16">
        <v>0</v>
      </c>
    </row>
    <row r="110" spans="1:49" s="15" customFormat="1" ht="16" x14ac:dyDescent="0.2">
      <c r="A110" s="16" t="s">
        <v>21</v>
      </c>
      <c r="B110" s="16" t="s">
        <v>177</v>
      </c>
      <c r="C110" s="25" t="s">
        <v>38</v>
      </c>
      <c r="D110" s="16">
        <v>4</v>
      </c>
      <c r="E110" s="16" t="s">
        <v>23</v>
      </c>
      <c r="F110" s="16">
        <v>130806499</v>
      </c>
      <c r="G110" s="16">
        <v>4415494</v>
      </c>
      <c r="H110" s="26">
        <v>2.0027959597299998</v>
      </c>
      <c r="I110" s="31">
        <v>1.5891020416799999</v>
      </c>
      <c r="J110" s="25" t="s">
        <v>970</v>
      </c>
      <c r="K110" s="45">
        <v>45.286211000000002</v>
      </c>
      <c r="L110" s="45">
        <v>18.800060999999999</v>
      </c>
      <c r="M110" s="16">
        <v>331</v>
      </c>
      <c r="N110" s="16" t="s">
        <v>178</v>
      </c>
      <c r="O110" s="25" t="s">
        <v>26</v>
      </c>
      <c r="P110" s="25" t="s">
        <v>27</v>
      </c>
      <c r="Q110" s="25" t="s">
        <v>2187</v>
      </c>
      <c r="R110" s="25">
        <v>1</v>
      </c>
      <c r="S110" s="25">
        <v>0</v>
      </c>
      <c r="T110" s="25" t="s">
        <v>25</v>
      </c>
      <c r="U110" s="25" t="s">
        <v>25</v>
      </c>
      <c r="V110" s="16" t="s">
        <v>179</v>
      </c>
      <c r="W110" s="16">
        <v>1735</v>
      </c>
      <c r="X110" s="16">
        <v>20</v>
      </c>
      <c r="Y110" s="16">
        <v>249</v>
      </c>
      <c r="Z110" s="16">
        <v>402</v>
      </c>
      <c r="AA110" s="16" t="s">
        <v>35</v>
      </c>
      <c r="AB110" s="16" t="s">
        <v>36</v>
      </c>
      <c r="AC110" s="16">
        <v>326</v>
      </c>
      <c r="AD110" s="16">
        <v>0.99172199999999999</v>
      </c>
      <c r="AE110" s="16">
        <v>1.6429999999999999E-3</v>
      </c>
      <c r="AF110" s="16">
        <v>5.7140000000000003E-3</v>
      </c>
      <c r="AG110" s="16">
        <v>1.8000000000000001E-4</v>
      </c>
      <c r="AH110" s="29">
        <v>1E-4</v>
      </c>
      <c r="AI110" s="16">
        <v>3.9300000000000001E-4</v>
      </c>
      <c r="AJ110" s="29">
        <v>9.5000000000000005E-5</v>
      </c>
      <c r="AK110" s="16">
        <v>1.26E-4</v>
      </c>
      <c r="AL110" s="29">
        <v>2.6999999999999999E-5</v>
      </c>
      <c r="AM110" s="16">
        <v>-1.51460362380689E-3</v>
      </c>
      <c r="AN110" s="16">
        <v>-4.0232108160111597E-4</v>
      </c>
      <c r="AO110" s="16">
        <v>-1.16296090796544E-4</v>
      </c>
      <c r="AP110" s="29">
        <v>-8.3591083766309298E-5</v>
      </c>
      <c r="AQ110" s="29">
        <v>-7.8096742439456003E-5</v>
      </c>
      <c r="AR110" s="16">
        <v>1.8895542407292201E-2</v>
      </c>
      <c r="AS110" s="16">
        <v>1.18120154812104E-2</v>
      </c>
      <c r="AT110" s="16">
        <v>7.0146249542281302E-3</v>
      </c>
      <c r="AU110" s="16">
        <v>0</v>
      </c>
      <c r="AV110" s="16">
        <v>0</v>
      </c>
      <c r="AW110" s="16">
        <v>0</v>
      </c>
    </row>
    <row r="111" spans="1:49" s="15" customFormat="1" ht="16" x14ac:dyDescent="0.2">
      <c r="A111" s="16" t="s">
        <v>25</v>
      </c>
      <c r="B111" s="16" t="s">
        <v>25</v>
      </c>
      <c r="C111" s="16" t="s">
        <v>25</v>
      </c>
      <c r="D111" s="16" t="s">
        <v>25</v>
      </c>
      <c r="E111" s="16" t="s">
        <v>25</v>
      </c>
      <c r="F111" s="16" t="s">
        <v>25</v>
      </c>
      <c r="G111" s="16" t="s">
        <v>25</v>
      </c>
      <c r="H111" s="16" t="s">
        <v>25</v>
      </c>
      <c r="I111" s="16" t="s">
        <v>25</v>
      </c>
      <c r="J111" s="16" t="s">
        <v>25</v>
      </c>
      <c r="K111" s="45" t="s">
        <v>25</v>
      </c>
      <c r="L111" s="45" t="s">
        <v>25</v>
      </c>
      <c r="M111" s="16" t="s">
        <v>25</v>
      </c>
      <c r="N111" s="16" t="s">
        <v>2216</v>
      </c>
      <c r="O111" s="16" t="s">
        <v>25</v>
      </c>
      <c r="P111" s="16" t="s">
        <v>25</v>
      </c>
      <c r="Q111" s="25" t="s">
        <v>2187</v>
      </c>
      <c r="R111" s="25">
        <v>1</v>
      </c>
      <c r="S111" s="25">
        <v>0</v>
      </c>
      <c r="T111" s="25" t="s">
        <v>25</v>
      </c>
      <c r="U111" s="25" t="s">
        <v>25</v>
      </c>
      <c r="V111" s="16" t="s">
        <v>180</v>
      </c>
      <c r="W111" s="16">
        <v>1695</v>
      </c>
      <c r="X111" s="16">
        <v>20</v>
      </c>
      <c r="Y111" s="16">
        <v>259</v>
      </c>
      <c r="Z111" s="16">
        <v>415</v>
      </c>
      <c r="AA111" s="16" t="s">
        <v>35</v>
      </c>
      <c r="AB111" s="16" t="s">
        <v>36</v>
      </c>
      <c r="AC111" s="33">
        <f>AVERAGE(Y111:Z111)</f>
        <v>337</v>
      </c>
      <c r="AD111" s="16" t="s">
        <v>25</v>
      </c>
      <c r="AE111" s="16" t="s">
        <v>25</v>
      </c>
      <c r="AF111" s="16" t="s">
        <v>25</v>
      </c>
      <c r="AG111" s="16" t="s">
        <v>25</v>
      </c>
      <c r="AH111" s="16" t="s">
        <v>25</v>
      </c>
      <c r="AI111" s="16" t="s">
        <v>25</v>
      </c>
      <c r="AJ111" s="16" t="s">
        <v>25</v>
      </c>
      <c r="AK111" s="16" t="s">
        <v>25</v>
      </c>
      <c r="AL111" s="16" t="s">
        <v>25</v>
      </c>
      <c r="AM111" s="16" t="s">
        <v>25</v>
      </c>
      <c r="AN111" s="16" t="s">
        <v>25</v>
      </c>
      <c r="AO111" s="16" t="s">
        <v>25</v>
      </c>
      <c r="AP111" s="16" t="s">
        <v>25</v>
      </c>
      <c r="AQ111" s="16" t="s">
        <v>25</v>
      </c>
      <c r="AR111" s="16" t="s">
        <v>25</v>
      </c>
      <c r="AS111" s="16" t="s">
        <v>25</v>
      </c>
      <c r="AT111" s="16" t="s">
        <v>25</v>
      </c>
      <c r="AU111" s="16" t="s">
        <v>25</v>
      </c>
      <c r="AV111" s="16" t="s">
        <v>25</v>
      </c>
      <c r="AW111" s="16" t="s">
        <v>25</v>
      </c>
    </row>
    <row r="112" spans="1:49" s="15" customFormat="1" ht="16" x14ac:dyDescent="0.2">
      <c r="A112" s="16" t="s">
        <v>21</v>
      </c>
      <c r="B112" s="16" t="s">
        <v>181</v>
      </c>
      <c r="C112" s="16" t="s">
        <v>38</v>
      </c>
      <c r="D112" s="16">
        <v>3</v>
      </c>
      <c r="E112" s="16" t="s">
        <v>23</v>
      </c>
      <c r="F112" s="16">
        <v>161950744</v>
      </c>
      <c r="G112" s="16">
        <v>68836316</v>
      </c>
      <c r="H112" s="31">
        <v>4.4412788581999996</v>
      </c>
      <c r="I112" s="31">
        <v>3.7324687711200002</v>
      </c>
      <c r="J112" s="25" t="s">
        <v>182</v>
      </c>
      <c r="K112" s="45">
        <v>50.366208399999998</v>
      </c>
      <c r="L112" s="45">
        <v>13.651822660000001</v>
      </c>
      <c r="M112" s="16">
        <v>471</v>
      </c>
      <c r="N112" s="16" t="s">
        <v>25</v>
      </c>
      <c r="O112" s="25" t="s">
        <v>26</v>
      </c>
      <c r="P112" s="25" t="s">
        <v>27</v>
      </c>
      <c r="Q112" s="25" t="s">
        <v>2187</v>
      </c>
      <c r="R112" s="25">
        <v>1</v>
      </c>
      <c r="S112" s="25">
        <v>0</v>
      </c>
      <c r="T112" s="25" t="s">
        <v>25</v>
      </c>
      <c r="U112" s="25" t="s">
        <v>25</v>
      </c>
      <c r="V112" s="16" t="s">
        <v>183</v>
      </c>
      <c r="W112" s="16">
        <v>1630</v>
      </c>
      <c r="X112" s="16">
        <v>15</v>
      </c>
      <c r="Y112" s="16">
        <v>407</v>
      </c>
      <c r="Z112" s="16">
        <v>535</v>
      </c>
      <c r="AA112" s="16" t="s">
        <v>35</v>
      </c>
      <c r="AB112" s="16" t="s">
        <v>36</v>
      </c>
      <c r="AC112" s="16">
        <f>AVERAGE(Y112:Z112)</f>
        <v>471</v>
      </c>
      <c r="AD112" s="16">
        <v>0.89019099999999995</v>
      </c>
      <c r="AE112" s="16">
        <v>4.9769999999999997E-3</v>
      </c>
      <c r="AF112" s="16">
        <v>2.8133999999999999E-2</v>
      </c>
      <c r="AG112" s="16">
        <v>3.1074999999999998E-2</v>
      </c>
      <c r="AH112" s="16">
        <v>4.5599000000000001E-2</v>
      </c>
      <c r="AI112" s="29">
        <v>1.2999999999999999E-5</v>
      </c>
      <c r="AJ112" s="29">
        <v>1.9999999999999999E-6</v>
      </c>
      <c r="AK112" s="29">
        <v>9.9999999999999995E-7</v>
      </c>
      <c r="AL112" s="29">
        <v>6.9999999999999999E-6</v>
      </c>
      <c r="AM112" s="16">
        <v>-1.17853502424644E-3</v>
      </c>
      <c r="AN112" s="16">
        <v>-4.1727993782128802E-4</v>
      </c>
      <c r="AO112" s="16">
        <v>-3.1593931730708398E-4</v>
      </c>
      <c r="AP112" s="16">
        <v>1.0084411566332799E-4</v>
      </c>
      <c r="AQ112" s="29">
        <v>-1.18921714497983E-5</v>
      </c>
      <c r="AR112" s="16">
        <v>2.0678351375642799E-2</v>
      </c>
      <c r="AS112" s="16">
        <v>1.4256401014257399E-2</v>
      </c>
      <c r="AT112" s="16">
        <v>5.2680457366115398E-3</v>
      </c>
      <c r="AU112" s="16">
        <v>0</v>
      </c>
      <c r="AV112" s="16">
        <v>0</v>
      </c>
      <c r="AW112" s="16">
        <v>0</v>
      </c>
    </row>
    <row r="113" spans="1:49" s="15" customFormat="1" ht="16" x14ac:dyDescent="0.2">
      <c r="A113" s="16" t="s">
        <v>21</v>
      </c>
      <c r="B113" s="16" t="s">
        <v>184</v>
      </c>
      <c r="C113" s="16" t="s">
        <v>38</v>
      </c>
      <c r="D113" s="16">
        <v>4</v>
      </c>
      <c r="E113" s="16" t="s">
        <v>23</v>
      </c>
      <c r="F113" s="16">
        <v>138874286</v>
      </c>
      <c r="G113" s="16">
        <v>8612114</v>
      </c>
      <c r="H113" s="31">
        <v>2.1408964588599999</v>
      </c>
      <c r="I113" s="31">
        <v>1.71138913337</v>
      </c>
      <c r="J113" s="25" t="s">
        <v>968</v>
      </c>
      <c r="K113" s="45">
        <v>45.231450000000002</v>
      </c>
      <c r="L113" s="45">
        <v>19.280436000000002</v>
      </c>
      <c r="M113" s="16">
        <v>720</v>
      </c>
      <c r="N113" s="16" t="s">
        <v>25</v>
      </c>
      <c r="O113" s="25" t="s">
        <v>26</v>
      </c>
      <c r="P113" s="25" t="s">
        <v>27</v>
      </c>
      <c r="Q113" s="25" t="s">
        <v>2187</v>
      </c>
      <c r="R113" s="25">
        <v>1</v>
      </c>
      <c r="S113" s="25">
        <v>0</v>
      </c>
      <c r="T113" s="25" t="s">
        <v>25</v>
      </c>
      <c r="U113" s="25" t="s">
        <v>25</v>
      </c>
      <c r="V113" s="16" t="s">
        <v>185</v>
      </c>
      <c r="W113" s="16">
        <v>1295</v>
      </c>
      <c r="X113" s="16">
        <v>20</v>
      </c>
      <c r="Y113" s="16">
        <v>664</v>
      </c>
      <c r="Z113" s="16">
        <v>775</v>
      </c>
      <c r="AA113" s="16" t="s">
        <v>35</v>
      </c>
      <c r="AB113" s="16" t="s">
        <v>36</v>
      </c>
      <c r="AC113" s="16">
        <v>720</v>
      </c>
      <c r="AD113" s="16">
        <v>0.99891099999999999</v>
      </c>
      <c r="AE113" s="29">
        <v>9.9999999999999995E-7</v>
      </c>
      <c r="AF113" s="29">
        <v>6.0000000000000002E-5</v>
      </c>
      <c r="AG113" s="16">
        <v>3.8099999999999999E-4</v>
      </c>
      <c r="AH113" s="29">
        <v>6.9999999999999999E-6</v>
      </c>
      <c r="AI113" s="29">
        <v>1.2E-5</v>
      </c>
      <c r="AJ113" s="16">
        <v>3.4000000000000002E-4</v>
      </c>
      <c r="AK113" s="16">
        <v>1.45E-4</v>
      </c>
      <c r="AL113" s="16">
        <v>1.4100000000000001E-4</v>
      </c>
      <c r="AM113" s="16">
        <v>-1.6515766248347899E-3</v>
      </c>
      <c r="AN113" s="16">
        <v>-3.03608703114143E-4</v>
      </c>
      <c r="AO113" s="29">
        <v>-8.5989703813547705E-5</v>
      </c>
      <c r="AP113" s="29">
        <v>2.2866157499016498E-5</v>
      </c>
      <c r="AQ113" s="29">
        <v>-9.6775340302990398E-5</v>
      </c>
      <c r="AR113" s="16">
        <v>2.8545740045304299E-2</v>
      </c>
      <c r="AS113" s="16">
        <v>1.07480295239128E-2</v>
      </c>
      <c r="AT113" s="16">
        <v>9.8704696449295392E-4</v>
      </c>
      <c r="AU113" s="16">
        <v>0</v>
      </c>
      <c r="AV113" s="16">
        <v>5.5943964204366401E-3</v>
      </c>
      <c r="AW113" s="16">
        <v>1.03440078140271E-2</v>
      </c>
    </row>
    <row r="114" spans="1:49" s="15" customFormat="1" ht="16" x14ac:dyDescent="0.2">
      <c r="A114" s="16" t="s">
        <v>21</v>
      </c>
      <c r="B114" s="16" t="s">
        <v>186</v>
      </c>
      <c r="C114" s="16" t="s">
        <v>38</v>
      </c>
      <c r="D114" s="16">
        <v>4</v>
      </c>
      <c r="E114" s="16" t="s">
        <v>23</v>
      </c>
      <c r="F114" s="16">
        <v>444367607</v>
      </c>
      <c r="G114" s="16">
        <v>78387258</v>
      </c>
      <c r="H114" s="31">
        <v>2.0735052495500002</v>
      </c>
      <c r="I114" s="31">
        <v>1.6596898490200001</v>
      </c>
      <c r="J114" s="25" t="s">
        <v>187</v>
      </c>
      <c r="K114" s="45">
        <v>32.745556000000001</v>
      </c>
      <c r="L114" s="45">
        <v>35.278610999999998</v>
      </c>
      <c r="M114" s="16">
        <v>294</v>
      </c>
      <c r="N114" s="16" t="s">
        <v>2216</v>
      </c>
      <c r="O114" s="25" t="s">
        <v>26</v>
      </c>
      <c r="P114" s="25" t="s">
        <v>27</v>
      </c>
      <c r="Q114" s="25" t="s">
        <v>2187</v>
      </c>
      <c r="R114" s="25">
        <v>1</v>
      </c>
      <c r="S114" s="25">
        <v>0</v>
      </c>
      <c r="T114" s="25" t="s">
        <v>25</v>
      </c>
      <c r="U114" s="25" t="s">
        <v>25</v>
      </c>
      <c r="V114" s="16" t="s">
        <v>188</v>
      </c>
      <c r="W114" s="16">
        <v>1760</v>
      </c>
      <c r="X114" s="16">
        <v>15</v>
      </c>
      <c r="Y114" s="16">
        <v>242</v>
      </c>
      <c r="Z114" s="16">
        <v>346</v>
      </c>
      <c r="AA114" s="16" t="s">
        <v>35</v>
      </c>
      <c r="AB114" s="16" t="s">
        <v>36</v>
      </c>
      <c r="AC114" s="16">
        <v>294</v>
      </c>
      <c r="AD114" s="16">
        <v>0.999525</v>
      </c>
      <c r="AE114" s="29">
        <v>2.0999999999999999E-5</v>
      </c>
      <c r="AF114" s="29">
        <v>6.7999999999999999E-5</v>
      </c>
      <c r="AG114" s="16">
        <v>1.02E-4</v>
      </c>
      <c r="AH114" s="29">
        <v>5.8999999999999998E-5</v>
      </c>
      <c r="AI114" s="29">
        <v>6.9999999999999999E-6</v>
      </c>
      <c r="AJ114" s="29">
        <v>2.3E-5</v>
      </c>
      <c r="AK114" s="16">
        <v>1.8599999999999999E-4</v>
      </c>
      <c r="AL114" s="29">
        <v>9.0000000000000002E-6</v>
      </c>
      <c r="AM114" s="16">
        <v>-1.54888015951649E-3</v>
      </c>
      <c r="AN114" s="16">
        <v>-3.7893353095980301E-4</v>
      </c>
      <c r="AO114" s="16">
        <v>-1.03437594537896E-4</v>
      </c>
      <c r="AP114" s="29">
        <v>-7.0743659693388793E-5</v>
      </c>
      <c r="AQ114" s="16">
        <v>-1.10864429170536E-4</v>
      </c>
      <c r="AR114" s="16">
        <v>3.6303203898149498E-2</v>
      </c>
      <c r="AS114" s="16">
        <v>1.4651200152058E-2</v>
      </c>
      <c r="AT114" s="16">
        <v>6.9122077628849697E-3</v>
      </c>
      <c r="AU114" s="16">
        <v>9.3874843357827104E-3</v>
      </c>
      <c r="AV114" s="16">
        <v>4.6251932740700398E-3</v>
      </c>
      <c r="AW114" s="16">
        <v>0</v>
      </c>
    </row>
    <row r="115" spans="1:49" s="15" customFormat="1" ht="16" x14ac:dyDescent="0.2">
      <c r="A115" s="16" t="s">
        <v>25</v>
      </c>
      <c r="B115" s="16" t="s">
        <v>25</v>
      </c>
      <c r="C115" s="16" t="s">
        <v>25</v>
      </c>
      <c r="D115" s="16" t="s">
        <v>25</v>
      </c>
      <c r="E115" s="16" t="s">
        <v>25</v>
      </c>
      <c r="F115" s="16" t="s">
        <v>25</v>
      </c>
      <c r="G115" s="16" t="s">
        <v>25</v>
      </c>
      <c r="H115" s="16" t="s">
        <v>25</v>
      </c>
      <c r="I115" s="16" t="s">
        <v>25</v>
      </c>
      <c r="J115" s="16" t="s">
        <v>25</v>
      </c>
      <c r="K115" s="45" t="s">
        <v>25</v>
      </c>
      <c r="L115" s="45" t="s">
        <v>25</v>
      </c>
      <c r="M115" s="16" t="s">
        <v>25</v>
      </c>
      <c r="N115" s="16" t="s">
        <v>2216</v>
      </c>
      <c r="O115" s="25" t="s">
        <v>26</v>
      </c>
      <c r="P115" s="25" t="s">
        <v>27</v>
      </c>
      <c r="Q115" s="25" t="s">
        <v>2187</v>
      </c>
      <c r="R115" s="25">
        <v>1</v>
      </c>
      <c r="S115" s="25">
        <v>0</v>
      </c>
      <c r="T115" s="25" t="s">
        <v>25</v>
      </c>
      <c r="U115" s="25" t="s">
        <v>25</v>
      </c>
      <c r="V115" s="16" t="s">
        <v>2217</v>
      </c>
      <c r="W115" s="16">
        <v>1750</v>
      </c>
      <c r="X115" s="16">
        <v>20</v>
      </c>
      <c r="Y115" s="16">
        <v>242</v>
      </c>
      <c r="Z115" s="16">
        <v>375</v>
      </c>
      <c r="AA115" s="16" t="s">
        <v>35</v>
      </c>
      <c r="AB115" s="16" t="s">
        <v>36</v>
      </c>
      <c r="AC115" s="28">
        <f>AVERAGE(Y115:Z115)</f>
        <v>308.5</v>
      </c>
      <c r="AD115" s="16" t="s">
        <v>25</v>
      </c>
      <c r="AE115" s="16" t="s">
        <v>25</v>
      </c>
      <c r="AF115" s="16" t="s">
        <v>25</v>
      </c>
      <c r="AG115" s="16" t="s">
        <v>25</v>
      </c>
      <c r="AH115" s="16" t="s">
        <v>25</v>
      </c>
      <c r="AI115" s="16" t="s">
        <v>25</v>
      </c>
      <c r="AJ115" s="16" t="s">
        <v>25</v>
      </c>
      <c r="AK115" s="16" t="s">
        <v>25</v>
      </c>
      <c r="AL115" s="16" t="s">
        <v>25</v>
      </c>
      <c r="AM115" s="16" t="s">
        <v>25</v>
      </c>
      <c r="AN115" s="16" t="s">
        <v>25</v>
      </c>
      <c r="AO115" s="16" t="s">
        <v>25</v>
      </c>
      <c r="AP115" s="16" t="s">
        <v>25</v>
      </c>
      <c r="AQ115" s="16" t="s">
        <v>25</v>
      </c>
      <c r="AR115" s="16" t="s">
        <v>25</v>
      </c>
      <c r="AS115" s="16" t="s">
        <v>25</v>
      </c>
      <c r="AT115" s="16" t="s">
        <v>25</v>
      </c>
      <c r="AU115" s="16" t="s">
        <v>25</v>
      </c>
      <c r="AV115" s="16" t="s">
        <v>25</v>
      </c>
      <c r="AW115" s="16" t="s">
        <v>25</v>
      </c>
    </row>
    <row r="116" spans="1:49" s="15" customFormat="1" ht="16" x14ac:dyDescent="0.2">
      <c r="A116" s="16" t="s">
        <v>21</v>
      </c>
      <c r="B116" s="16" t="s">
        <v>189</v>
      </c>
      <c r="C116" s="16" t="s">
        <v>38</v>
      </c>
      <c r="D116" s="16">
        <v>1</v>
      </c>
      <c r="E116" s="16" t="s">
        <v>23</v>
      </c>
      <c r="F116" s="16">
        <v>95341177</v>
      </c>
      <c r="G116" s="16">
        <v>37215728</v>
      </c>
      <c r="H116" s="26">
        <v>1.79806214394</v>
      </c>
      <c r="I116" s="31">
        <v>1.49743528346</v>
      </c>
      <c r="J116" s="25" t="s">
        <v>1314</v>
      </c>
      <c r="K116" s="45">
        <v>56.295417999999998</v>
      </c>
      <c r="L116" s="45">
        <v>16.487030000000001</v>
      </c>
      <c r="M116" s="16">
        <v>495</v>
      </c>
      <c r="N116" s="16" t="s">
        <v>25</v>
      </c>
      <c r="O116" s="25" t="s">
        <v>26</v>
      </c>
      <c r="P116" s="25" t="s">
        <v>30</v>
      </c>
      <c r="Q116" s="25" t="s">
        <v>2187</v>
      </c>
      <c r="R116" s="25">
        <v>1</v>
      </c>
      <c r="S116" s="25">
        <v>0</v>
      </c>
      <c r="T116" s="25" t="s">
        <v>25</v>
      </c>
      <c r="U116" s="25" t="s">
        <v>25</v>
      </c>
      <c r="V116" s="16" t="s">
        <v>190</v>
      </c>
      <c r="W116" s="16">
        <v>1570</v>
      </c>
      <c r="X116" s="16">
        <v>30</v>
      </c>
      <c r="Y116" s="16">
        <v>425</v>
      </c>
      <c r="Z116" s="16">
        <v>565</v>
      </c>
      <c r="AA116" s="16" t="s">
        <v>35</v>
      </c>
      <c r="AB116" s="16" t="s">
        <v>36</v>
      </c>
      <c r="AC116" s="16">
        <v>495</v>
      </c>
      <c r="AD116" s="16">
        <v>0.88954</v>
      </c>
      <c r="AE116" s="16">
        <v>5.9329999999999999E-3</v>
      </c>
      <c r="AF116" s="16">
        <v>3.6545000000000001E-2</v>
      </c>
      <c r="AG116" s="16">
        <v>1.4579E-2</v>
      </c>
      <c r="AH116" s="16">
        <v>5.3358000000000003E-2</v>
      </c>
      <c r="AI116" s="29">
        <v>2.9E-5</v>
      </c>
      <c r="AJ116" s="29">
        <v>9.0000000000000002E-6</v>
      </c>
      <c r="AK116" s="29">
        <v>3.9999999999999998E-6</v>
      </c>
      <c r="AL116" s="29">
        <v>3.0000000000000001E-6</v>
      </c>
      <c r="AM116" s="16">
        <v>-1.1765262238289101E-3</v>
      </c>
      <c r="AN116" s="16">
        <v>-4.41369998821328E-4</v>
      </c>
      <c r="AO116" s="16">
        <v>-2.8765746083794297E-4</v>
      </c>
      <c r="AP116" s="29">
        <v>9.3607648134573802E-5</v>
      </c>
      <c r="AQ116" s="29">
        <v>-3.9276463727475E-5</v>
      </c>
      <c r="AR116" s="16">
        <v>3.4296176507399502E-2</v>
      </c>
      <c r="AS116" s="16">
        <v>8.2251853552511092E-3</v>
      </c>
      <c r="AT116" s="16">
        <v>1.4982685735635199E-2</v>
      </c>
      <c r="AU116" s="16">
        <v>9.9914435162270204E-3</v>
      </c>
      <c r="AV116" s="16">
        <v>0</v>
      </c>
      <c r="AW116" s="16">
        <v>0</v>
      </c>
    </row>
    <row r="117" spans="1:49" s="15" customFormat="1" ht="16" x14ac:dyDescent="0.2">
      <c r="A117" s="16" t="s">
        <v>21</v>
      </c>
      <c r="B117" s="25" t="s">
        <v>191</v>
      </c>
      <c r="C117" s="16" t="s">
        <v>38</v>
      </c>
      <c r="D117" s="25">
        <v>2</v>
      </c>
      <c r="E117" s="16" t="s">
        <v>23</v>
      </c>
      <c r="F117" s="25">
        <v>241947336</v>
      </c>
      <c r="G117" s="25">
        <v>9818054</v>
      </c>
      <c r="H117" s="31">
        <v>3.05450832967</v>
      </c>
      <c r="I117" s="31">
        <v>2.4333380767100001</v>
      </c>
      <c r="J117" s="25" t="s">
        <v>192</v>
      </c>
      <c r="K117" s="45">
        <v>41.422930000000001</v>
      </c>
      <c r="L117" s="45">
        <v>2.1285270000000001</v>
      </c>
      <c r="M117" s="16">
        <v>506</v>
      </c>
      <c r="N117" s="16" t="s">
        <v>25</v>
      </c>
      <c r="O117" s="25" t="s">
        <v>26</v>
      </c>
      <c r="P117" s="25" t="s">
        <v>27</v>
      </c>
      <c r="Q117" s="25" t="s">
        <v>2187</v>
      </c>
      <c r="R117" s="25">
        <v>1</v>
      </c>
      <c r="S117" s="25">
        <v>0</v>
      </c>
      <c r="T117" s="25" t="s">
        <v>25</v>
      </c>
      <c r="U117" s="25" t="s">
        <v>25</v>
      </c>
      <c r="V117" s="16" t="s">
        <v>193</v>
      </c>
      <c r="W117" s="16">
        <v>1550</v>
      </c>
      <c r="X117" s="16">
        <v>20</v>
      </c>
      <c r="Y117" s="16">
        <v>433</v>
      </c>
      <c r="Z117" s="16">
        <v>578</v>
      </c>
      <c r="AA117" s="16" t="s">
        <v>35</v>
      </c>
      <c r="AB117" s="16" t="s">
        <v>36</v>
      </c>
      <c r="AC117" s="16">
        <v>506</v>
      </c>
      <c r="AD117" s="16">
        <v>0.99126099999999995</v>
      </c>
      <c r="AE117" s="16">
        <v>1.544E-3</v>
      </c>
      <c r="AF117" s="16">
        <v>6.8919999999999997E-3</v>
      </c>
      <c r="AG117" s="29">
        <v>8.1000000000000004E-5</v>
      </c>
      <c r="AH117" s="29">
        <v>7.3999999999999996E-5</v>
      </c>
      <c r="AI117" s="29">
        <v>3.4E-5</v>
      </c>
      <c r="AJ117" s="29">
        <v>3.0000000000000001E-6</v>
      </c>
      <c r="AK117" s="29">
        <v>1.5E-5</v>
      </c>
      <c r="AL117" s="29">
        <v>9.6000000000000002E-5</v>
      </c>
      <c r="AM117" s="16">
        <v>-1.4982426269154799E-3</v>
      </c>
      <c r="AN117" s="16">
        <v>-3.7277846081252002E-4</v>
      </c>
      <c r="AO117" s="29">
        <v>-9.6450726109217796E-5</v>
      </c>
      <c r="AP117" s="29">
        <v>8.9697311096591107E-5</v>
      </c>
      <c r="AQ117" s="29">
        <v>-9.2730793670937106E-5</v>
      </c>
      <c r="AR117" s="16">
        <v>1.9713281218251E-2</v>
      </c>
      <c r="AS117" s="16">
        <v>9.1016889409662599E-3</v>
      </c>
      <c r="AT117" s="16">
        <v>7.8039578699202602E-3</v>
      </c>
      <c r="AU117" s="16">
        <v>2.3040275867011102E-3</v>
      </c>
      <c r="AV117" s="16">
        <v>0</v>
      </c>
      <c r="AW117" s="16">
        <v>0</v>
      </c>
    </row>
    <row r="118" spans="1:49" s="15" customFormat="1" ht="16" x14ac:dyDescent="0.2">
      <c r="A118" s="16" t="s">
        <v>21</v>
      </c>
      <c r="B118" s="16" t="s">
        <v>194</v>
      </c>
      <c r="C118" s="16" t="s">
        <v>38</v>
      </c>
      <c r="D118" s="16">
        <v>5</v>
      </c>
      <c r="E118" s="16" t="s">
        <v>23</v>
      </c>
      <c r="F118" s="16">
        <v>107520040</v>
      </c>
      <c r="G118" s="16">
        <v>48361368</v>
      </c>
      <c r="H118" s="31">
        <v>2.2285368153</v>
      </c>
      <c r="I118" s="31">
        <v>1.8580694897800001</v>
      </c>
      <c r="J118" s="25" t="s">
        <v>195</v>
      </c>
      <c r="K118" s="45">
        <v>55.013446999999999</v>
      </c>
      <c r="L118" s="45">
        <v>9.7766746999999992</v>
      </c>
      <c r="M118" s="16">
        <v>1541</v>
      </c>
      <c r="N118" s="16" t="s">
        <v>25</v>
      </c>
      <c r="O118" s="25" t="s">
        <v>26</v>
      </c>
      <c r="P118" s="25" t="s">
        <v>30</v>
      </c>
      <c r="Q118" s="25" t="s">
        <v>2187</v>
      </c>
      <c r="R118" s="25">
        <v>1</v>
      </c>
      <c r="S118" s="25">
        <v>0</v>
      </c>
      <c r="T118" s="25" t="s">
        <v>25</v>
      </c>
      <c r="U118" s="25" t="s">
        <v>25</v>
      </c>
      <c r="V118" s="16" t="s">
        <v>196</v>
      </c>
      <c r="W118" s="16">
        <v>370</v>
      </c>
      <c r="X118" s="16">
        <v>15</v>
      </c>
      <c r="Y118" s="16">
        <v>1457</v>
      </c>
      <c r="Z118" s="16">
        <v>1624</v>
      </c>
      <c r="AA118" s="16" t="s">
        <v>35</v>
      </c>
      <c r="AB118" s="16" t="s">
        <v>36</v>
      </c>
      <c r="AC118" s="16">
        <v>1541</v>
      </c>
      <c r="AD118" s="16">
        <v>0.96981200000000001</v>
      </c>
      <c r="AE118" s="16">
        <v>9.3749999999999997E-3</v>
      </c>
      <c r="AF118" s="16">
        <v>1.6428999999999999E-2</v>
      </c>
      <c r="AG118" s="16">
        <v>3.901E-3</v>
      </c>
      <c r="AH118" s="16">
        <v>4.4000000000000002E-4</v>
      </c>
      <c r="AI118" s="29">
        <v>2.3E-5</v>
      </c>
      <c r="AJ118" s="29">
        <v>1.9999999999999999E-6</v>
      </c>
      <c r="AK118" s="29">
        <v>9.0000000000000002E-6</v>
      </c>
      <c r="AL118" s="29">
        <v>7.9999999999999996E-6</v>
      </c>
      <c r="AM118" s="16">
        <v>-1.37389020800077E-3</v>
      </c>
      <c r="AN118" s="16">
        <v>-4.1801560389220999E-4</v>
      </c>
      <c r="AO118" s="16">
        <v>-2.6354881943204902E-4</v>
      </c>
      <c r="AP118" s="29">
        <v>6.9574392473751803E-5</v>
      </c>
      <c r="AQ118" s="29">
        <v>4.98848582156999E-5</v>
      </c>
      <c r="AR118" s="16">
        <v>4.3306974663473802E-2</v>
      </c>
      <c r="AS118" s="16">
        <v>1.46501773222797E-2</v>
      </c>
      <c r="AT118" s="16">
        <v>8.8097995508926406E-3</v>
      </c>
      <c r="AU118" s="16">
        <v>2.4143918847136701E-3</v>
      </c>
      <c r="AV118" s="16">
        <v>1.61449627783244E-2</v>
      </c>
      <c r="AW118" s="16">
        <v>0</v>
      </c>
    </row>
    <row r="119" spans="1:49" s="15" customFormat="1" ht="16" x14ac:dyDescent="0.2">
      <c r="A119" s="16" t="s">
        <v>21</v>
      </c>
      <c r="B119" s="16" t="s">
        <v>197</v>
      </c>
      <c r="C119" s="16" t="s">
        <v>38</v>
      </c>
      <c r="D119" s="16">
        <v>5</v>
      </c>
      <c r="E119" s="16" t="s">
        <v>23</v>
      </c>
      <c r="F119" s="16">
        <v>89882770</v>
      </c>
      <c r="G119" s="16">
        <v>86092684</v>
      </c>
      <c r="H119" s="31">
        <v>2.2712163739600002</v>
      </c>
      <c r="I119" s="31">
        <v>1.9153759614300001</v>
      </c>
      <c r="J119" s="25" t="s">
        <v>198</v>
      </c>
      <c r="K119" s="45">
        <v>55.533330999999997</v>
      </c>
      <c r="L119" s="45">
        <v>11.233332000000001</v>
      </c>
      <c r="M119" s="16">
        <v>1334</v>
      </c>
      <c r="N119" s="16" t="s">
        <v>25</v>
      </c>
      <c r="O119" s="25" t="s">
        <v>26</v>
      </c>
      <c r="P119" s="25" t="s">
        <v>30</v>
      </c>
      <c r="Q119" s="25" t="s">
        <v>2187</v>
      </c>
      <c r="R119" s="25">
        <v>1</v>
      </c>
      <c r="S119" s="25">
        <v>0</v>
      </c>
      <c r="T119" s="25" t="s">
        <v>25</v>
      </c>
      <c r="U119" s="25" t="s">
        <v>25</v>
      </c>
      <c r="V119" s="16" t="s">
        <v>199</v>
      </c>
      <c r="W119" s="16">
        <v>670</v>
      </c>
      <c r="X119" s="16">
        <v>15</v>
      </c>
      <c r="Y119" s="16">
        <v>1281</v>
      </c>
      <c r="Z119" s="16">
        <v>1386</v>
      </c>
      <c r="AA119" s="16" t="s">
        <v>35</v>
      </c>
      <c r="AB119" s="16" t="s">
        <v>36</v>
      </c>
      <c r="AC119" s="16">
        <v>1334</v>
      </c>
      <c r="AD119" s="16">
        <v>0.97767800000000005</v>
      </c>
      <c r="AE119" s="16">
        <v>5.8190000000000004E-3</v>
      </c>
      <c r="AF119" s="16">
        <v>1.001E-2</v>
      </c>
      <c r="AG119" s="16">
        <v>5.2100000000000002E-3</v>
      </c>
      <c r="AH119" s="29">
        <v>9.1000000000000003E-5</v>
      </c>
      <c r="AI119" s="16">
        <v>1.147E-3</v>
      </c>
      <c r="AJ119" s="29">
        <v>6.0000000000000002E-6</v>
      </c>
      <c r="AK119" s="29">
        <v>1.8E-5</v>
      </c>
      <c r="AL119" s="29">
        <v>1.9000000000000001E-5</v>
      </c>
      <c r="AM119" s="16">
        <v>-1.4179187720204599E-3</v>
      </c>
      <c r="AN119" s="16">
        <v>-3.7867213664228102E-4</v>
      </c>
      <c r="AO119" s="16">
        <v>-2.3330837418301801E-4</v>
      </c>
      <c r="AP119" s="16">
        <v>1.15605989498129E-4</v>
      </c>
      <c r="AQ119" s="29">
        <v>-7.9699124440321095E-5</v>
      </c>
      <c r="AR119" s="16">
        <v>2.7297458758861699E-2</v>
      </c>
      <c r="AS119" s="16">
        <v>1.7320281037631401E-2</v>
      </c>
      <c r="AT119" s="16">
        <v>8.7015638090182004E-3</v>
      </c>
      <c r="AU119" s="16">
        <v>0</v>
      </c>
      <c r="AV119" s="16">
        <v>0</v>
      </c>
      <c r="AW119" s="16">
        <v>0</v>
      </c>
    </row>
    <row r="120" spans="1:49" s="15" customFormat="1" ht="16" x14ac:dyDescent="0.2">
      <c r="A120" s="16" t="s">
        <v>21</v>
      </c>
      <c r="B120" s="16" t="s">
        <v>200</v>
      </c>
      <c r="C120" s="16" t="s">
        <v>38</v>
      </c>
      <c r="D120" s="16">
        <v>4</v>
      </c>
      <c r="E120" s="16" t="s">
        <v>23</v>
      </c>
      <c r="F120" s="16">
        <v>359224241</v>
      </c>
      <c r="G120" s="16">
        <v>51181306</v>
      </c>
      <c r="H120" s="31">
        <v>1.81402486894</v>
      </c>
      <c r="I120" s="31">
        <v>1.4355020698800001</v>
      </c>
      <c r="J120" s="25" t="s">
        <v>201</v>
      </c>
      <c r="K120" s="45">
        <v>55.067433999999999</v>
      </c>
      <c r="L120" s="45">
        <v>10.607282</v>
      </c>
      <c r="M120" s="16">
        <v>1457</v>
      </c>
      <c r="N120" s="16" t="s">
        <v>25</v>
      </c>
      <c r="O120" s="25" t="s">
        <v>26</v>
      </c>
      <c r="P120" s="25" t="s">
        <v>30</v>
      </c>
      <c r="Q120" s="25" t="s">
        <v>2187</v>
      </c>
      <c r="R120" s="25">
        <v>1</v>
      </c>
      <c r="S120" s="25">
        <v>0</v>
      </c>
      <c r="T120" s="25" t="s">
        <v>25</v>
      </c>
      <c r="U120" s="25" t="s">
        <v>25</v>
      </c>
      <c r="V120" s="16" t="s">
        <v>202</v>
      </c>
      <c r="W120" s="16">
        <v>425</v>
      </c>
      <c r="X120" s="16">
        <v>15</v>
      </c>
      <c r="Y120" s="16">
        <v>1439</v>
      </c>
      <c r="Z120" s="16">
        <v>1474</v>
      </c>
      <c r="AA120" s="16" t="s">
        <v>35</v>
      </c>
      <c r="AB120" s="16" t="s">
        <v>36</v>
      </c>
      <c r="AC120" s="16">
        <v>1457</v>
      </c>
      <c r="AD120" s="16">
        <v>0.99953800000000004</v>
      </c>
      <c r="AE120" s="29">
        <v>1.9999999999999999E-6</v>
      </c>
      <c r="AF120" s="29">
        <v>2.0000000000000002E-5</v>
      </c>
      <c r="AG120" s="29">
        <v>6.0000000000000002E-6</v>
      </c>
      <c r="AH120" s="16">
        <v>0</v>
      </c>
      <c r="AI120" s="29">
        <v>9.9999999999999995E-7</v>
      </c>
      <c r="AJ120" s="16">
        <v>0</v>
      </c>
      <c r="AK120" s="16">
        <v>4.2700000000000002E-4</v>
      </c>
      <c r="AL120" s="29">
        <v>3.0000000000000001E-6</v>
      </c>
      <c r="AM120" s="16">
        <v>-1.6934547238874301E-3</v>
      </c>
      <c r="AN120" s="16">
        <v>-3.9347035268282201E-4</v>
      </c>
      <c r="AO120" s="29">
        <v>-9.2031624793432906E-5</v>
      </c>
      <c r="AP120" s="29">
        <v>-7.6101889197575104E-5</v>
      </c>
      <c r="AQ120" s="16">
        <v>-1.13131040985048E-4</v>
      </c>
      <c r="AR120" s="16">
        <v>2.2820707384599102E-2</v>
      </c>
      <c r="AS120" s="16">
        <v>1.00812686340634E-2</v>
      </c>
      <c r="AT120" s="16">
        <v>8.6673512056186994E-3</v>
      </c>
      <c r="AU120" s="16">
        <v>2.5298448924638301E-3</v>
      </c>
      <c r="AV120" s="16">
        <v>0</v>
      </c>
      <c r="AW120" s="16">
        <v>0</v>
      </c>
    </row>
    <row r="121" spans="1:49" s="15" customFormat="1" ht="16" x14ac:dyDescent="0.2">
      <c r="A121" s="16" t="s">
        <v>21</v>
      </c>
      <c r="B121" s="16" t="s">
        <v>203</v>
      </c>
      <c r="C121" s="16" t="s">
        <v>38</v>
      </c>
      <c r="D121" s="16">
        <v>4</v>
      </c>
      <c r="E121" s="16" t="s">
        <v>23</v>
      </c>
      <c r="F121" s="16">
        <v>178733700</v>
      </c>
      <c r="G121" s="16">
        <v>15320312</v>
      </c>
      <c r="H121" s="31">
        <v>2.2580774743699998</v>
      </c>
      <c r="I121" s="31">
        <v>1.8235415101800001</v>
      </c>
      <c r="J121" s="25" t="s">
        <v>201</v>
      </c>
      <c r="K121" s="45">
        <v>55.067433999999999</v>
      </c>
      <c r="L121" s="45">
        <v>10.607282</v>
      </c>
      <c r="M121" s="16">
        <v>1461</v>
      </c>
      <c r="N121" s="16" t="s">
        <v>25</v>
      </c>
      <c r="O121" s="25" t="s">
        <v>26</v>
      </c>
      <c r="P121" s="25" t="s">
        <v>30</v>
      </c>
      <c r="Q121" s="25" t="s">
        <v>2187</v>
      </c>
      <c r="R121" s="25">
        <v>1</v>
      </c>
      <c r="S121" s="25">
        <v>0</v>
      </c>
      <c r="T121" s="25" t="s">
        <v>25</v>
      </c>
      <c r="U121" s="25" t="s">
        <v>25</v>
      </c>
      <c r="V121" s="16" t="s">
        <v>204</v>
      </c>
      <c r="W121" s="16">
        <v>415</v>
      </c>
      <c r="X121" s="16">
        <v>15</v>
      </c>
      <c r="Y121" s="16">
        <v>1441</v>
      </c>
      <c r="Z121" s="16">
        <v>1481</v>
      </c>
      <c r="AA121" s="16" t="s">
        <v>35</v>
      </c>
      <c r="AB121" s="16" t="s">
        <v>36</v>
      </c>
      <c r="AC121" s="16">
        <v>1461</v>
      </c>
      <c r="AD121" s="16">
        <v>0.99940399999999996</v>
      </c>
      <c r="AE121" s="29">
        <v>3.9999999999999998E-6</v>
      </c>
      <c r="AF121" s="29">
        <v>7.2000000000000002E-5</v>
      </c>
      <c r="AG121" s="29">
        <v>7.8999999999999996E-5</v>
      </c>
      <c r="AH121" s="29">
        <v>5.3000000000000001E-5</v>
      </c>
      <c r="AI121" s="29">
        <v>9.0000000000000002E-6</v>
      </c>
      <c r="AJ121" s="16">
        <v>1.44E-4</v>
      </c>
      <c r="AK121" s="16">
        <v>1.9799999999999999E-4</v>
      </c>
      <c r="AL121" s="29">
        <v>3.6999999999999998E-5</v>
      </c>
      <c r="AM121" s="16">
        <v>-1.5939710655460001E-3</v>
      </c>
      <c r="AN121" s="16">
        <v>-4.1649968764865099E-4</v>
      </c>
      <c r="AO121" s="29">
        <v>-7.8833047215623401E-5</v>
      </c>
      <c r="AP121" s="29">
        <v>2.5638352730106798E-5</v>
      </c>
      <c r="AQ121" s="29">
        <v>-5.7136095885091902E-5</v>
      </c>
      <c r="AR121" s="16">
        <v>2.33152521614238E-2</v>
      </c>
      <c r="AS121" s="16">
        <v>1.6273978807178398E-2</v>
      </c>
      <c r="AT121" s="16">
        <v>6.7342489782541799E-3</v>
      </c>
      <c r="AU121" s="16">
        <v>0</v>
      </c>
      <c r="AV121" s="16">
        <v>0</v>
      </c>
      <c r="AW121" s="16">
        <v>0</v>
      </c>
    </row>
    <row r="122" spans="1:49" s="15" customFormat="1" ht="16" x14ac:dyDescent="0.2">
      <c r="A122" s="16" t="s">
        <v>21</v>
      </c>
      <c r="B122" s="16" t="s">
        <v>205</v>
      </c>
      <c r="C122" s="16" t="s">
        <v>38</v>
      </c>
      <c r="D122" s="16">
        <v>4</v>
      </c>
      <c r="E122" s="16" t="s">
        <v>23</v>
      </c>
      <c r="F122" s="16">
        <v>131167414</v>
      </c>
      <c r="G122" s="16">
        <v>9890398</v>
      </c>
      <c r="H122" s="31">
        <v>1.11849114567</v>
      </c>
      <c r="I122" s="31">
        <v>0.884236559541</v>
      </c>
      <c r="J122" s="25" t="s">
        <v>201</v>
      </c>
      <c r="K122" s="45">
        <v>55.067433999999999</v>
      </c>
      <c r="L122" s="45">
        <v>10.607282</v>
      </c>
      <c r="M122" s="16">
        <v>1458</v>
      </c>
      <c r="N122" s="16" t="s">
        <v>25</v>
      </c>
      <c r="O122" s="25" t="s">
        <v>26</v>
      </c>
      <c r="P122" s="25" t="s">
        <v>27</v>
      </c>
      <c r="Q122" s="25" t="s">
        <v>2187</v>
      </c>
      <c r="R122" s="25">
        <v>1</v>
      </c>
      <c r="S122" s="25">
        <v>0</v>
      </c>
      <c r="T122" s="25" t="s">
        <v>25</v>
      </c>
      <c r="U122" s="25" t="s">
        <v>25</v>
      </c>
      <c r="V122" s="16" t="s">
        <v>206</v>
      </c>
      <c r="W122" s="16">
        <v>425</v>
      </c>
      <c r="X122" s="16">
        <v>20</v>
      </c>
      <c r="Y122" s="16">
        <v>1433</v>
      </c>
      <c r="Z122" s="16">
        <v>1482</v>
      </c>
      <c r="AA122" s="16" t="s">
        <v>35</v>
      </c>
      <c r="AB122" s="16" t="s">
        <v>36</v>
      </c>
      <c r="AC122" s="16">
        <v>1458</v>
      </c>
      <c r="AD122" s="16">
        <v>0.99841400000000002</v>
      </c>
      <c r="AE122" s="16">
        <v>0</v>
      </c>
      <c r="AF122" s="29">
        <v>3.9999999999999998E-6</v>
      </c>
      <c r="AG122" s="29">
        <v>5.0000000000000004E-6</v>
      </c>
      <c r="AH122" s="29">
        <v>1.9999999999999999E-6</v>
      </c>
      <c r="AI122" s="29">
        <v>5.0000000000000004E-6</v>
      </c>
      <c r="AJ122" s="16">
        <v>1.16E-3</v>
      </c>
      <c r="AK122" s="16">
        <v>4.0700000000000003E-4</v>
      </c>
      <c r="AL122" s="29">
        <v>3.9999999999999998E-6</v>
      </c>
      <c r="AM122" s="16">
        <v>-1.75678164519801E-3</v>
      </c>
      <c r="AN122" s="16">
        <v>-3.89126320415082E-4</v>
      </c>
      <c r="AO122" s="29">
        <v>-7.0541821719732E-5</v>
      </c>
      <c r="AP122" s="16">
        <v>-2.0584939279715499E-4</v>
      </c>
      <c r="AQ122" s="16">
        <v>-1.18779159709494E-4</v>
      </c>
      <c r="AR122" s="16">
        <v>2.7742224933085501E-2</v>
      </c>
      <c r="AS122" s="16">
        <v>2.0091759742311199E-2</v>
      </c>
      <c r="AT122" s="16">
        <v>7.0003245420205903E-3</v>
      </c>
      <c r="AU122" s="16">
        <v>0</v>
      </c>
      <c r="AV122" s="16">
        <v>0</v>
      </c>
      <c r="AW122" s="16">
        <v>0</v>
      </c>
    </row>
    <row r="123" spans="1:49" s="15" customFormat="1" ht="16" x14ac:dyDescent="0.2">
      <c r="A123" s="16" t="s">
        <v>21</v>
      </c>
      <c r="B123" s="16" t="s">
        <v>207</v>
      </c>
      <c r="C123" s="16" t="s">
        <v>38</v>
      </c>
      <c r="D123" s="16">
        <v>4</v>
      </c>
      <c r="E123" s="16" t="s">
        <v>23</v>
      </c>
      <c r="F123" s="16">
        <v>122494396</v>
      </c>
      <c r="G123" s="16">
        <v>18994318</v>
      </c>
      <c r="H123" s="31">
        <v>2.4664797801399998</v>
      </c>
      <c r="I123" s="31">
        <v>2.0380229182299998</v>
      </c>
      <c r="J123" s="25" t="s">
        <v>208</v>
      </c>
      <c r="K123" s="45">
        <v>55.477359999999997</v>
      </c>
      <c r="L123" s="45">
        <v>9.1379400000000004</v>
      </c>
      <c r="M123" s="16">
        <v>1381</v>
      </c>
      <c r="N123" s="16" t="s">
        <v>25</v>
      </c>
      <c r="O123" s="25" t="s">
        <v>26</v>
      </c>
      <c r="P123" s="25" t="s">
        <v>27</v>
      </c>
      <c r="Q123" s="25" t="s">
        <v>2187</v>
      </c>
      <c r="R123" s="25">
        <v>1</v>
      </c>
      <c r="S123" s="25">
        <v>0</v>
      </c>
      <c r="T123" s="25" t="s">
        <v>25</v>
      </c>
      <c r="U123" s="25" t="s">
        <v>25</v>
      </c>
      <c r="V123" s="16" t="s">
        <v>209</v>
      </c>
      <c r="W123" s="16">
        <v>535</v>
      </c>
      <c r="X123" s="16">
        <v>20</v>
      </c>
      <c r="Y123" s="16">
        <v>1327</v>
      </c>
      <c r="Z123" s="16">
        <v>1434</v>
      </c>
      <c r="AA123" s="16" t="s">
        <v>35</v>
      </c>
      <c r="AB123" s="16" t="s">
        <v>36</v>
      </c>
      <c r="AC123" s="16">
        <v>1381</v>
      </c>
      <c r="AD123" s="16">
        <v>0.97343299999999999</v>
      </c>
      <c r="AE123" s="16">
        <v>4.2890000000000003E-3</v>
      </c>
      <c r="AF123" s="16">
        <v>1.3343000000000001E-2</v>
      </c>
      <c r="AG123" s="16">
        <v>8.6160000000000004E-3</v>
      </c>
      <c r="AH123" s="16">
        <v>2.3599999999999999E-4</v>
      </c>
      <c r="AI123" s="29">
        <v>2.3E-5</v>
      </c>
      <c r="AJ123" s="29">
        <v>7.9999999999999996E-6</v>
      </c>
      <c r="AK123" s="29">
        <v>6.9999999999999999E-6</v>
      </c>
      <c r="AL123" s="29">
        <v>4.5000000000000003E-5</v>
      </c>
      <c r="AM123" s="16">
        <v>-1.41308565626463E-3</v>
      </c>
      <c r="AN123" s="16">
        <v>-3.71093269346741E-4</v>
      </c>
      <c r="AO123" s="16">
        <v>-1.8307288068702301E-4</v>
      </c>
      <c r="AP123" s="16">
        <v>1.1387466006889899E-4</v>
      </c>
      <c r="AQ123" s="16">
        <v>-1.41149947718932E-4</v>
      </c>
      <c r="AR123" s="16">
        <v>3.0648030248060398E-2</v>
      </c>
      <c r="AS123" s="16">
        <v>1.72192634388365E-2</v>
      </c>
      <c r="AT123" s="16">
        <v>6.4720277922388396E-3</v>
      </c>
      <c r="AU123" s="16">
        <v>5.74608663806387E-3</v>
      </c>
      <c r="AV123" s="16">
        <v>0</v>
      </c>
      <c r="AW123" s="16">
        <v>0</v>
      </c>
    </row>
    <row r="124" spans="1:49" s="15" customFormat="1" ht="16" x14ac:dyDescent="0.2">
      <c r="A124" s="16" t="s">
        <v>21</v>
      </c>
      <c r="B124" s="16" t="s">
        <v>210</v>
      </c>
      <c r="C124" s="16" t="s">
        <v>38</v>
      </c>
      <c r="D124" s="16">
        <v>4</v>
      </c>
      <c r="E124" s="16" t="s">
        <v>23</v>
      </c>
      <c r="F124" s="16">
        <v>341390603</v>
      </c>
      <c r="G124" s="16">
        <v>59662154</v>
      </c>
      <c r="H124" s="31">
        <v>2.1181612776400001</v>
      </c>
      <c r="I124" s="31">
        <v>1.78647190222</v>
      </c>
      <c r="J124" s="25" t="s">
        <v>211</v>
      </c>
      <c r="K124" s="45">
        <v>54.965465999999999</v>
      </c>
      <c r="L124" s="45">
        <v>12.391368</v>
      </c>
      <c r="M124" s="16">
        <v>1224</v>
      </c>
      <c r="N124" s="16" t="s">
        <v>25</v>
      </c>
      <c r="O124" s="25" t="s">
        <v>26</v>
      </c>
      <c r="P124" s="25" t="s">
        <v>30</v>
      </c>
      <c r="Q124" s="25" t="s">
        <v>2187</v>
      </c>
      <c r="R124" s="25">
        <v>1</v>
      </c>
      <c r="S124" s="25">
        <v>0</v>
      </c>
      <c r="T124" s="25" t="s">
        <v>25</v>
      </c>
      <c r="U124" s="25" t="s">
        <v>25</v>
      </c>
      <c r="V124" s="16" t="s">
        <v>212</v>
      </c>
      <c r="W124" s="16">
        <v>825</v>
      </c>
      <c r="X124" s="16">
        <v>15</v>
      </c>
      <c r="Y124" s="16">
        <v>1180</v>
      </c>
      <c r="Z124" s="16">
        <v>1267</v>
      </c>
      <c r="AA124" s="16" t="s">
        <v>35</v>
      </c>
      <c r="AB124" s="16" t="s">
        <v>36</v>
      </c>
      <c r="AC124" s="16">
        <v>1224</v>
      </c>
      <c r="AD124" s="16">
        <v>0.947237</v>
      </c>
      <c r="AE124" s="16">
        <v>4.3909999999999999E-3</v>
      </c>
      <c r="AF124" s="16">
        <v>3.8900000000000002E-4</v>
      </c>
      <c r="AG124" s="16">
        <v>1.3561999999999999E-2</v>
      </c>
      <c r="AH124" s="16">
        <v>3.4393E-2</v>
      </c>
      <c r="AI124" s="29">
        <v>1.8E-5</v>
      </c>
      <c r="AJ124" s="29">
        <v>6.9999999999999999E-6</v>
      </c>
      <c r="AK124" s="16">
        <v>0</v>
      </c>
      <c r="AL124" s="29">
        <v>3.0000000000000001E-6</v>
      </c>
      <c r="AM124" s="16">
        <v>-1.3135202526108601E-3</v>
      </c>
      <c r="AN124" s="16">
        <v>-4.4110188054941702E-4</v>
      </c>
      <c r="AO124" s="16">
        <v>-2.27458890522258E-4</v>
      </c>
      <c r="AP124" s="29">
        <v>-1.8390515219073698E-5</v>
      </c>
      <c r="AQ124" s="29">
        <v>-4.26579886170054E-5</v>
      </c>
      <c r="AR124" s="16">
        <v>2.22396672618075E-2</v>
      </c>
      <c r="AS124" s="16">
        <v>1.78942451256907E-2</v>
      </c>
      <c r="AT124" s="16">
        <v>3.2902670770852001E-3</v>
      </c>
      <c r="AU124" s="16">
        <v>0</v>
      </c>
      <c r="AV124" s="16">
        <v>0</v>
      </c>
      <c r="AW124" s="16">
        <v>0</v>
      </c>
    </row>
    <row r="125" spans="1:49" s="15" customFormat="1" ht="16" x14ac:dyDescent="0.2">
      <c r="A125" s="16" t="s">
        <v>21</v>
      </c>
      <c r="B125" s="16" t="s">
        <v>213</v>
      </c>
      <c r="C125" s="16" t="s">
        <v>38</v>
      </c>
      <c r="D125" s="16">
        <v>4</v>
      </c>
      <c r="E125" s="16" t="s">
        <v>23</v>
      </c>
      <c r="F125" s="16">
        <v>175602725</v>
      </c>
      <c r="G125" s="16">
        <v>12696752</v>
      </c>
      <c r="H125" s="26">
        <v>2.1101108972199998</v>
      </c>
      <c r="I125" s="31">
        <v>1.6893825353900001</v>
      </c>
      <c r="J125" s="25" t="s">
        <v>201</v>
      </c>
      <c r="K125" s="45">
        <v>55.067433999999999</v>
      </c>
      <c r="L125" s="45">
        <v>10.607282</v>
      </c>
      <c r="M125" s="16">
        <v>1459</v>
      </c>
      <c r="N125" s="16" t="s">
        <v>25</v>
      </c>
      <c r="O125" s="25" t="s">
        <v>26</v>
      </c>
      <c r="P125" s="25" t="s">
        <v>30</v>
      </c>
      <c r="Q125" s="25" t="s">
        <v>2187</v>
      </c>
      <c r="R125" s="25">
        <v>1</v>
      </c>
      <c r="S125" s="25">
        <v>0</v>
      </c>
      <c r="T125" s="25" t="s">
        <v>25</v>
      </c>
      <c r="U125" s="25" t="s">
        <v>25</v>
      </c>
      <c r="V125" s="16" t="s">
        <v>214</v>
      </c>
      <c r="W125" s="16">
        <v>420</v>
      </c>
      <c r="X125" s="16">
        <v>15</v>
      </c>
      <c r="Y125" s="16">
        <v>1441</v>
      </c>
      <c r="Z125" s="16">
        <v>1477</v>
      </c>
      <c r="AA125" s="16" t="s">
        <v>35</v>
      </c>
      <c r="AB125" s="16" t="s">
        <v>36</v>
      </c>
      <c r="AC125" s="16">
        <v>1459</v>
      </c>
      <c r="AD125" s="16">
        <v>0.99887599999999999</v>
      </c>
      <c r="AE125" s="16">
        <v>1.6000000000000001E-4</v>
      </c>
      <c r="AF125" s="29">
        <v>6.2000000000000003E-5</v>
      </c>
      <c r="AG125" s="29">
        <v>4.1E-5</v>
      </c>
      <c r="AH125" s="29">
        <v>3.0000000000000001E-6</v>
      </c>
      <c r="AI125" s="16">
        <v>6.4999999999999997E-4</v>
      </c>
      <c r="AJ125" s="29">
        <v>6.9999999999999999E-6</v>
      </c>
      <c r="AK125" s="16">
        <v>1.6100000000000001E-4</v>
      </c>
      <c r="AL125" s="29">
        <v>4.1999999999999998E-5</v>
      </c>
      <c r="AM125" s="16">
        <v>-1.53742236794137E-3</v>
      </c>
      <c r="AN125" s="16">
        <v>-4.34909609980319E-4</v>
      </c>
      <c r="AO125" s="16">
        <v>-1.6297944636518299E-4</v>
      </c>
      <c r="AP125" s="29">
        <v>1.6344160659020401E-5</v>
      </c>
      <c r="AQ125" s="29">
        <v>-4.1545720040788498E-5</v>
      </c>
      <c r="AR125" s="16">
        <v>2.4462275931452001E-2</v>
      </c>
      <c r="AS125" s="16">
        <v>1.8422669165271799E-2</v>
      </c>
      <c r="AT125" s="16">
        <v>5.1571722173187999E-3</v>
      </c>
      <c r="AU125" s="16">
        <v>0</v>
      </c>
      <c r="AV125" s="16">
        <v>0</v>
      </c>
      <c r="AW125" s="16">
        <v>0</v>
      </c>
    </row>
    <row r="126" spans="1:49" s="15" customFormat="1" ht="16" x14ac:dyDescent="0.2">
      <c r="A126" s="16" t="s">
        <v>21</v>
      </c>
      <c r="B126" s="16" t="s">
        <v>215</v>
      </c>
      <c r="C126" s="16" t="s">
        <v>38</v>
      </c>
      <c r="D126" s="16">
        <v>4</v>
      </c>
      <c r="E126" s="16" t="s">
        <v>23</v>
      </c>
      <c r="F126" s="16">
        <v>556977951</v>
      </c>
      <c r="G126" s="16">
        <v>294133530</v>
      </c>
      <c r="H126" s="31">
        <v>1.00842600785</v>
      </c>
      <c r="I126" s="31">
        <v>0.84278528095399996</v>
      </c>
      <c r="J126" s="25" t="s">
        <v>216</v>
      </c>
      <c r="K126" s="45">
        <v>55.675939999999997</v>
      </c>
      <c r="L126" s="45">
        <v>12.565530000000001</v>
      </c>
      <c r="M126" s="16">
        <v>862</v>
      </c>
      <c r="N126" s="16" t="s">
        <v>25</v>
      </c>
      <c r="O126" s="25" t="s">
        <v>26</v>
      </c>
      <c r="P126" s="25" t="s">
        <v>30</v>
      </c>
      <c r="Q126" s="25" t="s">
        <v>2187</v>
      </c>
      <c r="R126" s="25">
        <v>1</v>
      </c>
      <c r="S126" s="25">
        <v>0</v>
      </c>
      <c r="T126" s="25" t="s">
        <v>25</v>
      </c>
      <c r="U126" s="25" t="s">
        <v>25</v>
      </c>
      <c r="V126" s="16" t="s">
        <v>217</v>
      </c>
      <c r="W126" s="16">
        <v>1165</v>
      </c>
      <c r="X126" s="16">
        <v>15</v>
      </c>
      <c r="Y126" s="16">
        <v>772</v>
      </c>
      <c r="Z126" s="16">
        <v>951</v>
      </c>
      <c r="AA126" s="16" t="s">
        <v>35</v>
      </c>
      <c r="AB126" s="16" t="s">
        <v>36</v>
      </c>
      <c r="AC126" s="16">
        <v>862</v>
      </c>
      <c r="AD126" s="16">
        <v>0.94208800000000004</v>
      </c>
      <c r="AE126" s="16">
        <v>1.0323000000000001E-2</v>
      </c>
      <c r="AF126" s="16">
        <v>2.5590999999999999E-2</v>
      </c>
      <c r="AG126" s="16">
        <v>1.0318000000000001E-2</v>
      </c>
      <c r="AH126" s="16">
        <v>1.1657000000000001E-2</v>
      </c>
      <c r="AI126" s="29">
        <v>1.1E-5</v>
      </c>
      <c r="AJ126" s="29">
        <v>9.9999999999999995E-7</v>
      </c>
      <c r="AK126" s="29">
        <v>3.0000000000000001E-6</v>
      </c>
      <c r="AL126" s="29">
        <v>9.0000000000000002E-6</v>
      </c>
      <c r="AM126" s="16">
        <v>-1.25422439346368E-3</v>
      </c>
      <c r="AN126" s="16">
        <v>-4.8319486182465498E-4</v>
      </c>
      <c r="AO126" s="16">
        <v>-3.5605554877642402E-4</v>
      </c>
      <c r="AP126" s="16">
        <v>-1.14546059427481E-4</v>
      </c>
      <c r="AQ126" s="29">
        <v>-4.9056870512735402E-5</v>
      </c>
      <c r="AR126" s="16">
        <v>2.7296453368082702E-2</v>
      </c>
      <c r="AS126" s="16">
        <v>1.5134626410441301E-2</v>
      </c>
      <c r="AT126" s="16">
        <v>1.18908065314768E-2</v>
      </c>
      <c r="AU126" s="16">
        <v>0</v>
      </c>
      <c r="AV126" s="16">
        <v>0</v>
      </c>
      <c r="AW126" s="16">
        <v>0</v>
      </c>
    </row>
    <row r="127" spans="1:49" s="15" customFormat="1" ht="16" x14ac:dyDescent="0.2">
      <c r="A127" s="16" t="s">
        <v>21</v>
      </c>
      <c r="B127" s="16" t="s">
        <v>218</v>
      </c>
      <c r="C127" s="16" t="s">
        <v>38</v>
      </c>
      <c r="D127" s="16">
        <v>2</v>
      </c>
      <c r="E127" s="16" t="s">
        <v>29</v>
      </c>
      <c r="F127" s="16" t="s">
        <v>2218</v>
      </c>
      <c r="G127" s="16" t="s">
        <v>25</v>
      </c>
      <c r="H127" s="26">
        <v>7.1828651216699999</v>
      </c>
      <c r="I127" s="31">
        <v>5.8043455312000001</v>
      </c>
      <c r="J127" s="25" t="s">
        <v>1272</v>
      </c>
      <c r="K127" s="45">
        <v>53.9592235</v>
      </c>
      <c r="L127" s="45">
        <v>-1.0779786</v>
      </c>
      <c r="M127" s="16">
        <v>956</v>
      </c>
      <c r="N127" s="16" t="s">
        <v>25</v>
      </c>
      <c r="O127" s="25" t="s">
        <v>26</v>
      </c>
      <c r="P127" s="25" t="s">
        <v>30</v>
      </c>
      <c r="Q127" s="25" t="s">
        <v>2187</v>
      </c>
      <c r="R127" s="25">
        <v>1</v>
      </c>
      <c r="S127" s="25">
        <v>0</v>
      </c>
      <c r="T127" s="25" t="s">
        <v>25</v>
      </c>
      <c r="U127" s="25" t="s">
        <v>25</v>
      </c>
      <c r="V127" s="16" t="s">
        <v>219</v>
      </c>
      <c r="W127" s="16">
        <v>1085</v>
      </c>
      <c r="X127" s="16">
        <v>15</v>
      </c>
      <c r="Y127" s="16">
        <v>895</v>
      </c>
      <c r="Z127" s="16">
        <v>1016</v>
      </c>
      <c r="AA127" s="16" t="s">
        <v>35</v>
      </c>
      <c r="AB127" s="16" t="s">
        <v>36</v>
      </c>
      <c r="AC127" s="16">
        <v>956</v>
      </c>
      <c r="AD127" s="16">
        <v>0.95402299999999995</v>
      </c>
      <c r="AE127" s="16">
        <v>4.1850000000000004E-3</v>
      </c>
      <c r="AF127" s="16">
        <v>1.7148E-2</v>
      </c>
      <c r="AG127" s="16">
        <v>1.1846000000000001E-2</v>
      </c>
      <c r="AH127" s="16">
        <v>1.2744999999999999E-2</v>
      </c>
      <c r="AI127" s="29">
        <v>3.4E-5</v>
      </c>
      <c r="AJ127" s="29">
        <v>3.0000000000000001E-6</v>
      </c>
      <c r="AK127" s="29">
        <v>7.9999999999999996E-6</v>
      </c>
      <c r="AL127" s="29">
        <v>9.0000000000000002E-6</v>
      </c>
      <c r="AM127" s="16">
        <v>-1.35522511983281E-3</v>
      </c>
      <c r="AN127" s="16">
        <v>-3.8267805148376897E-4</v>
      </c>
      <c r="AO127" s="16">
        <v>-1.76283996325097E-4</v>
      </c>
      <c r="AP127" s="29">
        <v>4.25628802288988E-5</v>
      </c>
      <c r="AQ127" s="29">
        <v>-9.8671806503024999E-5</v>
      </c>
      <c r="AR127" s="16">
        <v>2.3814666780924601E-2</v>
      </c>
      <c r="AS127" s="16">
        <v>1.4732133968984901E-2</v>
      </c>
      <c r="AT127" s="16">
        <v>8.2882971556562691E-3</v>
      </c>
      <c r="AU127" s="16">
        <v>0</v>
      </c>
      <c r="AV127" s="16">
        <v>0</v>
      </c>
      <c r="AW127" s="16">
        <v>0</v>
      </c>
    </row>
    <row r="128" spans="1:49" s="15" customFormat="1" ht="16" x14ac:dyDescent="0.2">
      <c r="A128" s="16" t="s">
        <v>21</v>
      </c>
      <c r="B128" s="16" t="s">
        <v>220</v>
      </c>
      <c r="C128" s="16" t="s">
        <v>38</v>
      </c>
      <c r="D128" s="16">
        <v>5</v>
      </c>
      <c r="E128" s="16" t="s">
        <v>23</v>
      </c>
      <c r="F128" s="16">
        <v>358760253</v>
      </c>
      <c r="G128" s="16">
        <v>70035000</v>
      </c>
      <c r="H128" s="26">
        <v>1.5506980646199999</v>
      </c>
      <c r="I128" s="31">
        <v>1.24597988841</v>
      </c>
      <c r="J128" s="25" t="s">
        <v>221</v>
      </c>
      <c r="K128" s="45" t="s">
        <v>25</v>
      </c>
      <c r="L128" s="45" t="s">
        <v>25</v>
      </c>
      <c r="M128" s="16">
        <v>1806</v>
      </c>
      <c r="N128" s="16" t="s">
        <v>25</v>
      </c>
      <c r="O128" s="25" t="s">
        <v>26</v>
      </c>
      <c r="P128" s="25" t="s">
        <v>27</v>
      </c>
      <c r="Q128" s="25" t="s">
        <v>2187</v>
      </c>
      <c r="R128" s="25">
        <v>1</v>
      </c>
      <c r="S128" s="25">
        <v>0</v>
      </c>
      <c r="T128" s="25" t="s">
        <v>25</v>
      </c>
      <c r="U128" s="25" t="s">
        <v>25</v>
      </c>
      <c r="V128" s="16" t="s">
        <v>222</v>
      </c>
      <c r="W128" s="16">
        <v>120</v>
      </c>
      <c r="X128" s="16">
        <v>15</v>
      </c>
      <c r="Y128" s="16">
        <v>1687</v>
      </c>
      <c r="Z128" s="16">
        <v>1925</v>
      </c>
      <c r="AA128" s="16" t="s">
        <v>35</v>
      </c>
      <c r="AB128" s="16" t="s">
        <v>36</v>
      </c>
      <c r="AC128" s="16">
        <v>1806</v>
      </c>
      <c r="AD128" s="16">
        <v>0.99154900000000001</v>
      </c>
      <c r="AE128" s="29">
        <v>1.9000000000000001E-5</v>
      </c>
      <c r="AF128" s="16">
        <v>4.7899999999999999E-4</v>
      </c>
      <c r="AG128" s="29">
        <v>6.2000000000000003E-5</v>
      </c>
      <c r="AH128" s="16">
        <v>5.7270000000000003E-3</v>
      </c>
      <c r="AI128" s="29">
        <v>3.1000000000000001E-5</v>
      </c>
      <c r="AJ128" s="16">
        <v>2.0240000000000002E-3</v>
      </c>
      <c r="AK128" s="29">
        <v>2.1999999999999999E-5</v>
      </c>
      <c r="AL128" s="29">
        <v>8.7999999999999998E-5</v>
      </c>
      <c r="AM128" s="16">
        <v>-1.60613707048127E-3</v>
      </c>
      <c r="AN128" s="16">
        <v>-4.25007027338034E-4</v>
      </c>
      <c r="AO128" s="29">
        <v>2.7927884737088101E-5</v>
      </c>
      <c r="AP128" s="29">
        <v>-8.8812564310309299E-5</v>
      </c>
      <c r="AQ128" s="16">
        <v>-2.0858113117164299E-4</v>
      </c>
      <c r="AR128" s="16">
        <v>0.15564544521294599</v>
      </c>
      <c r="AS128" s="16">
        <v>3.7381678560640098E-2</v>
      </c>
      <c r="AT128" s="16">
        <v>2.78636313075987E-2</v>
      </c>
      <c r="AU128" s="16">
        <v>3.14274421119543E-2</v>
      </c>
      <c r="AV128" s="16">
        <v>2.7339116014466501E-2</v>
      </c>
      <c r="AW128" s="16">
        <v>3.1020203265227399E-2</v>
      </c>
    </row>
    <row r="129" spans="1:49" s="15" customFormat="1" ht="16" x14ac:dyDescent="0.2">
      <c r="A129" s="16" t="s">
        <v>21</v>
      </c>
      <c r="B129" s="16" t="s">
        <v>223</v>
      </c>
      <c r="C129" s="16" t="s">
        <v>38</v>
      </c>
      <c r="D129" s="16">
        <v>4</v>
      </c>
      <c r="E129" s="16" t="s">
        <v>23</v>
      </c>
      <c r="F129" s="16">
        <v>293596581</v>
      </c>
      <c r="G129" s="16">
        <v>60240884</v>
      </c>
      <c r="H129" s="26">
        <v>1.72771893765</v>
      </c>
      <c r="I129" s="31">
        <v>1.41577145971</v>
      </c>
      <c r="J129" s="25" t="s">
        <v>224</v>
      </c>
      <c r="K129" s="45">
        <v>55.712669099999999</v>
      </c>
      <c r="L129" s="45">
        <v>11.6300396</v>
      </c>
      <c r="M129" s="16">
        <v>1806</v>
      </c>
      <c r="N129" s="16" t="s">
        <v>25</v>
      </c>
      <c r="O129" s="25" t="s">
        <v>26</v>
      </c>
      <c r="P129" s="25" t="s">
        <v>30</v>
      </c>
      <c r="Q129" s="25" t="s">
        <v>2187</v>
      </c>
      <c r="R129" s="25">
        <v>1</v>
      </c>
      <c r="S129" s="25">
        <v>0</v>
      </c>
      <c r="T129" s="25" t="s">
        <v>25</v>
      </c>
      <c r="U129" s="25" t="s">
        <v>25</v>
      </c>
      <c r="V129" s="16" t="s">
        <v>225</v>
      </c>
      <c r="W129" s="16">
        <v>120</v>
      </c>
      <c r="X129" s="16">
        <v>15</v>
      </c>
      <c r="Y129" s="16">
        <v>1687</v>
      </c>
      <c r="Z129" s="16">
        <v>1925</v>
      </c>
      <c r="AA129" s="16" t="s">
        <v>35</v>
      </c>
      <c r="AB129" s="16" t="s">
        <v>36</v>
      </c>
      <c r="AC129" s="16">
        <v>1806</v>
      </c>
      <c r="AD129" s="16">
        <v>0.95191800000000004</v>
      </c>
      <c r="AE129" s="16">
        <v>2.6949999999999999E-3</v>
      </c>
      <c r="AF129" s="29">
        <v>3.0000000000000001E-6</v>
      </c>
      <c r="AG129" s="16">
        <v>3.7728999999999999E-2</v>
      </c>
      <c r="AH129" s="16">
        <v>7.6299999999999996E-3</v>
      </c>
      <c r="AI129" s="29">
        <v>3.9999999999999998E-6</v>
      </c>
      <c r="AJ129" s="29">
        <v>6.0000000000000002E-6</v>
      </c>
      <c r="AK129" s="29">
        <v>9.9999999999999995E-7</v>
      </c>
      <c r="AL129" s="29">
        <v>1.2999999999999999E-5</v>
      </c>
      <c r="AM129" s="16">
        <v>-1.3874542607314E-3</v>
      </c>
      <c r="AN129" s="16">
        <v>-3.1279953222718799E-4</v>
      </c>
      <c r="AO129" s="29">
        <v>9.1936320868301305E-7</v>
      </c>
      <c r="AP129" s="29">
        <v>4.98851498742664E-5</v>
      </c>
      <c r="AQ129" s="29">
        <v>1.9666290999179198E-5</v>
      </c>
      <c r="AR129" s="16">
        <v>5.26537327544098E-2</v>
      </c>
      <c r="AS129" s="16">
        <v>3.18791749866707E-2</v>
      </c>
      <c r="AT129" s="16">
        <v>1.6461456823085401E-2</v>
      </c>
      <c r="AU129" s="16">
        <v>4.0166591802613498E-3</v>
      </c>
      <c r="AV129" s="16">
        <v>0</v>
      </c>
      <c r="AW129" s="16">
        <v>0</v>
      </c>
    </row>
    <row r="130" spans="1:49" s="15" customFormat="1" ht="16" x14ac:dyDescent="0.2">
      <c r="A130" s="16" t="s">
        <v>21</v>
      </c>
      <c r="B130" s="16" t="s">
        <v>226</v>
      </c>
      <c r="C130" s="16" t="s">
        <v>38</v>
      </c>
      <c r="D130" s="16">
        <v>2</v>
      </c>
      <c r="E130" s="16" t="s">
        <v>23</v>
      </c>
      <c r="F130" s="16">
        <f>102023823+94469321</f>
        <v>196493144</v>
      </c>
      <c r="G130" s="16">
        <f>9991332+33953224</f>
        <v>43944556</v>
      </c>
      <c r="H130" s="26">
        <f>2.13187280868+2.05816146673</f>
        <v>4.1900342754099995</v>
      </c>
      <c r="I130" s="31">
        <v>3.59245377941</v>
      </c>
      <c r="J130" s="16" t="s">
        <v>227</v>
      </c>
      <c r="K130" s="45">
        <v>35.962000000000003</v>
      </c>
      <c r="L130" s="45">
        <v>54.037999999999997</v>
      </c>
      <c r="M130" s="16" t="s">
        <v>228</v>
      </c>
      <c r="N130" s="16" t="s">
        <v>25</v>
      </c>
      <c r="O130" s="25" t="s">
        <v>26</v>
      </c>
      <c r="P130" s="25" t="s">
        <v>27</v>
      </c>
      <c r="Q130" s="25" t="s">
        <v>2187</v>
      </c>
      <c r="R130" s="25">
        <v>1</v>
      </c>
      <c r="S130" s="25">
        <v>0</v>
      </c>
      <c r="T130" s="25" t="s">
        <v>25</v>
      </c>
      <c r="U130" s="25" t="s">
        <v>25</v>
      </c>
      <c r="V130" s="25" t="s">
        <v>1082</v>
      </c>
      <c r="W130" s="25" t="s">
        <v>25</v>
      </c>
      <c r="X130" s="25" t="s">
        <v>25</v>
      </c>
      <c r="Y130" s="25" t="s">
        <v>25</v>
      </c>
      <c r="Z130" s="25" t="s">
        <v>25</v>
      </c>
      <c r="AA130" s="25" t="s">
        <v>25</v>
      </c>
      <c r="AB130" s="25" t="s">
        <v>25</v>
      </c>
      <c r="AC130" s="16" t="s">
        <v>228</v>
      </c>
      <c r="AD130" s="16">
        <v>0.90351499999999996</v>
      </c>
      <c r="AE130" s="16">
        <v>9.3400000000000004E-4</v>
      </c>
      <c r="AF130" s="16">
        <v>1.1112E-2</v>
      </c>
      <c r="AG130" s="16">
        <v>2.8049999999999999E-2</v>
      </c>
      <c r="AH130" s="16">
        <v>5.6370999999999997E-2</v>
      </c>
      <c r="AI130" s="29">
        <v>9.9999999999999995E-7</v>
      </c>
      <c r="AJ130" s="29">
        <v>3.9999999999999998E-6</v>
      </c>
      <c r="AK130" s="29">
        <v>3.9999999999999998E-6</v>
      </c>
      <c r="AL130" s="29">
        <v>7.9999999999999996E-6</v>
      </c>
      <c r="AM130" s="16">
        <v>-1.23963267286685E-3</v>
      </c>
      <c r="AN130" s="16">
        <v>-3.8550240475795499E-4</v>
      </c>
      <c r="AO130" s="16">
        <v>-2.3520115991204E-4</v>
      </c>
      <c r="AP130" s="29">
        <v>7.4805329935359496E-5</v>
      </c>
      <c r="AQ130" s="29">
        <v>-4.4129671556795603E-5</v>
      </c>
      <c r="AR130" s="16">
        <v>2.3424333972188401E-2</v>
      </c>
      <c r="AS130" s="16">
        <v>1.8923364515563E-2</v>
      </c>
      <c r="AT130" s="16">
        <v>9.8704433274720096E-4</v>
      </c>
      <c r="AU130" s="16">
        <v>3.1065765856202201E-3</v>
      </c>
      <c r="AV130" s="16">
        <v>0</v>
      </c>
      <c r="AW130" s="16">
        <v>0</v>
      </c>
    </row>
    <row r="131" spans="1:49" s="15" customFormat="1" ht="16" x14ac:dyDescent="0.2">
      <c r="A131" s="16" t="s">
        <v>21</v>
      </c>
      <c r="B131" s="16" t="s">
        <v>229</v>
      </c>
      <c r="C131" s="16" t="s">
        <v>38</v>
      </c>
      <c r="D131" s="16">
        <v>1</v>
      </c>
      <c r="E131" s="16" t="s">
        <v>42</v>
      </c>
      <c r="F131" s="16">
        <v>114120491</v>
      </c>
      <c r="G131" s="16">
        <v>4127216</v>
      </c>
      <c r="H131" s="26">
        <v>1.7072484970699999</v>
      </c>
      <c r="I131" s="31">
        <v>1.4223884765199999</v>
      </c>
      <c r="J131" s="25" t="s">
        <v>1273</v>
      </c>
      <c r="K131" s="45">
        <v>52.69</v>
      </c>
      <c r="L131" s="45">
        <v>-1.22</v>
      </c>
      <c r="M131" s="16">
        <v>1661</v>
      </c>
      <c r="N131" s="16" t="s">
        <v>25</v>
      </c>
      <c r="O131" s="25" t="s">
        <v>26</v>
      </c>
      <c r="P131" s="25" t="s">
        <v>27</v>
      </c>
      <c r="Q131" s="25" t="s">
        <v>2187</v>
      </c>
      <c r="R131" s="25">
        <v>1</v>
      </c>
      <c r="S131" s="25">
        <v>0</v>
      </c>
      <c r="T131" s="25" t="s">
        <v>25</v>
      </c>
      <c r="U131" s="25" t="s">
        <v>25</v>
      </c>
      <c r="V131" s="16" t="s">
        <v>230</v>
      </c>
      <c r="W131" s="16">
        <v>260</v>
      </c>
      <c r="X131" s="16">
        <v>20</v>
      </c>
      <c r="Y131" s="16">
        <v>1527</v>
      </c>
      <c r="Z131" s="16">
        <v>1795</v>
      </c>
      <c r="AA131" s="16" t="s">
        <v>35</v>
      </c>
      <c r="AB131" s="16" t="s">
        <v>36</v>
      </c>
      <c r="AC131" s="16">
        <v>1661</v>
      </c>
      <c r="AD131" s="16">
        <v>0.99756199999999995</v>
      </c>
      <c r="AE131" s="29">
        <v>2.8E-5</v>
      </c>
      <c r="AF131" s="16">
        <v>5.9299999999999999E-4</v>
      </c>
      <c r="AG131" s="16">
        <v>1.5349999999999999E-3</v>
      </c>
      <c r="AH131" s="29">
        <v>4.8999999999999998E-5</v>
      </c>
      <c r="AI131" s="29">
        <v>1.2999999999999999E-5</v>
      </c>
      <c r="AJ131" s="29">
        <v>9.0000000000000002E-6</v>
      </c>
      <c r="AK131" s="16">
        <v>1.44E-4</v>
      </c>
      <c r="AL131" s="29">
        <v>6.7000000000000002E-5</v>
      </c>
      <c r="AM131" s="16">
        <v>-1.5596557144447599E-3</v>
      </c>
      <c r="AN131" s="16">
        <v>-3.5041396382768698E-4</v>
      </c>
      <c r="AO131" s="16">
        <v>-1.67160886034221E-4</v>
      </c>
      <c r="AP131" s="29">
        <v>4.3816401950837698E-6</v>
      </c>
      <c r="AQ131" s="29">
        <v>-4.4029667453360202E-5</v>
      </c>
      <c r="AR131" s="16">
        <v>2.31504533213002E-2</v>
      </c>
      <c r="AS131" s="16">
        <v>1.45978072988558E-2</v>
      </c>
      <c r="AT131" s="16">
        <v>8.3789601398958496E-3</v>
      </c>
      <c r="AU131" s="16">
        <v>0</v>
      </c>
      <c r="AV131" s="16">
        <v>0</v>
      </c>
      <c r="AW131" s="16">
        <v>0</v>
      </c>
    </row>
    <row r="132" spans="1:49" s="15" customFormat="1" ht="16" x14ac:dyDescent="0.2">
      <c r="A132" s="16" t="s">
        <v>21</v>
      </c>
      <c r="B132" s="16" t="s">
        <v>232</v>
      </c>
      <c r="C132" s="16" t="s">
        <v>38</v>
      </c>
      <c r="D132" s="16">
        <v>3</v>
      </c>
      <c r="E132" s="16" t="s">
        <v>23</v>
      </c>
      <c r="F132" s="16">
        <v>167561112</v>
      </c>
      <c r="G132" s="16">
        <v>88151654</v>
      </c>
      <c r="H132" s="26">
        <v>1.93485867172</v>
      </c>
      <c r="I132" s="31">
        <v>1.6103687011200001</v>
      </c>
      <c r="J132" s="16" t="s">
        <v>967</v>
      </c>
      <c r="K132" s="45">
        <v>37.087679999999999</v>
      </c>
      <c r="L132" s="45">
        <v>-8.2517879999999995</v>
      </c>
      <c r="M132" s="16">
        <v>1224</v>
      </c>
      <c r="N132" s="16" t="s">
        <v>25</v>
      </c>
      <c r="O132" s="25" t="s">
        <v>26</v>
      </c>
      <c r="P132" s="25" t="s">
        <v>27</v>
      </c>
      <c r="Q132" s="25" t="s">
        <v>2187</v>
      </c>
      <c r="R132" s="25">
        <v>1</v>
      </c>
      <c r="S132" s="25">
        <v>0</v>
      </c>
      <c r="T132" s="25" t="s">
        <v>25</v>
      </c>
      <c r="U132" s="25" t="s">
        <v>25</v>
      </c>
      <c r="V132" s="16" t="s">
        <v>233</v>
      </c>
      <c r="W132" s="16">
        <v>825</v>
      </c>
      <c r="X132" s="16">
        <v>15</v>
      </c>
      <c r="Y132" s="16">
        <v>1180</v>
      </c>
      <c r="Z132" s="16">
        <v>1267</v>
      </c>
      <c r="AA132" s="16" t="s">
        <v>35</v>
      </c>
      <c r="AB132" s="16" t="s">
        <v>36</v>
      </c>
      <c r="AC132" s="28">
        <f>AVERAGE(Y132:Z132)</f>
        <v>1223.5</v>
      </c>
      <c r="AD132" s="16">
        <v>0.98277800000000004</v>
      </c>
      <c r="AE132" s="16">
        <v>7.2430000000000003E-3</v>
      </c>
      <c r="AF132" s="16">
        <v>9.8630000000000002E-3</v>
      </c>
      <c r="AG132" s="29">
        <v>1.1E-5</v>
      </c>
      <c r="AH132" s="29">
        <v>1.8E-5</v>
      </c>
      <c r="AI132" s="29">
        <v>4.8999999999999998E-5</v>
      </c>
      <c r="AJ132" s="16">
        <v>0</v>
      </c>
      <c r="AK132" s="29">
        <v>3.3000000000000003E-5</v>
      </c>
      <c r="AL132" s="29">
        <v>6.9999999999999999E-6</v>
      </c>
      <c r="AM132" s="16">
        <v>-1.41718661469051E-3</v>
      </c>
      <c r="AN132" s="16">
        <v>-4.32603574192796E-4</v>
      </c>
      <c r="AO132" s="16">
        <v>-1.8785249933790801E-4</v>
      </c>
      <c r="AP132" s="29">
        <v>8.8292464026133599E-5</v>
      </c>
      <c r="AQ132" s="29">
        <v>-3.1020263333522798E-5</v>
      </c>
      <c r="AR132" s="16">
        <v>3.6132392640991801E-2</v>
      </c>
      <c r="AS132" s="16">
        <v>2.3598391356781701E-2</v>
      </c>
      <c r="AT132" s="16">
        <v>5.7036782382207099E-3</v>
      </c>
      <c r="AU132" s="16">
        <v>0</v>
      </c>
      <c r="AV132" s="16">
        <v>4.9437104496671304E-3</v>
      </c>
      <c r="AW132" s="16">
        <v>0</v>
      </c>
    </row>
    <row r="133" spans="1:49" s="15" customFormat="1" ht="16" x14ac:dyDescent="0.2">
      <c r="A133" s="16" t="s">
        <v>21</v>
      </c>
      <c r="B133" s="16" t="s">
        <v>234</v>
      </c>
      <c r="C133" s="16" t="s">
        <v>38</v>
      </c>
      <c r="D133" s="16">
        <v>1</v>
      </c>
      <c r="E133" s="16" t="s">
        <v>23</v>
      </c>
      <c r="F133" s="16">
        <v>118172271</v>
      </c>
      <c r="G133" s="16">
        <v>35614860</v>
      </c>
      <c r="H133" s="26">
        <v>3.0398157073199998</v>
      </c>
      <c r="I133" s="31">
        <v>2.5659479977199999</v>
      </c>
      <c r="J133" s="25" t="s">
        <v>1274</v>
      </c>
      <c r="K133" s="45">
        <v>53.378999999999998</v>
      </c>
      <c r="L133" s="45">
        <v>51.194721999999999</v>
      </c>
      <c r="M133" s="16">
        <v>1810</v>
      </c>
      <c r="N133" s="16" t="s">
        <v>25</v>
      </c>
      <c r="O133" s="25" t="s">
        <v>26</v>
      </c>
      <c r="P133" s="25" t="s">
        <v>27</v>
      </c>
      <c r="Q133" s="25" t="s">
        <v>2187</v>
      </c>
      <c r="R133" s="25">
        <v>1</v>
      </c>
      <c r="S133" s="25">
        <v>0</v>
      </c>
      <c r="T133" s="25" t="s">
        <v>25</v>
      </c>
      <c r="U133" s="25" t="s">
        <v>25</v>
      </c>
      <c r="V133" s="16" t="s">
        <v>235</v>
      </c>
      <c r="W133" s="16">
        <v>105</v>
      </c>
      <c r="X133" s="16">
        <v>30</v>
      </c>
      <c r="Y133" s="16">
        <v>1683</v>
      </c>
      <c r="Z133" s="16">
        <v>1936</v>
      </c>
      <c r="AA133" s="16" t="s">
        <v>35</v>
      </c>
      <c r="AB133" s="16" t="s">
        <v>36</v>
      </c>
      <c r="AC133" s="16">
        <v>1810</v>
      </c>
      <c r="AD133" s="16">
        <v>0.94230700000000001</v>
      </c>
      <c r="AE133" s="16">
        <v>6.9230000000000003E-3</v>
      </c>
      <c r="AF133" s="16">
        <v>1.9127999999999999E-2</v>
      </c>
      <c r="AG133" s="16">
        <v>2.7774E-2</v>
      </c>
      <c r="AH133" s="16">
        <v>3.8379999999999998E-3</v>
      </c>
      <c r="AI133" s="29">
        <v>6.0000000000000002E-6</v>
      </c>
      <c r="AJ133" s="29">
        <v>9.0000000000000002E-6</v>
      </c>
      <c r="AK133" s="29">
        <v>3.9999999999999998E-6</v>
      </c>
      <c r="AL133" s="29">
        <v>7.9999999999999996E-6</v>
      </c>
      <c r="AM133" s="16">
        <v>-1.2996531773227301E-3</v>
      </c>
      <c r="AN133" s="16">
        <v>-3.87331965954467E-4</v>
      </c>
      <c r="AO133" s="16">
        <v>-3.0396108479312901E-4</v>
      </c>
      <c r="AP133" s="29">
        <v>8.8692421687575196E-5</v>
      </c>
      <c r="AQ133" s="29">
        <v>-5.1092011262327603E-5</v>
      </c>
      <c r="AR133" s="16">
        <v>1.8214154876136101E-2</v>
      </c>
      <c r="AS133" s="16">
        <v>7.78603115521238E-3</v>
      </c>
      <c r="AT133" s="16">
        <v>8.0160042551986003E-3</v>
      </c>
      <c r="AU133" s="16">
        <v>2.30436750654595E-3</v>
      </c>
      <c r="AV133" s="16">
        <v>0</v>
      </c>
      <c r="AW133" s="16">
        <v>0</v>
      </c>
    </row>
    <row r="134" spans="1:49" s="15" customFormat="1" ht="16" x14ac:dyDescent="0.2">
      <c r="A134" s="16" t="s">
        <v>21</v>
      </c>
      <c r="B134" s="16" t="s">
        <v>236</v>
      </c>
      <c r="C134" s="16" t="s">
        <v>38</v>
      </c>
      <c r="D134" s="16">
        <v>4</v>
      </c>
      <c r="E134" s="16" t="s">
        <v>23</v>
      </c>
      <c r="F134" s="16">
        <v>175444380</v>
      </c>
      <c r="G134" s="16">
        <v>17475422</v>
      </c>
      <c r="H134" s="26">
        <v>1.60772545319</v>
      </c>
      <c r="I134" s="31">
        <v>1.3124432311900001</v>
      </c>
      <c r="J134" s="25" t="s">
        <v>975</v>
      </c>
      <c r="K134" s="47">
        <v>41.005209999999998</v>
      </c>
      <c r="L134" s="47">
        <v>28.951720000000002</v>
      </c>
      <c r="M134" s="16">
        <v>829</v>
      </c>
      <c r="N134" s="16" t="s">
        <v>25</v>
      </c>
      <c r="O134" s="25" t="s">
        <v>26</v>
      </c>
      <c r="P134" s="25" t="s">
        <v>27</v>
      </c>
      <c r="Q134" s="25" t="s">
        <v>2187</v>
      </c>
      <c r="R134" s="25">
        <v>1</v>
      </c>
      <c r="S134" s="25">
        <v>0</v>
      </c>
      <c r="T134" s="25" t="s">
        <v>25</v>
      </c>
      <c r="U134" s="25" t="s">
        <v>25</v>
      </c>
      <c r="V134" s="16" t="s">
        <v>237</v>
      </c>
      <c r="W134" s="16">
        <v>1210</v>
      </c>
      <c r="X134" s="16">
        <v>20</v>
      </c>
      <c r="Y134" s="16">
        <v>772</v>
      </c>
      <c r="Z134" s="16">
        <v>885</v>
      </c>
      <c r="AA134" s="16" t="s">
        <v>35</v>
      </c>
      <c r="AB134" s="16" t="s">
        <v>36</v>
      </c>
      <c r="AC134" s="16">
        <v>829</v>
      </c>
      <c r="AD134" s="16">
        <v>0.97910799999999998</v>
      </c>
      <c r="AE134" s="16">
        <v>2.0100000000000001E-4</v>
      </c>
      <c r="AF134" s="16">
        <v>1.4805E-2</v>
      </c>
      <c r="AG134" s="16">
        <v>0</v>
      </c>
      <c r="AH134" s="29">
        <v>2.5000000000000001E-5</v>
      </c>
      <c r="AI134" s="16">
        <v>5.7479999999999996E-3</v>
      </c>
      <c r="AJ134" s="29">
        <v>3.0000000000000001E-6</v>
      </c>
      <c r="AK134" s="16">
        <v>1.06E-4</v>
      </c>
      <c r="AL134" s="29">
        <v>5.0000000000000004E-6</v>
      </c>
      <c r="AM134" s="16">
        <v>-1.4614289452302199E-3</v>
      </c>
      <c r="AN134" s="16">
        <v>-3.8889267706663502E-4</v>
      </c>
      <c r="AO134" s="16">
        <v>-1.9555903517130599E-4</v>
      </c>
      <c r="AP134" s="16">
        <v>1.0371538908241201E-4</v>
      </c>
      <c r="AQ134" s="29">
        <v>-2.0909803919217799E-5</v>
      </c>
      <c r="AR134" s="16">
        <v>3.0617994033701398E-2</v>
      </c>
      <c r="AS134" s="16">
        <v>1.91986707945365E-2</v>
      </c>
      <c r="AT134" s="16">
        <v>7.0641136646116603E-3</v>
      </c>
      <c r="AU134" s="16">
        <v>3.7652444133342501E-3</v>
      </c>
      <c r="AV134" s="16">
        <v>0</v>
      </c>
      <c r="AW134" s="16">
        <v>0</v>
      </c>
    </row>
    <row r="135" spans="1:49" s="15" customFormat="1" ht="16" x14ac:dyDescent="0.2">
      <c r="A135" s="16" t="s">
        <v>21</v>
      </c>
      <c r="B135" s="16" t="s">
        <v>238</v>
      </c>
      <c r="C135" s="16" t="s">
        <v>38</v>
      </c>
      <c r="D135" s="16">
        <v>4</v>
      </c>
      <c r="E135" s="16" t="s">
        <v>23</v>
      </c>
      <c r="F135" s="16">
        <v>89727292</v>
      </c>
      <c r="G135" s="16">
        <v>50887064</v>
      </c>
      <c r="H135" s="31">
        <v>1.44580892103</v>
      </c>
      <c r="I135" s="31">
        <v>1.2069738258</v>
      </c>
      <c r="J135" s="25" t="s">
        <v>239</v>
      </c>
      <c r="K135" s="45">
        <v>56.032262000000003</v>
      </c>
      <c r="L135" s="45">
        <v>8.7141754999999996</v>
      </c>
      <c r="M135" s="16" t="s">
        <v>240</v>
      </c>
      <c r="N135" s="16" t="s">
        <v>25</v>
      </c>
      <c r="O135" s="25" t="s">
        <v>26</v>
      </c>
      <c r="P135" s="25" t="s">
        <v>30</v>
      </c>
      <c r="Q135" s="25" t="s">
        <v>2187</v>
      </c>
      <c r="R135" s="25">
        <v>1</v>
      </c>
      <c r="S135" s="25">
        <v>0</v>
      </c>
      <c r="T135" s="25" t="s">
        <v>25</v>
      </c>
      <c r="U135" s="25" t="s">
        <v>25</v>
      </c>
      <c r="V135" s="16" t="s">
        <v>241</v>
      </c>
      <c r="W135" s="16">
        <v>185</v>
      </c>
      <c r="X135" s="16">
        <v>15</v>
      </c>
      <c r="Y135" s="16" t="s">
        <v>240</v>
      </c>
      <c r="Z135" s="16" t="s">
        <v>25</v>
      </c>
      <c r="AA135" s="16" t="s">
        <v>35</v>
      </c>
      <c r="AB135" s="16" t="s">
        <v>36</v>
      </c>
      <c r="AC135" s="16" t="s">
        <v>240</v>
      </c>
      <c r="AD135" s="16">
        <v>0.98348500000000005</v>
      </c>
      <c r="AE135" s="29">
        <v>3.9999999999999998E-6</v>
      </c>
      <c r="AF135" s="16">
        <v>8.2950000000000003E-3</v>
      </c>
      <c r="AG135" s="29">
        <v>4.1999999999999998E-5</v>
      </c>
      <c r="AH135" s="29">
        <v>2.5999999999999998E-5</v>
      </c>
      <c r="AI135" s="16">
        <v>8.0359999999999997E-3</v>
      </c>
      <c r="AJ135" s="29">
        <v>1.9999999999999999E-6</v>
      </c>
      <c r="AK135" s="29">
        <v>9.6000000000000002E-5</v>
      </c>
      <c r="AL135" s="29">
        <v>1.4E-5</v>
      </c>
      <c r="AM135" s="16">
        <v>-1.4780969738678201E-3</v>
      </c>
      <c r="AN135" s="16">
        <v>-3.7707387990660099E-4</v>
      </c>
      <c r="AO135" s="16">
        <v>-2.8611309691096E-4</v>
      </c>
      <c r="AP135" s="16">
        <v>1.12835037018572E-4</v>
      </c>
      <c r="AQ135" s="29">
        <v>5.76477163788551E-5</v>
      </c>
      <c r="AR135" s="16">
        <v>2.8005662340682198E-2</v>
      </c>
      <c r="AS135" s="16">
        <v>1.8401458976402399E-2</v>
      </c>
      <c r="AT135" s="16">
        <v>5.92484572740403E-3</v>
      </c>
      <c r="AU135" s="16">
        <v>2.7790107131143E-3</v>
      </c>
      <c r="AV135" s="16">
        <v>0</v>
      </c>
      <c r="AW135" s="16">
        <v>0</v>
      </c>
    </row>
    <row r="136" spans="1:49" s="15" customFormat="1" ht="16" x14ac:dyDescent="0.2">
      <c r="A136" s="16" t="s">
        <v>21</v>
      </c>
      <c r="B136" s="16" t="s">
        <v>242</v>
      </c>
      <c r="C136" s="16" t="s">
        <v>38</v>
      </c>
      <c r="D136" s="16">
        <v>4</v>
      </c>
      <c r="E136" s="16" t="s">
        <v>23</v>
      </c>
      <c r="F136" s="16">
        <v>158475014</v>
      </c>
      <c r="G136" s="16">
        <v>11951924</v>
      </c>
      <c r="H136" s="31">
        <v>2.19461154055</v>
      </c>
      <c r="I136" s="31">
        <v>1.7879826806600001</v>
      </c>
      <c r="J136" s="25" t="s">
        <v>243</v>
      </c>
      <c r="K136" s="45">
        <v>55.714655</v>
      </c>
      <c r="L136" s="45">
        <v>11.717578</v>
      </c>
      <c r="M136" s="16" t="s">
        <v>240</v>
      </c>
      <c r="N136" s="16" t="s">
        <v>25</v>
      </c>
      <c r="O136" s="25" t="s">
        <v>26</v>
      </c>
      <c r="P136" s="25" t="s">
        <v>30</v>
      </c>
      <c r="Q136" s="25" t="s">
        <v>2187</v>
      </c>
      <c r="R136" s="25">
        <v>1</v>
      </c>
      <c r="S136" s="25">
        <v>0</v>
      </c>
      <c r="T136" s="25" t="s">
        <v>25</v>
      </c>
      <c r="U136" s="25" t="s">
        <v>25</v>
      </c>
      <c r="V136" s="16" t="s">
        <v>244</v>
      </c>
      <c r="W136" s="16">
        <v>185</v>
      </c>
      <c r="X136" s="16">
        <v>15</v>
      </c>
      <c r="Y136" s="16" t="s">
        <v>240</v>
      </c>
      <c r="Z136" s="16" t="s">
        <v>25</v>
      </c>
      <c r="AA136" s="16" t="s">
        <v>35</v>
      </c>
      <c r="AB136" s="16" t="s">
        <v>36</v>
      </c>
      <c r="AC136" s="16" t="s">
        <v>240</v>
      </c>
      <c r="AD136" s="16">
        <v>0.99827200000000005</v>
      </c>
      <c r="AE136" s="16">
        <v>1.2019999999999999E-3</v>
      </c>
      <c r="AF136" s="29">
        <v>4.1999999999999998E-5</v>
      </c>
      <c r="AG136" s="16">
        <v>1.3799999999999999E-4</v>
      </c>
      <c r="AH136" s="29">
        <v>3.0000000000000001E-5</v>
      </c>
      <c r="AI136" s="16">
        <v>1.22E-4</v>
      </c>
      <c r="AJ136" s="29">
        <v>1.9999999999999999E-6</v>
      </c>
      <c r="AK136" s="16">
        <v>1.66E-4</v>
      </c>
      <c r="AL136" s="29">
        <v>2.5000000000000001E-5</v>
      </c>
      <c r="AM136" s="16">
        <v>-1.5357329659508E-3</v>
      </c>
      <c r="AN136" s="16">
        <v>-4.0275827639553799E-4</v>
      </c>
      <c r="AO136" s="16">
        <v>-1.6596068732430599E-4</v>
      </c>
      <c r="AP136" s="29">
        <v>5.5512274559192303E-5</v>
      </c>
      <c r="AQ136" s="29">
        <v>-7.93172655936406E-5</v>
      </c>
      <c r="AR136" s="16">
        <v>1.6271817364606801E-2</v>
      </c>
      <c r="AS136" s="16">
        <v>1.10770592202946E-2</v>
      </c>
      <c r="AT136" s="16">
        <v>4.7229029071392597E-3</v>
      </c>
      <c r="AU136" s="16">
        <v>0</v>
      </c>
      <c r="AV136" s="16">
        <v>0</v>
      </c>
      <c r="AW136" s="16">
        <v>0</v>
      </c>
    </row>
    <row r="137" spans="1:49" s="15" customFormat="1" ht="16" x14ac:dyDescent="0.2">
      <c r="A137" s="16" t="s">
        <v>21</v>
      </c>
      <c r="B137" s="16" t="s">
        <v>245</v>
      </c>
      <c r="C137" s="16" t="s">
        <v>38</v>
      </c>
      <c r="D137" s="16">
        <v>4</v>
      </c>
      <c r="E137" s="16" t="s">
        <v>23</v>
      </c>
      <c r="F137" s="16">
        <v>134210166</v>
      </c>
      <c r="G137" s="16">
        <v>11878020</v>
      </c>
      <c r="H137" s="31">
        <v>2.3933549096900002</v>
      </c>
      <c r="I137" s="31">
        <v>1.9508167726500001</v>
      </c>
      <c r="J137" s="25" t="s">
        <v>246</v>
      </c>
      <c r="K137" s="45">
        <v>55.477359999999997</v>
      </c>
      <c r="L137" s="45">
        <v>9.1379400000000004</v>
      </c>
      <c r="M137" s="16" t="s">
        <v>247</v>
      </c>
      <c r="N137" s="16" t="s">
        <v>25</v>
      </c>
      <c r="O137" s="25" t="s">
        <v>26</v>
      </c>
      <c r="P137" s="25" t="s">
        <v>27</v>
      </c>
      <c r="Q137" s="25" t="s">
        <v>2187</v>
      </c>
      <c r="R137" s="25">
        <v>1</v>
      </c>
      <c r="S137" s="25">
        <v>0</v>
      </c>
      <c r="T137" s="25" t="s">
        <v>25</v>
      </c>
      <c r="U137" s="25" t="s">
        <v>25</v>
      </c>
      <c r="V137" s="16" t="s">
        <v>248</v>
      </c>
      <c r="W137" s="16">
        <v>185</v>
      </c>
      <c r="X137" s="16">
        <v>20</v>
      </c>
      <c r="Y137" s="16" t="s">
        <v>247</v>
      </c>
      <c r="Z137" s="16" t="s">
        <v>25</v>
      </c>
      <c r="AA137" s="16" t="s">
        <v>35</v>
      </c>
      <c r="AB137" s="16" t="s">
        <v>36</v>
      </c>
      <c r="AC137" s="16" t="s">
        <v>247</v>
      </c>
      <c r="AD137" s="16">
        <v>0.99585699999999999</v>
      </c>
      <c r="AE137" s="16">
        <v>1.6260000000000001E-3</v>
      </c>
      <c r="AF137" s="16">
        <v>2.2880000000000001E-3</v>
      </c>
      <c r="AG137" s="29">
        <v>1.2999999999999999E-5</v>
      </c>
      <c r="AH137" s="29">
        <v>1.1E-5</v>
      </c>
      <c r="AI137" s="29">
        <v>6.3E-5</v>
      </c>
      <c r="AJ137" s="29">
        <v>5.0000000000000004E-6</v>
      </c>
      <c r="AK137" s="16">
        <v>1.2E-4</v>
      </c>
      <c r="AL137" s="29">
        <v>1.5E-5</v>
      </c>
      <c r="AM137" s="16">
        <v>-1.5064353365865999E-3</v>
      </c>
      <c r="AN137" s="16">
        <v>-4.1004869478508698E-4</v>
      </c>
      <c r="AO137" s="16">
        <v>-1.10144038259691E-4</v>
      </c>
      <c r="AP137" s="29">
        <v>4.7525151875275197E-5</v>
      </c>
      <c r="AQ137" s="16">
        <v>-1.1498645360234E-4</v>
      </c>
      <c r="AR137" s="16">
        <v>4.0068041623585397E-2</v>
      </c>
      <c r="AS137" s="16">
        <v>1.2112549361934699E-2</v>
      </c>
      <c r="AT137" s="16">
        <v>1.85201980900064E-2</v>
      </c>
      <c r="AU137" s="16">
        <v>8.1026000418684494E-3</v>
      </c>
      <c r="AV137" s="16">
        <v>0</v>
      </c>
      <c r="AW137" s="16">
        <v>0</v>
      </c>
    </row>
    <row r="138" spans="1:49" s="15" customFormat="1" ht="16" x14ac:dyDescent="0.2">
      <c r="A138" s="16" t="s">
        <v>2268</v>
      </c>
      <c r="B138" s="16" t="s">
        <v>231</v>
      </c>
      <c r="C138" s="16" t="s">
        <v>38</v>
      </c>
      <c r="D138" s="16" t="s">
        <v>25</v>
      </c>
      <c r="E138" s="16" t="s">
        <v>25</v>
      </c>
      <c r="F138" s="16" t="s">
        <v>25</v>
      </c>
      <c r="G138" s="16" t="s">
        <v>25</v>
      </c>
      <c r="H138" s="26">
        <v>3.6778007532000001</v>
      </c>
      <c r="I138" s="31">
        <v>3.0933888728199999</v>
      </c>
      <c r="J138" s="25" t="s">
        <v>1275</v>
      </c>
      <c r="K138" s="45">
        <v>55.860916000000003</v>
      </c>
      <c r="L138" s="45">
        <v>-4.2514329999999996</v>
      </c>
      <c r="M138" s="16">
        <v>1914</v>
      </c>
      <c r="N138" s="16" t="s">
        <v>25</v>
      </c>
      <c r="O138" s="25" t="s">
        <v>26</v>
      </c>
      <c r="P138" s="25" t="s">
        <v>27</v>
      </c>
      <c r="Q138" s="25" t="s">
        <v>2190</v>
      </c>
      <c r="R138" s="25">
        <v>0</v>
      </c>
      <c r="S138" s="25">
        <v>0</v>
      </c>
      <c r="T138" s="25" t="s">
        <v>25</v>
      </c>
      <c r="U138" s="25" t="s">
        <v>2219</v>
      </c>
      <c r="V138" s="25" t="s">
        <v>25</v>
      </c>
      <c r="W138" s="25" t="s">
        <v>25</v>
      </c>
      <c r="X138" s="25" t="s">
        <v>25</v>
      </c>
      <c r="Y138" s="25" t="s">
        <v>25</v>
      </c>
      <c r="Z138" s="25" t="s">
        <v>25</v>
      </c>
      <c r="AA138" s="25" t="s">
        <v>25</v>
      </c>
      <c r="AB138" s="25" t="s">
        <v>25</v>
      </c>
      <c r="AC138" s="16">
        <v>1914</v>
      </c>
      <c r="AD138" s="16">
        <v>0.95191800000000004</v>
      </c>
      <c r="AE138" s="16">
        <v>2.6949999999999999E-3</v>
      </c>
      <c r="AF138" s="29">
        <v>3.0000000000000001E-6</v>
      </c>
      <c r="AG138" s="16">
        <v>3.7728999999999999E-2</v>
      </c>
      <c r="AH138" s="16">
        <v>7.6299999999999996E-3</v>
      </c>
      <c r="AI138" s="29">
        <v>3.9999999999999998E-6</v>
      </c>
      <c r="AJ138" s="29">
        <v>6.0000000000000002E-6</v>
      </c>
      <c r="AK138" s="29">
        <v>9.9999999999999995E-7</v>
      </c>
      <c r="AL138" s="29">
        <v>1.2999999999999999E-5</v>
      </c>
      <c r="AM138" s="16">
        <v>-1.3874542607314E-3</v>
      </c>
      <c r="AN138" s="16">
        <v>-3.1279953222718799E-4</v>
      </c>
      <c r="AO138" s="29">
        <v>9.1936320868301305E-7</v>
      </c>
      <c r="AP138" s="29">
        <v>4.98851498742664E-5</v>
      </c>
      <c r="AQ138" s="29">
        <v>1.9666290999179198E-5</v>
      </c>
      <c r="AR138" s="16">
        <v>0.15209536260773099</v>
      </c>
      <c r="AS138" s="16">
        <v>2.5246802599841099E-2</v>
      </c>
      <c r="AT138" s="16">
        <v>4.2955725619152299E-2</v>
      </c>
      <c r="AU138" s="16">
        <v>3.5214880557173298E-2</v>
      </c>
      <c r="AV138" s="16">
        <v>3.8505545450128499E-2</v>
      </c>
      <c r="AW138" s="16">
        <v>9.1056469237790396E-3</v>
      </c>
    </row>
    <row r="139" spans="1:49" s="15" customFormat="1" ht="16" x14ac:dyDescent="0.2">
      <c r="A139" s="16" t="s">
        <v>2269</v>
      </c>
      <c r="B139" s="16" t="s">
        <v>249</v>
      </c>
      <c r="C139" s="16" t="s">
        <v>38</v>
      </c>
      <c r="D139" s="16" t="s">
        <v>25</v>
      </c>
      <c r="E139" s="16" t="s">
        <v>25</v>
      </c>
      <c r="F139" s="16" t="s">
        <v>25</v>
      </c>
      <c r="G139" s="16" t="s">
        <v>25</v>
      </c>
      <c r="H139" s="31">
        <v>2.0621077705799999</v>
      </c>
      <c r="I139" s="31">
        <v>1.71373096648</v>
      </c>
      <c r="J139" s="25" t="s">
        <v>250</v>
      </c>
      <c r="K139" s="45">
        <v>55.515278000000002</v>
      </c>
      <c r="L139" s="45">
        <v>11.205833</v>
      </c>
      <c r="M139" s="16">
        <v>1565</v>
      </c>
      <c r="N139" s="16" t="s">
        <v>25</v>
      </c>
      <c r="O139" s="25" t="s">
        <v>26</v>
      </c>
      <c r="P139" s="25" t="s">
        <v>30</v>
      </c>
      <c r="Q139" s="25" t="s">
        <v>2187</v>
      </c>
      <c r="R139" s="25">
        <v>0</v>
      </c>
      <c r="S139" s="25">
        <v>1</v>
      </c>
      <c r="T139" s="16" t="s">
        <v>2220</v>
      </c>
      <c r="U139" s="25" t="s">
        <v>25</v>
      </c>
      <c r="V139" s="16" t="s">
        <v>251</v>
      </c>
      <c r="W139" s="16">
        <v>330</v>
      </c>
      <c r="X139" s="16">
        <v>20</v>
      </c>
      <c r="Y139" s="16">
        <v>1490</v>
      </c>
      <c r="Z139" s="16">
        <v>1639</v>
      </c>
      <c r="AA139" s="16" t="s">
        <v>35</v>
      </c>
      <c r="AB139" s="16" t="s">
        <v>36</v>
      </c>
      <c r="AC139" s="16">
        <v>1565</v>
      </c>
      <c r="AD139" s="16">
        <v>0.95191800000000004</v>
      </c>
      <c r="AE139" s="16">
        <v>2.6949999999999999E-3</v>
      </c>
      <c r="AF139" s="29">
        <v>3.0000000000000001E-6</v>
      </c>
      <c r="AG139" s="16">
        <v>3.7728999999999999E-2</v>
      </c>
      <c r="AH139" s="16">
        <v>7.6299999999999996E-3</v>
      </c>
      <c r="AI139" s="29">
        <v>3.9999999999999998E-6</v>
      </c>
      <c r="AJ139" s="29">
        <v>6.0000000000000002E-6</v>
      </c>
      <c r="AK139" s="29">
        <v>9.9999999999999995E-7</v>
      </c>
      <c r="AL139" s="29">
        <v>1.2999999999999999E-5</v>
      </c>
      <c r="AM139" s="16">
        <v>-1.3874542607314E-3</v>
      </c>
      <c r="AN139" s="16">
        <v>-3.1279953222718799E-4</v>
      </c>
      <c r="AO139" s="29">
        <v>9.1936320868301305E-7</v>
      </c>
      <c r="AP139" s="29">
        <v>4.98851498742664E-5</v>
      </c>
      <c r="AQ139" s="29">
        <v>1.9666290999179198E-5</v>
      </c>
      <c r="AR139" s="16">
        <v>2.33877357919266E-2</v>
      </c>
      <c r="AS139" s="16">
        <v>1.7379250332315601E-2</v>
      </c>
      <c r="AT139" s="16">
        <v>1.9749864927075399E-3</v>
      </c>
      <c r="AU139" s="16">
        <v>3.3265406912898099E-3</v>
      </c>
      <c r="AV139" s="16">
        <v>0</v>
      </c>
      <c r="AW139" s="16">
        <v>0</v>
      </c>
    </row>
    <row r="140" spans="1:49" s="15" customFormat="1" ht="16" x14ac:dyDescent="0.2">
      <c r="A140" s="16" t="s">
        <v>2269</v>
      </c>
      <c r="B140" s="16" t="s">
        <v>252</v>
      </c>
      <c r="C140" s="16" t="s">
        <v>38</v>
      </c>
      <c r="D140" s="16" t="s">
        <v>25</v>
      </c>
      <c r="E140" s="16" t="s">
        <v>25</v>
      </c>
      <c r="F140" s="16" t="s">
        <v>25</v>
      </c>
      <c r="G140" s="16" t="s">
        <v>25</v>
      </c>
      <c r="H140" s="31">
        <v>5.5566412700100001</v>
      </c>
      <c r="I140" s="31">
        <v>4.75117974515</v>
      </c>
      <c r="J140" s="25" t="s">
        <v>253</v>
      </c>
      <c r="K140" s="45">
        <v>37.312415600000001</v>
      </c>
      <c r="L140" s="45">
        <v>-6.0257056999999996</v>
      </c>
      <c r="M140" s="16">
        <v>1724</v>
      </c>
      <c r="N140" s="16" t="s">
        <v>25</v>
      </c>
      <c r="O140" s="25" t="s">
        <v>26</v>
      </c>
      <c r="P140" s="25" t="s">
        <v>30</v>
      </c>
      <c r="Q140" s="25" t="s">
        <v>2187</v>
      </c>
      <c r="R140" s="25">
        <v>0</v>
      </c>
      <c r="S140" s="25">
        <v>1</v>
      </c>
      <c r="T140" s="16" t="s">
        <v>2220</v>
      </c>
      <c r="U140" s="25" t="s">
        <v>25</v>
      </c>
      <c r="V140" s="16" t="s">
        <v>254</v>
      </c>
      <c r="W140" s="16">
        <v>215</v>
      </c>
      <c r="X140" s="16">
        <v>15</v>
      </c>
      <c r="Y140" s="16">
        <v>1647</v>
      </c>
      <c r="Z140" s="16">
        <v>1800</v>
      </c>
      <c r="AA140" s="16" t="s">
        <v>35</v>
      </c>
      <c r="AB140" s="16" t="s">
        <v>36</v>
      </c>
      <c r="AC140" s="16">
        <v>1724</v>
      </c>
      <c r="AD140" s="16">
        <v>0.95191800000000004</v>
      </c>
      <c r="AE140" s="16">
        <v>2.6949999999999999E-3</v>
      </c>
      <c r="AF140" s="29">
        <v>3.0000000000000001E-6</v>
      </c>
      <c r="AG140" s="16">
        <v>3.7728999999999999E-2</v>
      </c>
      <c r="AH140" s="16">
        <v>7.6299999999999996E-3</v>
      </c>
      <c r="AI140" s="29">
        <v>3.9999999999999998E-6</v>
      </c>
      <c r="AJ140" s="29">
        <v>6.0000000000000002E-6</v>
      </c>
      <c r="AK140" s="29">
        <v>9.9999999999999995E-7</v>
      </c>
      <c r="AL140" s="29">
        <v>1.2999999999999999E-5</v>
      </c>
      <c r="AM140" s="16">
        <v>-1.3874542607314E-3</v>
      </c>
      <c r="AN140" s="16">
        <v>-3.1279953222718799E-4</v>
      </c>
      <c r="AO140" s="29">
        <v>9.1936320868301305E-7</v>
      </c>
      <c r="AP140" s="29">
        <v>4.98851498742664E-5</v>
      </c>
      <c r="AQ140" s="29">
        <v>1.9666290999179198E-5</v>
      </c>
      <c r="AR140" s="16">
        <v>3.5807368299121803E-2</v>
      </c>
      <c r="AS140" s="16">
        <v>2.1130273274196101E-2</v>
      </c>
      <c r="AT140" s="16">
        <v>1.0411147026214601E-2</v>
      </c>
      <c r="AU140" s="16">
        <v>3.40044891452427E-3</v>
      </c>
      <c r="AV140" s="16">
        <v>0</v>
      </c>
      <c r="AW140" s="16">
        <v>0</v>
      </c>
    </row>
    <row r="141" spans="1:49" s="15" customFormat="1" ht="16" x14ac:dyDescent="0.2">
      <c r="A141" s="16" t="s">
        <v>2270</v>
      </c>
      <c r="B141" s="16" t="s">
        <v>255</v>
      </c>
      <c r="C141" s="16" t="s">
        <v>38</v>
      </c>
      <c r="D141" s="16" t="s">
        <v>25</v>
      </c>
      <c r="E141" s="16" t="s">
        <v>25</v>
      </c>
      <c r="F141" s="16" t="s">
        <v>25</v>
      </c>
      <c r="G141" s="16" t="s">
        <v>25</v>
      </c>
      <c r="H141" s="26">
        <v>5.3262400000000003</v>
      </c>
      <c r="I141" s="31">
        <v>4.4858265466300002</v>
      </c>
      <c r="J141" s="16" t="s">
        <v>998</v>
      </c>
      <c r="K141" s="16">
        <v>45.197325499999998</v>
      </c>
      <c r="L141" s="16">
        <v>19.262490700000001</v>
      </c>
      <c r="M141" s="16">
        <v>716</v>
      </c>
      <c r="N141" s="16" t="s">
        <v>25</v>
      </c>
      <c r="O141" s="25" t="s">
        <v>26</v>
      </c>
      <c r="P141" s="25" t="s">
        <v>27</v>
      </c>
      <c r="Q141" s="25" t="s">
        <v>2187</v>
      </c>
      <c r="R141" s="25">
        <v>0</v>
      </c>
      <c r="S141" s="25">
        <v>1</v>
      </c>
      <c r="T141" s="25" t="s">
        <v>2221</v>
      </c>
      <c r="U141" s="25" t="s">
        <v>25</v>
      </c>
      <c r="V141" s="16" t="s">
        <v>256</v>
      </c>
      <c r="W141" s="16">
        <v>1315</v>
      </c>
      <c r="X141" s="16">
        <v>20</v>
      </c>
      <c r="Y141" s="16">
        <v>657</v>
      </c>
      <c r="Z141" s="16">
        <v>775</v>
      </c>
      <c r="AA141" s="16" t="s">
        <v>35</v>
      </c>
      <c r="AB141" s="16" t="s">
        <v>36</v>
      </c>
      <c r="AC141" s="16">
        <v>716</v>
      </c>
      <c r="AD141" s="16">
        <v>0.95191800000000004</v>
      </c>
      <c r="AE141" s="16">
        <v>2.6949999999999999E-3</v>
      </c>
      <c r="AF141" s="29">
        <v>3.0000000000000001E-6</v>
      </c>
      <c r="AG141" s="16">
        <v>3.7728999999999999E-2</v>
      </c>
      <c r="AH141" s="16">
        <v>7.6299999999999996E-3</v>
      </c>
      <c r="AI141" s="29">
        <v>3.9999999999999998E-6</v>
      </c>
      <c r="AJ141" s="29">
        <v>6.0000000000000002E-6</v>
      </c>
      <c r="AK141" s="29">
        <v>9.9999999999999995E-7</v>
      </c>
      <c r="AL141" s="29">
        <v>1.2999999999999999E-5</v>
      </c>
      <c r="AM141" s="16">
        <v>-1.3874542607314E-3</v>
      </c>
      <c r="AN141" s="16">
        <v>-3.1279953222718799E-4</v>
      </c>
      <c r="AO141" s="29">
        <v>9.1936320868301305E-7</v>
      </c>
      <c r="AP141" s="29">
        <v>4.98851498742664E-5</v>
      </c>
      <c r="AQ141" s="29">
        <v>1.9666290999179198E-5</v>
      </c>
      <c r="AR141" s="16">
        <v>1.2512807390163199E-2</v>
      </c>
      <c r="AS141" s="16">
        <v>8.4484191398431704E-3</v>
      </c>
      <c r="AT141" s="16">
        <v>2.9644128957893299E-3</v>
      </c>
      <c r="AU141" s="16">
        <v>0</v>
      </c>
      <c r="AV141" s="16">
        <v>0</v>
      </c>
      <c r="AW141" s="16">
        <v>0</v>
      </c>
    </row>
    <row r="142" spans="1:49" s="15" customFormat="1" ht="16" x14ac:dyDescent="0.2">
      <c r="A142" s="16" t="s">
        <v>2270</v>
      </c>
      <c r="B142" s="16" t="s">
        <v>257</v>
      </c>
      <c r="C142" s="16" t="s">
        <v>38</v>
      </c>
      <c r="D142" s="16" t="s">
        <v>25</v>
      </c>
      <c r="E142" s="16" t="s">
        <v>25</v>
      </c>
      <c r="F142" s="16" t="s">
        <v>25</v>
      </c>
      <c r="G142" s="16" t="s">
        <v>25</v>
      </c>
      <c r="H142" s="31">
        <v>11.8926883939</v>
      </c>
      <c r="I142" s="31">
        <v>10.094954958100001</v>
      </c>
      <c r="J142" s="16" t="s">
        <v>258</v>
      </c>
      <c r="K142" s="45">
        <v>42.740163709999997</v>
      </c>
      <c r="L142" s="45">
        <v>44.620164189999997</v>
      </c>
      <c r="M142" s="16">
        <v>862</v>
      </c>
      <c r="N142" s="16" t="s">
        <v>25</v>
      </c>
      <c r="O142" s="25" t="s">
        <v>26</v>
      </c>
      <c r="P142" s="25" t="s">
        <v>30</v>
      </c>
      <c r="Q142" s="25" t="s">
        <v>2187</v>
      </c>
      <c r="R142" s="25">
        <v>0</v>
      </c>
      <c r="S142" s="25">
        <v>1</v>
      </c>
      <c r="T142" s="16" t="s">
        <v>2220</v>
      </c>
      <c r="U142" s="25" t="s">
        <v>25</v>
      </c>
      <c r="V142" s="16" t="s">
        <v>259</v>
      </c>
      <c r="W142" s="16">
        <v>1165</v>
      </c>
      <c r="X142" s="16">
        <v>15</v>
      </c>
      <c r="Y142" s="16">
        <v>772</v>
      </c>
      <c r="Z142" s="16">
        <v>951</v>
      </c>
      <c r="AA142" s="16" t="s">
        <v>35</v>
      </c>
      <c r="AB142" s="16" t="s">
        <v>36</v>
      </c>
      <c r="AC142" s="28">
        <f>AVERAGE(Y142:Z142)</f>
        <v>861.5</v>
      </c>
      <c r="AD142" s="16">
        <v>0.95191800000000004</v>
      </c>
      <c r="AE142" s="16">
        <v>2.6949999999999999E-3</v>
      </c>
      <c r="AF142" s="29">
        <v>3.0000000000000001E-6</v>
      </c>
      <c r="AG142" s="16">
        <v>3.7728999999999999E-2</v>
      </c>
      <c r="AH142" s="16">
        <v>7.6299999999999996E-3</v>
      </c>
      <c r="AI142" s="29">
        <v>3.9999999999999998E-6</v>
      </c>
      <c r="AJ142" s="29">
        <v>6.0000000000000002E-6</v>
      </c>
      <c r="AK142" s="29">
        <v>9.9999999999999995E-7</v>
      </c>
      <c r="AL142" s="29">
        <v>1.2999999999999999E-5</v>
      </c>
      <c r="AM142" s="16">
        <v>-1.3874542607314E-3</v>
      </c>
      <c r="AN142" s="16">
        <v>-3.1279953222718799E-4</v>
      </c>
      <c r="AO142" s="29">
        <v>9.1936320868301305E-7</v>
      </c>
      <c r="AP142" s="29">
        <v>4.98851498742664E-5</v>
      </c>
      <c r="AQ142" s="29">
        <v>1.9666290999179198E-5</v>
      </c>
      <c r="AR142" s="16">
        <v>1.52061041651882E-2</v>
      </c>
      <c r="AS142" s="16">
        <v>1.0092008784200499E-2</v>
      </c>
      <c r="AT142" s="16">
        <v>3.8401521201268901E-3</v>
      </c>
      <c r="AU142" s="16">
        <v>0</v>
      </c>
      <c r="AV142" s="16">
        <v>0</v>
      </c>
      <c r="AW142" s="16">
        <v>0</v>
      </c>
    </row>
    <row r="143" spans="1:49" s="15" customFormat="1" ht="16" x14ac:dyDescent="0.2">
      <c r="A143" s="16" t="s">
        <v>2270</v>
      </c>
      <c r="B143" s="16" t="s">
        <v>260</v>
      </c>
      <c r="C143" s="16" t="s">
        <v>38</v>
      </c>
      <c r="D143" s="16" t="s">
        <v>25</v>
      </c>
      <c r="E143" s="16" t="s">
        <v>25</v>
      </c>
      <c r="F143" s="16" t="s">
        <v>25</v>
      </c>
      <c r="G143" s="16" t="s">
        <v>25</v>
      </c>
      <c r="H143" s="26">
        <v>8.7611799999999995</v>
      </c>
      <c r="I143" s="31">
        <v>7.1407837129600003</v>
      </c>
      <c r="J143" s="25" t="s">
        <v>261</v>
      </c>
      <c r="K143" s="45">
        <v>45.146000000000001</v>
      </c>
      <c r="L143" s="45">
        <v>18.884</v>
      </c>
      <c r="M143" s="16">
        <v>715</v>
      </c>
      <c r="N143" s="16" t="s">
        <v>25</v>
      </c>
      <c r="O143" s="25" t="s">
        <v>26</v>
      </c>
      <c r="P143" s="25" t="s">
        <v>30</v>
      </c>
      <c r="Q143" s="25" t="s">
        <v>2187</v>
      </c>
      <c r="R143" s="25">
        <v>0</v>
      </c>
      <c r="S143" s="25">
        <v>1</v>
      </c>
      <c r="T143" s="25" t="s">
        <v>2221</v>
      </c>
      <c r="U143" s="25" t="s">
        <v>25</v>
      </c>
      <c r="V143" s="16" t="s">
        <v>262</v>
      </c>
      <c r="W143" s="16">
        <v>1325</v>
      </c>
      <c r="X143" s="16">
        <v>15</v>
      </c>
      <c r="Y143" s="16">
        <v>656</v>
      </c>
      <c r="Z143" s="16">
        <v>774</v>
      </c>
      <c r="AA143" s="16" t="s">
        <v>35</v>
      </c>
      <c r="AB143" s="16" t="s">
        <v>36</v>
      </c>
      <c r="AC143" s="16">
        <v>715</v>
      </c>
      <c r="AD143" s="16">
        <v>0.95191800000000004</v>
      </c>
      <c r="AE143" s="16">
        <v>2.6949999999999999E-3</v>
      </c>
      <c r="AF143" s="29">
        <v>3.0000000000000001E-6</v>
      </c>
      <c r="AG143" s="16">
        <v>3.7728999999999999E-2</v>
      </c>
      <c r="AH143" s="16">
        <v>7.6299999999999996E-3</v>
      </c>
      <c r="AI143" s="29">
        <v>3.9999999999999998E-6</v>
      </c>
      <c r="AJ143" s="29">
        <v>6.0000000000000002E-6</v>
      </c>
      <c r="AK143" s="29">
        <v>9.9999999999999995E-7</v>
      </c>
      <c r="AL143" s="29">
        <v>1.2999999999999999E-5</v>
      </c>
      <c r="AM143" s="16">
        <v>-1.3874542607314E-3</v>
      </c>
      <c r="AN143" s="16">
        <v>-3.1279953222718799E-4</v>
      </c>
      <c r="AO143" s="29">
        <v>9.1936320868301305E-7</v>
      </c>
      <c r="AP143" s="29">
        <v>4.98851498742664E-5</v>
      </c>
      <c r="AQ143" s="29">
        <v>1.9666290999179198E-5</v>
      </c>
      <c r="AR143" s="16">
        <v>2.4922742754311701E-2</v>
      </c>
      <c r="AS143" s="16">
        <v>1.35591890082329E-2</v>
      </c>
      <c r="AT143" s="16">
        <v>4.3942048001299003E-3</v>
      </c>
      <c r="AU143" s="16">
        <v>5.85007623217681E-3</v>
      </c>
      <c r="AV143" s="16">
        <v>0</v>
      </c>
      <c r="AW143" s="16">
        <v>0</v>
      </c>
    </row>
    <row r="144" spans="1:49" s="15" customFormat="1" ht="16" x14ac:dyDescent="0.2">
      <c r="A144" s="25" t="s">
        <v>2273</v>
      </c>
      <c r="B144" s="16" t="s">
        <v>263</v>
      </c>
      <c r="C144" s="16" t="s">
        <v>264</v>
      </c>
      <c r="D144" s="16" t="s">
        <v>25</v>
      </c>
      <c r="E144" s="16" t="s">
        <v>25</v>
      </c>
      <c r="F144" s="16" t="s">
        <v>25</v>
      </c>
      <c r="G144" s="16" t="s">
        <v>25</v>
      </c>
      <c r="H144" s="26">
        <v>3.8253815071399999</v>
      </c>
      <c r="I144" s="31">
        <v>2.95460445911</v>
      </c>
      <c r="J144" s="16" t="s">
        <v>265</v>
      </c>
      <c r="K144" s="45" t="s">
        <v>1250</v>
      </c>
      <c r="L144" s="45" t="s">
        <v>1250</v>
      </c>
      <c r="M144" s="16">
        <v>1899</v>
      </c>
      <c r="N144" s="16" t="s">
        <v>25</v>
      </c>
      <c r="O144" s="25" t="s">
        <v>26</v>
      </c>
      <c r="P144" s="25" t="s">
        <v>30</v>
      </c>
      <c r="Q144" s="25" t="s">
        <v>2190</v>
      </c>
      <c r="R144" s="25">
        <v>0</v>
      </c>
      <c r="S144" s="25">
        <v>0</v>
      </c>
      <c r="T144" s="25" t="s">
        <v>25</v>
      </c>
      <c r="U144" s="25" t="s">
        <v>2219</v>
      </c>
      <c r="V144" s="25" t="s">
        <v>25</v>
      </c>
      <c r="W144" s="25" t="s">
        <v>25</v>
      </c>
      <c r="X144" s="25" t="s">
        <v>25</v>
      </c>
      <c r="Y144" s="25" t="s">
        <v>25</v>
      </c>
      <c r="Z144" s="25" t="s">
        <v>25</v>
      </c>
      <c r="AA144" s="25" t="s">
        <v>25</v>
      </c>
      <c r="AB144" s="25" t="s">
        <v>25</v>
      </c>
      <c r="AC144" s="28">
        <v>1899</v>
      </c>
      <c r="AD144" s="16">
        <v>4.4949999999999999E-3</v>
      </c>
      <c r="AE144" s="16">
        <v>5.3827E-2</v>
      </c>
      <c r="AF144" s="29">
        <v>7.7000000000000001E-5</v>
      </c>
      <c r="AG144" s="16">
        <v>0.94112700000000005</v>
      </c>
      <c r="AH144" s="29">
        <v>1.0000000000000001E-5</v>
      </c>
      <c r="AI144" s="16">
        <v>3.8499999999999998E-4</v>
      </c>
      <c r="AJ144" s="29">
        <v>6.0000000000000002E-6</v>
      </c>
      <c r="AK144" s="29">
        <v>6.3E-5</v>
      </c>
      <c r="AL144" s="29">
        <v>1.1E-5</v>
      </c>
      <c r="AM144" s="16">
        <v>8.3862095827523997E-4</v>
      </c>
      <c r="AN144" s="16">
        <v>1.32979342670158E-3</v>
      </c>
      <c r="AO144" s="29">
        <v>-5.2252642979540799E-5</v>
      </c>
      <c r="AP144" s="16">
        <v>-2.045063214589E-4</v>
      </c>
      <c r="AQ144" s="16">
        <v>-2.4634802058687202E-4</v>
      </c>
      <c r="AR144" s="16">
        <v>0.15736459433622399</v>
      </c>
      <c r="AS144" s="16">
        <v>3.3290900024049198E-2</v>
      </c>
      <c r="AT144" s="16">
        <v>5.22305789398151E-2</v>
      </c>
      <c r="AU144" s="16">
        <v>4.2606854697926001E-2</v>
      </c>
      <c r="AV144" s="16">
        <v>9.1054271820470798E-3</v>
      </c>
      <c r="AW144" s="16">
        <v>1.8728915453773001E-2</v>
      </c>
    </row>
    <row r="145" spans="1:49" s="15" customFormat="1" ht="16" x14ac:dyDescent="0.2">
      <c r="A145" s="25" t="s">
        <v>2274</v>
      </c>
      <c r="B145" s="16" t="s">
        <v>266</v>
      </c>
      <c r="C145" s="16" t="s">
        <v>38</v>
      </c>
      <c r="D145" s="16" t="s">
        <v>25</v>
      </c>
      <c r="E145" s="16" t="s">
        <v>25</v>
      </c>
      <c r="F145" s="16" t="s">
        <v>25</v>
      </c>
      <c r="G145" s="16" t="s">
        <v>25</v>
      </c>
      <c r="H145" s="26">
        <v>1.2455400000000001</v>
      </c>
      <c r="I145" s="31">
        <v>1.03905919318</v>
      </c>
      <c r="J145" s="25" t="s">
        <v>1304</v>
      </c>
      <c r="K145" s="47">
        <v>58.964098999999997</v>
      </c>
      <c r="L145" s="47">
        <v>-2.704933</v>
      </c>
      <c r="M145" s="25">
        <v>600</v>
      </c>
      <c r="N145" s="16" t="s">
        <v>25</v>
      </c>
      <c r="O145" s="25" t="s">
        <v>26</v>
      </c>
      <c r="P145" s="25" t="s">
        <v>27</v>
      </c>
      <c r="Q145" s="25" t="s">
        <v>2190</v>
      </c>
      <c r="R145" s="25">
        <v>0</v>
      </c>
      <c r="S145" s="25">
        <v>0</v>
      </c>
      <c r="T145" s="25" t="s">
        <v>2221</v>
      </c>
      <c r="U145" s="25" t="s">
        <v>2192</v>
      </c>
      <c r="V145" s="25" t="s">
        <v>25</v>
      </c>
      <c r="W145" s="25" t="s">
        <v>25</v>
      </c>
      <c r="X145" s="25" t="s">
        <v>25</v>
      </c>
      <c r="Y145" s="25">
        <v>500</v>
      </c>
      <c r="Z145" s="25">
        <v>700</v>
      </c>
      <c r="AA145" s="25" t="s">
        <v>25</v>
      </c>
      <c r="AB145" s="25" t="s">
        <v>25</v>
      </c>
      <c r="AC145" s="25">
        <v>600</v>
      </c>
      <c r="AD145" s="16">
        <v>0.95191800000000004</v>
      </c>
      <c r="AE145" s="16">
        <v>2.6949999999999999E-3</v>
      </c>
      <c r="AF145" s="29">
        <v>3.0000000000000001E-6</v>
      </c>
      <c r="AG145" s="16">
        <v>3.7728999999999999E-2</v>
      </c>
      <c r="AH145" s="16">
        <v>7.6299999999999996E-3</v>
      </c>
      <c r="AI145" s="29">
        <v>3.9999999999999998E-6</v>
      </c>
      <c r="AJ145" s="29">
        <v>6.0000000000000002E-6</v>
      </c>
      <c r="AK145" s="29">
        <v>9.9999999999999995E-7</v>
      </c>
      <c r="AL145" s="29">
        <v>1.2999999999999999E-5</v>
      </c>
      <c r="AM145" s="16">
        <v>-1.3874542607314E-3</v>
      </c>
      <c r="AN145" s="16">
        <v>-3.1279953222718799E-4</v>
      </c>
      <c r="AO145" s="29">
        <v>9.1936320868301305E-7</v>
      </c>
      <c r="AP145" s="29">
        <v>4.98851498742664E-5</v>
      </c>
      <c r="AQ145" s="29">
        <v>1.9666290999179198E-5</v>
      </c>
      <c r="AR145" s="16">
        <v>0.15341351594691499</v>
      </c>
      <c r="AS145" s="16">
        <v>2.1366283692257401E-2</v>
      </c>
      <c r="AT145" s="16">
        <v>2.85642878384685E-2</v>
      </c>
      <c r="AU145" s="16">
        <v>2.3476717550949398E-2</v>
      </c>
      <c r="AV145" s="16">
        <v>1.21347049562499E-2</v>
      </c>
      <c r="AW145" s="16">
        <v>6.6828491237458501E-2</v>
      </c>
    </row>
    <row r="146" spans="1:49" s="15" customFormat="1" ht="16" x14ac:dyDescent="0.2">
      <c r="A146" s="25" t="s">
        <v>2275</v>
      </c>
      <c r="B146" s="16" t="s">
        <v>267</v>
      </c>
      <c r="C146" s="16" t="s">
        <v>38</v>
      </c>
      <c r="D146" s="16">
        <v>2</v>
      </c>
      <c r="E146" s="16" t="s">
        <v>42</v>
      </c>
      <c r="F146" s="16">
        <v>90063869</v>
      </c>
      <c r="G146" s="16">
        <v>2821392</v>
      </c>
      <c r="H146" s="26">
        <f>1.26697207613+3.104432502</f>
        <v>4.3714045781299999</v>
      </c>
      <c r="I146" s="31">
        <v>3.54392702627</v>
      </c>
      <c r="J146" s="25" t="s">
        <v>268</v>
      </c>
      <c r="K146" s="47">
        <v>49.503410339355398</v>
      </c>
      <c r="L146" s="47">
        <v>2.42916560173034</v>
      </c>
      <c r="M146" s="25">
        <v>-228</v>
      </c>
      <c r="N146" s="16" t="s">
        <v>25</v>
      </c>
      <c r="O146" s="25" t="s">
        <v>26</v>
      </c>
      <c r="P146" s="25" t="s">
        <v>27</v>
      </c>
      <c r="Q146" s="25" t="s">
        <v>2187</v>
      </c>
      <c r="R146" s="25">
        <v>0</v>
      </c>
      <c r="S146" s="25">
        <v>1</v>
      </c>
      <c r="T146" s="25" t="s">
        <v>2221</v>
      </c>
      <c r="U146" s="25" t="s">
        <v>25</v>
      </c>
      <c r="V146" s="25" t="s">
        <v>269</v>
      </c>
      <c r="W146" s="25">
        <v>2150</v>
      </c>
      <c r="X146" s="25">
        <v>15</v>
      </c>
      <c r="Y146" s="25">
        <v>-347</v>
      </c>
      <c r="Z146" s="25">
        <v>-108</v>
      </c>
      <c r="AA146" s="25" t="s">
        <v>35</v>
      </c>
      <c r="AB146" s="25" t="s">
        <v>36</v>
      </c>
      <c r="AC146" s="25">
        <v>-228</v>
      </c>
      <c r="AD146" s="16">
        <v>0.95191800000000004</v>
      </c>
      <c r="AE146" s="16">
        <v>2.6949999999999999E-3</v>
      </c>
      <c r="AF146" s="29">
        <v>3.0000000000000001E-6</v>
      </c>
      <c r="AG146" s="16">
        <v>3.7728999999999999E-2</v>
      </c>
      <c r="AH146" s="16">
        <v>7.6299999999999996E-3</v>
      </c>
      <c r="AI146" s="29">
        <v>3.9999999999999998E-6</v>
      </c>
      <c r="AJ146" s="29">
        <v>6.0000000000000002E-6</v>
      </c>
      <c r="AK146" s="29">
        <v>9.9999999999999995E-7</v>
      </c>
      <c r="AL146" s="29">
        <v>1.2999999999999999E-5</v>
      </c>
      <c r="AM146" s="16">
        <v>-1.3874542607314E-3</v>
      </c>
      <c r="AN146" s="16">
        <v>-3.1279953222718799E-4</v>
      </c>
      <c r="AO146" s="29">
        <v>9.1936320868301305E-7</v>
      </c>
      <c r="AP146" s="29">
        <v>4.98851498742664E-5</v>
      </c>
      <c r="AQ146" s="29">
        <v>1.9666290999179198E-5</v>
      </c>
      <c r="AR146" s="16">
        <v>2.2551218490446501E-2</v>
      </c>
      <c r="AS146" s="16">
        <v>9.8696538362195493E-3</v>
      </c>
      <c r="AT146" s="16">
        <v>1.1564038470547801E-2</v>
      </c>
      <c r="AU146" s="16">
        <v>0</v>
      </c>
      <c r="AV146" s="16">
        <v>0</v>
      </c>
      <c r="AW146" s="16">
        <v>0</v>
      </c>
    </row>
    <row r="147" spans="1:49" s="15" customFormat="1" ht="16" x14ac:dyDescent="0.2">
      <c r="A147" s="25" t="s">
        <v>2276</v>
      </c>
      <c r="B147" s="16" t="s">
        <v>270</v>
      </c>
      <c r="C147" s="16" t="s">
        <v>38</v>
      </c>
      <c r="D147" s="16" t="s">
        <v>25</v>
      </c>
      <c r="E147" s="16" t="s">
        <v>25</v>
      </c>
      <c r="F147" s="16" t="s">
        <v>25</v>
      </c>
      <c r="G147" s="16" t="s">
        <v>25</v>
      </c>
      <c r="H147" s="26">
        <v>1.1893158688700001</v>
      </c>
      <c r="I147" s="31">
        <v>0.962475621073</v>
      </c>
      <c r="J147" s="25" t="s">
        <v>271</v>
      </c>
      <c r="K147" s="47">
        <v>50.2993922</v>
      </c>
      <c r="L147" s="47">
        <v>2.8016228999999999</v>
      </c>
      <c r="M147" s="25">
        <v>-285</v>
      </c>
      <c r="N147" s="16" t="s">
        <v>25</v>
      </c>
      <c r="O147" s="25" t="s">
        <v>26</v>
      </c>
      <c r="P147" s="25" t="s">
        <v>27</v>
      </c>
      <c r="Q147" s="25" t="s">
        <v>2187</v>
      </c>
      <c r="R147" s="25">
        <v>0</v>
      </c>
      <c r="S147" s="25">
        <v>1</v>
      </c>
      <c r="T147" s="25" t="s">
        <v>2221</v>
      </c>
      <c r="U147" s="25" t="s">
        <v>25</v>
      </c>
      <c r="V147" s="25" t="s">
        <v>272</v>
      </c>
      <c r="W147" s="25">
        <v>2220</v>
      </c>
      <c r="X147" s="25">
        <v>15</v>
      </c>
      <c r="Y147" s="25">
        <v>-368</v>
      </c>
      <c r="Z147" s="25">
        <v>-202</v>
      </c>
      <c r="AA147" s="25" t="s">
        <v>35</v>
      </c>
      <c r="AB147" s="25" t="s">
        <v>36</v>
      </c>
      <c r="AC147" s="25">
        <v>-285</v>
      </c>
      <c r="AD147" s="16">
        <v>0.95191800000000004</v>
      </c>
      <c r="AE147" s="16">
        <v>2.6949999999999999E-3</v>
      </c>
      <c r="AF147" s="29">
        <v>3.0000000000000001E-6</v>
      </c>
      <c r="AG147" s="16">
        <v>3.7728999999999999E-2</v>
      </c>
      <c r="AH147" s="16">
        <v>7.6299999999999996E-3</v>
      </c>
      <c r="AI147" s="29">
        <v>3.9999999999999998E-6</v>
      </c>
      <c r="AJ147" s="29">
        <v>6.0000000000000002E-6</v>
      </c>
      <c r="AK147" s="29">
        <v>9.9999999999999995E-7</v>
      </c>
      <c r="AL147" s="29">
        <v>1.2999999999999999E-5</v>
      </c>
      <c r="AM147" s="16">
        <v>-1.3874542607314E-3</v>
      </c>
      <c r="AN147" s="16">
        <v>-3.1279953222718799E-4</v>
      </c>
      <c r="AO147" s="29">
        <v>9.1936320868301305E-7</v>
      </c>
      <c r="AP147" s="29">
        <v>4.98851498742664E-5</v>
      </c>
      <c r="AQ147" s="29">
        <v>1.9666290999179198E-5</v>
      </c>
      <c r="AR147" s="16">
        <v>2.3762097785951699E-2</v>
      </c>
      <c r="AS147" s="16">
        <v>1.4809192672416E-2</v>
      </c>
      <c r="AT147" s="16">
        <v>8.0084865817322999E-3</v>
      </c>
      <c r="AU147" s="16">
        <v>0</v>
      </c>
      <c r="AV147" s="16">
        <v>0</v>
      </c>
      <c r="AW147" s="16">
        <v>0</v>
      </c>
    </row>
    <row r="148" spans="1:49" s="15" customFormat="1" ht="16" x14ac:dyDescent="0.2">
      <c r="A148" s="25" t="s">
        <v>2277</v>
      </c>
      <c r="B148" s="16" t="s">
        <v>273</v>
      </c>
      <c r="C148" s="16" t="s">
        <v>38</v>
      </c>
      <c r="D148" s="16" t="s">
        <v>25</v>
      </c>
      <c r="E148" s="16" t="s">
        <v>25</v>
      </c>
      <c r="F148" s="16" t="s">
        <v>25</v>
      </c>
      <c r="G148" s="16" t="s">
        <v>25</v>
      </c>
      <c r="H148" s="26">
        <v>2.2474743512000002</v>
      </c>
      <c r="I148" s="31">
        <v>1.8447144264399999</v>
      </c>
      <c r="J148" s="25" t="s">
        <v>271</v>
      </c>
      <c r="K148" s="47">
        <v>50.2993922</v>
      </c>
      <c r="L148" s="47">
        <v>2.8016228999999999</v>
      </c>
      <c r="M148" s="25">
        <v>-122</v>
      </c>
      <c r="N148" s="16" t="s">
        <v>25</v>
      </c>
      <c r="O148" s="25" t="s">
        <v>26</v>
      </c>
      <c r="P148" s="25" t="s">
        <v>27</v>
      </c>
      <c r="Q148" s="25" t="s">
        <v>2187</v>
      </c>
      <c r="R148" s="25">
        <v>0</v>
      </c>
      <c r="S148" s="25">
        <v>1</v>
      </c>
      <c r="T148" s="25" t="s">
        <v>2221</v>
      </c>
      <c r="U148" s="25" t="s">
        <v>25</v>
      </c>
      <c r="V148" s="25" t="s">
        <v>274</v>
      </c>
      <c r="W148" s="25">
        <v>2110</v>
      </c>
      <c r="X148" s="25">
        <v>20</v>
      </c>
      <c r="Y148" s="25">
        <v>-193</v>
      </c>
      <c r="Z148" s="25">
        <v>-50</v>
      </c>
      <c r="AA148" s="25" t="s">
        <v>35</v>
      </c>
      <c r="AB148" s="25" t="s">
        <v>36</v>
      </c>
      <c r="AC148" s="25">
        <v>-122</v>
      </c>
      <c r="AD148" s="16">
        <v>0.95191800000000004</v>
      </c>
      <c r="AE148" s="16">
        <v>2.6949999999999999E-3</v>
      </c>
      <c r="AF148" s="29">
        <v>3.0000000000000001E-6</v>
      </c>
      <c r="AG148" s="16">
        <v>3.7728999999999999E-2</v>
      </c>
      <c r="AH148" s="16">
        <v>7.6299999999999996E-3</v>
      </c>
      <c r="AI148" s="29">
        <v>3.9999999999999998E-6</v>
      </c>
      <c r="AJ148" s="29">
        <v>6.0000000000000002E-6</v>
      </c>
      <c r="AK148" s="29">
        <v>9.9999999999999995E-7</v>
      </c>
      <c r="AL148" s="29">
        <v>1.2999999999999999E-5</v>
      </c>
      <c r="AM148" s="16">
        <v>-1.3874542607314E-3</v>
      </c>
      <c r="AN148" s="16">
        <v>-3.1279953222718799E-4</v>
      </c>
      <c r="AO148" s="29">
        <v>9.1936320868301305E-7</v>
      </c>
      <c r="AP148" s="29">
        <v>4.98851498742664E-5</v>
      </c>
      <c r="AQ148" s="29">
        <v>1.9666290999179198E-5</v>
      </c>
      <c r="AR148" s="16">
        <v>0.22751996074804701</v>
      </c>
      <c r="AS148" s="16">
        <v>1.49435233237143E-2</v>
      </c>
      <c r="AT148" s="16">
        <v>1.9128021264792801E-2</v>
      </c>
      <c r="AU148" s="16">
        <v>3.1293878391876799E-2</v>
      </c>
      <c r="AV148" s="16">
        <v>2.53083947599087E-2</v>
      </c>
      <c r="AW148" s="16">
        <v>0.13611374556955899</v>
      </c>
    </row>
    <row r="149" spans="1:49" s="15" customFormat="1" ht="16" x14ac:dyDescent="0.2">
      <c r="A149" s="25" t="s">
        <v>2278</v>
      </c>
      <c r="B149" s="16" t="s">
        <v>275</v>
      </c>
      <c r="C149" s="16" t="s">
        <v>38</v>
      </c>
      <c r="D149" s="16">
        <v>2</v>
      </c>
      <c r="E149" s="16" t="s">
        <v>42</v>
      </c>
      <c r="F149" s="16">
        <v>92392160</v>
      </c>
      <c r="G149" s="16">
        <v>2362222</v>
      </c>
      <c r="H149" s="26">
        <f>1.86795656356+1.26460981012</f>
        <v>3.13256637368</v>
      </c>
      <c r="I149" s="31">
        <v>2.4931194668700001</v>
      </c>
      <c r="J149" s="25" t="s">
        <v>276</v>
      </c>
      <c r="K149" s="47">
        <v>50.2993922</v>
      </c>
      <c r="L149" s="47">
        <v>2.8016228999999999</v>
      </c>
      <c r="M149" s="25">
        <v>-231</v>
      </c>
      <c r="N149" s="16" t="s">
        <v>25</v>
      </c>
      <c r="O149" s="25" t="s">
        <v>26</v>
      </c>
      <c r="P149" s="25" t="s">
        <v>27</v>
      </c>
      <c r="Q149" s="25" t="s">
        <v>2187</v>
      </c>
      <c r="R149" s="25">
        <v>0</v>
      </c>
      <c r="S149" s="25">
        <v>1</v>
      </c>
      <c r="T149" s="25" t="s">
        <v>2221</v>
      </c>
      <c r="U149" s="25" t="s">
        <v>25</v>
      </c>
      <c r="V149" s="25" t="s">
        <v>277</v>
      </c>
      <c r="W149" s="25">
        <v>2160</v>
      </c>
      <c r="X149" s="25">
        <v>20</v>
      </c>
      <c r="Y149" s="25">
        <v>-352</v>
      </c>
      <c r="Z149" s="25">
        <v>-109</v>
      </c>
      <c r="AA149" s="25" t="s">
        <v>35</v>
      </c>
      <c r="AB149" s="25" t="s">
        <v>36</v>
      </c>
      <c r="AC149" s="25">
        <v>-231</v>
      </c>
      <c r="AD149" s="16">
        <v>0.95191800000000004</v>
      </c>
      <c r="AE149" s="16">
        <v>2.6949999999999999E-3</v>
      </c>
      <c r="AF149" s="29">
        <v>3.0000000000000001E-6</v>
      </c>
      <c r="AG149" s="16">
        <v>3.7728999999999999E-2</v>
      </c>
      <c r="AH149" s="16">
        <v>7.6299999999999996E-3</v>
      </c>
      <c r="AI149" s="29">
        <v>3.9999999999999998E-6</v>
      </c>
      <c r="AJ149" s="29">
        <v>6.0000000000000002E-6</v>
      </c>
      <c r="AK149" s="29">
        <v>9.9999999999999995E-7</v>
      </c>
      <c r="AL149" s="29">
        <v>1.2999999999999999E-5</v>
      </c>
      <c r="AM149" s="16">
        <v>-1.3874542607314E-3</v>
      </c>
      <c r="AN149" s="16">
        <v>-3.1279953222718799E-4</v>
      </c>
      <c r="AO149" s="29">
        <v>9.1936320868301305E-7</v>
      </c>
      <c r="AP149" s="29">
        <v>4.98851498742664E-5</v>
      </c>
      <c r="AQ149" s="29">
        <v>1.9666290999179198E-5</v>
      </c>
      <c r="AR149" s="16">
        <v>2.4337866145450401E-2</v>
      </c>
      <c r="AS149" s="16">
        <v>1.4241415594635E-2</v>
      </c>
      <c r="AT149" s="16">
        <v>6.7094374612178204E-3</v>
      </c>
      <c r="AU149" s="16">
        <v>2.8592846795312699E-3</v>
      </c>
      <c r="AV149" s="16">
        <v>0</v>
      </c>
      <c r="AW149" s="16">
        <v>0</v>
      </c>
    </row>
    <row r="150" spans="1:49" s="15" customFormat="1" ht="16" x14ac:dyDescent="0.2">
      <c r="A150" s="25" t="s">
        <v>2279</v>
      </c>
      <c r="B150" s="16" t="s">
        <v>278</v>
      </c>
      <c r="C150" s="16" t="s">
        <v>38</v>
      </c>
      <c r="D150" s="16" t="s">
        <v>25</v>
      </c>
      <c r="E150" s="16" t="s">
        <v>25</v>
      </c>
      <c r="F150" s="16" t="s">
        <v>25</v>
      </c>
      <c r="G150" s="16" t="s">
        <v>25</v>
      </c>
      <c r="H150" s="26">
        <v>3.64109750663</v>
      </c>
      <c r="I150" s="31">
        <v>3.0177161567700002</v>
      </c>
      <c r="J150" s="25" t="s">
        <v>271</v>
      </c>
      <c r="K150" s="47">
        <v>50.2993922</v>
      </c>
      <c r="L150" s="47">
        <v>2.8016228999999999</v>
      </c>
      <c r="M150" s="25">
        <v>-296</v>
      </c>
      <c r="N150" s="16" t="s">
        <v>25</v>
      </c>
      <c r="O150" s="25" t="s">
        <v>26</v>
      </c>
      <c r="P150" s="25" t="s">
        <v>30</v>
      </c>
      <c r="Q150" s="25" t="s">
        <v>2187</v>
      </c>
      <c r="R150" s="25">
        <v>0</v>
      </c>
      <c r="S150" s="25">
        <v>1</v>
      </c>
      <c r="T150" s="25" t="s">
        <v>2221</v>
      </c>
      <c r="U150" s="25" t="s">
        <v>25</v>
      </c>
      <c r="V150" s="25" t="s">
        <v>279</v>
      </c>
      <c r="W150" s="25">
        <v>2240</v>
      </c>
      <c r="X150" s="25">
        <v>15</v>
      </c>
      <c r="Y150" s="25">
        <v>-383</v>
      </c>
      <c r="Z150" s="25">
        <v>-208</v>
      </c>
      <c r="AA150" s="25" t="s">
        <v>35</v>
      </c>
      <c r="AB150" s="25" t="s">
        <v>36</v>
      </c>
      <c r="AC150" s="25">
        <v>-296</v>
      </c>
      <c r="AD150" s="16">
        <v>0.95191800000000004</v>
      </c>
      <c r="AE150" s="16">
        <v>2.6949999999999999E-3</v>
      </c>
      <c r="AF150" s="29">
        <v>3.0000000000000001E-6</v>
      </c>
      <c r="AG150" s="16">
        <v>3.7728999999999999E-2</v>
      </c>
      <c r="AH150" s="16">
        <v>7.6299999999999996E-3</v>
      </c>
      <c r="AI150" s="29">
        <v>3.9999999999999998E-6</v>
      </c>
      <c r="AJ150" s="29">
        <v>6.0000000000000002E-6</v>
      </c>
      <c r="AK150" s="29">
        <v>9.9999999999999995E-7</v>
      </c>
      <c r="AL150" s="29">
        <v>1.2999999999999999E-5</v>
      </c>
      <c r="AM150" s="16">
        <v>-1.3874542607314E-3</v>
      </c>
      <c r="AN150" s="16">
        <v>-3.1279953222718799E-4</v>
      </c>
      <c r="AO150" s="29">
        <v>9.1936320868301305E-7</v>
      </c>
      <c r="AP150" s="29">
        <v>4.98851498742664E-5</v>
      </c>
      <c r="AQ150" s="29">
        <v>1.9666290999179198E-5</v>
      </c>
      <c r="AR150" s="16">
        <v>2.3622520402490799E-2</v>
      </c>
      <c r="AS150" s="16">
        <v>1.07471167843036E-2</v>
      </c>
      <c r="AT150" s="16">
        <v>8.3208544600015706E-3</v>
      </c>
      <c r="AU150" s="16">
        <v>3.40253843507892E-3</v>
      </c>
      <c r="AV150" s="16">
        <v>0</v>
      </c>
      <c r="AW150" s="16">
        <v>0</v>
      </c>
    </row>
    <row r="151" spans="1:49" s="15" customFormat="1" ht="16" x14ac:dyDescent="0.2">
      <c r="A151" s="25" t="s">
        <v>2277</v>
      </c>
      <c r="B151" s="16" t="s">
        <v>280</v>
      </c>
      <c r="C151" s="16" t="s">
        <v>38</v>
      </c>
      <c r="D151" s="16" t="s">
        <v>25</v>
      </c>
      <c r="E151" s="16" t="s">
        <v>25</v>
      </c>
      <c r="F151" s="16" t="s">
        <v>25</v>
      </c>
      <c r="G151" s="16" t="s">
        <v>25</v>
      </c>
      <c r="H151" s="26">
        <v>1.46912757663</v>
      </c>
      <c r="I151" s="31">
        <v>1.1959629952399999</v>
      </c>
      <c r="J151" s="25" t="s">
        <v>271</v>
      </c>
      <c r="K151" s="47">
        <v>50.2993922</v>
      </c>
      <c r="L151" s="47">
        <v>2.8016228999999999</v>
      </c>
      <c r="M151" s="25">
        <v>-107</v>
      </c>
      <c r="N151" s="16" t="s">
        <v>25</v>
      </c>
      <c r="O151" s="25" t="s">
        <v>26</v>
      </c>
      <c r="P151" s="25" t="s">
        <v>27</v>
      </c>
      <c r="Q151" s="25" t="s">
        <v>2187</v>
      </c>
      <c r="R151" s="25">
        <v>0</v>
      </c>
      <c r="S151" s="25">
        <v>1</v>
      </c>
      <c r="T151" s="25" t="s">
        <v>2221</v>
      </c>
      <c r="U151" s="25" t="s">
        <v>25</v>
      </c>
      <c r="V151" s="25" t="s">
        <v>281</v>
      </c>
      <c r="W151" s="25">
        <v>2090</v>
      </c>
      <c r="X151" s="25">
        <v>20</v>
      </c>
      <c r="Y151" s="25">
        <v>-167</v>
      </c>
      <c r="Z151" s="25">
        <v>-46</v>
      </c>
      <c r="AA151" s="25" t="s">
        <v>35</v>
      </c>
      <c r="AB151" s="25" t="s">
        <v>36</v>
      </c>
      <c r="AC151" s="25">
        <v>-107</v>
      </c>
      <c r="AD151" s="16">
        <v>0.95191800000000004</v>
      </c>
      <c r="AE151" s="16">
        <v>2.6949999999999999E-3</v>
      </c>
      <c r="AF151" s="29">
        <v>3.0000000000000001E-6</v>
      </c>
      <c r="AG151" s="16">
        <v>3.7728999999999999E-2</v>
      </c>
      <c r="AH151" s="16">
        <v>7.6299999999999996E-3</v>
      </c>
      <c r="AI151" s="29">
        <v>3.9999999999999998E-6</v>
      </c>
      <c r="AJ151" s="29">
        <v>6.0000000000000002E-6</v>
      </c>
      <c r="AK151" s="29">
        <v>9.9999999999999995E-7</v>
      </c>
      <c r="AL151" s="29">
        <v>1.2999999999999999E-5</v>
      </c>
      <c r="AM151" s="16">
        <v>-1.3874542607314E-3</v>
      </c>
      <c r="AN151" s="16">
        <v>-3.1279953222718799E-4</v>
      </c>
      <c r="AO151" s="29">
        <v>9.1936320868301305E-7</v>
      </c>
      <c r="AP151" s="29">
        <v>4.98851498742664E-5</v>
      </c>
      <c r="AQ151" s="29">
        <v>1.9666290999179198E-5</v>
      </c>
      <c r="AR151" s="16">
        <v>3.1822627174496201E-2</v>
      </c>
      <c r="AS151" s="16">
        <v>1.53735763732708E-2</v>
      </c>
      <c r="AT151" s="16">
        <v>1.0583438332364E-2</v>
      </c>
      <c r="AU151" s="16">
        <v>4.6078122179542703E-3</v>
      </c>
      <c r="AV151" s="16">
        <v>0</v>
      </c>
      <c r="AW151" s="16">
        <v>0</v>
      </c>
    </row>
    <row r="152" spans="1:49" s="15" customFormat="1" ht="16" x14ac:dyDescent="0.2">
      <c r="A152" s="25" t="s">
        <v>2280</v>
      </c>
      <c r="B152" s="16" t="s">
        <v>282</v>
      </c>
      <c r="C152" s="16" t="s">
        <v>38</v>
      </c>
      <c r="D152" s="16" t="s">
        <v>25</v>
      </c>
      <c r="E152" s="16" t="s">
        <v>25</v>
      </c>
      <c r="F152" s="16" t="s">
        <v>25</v>
      </c>
      <c r="G152" s="16" t="s">
        <v>25</v>
      </c>
      <c r="H152" s="31">
        <v>8.15922702636</v>
      </c>
      <c r="I152" s="31">
        <v>6.79173190734</v>
      </c>
      <c r="J152" s="25" t="s">
        <v>283</v>
      </c>
      <c r="K152" s="47">
        <v>45.332999999999998</v>
      </c>
      <c r="L152" s="47">
        <v>18.841000000000001</v>
      </c>
      <c r="M152" s="25">
        <v>830</v>
      </c>
      <c r="N152" s="16" t="s">
        <v>25</v>
      </c>
      <c r="O152" s="25" t="s">
        <v>26</v>
      </c>
      <c r="P152" s="25" t="s">
        <v>27</v>
      </c>
      <c r="Q152" s="25" t="s">
        <v>2187</v>
      </c>
      <c r="R152" s="25">
        <v>0</v>
      </c>
      <c r="S152" s="25">
        <v>1</v>
      </c>
      <c r="T152" s="25" t="s">
        <v>2221</v>
      </c>
      <c r="U152" s="25" t="s">
        <v>25</v>
      </c>
      <c r="V152" s="25" t="s">
        <v>284</v>
      </c>
      <c r="W152" s="25">
        <v>1195</v>
      </c>
      <c r="X152" s="25">
        <v>20</v>
      </c>
      <c r="Y152" s="25">
        <v>774</v>
      </c>
      <c r="Z152" s="25">
        <v>886</v>
      </c>
      <c r="AA152" s="25" t="s">
        <v>35</v>
      </c>
      <c r="AB152" s="25" t="s">
        <v>36</v>
      </c>
      <c r="AC152" s="25">
        <v>830</v>
      </c>
      <c r="AD152" s="16">
        <v>0.95191800000000004</v>
      </c>
      <c r="AE152" s="16">
        <v>2.6949999999999999E-3</v>
      </c>
      <c r="AF152" s="29">
        <v>3.0000000000000001E-6</v>
      </c>
      <c r="AG152" s="16">
        <v>3.7728999999999999E-2</v>
      </c>
      <c r="AH152" s="16">
        <v>7.6299999999999996E-3</v>
      </c>
      <c r="AI152" s="29">
        <v>3.9999999999999998E-6</v>
      </c>
      <c r="AJ152" s="29">
        <v>6.0000000000000002E-6</v>
      </c>
      <c r="AK152" s="29">
        <v>9.9999999999999995E-7</v>
      </c>
      <c r="AL152" s="29">
        <v>1.2999999999999999E-5</v>
      </c>
      <c r="AM152" s="16">
        <v>-1.3874542607314E-3</v>
      </c>
      <c r="AN152" s="16">
        <v>-3.1279953222718799E-4</v>
      </c>
      <c r="AO152" s="29">
        <v>9.1936320868301305E-7</v>
      </c>
      <c r="AP152" s="29">
        <v>4.98851498742664E-5</v>
      </c>
      <c r="AQ152" s="29">
        <v>1.9666290999179198E-5</v>
      </c>
      <c r="AR152" s="16">
        <v>2.0705163375788999E-2</v>
      </c>
      <c r="AS152" s="16">
        <v>1.19905769095157E-2</v>
      </c>
      <c r="AT152" s="16">
        <v>7.7948888076049003E-3</v>
      </c>
      <c r="AU152" s="16">
        <v>0</v>
      </c>
      <c r="AV152" s="16">
        <v>0</v>
      </c>
      <c r="AW152" s="16">
        <v>0</v>
      </c>
    </row>
    <row r="153" spans="1:49" s="15" customFormat="1" ht="16" x14ac:dyDescent="0.2">
      <c r="A153" s="25" t="s">
        <v>2281</v>
      </c>
      <c r="B153" s="16" t="s">
        <v>285</v>
      </c>
      <c r="C153" s="16" t="s">
        <v>38</v>
      </c>
      <c r="D153" s="16" t="s">
        <v>25</v>
      </c>
      <c r="E153" s="16" t="s">
        <v>25</v>
      </c>
      <c r="F153" s="16" t="s">
        <v>25</v>
      </c>
      <c r="G153" s="16" t="s">
        <v>25</v>
      </c>
      <c r="H153" s="26">
        <v>6.3817649319100003</v>
      </c>
      <c r="I153" s="31">
        <v>5.2934944604499998</v>
      </c>
      <c r="J153" s="25" t="s">
        <v>286</v>
      </c>
      <c r="K153" s="47">
        <v>48.017777780000003</v>
      </c>
      <c r="L153" s="47">
        <v>101.3533333</v>
      </c>
      <c r="M153" s="25">
        <v>35</v>
      </c>
      <c r="N153" s="16" t="s">
        <v>25</v>
      </c>
      <c r="O153" s="25" t="s">
        <v>26</v>
      </c>
      <c r="P153" s="25" t="s">
        <v>30</v>
      </c>
      <c r="Q153" s="25" t="s">
        <v>2187</v>
      </c>
      <c r="R153" s="25">
        <v>0</v>
      </c>
      <c r="S153" s="25">
        <v>1</v>
      </c>
      <c r="T153" s="25" t="s">
        <v>2221</v>
      </c>
      <c r="U153" s="25" t="s">
        <v>25</v>
      </c>
      <c r="V153" s="25" t="s">
        <v>287</v>
      </c>
      <c r="W153" s="25">
        <v>1985</v>
      </c>
      <c r="X153" s="25">
        <v>15</v>
      </c>
      <c r="Y153" s="25">
        <v>-40</v>
      </c>
      <c r="Z153" s="25">
        <v>109</v>
      </c>
      <c r="AA153" s="25" t="s">
        <v>35</v>
      </c>
      <c r="AB153" s="25" t="s">
        <v>36</v>
      </c>
      <c r="AC153" s="25">
        <v>35</v>
      </c>
      <c r="AD153" s="16">
        <v>0.95191800000000004</v>
      </c>
      <c r="AE153" s="16">
        <v>2.6949999999999999E-3</v>
      </c>
      <c r="AF153" s="29">
        <v>3.0000000000000001E-6</v>
      </c>
      <c r="AG153" s="16">
        <v>3.7728999999999999E-2</v>
      </c>
      <c r="AH153" s="16">
        <v>7.6299999999999996E-3</v>
      </c>
      <c r="AI153" s="29">
        <v>3.9999999999999998E-6</v>
      </c>
      <c r="AJ153" s="29">
        <v>6.0000000000000002E-6</v>
      </c>
      <c r="AK153" s="29">
        <v>9.9999999999999995E-7</v>
      </c>
      <c r="AL153" s="29">
        <v>1.2999999999999999E-5</v>
      </c>
      <c r="AM153" s="16">
        <v>-1.3874542607314E-3</v>
      </c>
      <c r="AN153" s="16">
        <v>-3.1279953222718799E-4</v>
      </c>
      <c r="AO153" s="29">
        <v>9.1936320868301305E-7</v>
      </c>
      <c r="AP153" s="29">
        <v>4.98851498742664E-5</v>
      </c>
      <c r="AQ153" s="29">
        <v>1.9666290999179198E-5</v>
      </c>
      <c r="AR153" s="16">
        <v>2.33415413403615E-2</v>
      </c>
      <c r="AS153" s="16">
        <v>1.6657571113258801E-2</v>
      </c>
      <c r="AT153" s="16">
        <v>6.3082504628432902E-3</v>
      </c>
      <c r="AU153" s="16">
        <v>0</v>
      </c>
      <c r="AV153" s="16">
        <v>0</v>
      </c>
      <c r="AW153" s="16">
        <v>0</v>
      </c>
    </row>
    <row r="154" spans="1:49" s="15" customFormat="1" ht="16" x14ac:dyDescent="0.2">
      <c r="A154" s="25" t="s">
        <v>2282</v>
      </c>
      <c r="B154" s="16" t="s">
        <v>288</v>
      </c>
      <c r="C154" s="16" t="s">
        <v>38</v>
      </c>
      <c r="D154" s="16" t="s">
        <v>25</v>
      </c>
      <c r="E154" s="16" t="s">
        <v>25</v>
      </c>
      <c r="F154" s="16" t="s">
        <v>25</v>
      </c>
      <c r="G154" s="16" t="s">
        <v>25</v>
      </c>
      <c r="H154" s="31">
        <v>1.29297055093</v>
      </c>
      <c r="I154" s="31">
        <v>1.05984529845</v>
      </c>
      <c r="J154" s="25" t="s">
        <v>289</v>
      </c>
      <c r="K154" s="47">
        <v>47.966666699999998</v>
      </c>
      <c r="L154" s="47">
        <v>43.643611100000001</v>
      </c>
      <c r="M154" s="25">
        <v>1191</v>
      </c>
      <c r="N154" s="16" t="s">
        <v>25</v>
      </c>
      <c r="O154" s="25" t="s">
        <v>26</v>
      </c>
      <c r="P154" s="25" t="s">
        <v>27</v>
      </c>
      <c r="Q154" s="25" t="s">
        <v>2187</v>
      </c>
      <c r="R154" s="25">
        <v>0</v>
      </c>
      <c r="S154" s="25">
        <v>1</v>
      </c>
      <c r="T154" s="25" t="s">
        <v>2221</v>
      </c>
      <c r="U154" s="25" t="s">
        <v>25</v>
      </c>
      <c r="V154" s="25" t="s">
        <v>290</v>
      </c>
      <c r="W154" s="25">
        <v>870</v>
      </c>
      <c r="X154" s="25">
        <v>15</v>
      </c>
      <c r="Y154" s="25">
        <v>1162</v>
      </c>
      <c r="Z154" s="25">
        <v>1219</v>
      </c>
      <c r="AA154" s="25" t="s">
        <v>35</v>
      </c>
      <c r="AB154" s="25" t="s">
        <v>36</v>
      </c>
      <c r="AC154" s="25">
        <v>1191</v>
      </c>
      <c r="AD154" s="16">
        <v>0.95191800000000004</v>
      </c>
      <c r="AE154" s="16">
        <v>2.6949999999999999E-3</v>
      </c>
      <c r="AF154" s="29">
        <v>3.0000000000000001E-6</v>
      </c>
      <c r="AG154" s="16">
        <v>3.7728999999999999E-2</v>
      </c>
      <c r="AH154" s="16">
        <v>7.6299999999999996E-3</v>
      </c>
      <c r="AI154" s="29">
        <v>3.9999999999999998E-6</v>
      </c>
      <c r="AJ154" s="29">
        <v>6.0000000000000002E-6</v>
      </c>
      <c r="AK154" s="29">
        <v>9.9999999999999995E-7</v>
      </c>
      <c r="AL154" s="29">
        <v>1.2999999999999999E-5</v>
      </c>
      <c r="AM154" s="16">
        <v>-1.3874542607314E-3</v>
      </c>
      <c r="AN154" s="16">
        <v>-3.1279953222718799E-4</v>
      </c>
      <c r="AO154" s="29">
        <v>9.1936320868301305E-7</v>
      </c>
      <c r="AP154" s="29">
        <v>4.98851498742664E-5</v>
      </c>
      <c r="AQ154" s="29">
        <v>1.9666290999179198E-5</v>
      </c>
      <c r="AR154" s="16">
        <v>1.6731774089862799E-2</v>
      </c>
      <c r="AS154" s="16">
        <v>1.1297259318458701E-2</v>
      </c>
      <c r="AT154" s="16">
        <v>5.3346507112908802E-3</v>
      </c>
      <c r="AU154" s="16">
        <v>0</v>
      </c>
      <c r="AV154" s="16">
        <v>0</v>
      </c>
      <c r="AW154" s="16">
        <v>0</v>
      </c>
    </row>
    <row r="155" spans="1:49" s="15" customFormat="1" ht="16" x14ac:dyDescent="0.2">
      <c r="A155" s="25" t="s">
        <v>2283</v>
      </c>
      <c r="B155" s="16" t="s">
        <v>291</v>
      </c>
      <c r="C155" s="16" t="s">
        <v>38</v>
      </c>
      <c r="D155" s="16" t="s">
        <v>25</v>
      </c>
      <c r="E155" s="16" t="s">
        <v>25</v>
      </c>
      <c r="F155" s="16" t="s">
        <v>25</v>
      </c>
      <c r="G155" s="16" t="s">
        <v>25</v>
      </c>
      <c r="H155" s="26">
        <v>3.69648173055</v>
      </c>
      <c r="I155" s="31">
        <v>3.0863209669999998</v>
      </c>
      <c r="J155" s="25" t="s">
        <v>292</v>
      </c>
      <c r="K155" s="47">
        <v>54.623611099999998</v>
      </c>
      <c r="L155" s="47">
        <v>90.944999999999993</v>
      </c>
      <c r="M155" s="25">
        <v>-1336</v>
      </c>
      <c r="N155" s="16" t="s">
        <v>25</v>
      </c>
      <c r="O155" s="25" t="s">
        <v>26</v>
      </c>
      <c r="P155" s="25" t="s">
        <v>27</v>
      </c>
      <c r="Q155" s="25" t="s">
        <v>2187</v>
      </c>
      <c r="R155" s="25">
        <v>0</v>
      </c>
      <c r="S155" s="25">
        <v>1</v>
      </c>
      <c r="T155" s="25" t="s">
        <v>2221</v>
      </c>
      <c r="U155" s="25" t="s">
        <v>25</v>
      </c>
      <c r="V155" s="25" t="s">
        <v>293</v>
      </c>
      <c r="W155" s="25">
        <v>3065</v>
      </c>
      <c r="X155" s="25">
        <v>20</v>
      </c>
      <c r="Y155" s="25">
        <v>-1406</v>
      </c>
      <c r="Z155" s="25">
        <v>-1266</v>
      </c>
      <c r="AA155" s="25" t="s">
        <v>35</v>
      </c>
      <c r="AB155" s="25" t="s">
        <v>36</v>
      </c>
      <c r="AC155" s="25">
        <v>-1336</v>
      </c>
      <c r="AD155" s="16">
        <v>0.95191800000000004</v>
      </c>
      <c r="AE155" s="16">
        <v>2.6949999999999999E-3</v>
      </c>
      <c r="AF155" s="29">
        <v>3.0000000000000001E-6</v>
      </c>
      <c r="AG155" s="16">
        <v>3.7728999999999999E-2</v>
      </c>
      <c r="AH155" s="16">
        <v>7.6299999999999996E-3</v>
      </c>
      <c r="AI155" s="29">
        <v>3.9999999999999998E-6</v>
      </c>
      <c r="AJ155" s="29">
        <v>6.0000000000000002E-6</v>
      </c>
      <c r="AK155" s="29">
        <v>9.9999999999999995E-7</v>
      </c>
      <c r="AL155" s="29">
        <v>1.2999999999999999E-5</v>
      </c>
      <c r="AM155" s="16">
        <v>-1.3874542607314E-3</v>
      </c>
      <c r="AN155" s="16">
        <v>-3.1279953222718799E-4</v>
      </c>
      <c r="AO155" s="29">
        <v>9.1936320868301305E-7</v>
      </c>
      <c r="AP155" s="29">
        <v>4.98851498742664E-5</v>
      </c>
      <c r="AQ155" s="29">
        <v>1.9666290999179198E-5</v>
      </c>
      <c r="AR155" s="16">
        <v>0.137412532789389</v>
      </c>
      <c r="AS155" s="16">
        <v>1.3545483878696399E-2</v>
      </c>
      <c r="AT155" s="16">
        <v>6.4850868540573103E-3</v>
      </c>
      <c r="AU155" s="16">
        <v>2.0899151025856499E-2</v>
      </c>
      <c r="AV155" s="16">
        <v>2.2510453986838201E-2</v>
      </c>
      <c r="AW155" s="16">
        <v>7.3263376354979301E-2</v>
      </c>
    </row>
    <row r="156" spans="1:49" s="15" customFormat="1" ht="16" x14ac:dyDescent="0.2">
      <c r="A156" s="25" t="s">
        <v>2284</v>
      </c>
      <c r="B156" s="16" t="s">
        <v>294</v>
      </c>
      <c r="C156" s="16" t="s">
        <v>38</v>
      </c>
      <c r="D156" s="16" t="s">
        <v>25</v>
      </c>
      <c r="E156" s="16" t="s">
        <v>25</v>
      </c>
      <c r="F156" s="16" t="s">
        <v>25</v>
      </c>
      <c r="G156" s="16" t="s">
        <v>25</v>
      </c>
      <c r="H156" s="26">
        <v>4.07727077836</v>
      </c>
      <c r="I156" s="31">
        <v>3.36794383334</v>
      </c>
      <c r="J156" s="25" t="s">
        <v>295</v>
      </c>
      <c r="K156" s="47">
        <v>45.332999999999998</v>
      </c>
      <c r="L156" s="47">
        <v>18.841000000000001</v>
      </c>
      <c r="M156" s="25">
        <v>830</v>
      </c>
      <c r="N156" s="16" t="s">
        <v>25</v>
      </c>
      <c r="O156" s="25" t="s">
        <v>26</v>
      </c>
      <c r="P156" s="25" t="s">
        <v>27</v>
      </c>
      <c r="Q156" s="25" t="s">
        <v>2187</v>
      </c>
      <c r="R156" s="25">
        <v>0</v>
      </c>
      <c r="S156" s="25">
        <v>1</v>
      </c>
      <c r="T156" s="25" t="s">
        <v>2221</v>
      </c>
      <c r="U156" s="25" t="s">
        <v>25</v>
      </c>
      <c r="V156" s="25" t="s">
        <v>296</v>
      </c>
      <c r="W156" s="25">
        <v>1195</v>
      </c>
      <c r="X156" s="25">
        <v>20</v>
      </c>
      <c r="Y156" s="25">
        <v>774</v>
      </c>
      <c r="Z156" s="25">
        <v>886</v>
      </c>
      <c r="AA156" s="25" t="s">
        <v>35</v>
      </c>
      <c r="AB156" s="25" t="s">
        <v>36</v>
      </c>
      <c r="AC156" s="25">
        <v>830</v>
      </c>
      <c r="AD156" s="16">
        <v>0.95191800000000004</v>
      </c>
      <c r="AE156" s="16">
        <v>2.6949999999999999E-3</v>
      </c>
      <c r="AF156" s="29">
        <v>3.0000000000000001E-6</v>
      </c>
      <c r="AG156" s="16">
        <v>3.7728999999999999E-2</v>
      </c>
      <c r="AH156" s="16">
        <v>7.6299999999999996E-3</v>
      </c>
      <c r="AI156" s="29">
        <v>3.9999999999999998E-6</v>
      </c>
      <c r="AJ156" s="29">
        <v>6.0000000000000002E-6</v>
      </c>
      <c r="AK156" s="29">
        <v>9.9999999999999995E-7</v>
      </c>
      <c r="AL156" s="29">
        <v>1.2999999999999999E-5</v>
      </c>
      <c r="AM156" s="16">
        <v>-1.3874542607314E-3</v>
      </c>
      <c r="AN156" s="16">
        <v>-3.1279953222718799E-4</v>
      </c>
      <c r="AO156" s="29">
        <v>9.1936320868301305E-7</v>
      </c>
      <c r="AP156" s="29">
        <v>4.98851498742664E-5</v>
      </c>
      <c r="AQ156" s="29">
        <v>1.9666290999179198E-5</v>
      </c>
      <c r="AR156" s="16">
        <v>1.6513040704095601E-2</v>
      </c>
      <c r="AS156" s="16">
        <v>1.2829913130808401E-2</v>
      </c>
      <c r="AT156" s="16">
        <v>2.9968789691218402E-3</v>
      </c>
      <c r="AU156" s="16">
        <v>0</v>
      </c>
      <c r="AV156" s="16">
        <v>0</v>
      </c>
      <c r="AW156" s="16">
        <v>0</v>
      </c>
    </row>
    <row r="157" spans="1:49" s="15" customFormat="1" ht="16" x14ac:dyDescent="0.2">
      <c r="A157" s="25" t="s">
        <v>2285</v>
      </c>
      <c r="B157" s="16" t="s">
        <v>297</v>
      </c>
      <c r="C157" s="16" t="s">
        <v>38</v>
      </c>
      <c r="D157" s="16" t="s">
        <v>25</v>
      </c>
      <c r="E157" s="16" t="s">
        <v>25</v>
      </c>
      <c r="F157" s="16" t="s">
        <v>25</v>
      </c>
      <c r="G157" s="16" t="s">
        <v>25</v>
      </c>
      <c r="H157" s="26">
        <v>4.1052782131600001</v>
      </c>
      <c r="I157" s="31">
        <v>3.3176773569</v>
      </c>
      <c r="J157" s="25" t="s">
        <v>286</v>
      </c>
      <c r="K157" s="47">
        <v>48.017777780000003</v>
      </c>
      <c r="L157" s="47">
        <v>101.3533333</v>
      </c>
      <c r="M157" s="25">
        <v>17</v>
      </c>
      <c r="N157" s="16" t="s">
        <v>25</v>
      </c>
      <c r="O157" s="25" t="s">
        <v>26</v>
      </c>
      <c r="P157" s="25" t="s">
        <v>30</v>
      </c>
      <c r="Q157" s="25" t="s">
        <v>2187</v>
      </c>
      <c r="R157" s="25">
        <v>0</v>
      </c>
      <c r="S157" s="25">
        <v>1</v>
      </c>
      <c r="T157" s="25" t="s">
        <v>2221</v>
      </c>
      <c r="U157" s="25" t="s">
        <v>25</v>
      </c>
      <c r="V157" s="25" t="s">
        <v>298</v>
      </c>
      <c r="W157" s="25">
        <v>1995</v>
      </c>
      <c r="X157" s="25">
        <v>20</v>
      </c>
      <c r="Y157" s="25">
        <v>-44</v>
      </c>
      <c r="Z157" s="25">
        <v>77</v>
      </c>
      <c r="AA157" s="25" t="s">
        <v>35</v>
      </c>
      <c r="AB157" s="25" t="s">
        <v>36</v>
      </c>
      <c r="AC157" s="25">
        <v>17</v>
      </c>
      <c r="AD157" s="16">
        <v>0.95191800000000004</v>
      </c>
      <c r="AE157" s="16">
        <v>2.6949999999999999E-3</v>
      </c>
      <c r="AF157" s="29">
        <v>3.0000000000000001E-6</v>
      </c>
      <c r="AG157" s="16">
        <v>3.7728999999999999E-2</v>
      </c>
      <c r="AH157" s="16">
        <v>7.6299999999999996E-3</v>
      </c>
      <c r="AI157" s="29">
        <v>3.9999999999999998E-6</v>
      </c>
      <c r="AJ157" s="29">
        <v>6.0000000000000002E-6</v>
      </c>
      <c r="AK157" s="29">
        <v>9.9999999999999995E-7</v>
      </c>
      <c r="AL157" s="29">
        <v>1.2999999999999999E-5</v>
      </c>
      <c r="AM157" s="16">
        <v>-1.3874542607314E-3</v>
      </c>
      <c r="AN157" s="16">
        <v>-3.1279953222718799E-4</v>
      </c>
      <c r="AO157" s="29">
        <v>9.1936320868301305E-7</v>
      </c>
      <c r="AP157" s="29">
        <v>4.98851498742664E-5</v>
      </c>
      <c r="AQ157" s="29">
        <v>1.9666290999179198E-5</v>
      </c>
      <c r="AR157" s="16">
        <v>2.85372705554599E-2</v>
      </c>
      <c r="AS157" s="16">
        <v>1.0308792116970399E-2</v>
      </c>
      <c r="AT157" s="16">
        <v>1.06675198364455E-2</v>
      </c>
      <c r="AU157" s="16">
        <v>2.2290088118207098E-3</v>
      </c>
      <c r="AV157" s="16">
        <v>4.49810711222896E-3</v>
      </c>
      <c r="AW157" s="16">
        <v>0</v>
      </c>
    </row>
    <row r="158" spans="1:49" s="15" customFormat="1" ht="16" x14ac:dyDescent="0.2">
      <c r="A158" s="25" t="s">
        <v>2286</v>
      </c>
      <c r="B158" s="16" t="s">
        <v>299</v>
      </c>
      <c r="C158" s="16" t="s">
        <v>38</v>
      </c>
      <c r="D158" s="16" t="s">
        <v>25</v>
      </c>
      <c r="E158" s="16" t="s">
        <v>25</v>
      </c>
      <c r="F158" s="16" t="s">
        <v>25</v>
      </c>
      <c r="G158" s="16" t="s">
        <v>25</v>
      </c>
      <c r="H158" s="26">
        <v>4.82146019191</v>
      </c>
      <c r="I158" s="31">
        <v>3.81493287774</v>
      </c>
      <c r="J158" s="25" t="s">
        <v>286</v>
      </c>
      <c r="K158" s="47">
        <v>48.017777780000003</v>
      </c>
      <c r="L158" s="47">
        <v>101.3533333</v>
      </c>
      <c r="M158" s="25">
        <v>17</v>
      </c>
      <c r="N158" s="16" t="s">
        <v>25</v>
      </c>
      <c r="O158" s="25" t="s">
        <v>26</v>
      </c>
      <c r="P158" s="25" t="s">
        <v>30</v>
      </c>
      <c r="Q158" s="25" t="s">
        <v>2187</v>
      </c>
      <c r="R158" s="25">
        <v>0</v>
      </c>
      <c r="S158" s="25">
        <v>1</v>
      </c>
      <c r="T158" s="25" t="s">
        <v>2221</v>
      </c>
      <c r="U158" s="25" t="s">
        <v>25</v>
      </c>
      <c r="V158" s="25" t="s">
        <v>300</v>
      </c>
      <c r="W158" s="25">
        <v>1995</v>
      </c>
      <c r="X158" s="25">
        <v>20</v>
      </c>
      <c r="Y158" s="25">
        <v>-44</v>
      </c>
      <c r="Z158" s="25">
        <v>77</v>
      </c>
      <c r="AA158" s="25" t="s">
        <v>35</v>
      </c>
      <c r="AB158" s="25" t="s">
        <v>36</v>
      </c>
      <c r="AC158" s="25">
        <v>17</v>
      </c>
      <c r="AD158" s="16">
        <v>0.95191800000000004</v>
      </c>
      <c r="AE158" s="16">
        <v>2.6949999999999999E-3</v>
      </c>
      <c r="AF158" s="29">
        <v>3.0000000000000001E-6</v>
      </c>
      <c r="AG158" s="16">
        <v>3.7728999999999999E-2</v>
      </c>
      <c r="AH158" s="16">
        <v>7.6299999999999996E-3</v>
      </c>
      <c r="AI158" s="29">
        <v>3.9999999999999998E-6</v>
      </c>
      <c r="AJ158" s="29">
        <v>6.0000000000000002E-6</v>
      </c>
      <c r="AK158" s="29">
        <v>9.9999999999999995E-7</v>
      </c>
      <c r="AL158" s="29">
        <v>1.2999999999999999E-5</v>
      </c>
      <c r="AM158" s="16">
        <v>-1.3874542607314E-3</v>
      </c>
      <c r="AN158" s="16">
        <v>-3.1279953222718799E-4</v>
      </c>
      <c r="AO158" s="29">
        <v>9.1936320868301305E-7</v>
      </c>
      <c r="AP158" s="29">
        <v>4.98851498742664E-5</v>
      </c>
      <c r="AQ158" s="29">
        <v>1.9666290999179198E-5</v>
      </c>
      <c r="AR158" s="16">
        <v>2.3741020843863599E-2</v>
      </c>
      <c r="AS158" s="16">
        <v>1.4764948734287299E-2</v>
      </c>
      <c r="AT158" s="16">
        <v>2.3039802169732902E-3</v>
      </c>
      <c r="AU158" s="16">
        <v>6.56967908733365E-3</v>
      </c>
      <c r="AV158" s="16">
        <v>0</v>
      </c>
      <c r="AW158" s="16">
        <v>0</v>
      </c>
    </row>
    <row r="159" spans="1:49" s="15" customFormat="1" ht="16" x14ac:dyDescent="0.2">
      <c r="A159" s="25" t="s">
        <v>2287</v>
      </c>
      <c r="B159" s="16" t="s">
        <v>301</v>
      </c>
      <c r="C159" s="16" t="s">
        <v>38</v>
      </c>
      <c r="D159" s="16" t="s">
        <v>25</v>
      </c>
      <c r="E159" s="16" t="s">
        <v>25</v>
      </c>
      <c r="F159" s="16" t="s">
        <v>25</v>
      </c>
      <c r="G159" s="16" t="s">
        <v>25</v>
      </c>
      <c r="H159" s="26">
        <v>5.1979859840799998</v>
      </c>
      <c r="I159" s="31">
        <v>4.1708411158800001</v>
      </c>
      <c r="J159" s="25" t="s">
        <v>286</v>
      </c>
      <c r="K159" s="45">
        <v>48.017777780000003</v>
      </c>
      <c r="L159" s="45">
        <v>101.3533333</v>
      </c>
      <c r="M159" s="25">
        <v>40</v>
      </c>
      <c r="N159" s="16" t="s">
        <v>25</v>
      </c>
      <c r="O159" s="25" t="s">
        <v>26</v>
      </c>
      <c r="P159" s="25" t="s">
        <v>30</v>
      </c>
      <c r="Q159" s="25" t="s">
        <v>2187</v>
      </c>
      <c r="R159" s="25">
        <v>0</v>
      </c>
      <c r="S159" s="25">
        <v>1</v>
      </c>
      <c r="T159" s="25" t="s">
        <v>2221</v>
      </c>
      <c r="U159" s="25" t="s">
        <v>25</v>
      </c>
      <c r="V159" s="25" t="s">
        <v>302</v>
      </c>
      <c r="W159" s="25">
        <v>1975</v>
      </c>
      <c r="X159" s="25">
        <v>15</v>
      </c>
      <c r="Y159" s="25">
        <v>-35</v>
      </c>
      <c r="Z159" s="25">
        <v>115</v>
      </c>
      <c r="AA159" s="25" t="s">
        <v>35</v>
      </c>
      <c r="AB159" s="25" t="s">
        <v>36</v>
      </c>
      <c r="AC159" s="25">
        <v>40</v>
      </c>
      <c r="AD159" s="16">
        <v>0.95191800000000004</v>
      </c>
      <c r="AE159" s="16">
        <v>2.6949999999999999E-3</v>
      </c>
      <c r="AF159" s="29">
        <v>3.0000000000000001E-6</v>
      </c>
      <c r="AG159" s="16">
        <v>3.7728999999999999E-2</v>
      </c>
      <c r="AH159" s="16">
        <v>7.6299999999999996E-3</v>
      </c>
      <c r="AI159" s="29">
        <v>3.9999999999999998E-6</v>
      </c>
      <c r="AJ159" s="29">
        <v>6.0000000000000002E-6</v>
      </c>
      <c r="AK159" s="29">
        <v>9.9999999999999995E-7</v>
      </c>
      <c r="AL159" s="29">
        <v>1.2999999999999999E-5</v>
      </c>
      <c r="AM159" s="16">
        <v>-1.3874542607314E-3</v>
      </c>
      <c r="AN159" s="16">
        <v>-3.1279953222718799E-4</v>
      </c>
      <c r="AO159" s="29">
        <v>9.1936320868301305E-7</v>
      </c>
      <c r="AP159" s="29">
        <v>4.98851498742664E-5</v>
      </c>
      <c r="AQ159" s="29">
        <v>1.9666290999179198E-5</v>
      </c>
      <c r="AR159" s="16">
        <v>5.2237208028970403E-2</v>
      </c>
      <c r="AS159" s="16">
        <v>1.20632223857172E-2</v>
      </c>
      <c r="AT159" s="16">
        <v>6.6033934340575503E-3</v>
      </c>
      <c r="AU159" s="16">
        <v>8.5001159042669E-3</v>
      </c>
      <c r="AV159" s="16">
        <v>0</v>
      </c>
      <c r="AW159" s="16">
        <v>2.37519364376414E-2</v>
      </c>
    </row>
    <row r="160" spans="1:49" s="15" customFormat="1" ht="16" x14ac:dyDescent="0.2">
      <c r="A160" s="25" t="s">
        <v>2288</v>
      </c>
      <c r="B160" s="16" t="s">
        <v>303</v>
      </c>
      <c r="C160" s="16" t="s">
        <v>38</v>
      </c>
      <c r="D160" s="16" t="s">
        <v>25</v>
      </c>
      <c r="E160" s="16" t="s">
        <v>25</v>
      </c>
      <c r="F160" s="16" t="s">
        <v>25</v>
      </c>
      <c r="G160" s="16" t="s">
        <v>25</v>
      </c>
      <c r="H160" s="26">
        <v>4.5504019440399999</v>
      </c>
      <c r="I160" s="31">
        <v>3.7692857708499998</v>
      </c>
      <c r="J160" s="25" t="s">
        <v>976</v>
      </c>
      <c r="K160" s="47">
        <v>41.005209999999998</v>
      </c>
      <c r="L160" s="47">
        <v>28.951720000000002</v>
      </c>
      <c r="M160" s="25">
        <v>601</v>
      </c>
      <c r="N160" s="16" t="s">
        <v>25</v>
      </c>
      <c r="O160" s="25" t="s">
        <v>26</v>
      </c>
      <c r="P160" s="25" t="s">
        <v>27</v>
      </c>
      <c r="Q160" s="25" t="s">
        <v>2187</v>
      </c>
      <c r="R160" s="25">
        <v>1</v>
      </c>
      <c r="S160" s="25">
        <v>0</v>
      </c>
      <c r="T160" s="25" t="s">
        <v>25</v>
      </c>
      <c r="U160" s="25" t="s">
        <v>25</v>
      </c>
      <c r="V160" s="25" t="s">
        <v>304</v>
      </c>
      <c r="W160" s="25">
        <v>1480</v>
      </c>
      <c r="X160" s="25">
        <v>20</v>
      </c>
      <c r="Y160" s="25">
        <v>561</v>
      </c>
      <c r="Z160" s="25">
        <v>641</v>
      </c>
      <c r="AA160" s="25" t="s">
        <v>35</v>
      </c>
      <c r="AB160" s="25" t="s">
        <v>36</v>
      </c>
      <c r="AC160" s="25">
        <v>601</v>
      </c>
      <c r="AD160" s="16">
        <v>0.95191800000000004</v>
      </c>
      <c r="AE160" s="16">
        <v>2.6949999999999999E-3</v>
      </c>
      <c r="AF160" s="29">
        <v>3.0000000000000001E-6</v>
      </c>
      <c r="AG160" s="16">
        <v>3.7728999999999999E-2</v>
      </c>
      <c r="AH160" s="16">
        <v>7.6299999999999996E-3</v>
      </c>
      <c r="AI160" s="29">
        <v>3.9999999999999998E-6</v>
      </c>
      <c r="AJ160" s="29">
        <v>6.0000000000000002E-6</v>
      </c>
      <c r="AK160" s="29">
        <v>9.9999999999999995E-7</v>
      </c>
      <c r="AL160" s="29">
        <v>1.2999999999999999E-5</v>
      </c>
      <c r="AM160" s="16">
        <v>-1.3874542607314E-3</v>
      </c>
      <c r="AN160" s="16">
        <v>-3.1279953222718799E-4</v>
      </c>
      <c r="AO160" s="29">
        <v>9.1936320868301305E-7</v>
      </c>
      <c r="AP160" s="29">
        <v>4.98851498742664E-5</v>
      </c>
      <c r="AQ160" s="29">
        <v>1.9666290999179198E-5</v>
      </c>
      <c r="AR160" s="16">
        <v>1.9799589277020899E-2</v>
      </c>
      <c r="AS160" s="16">
        <v>1.5366287115644001E-2</v>
      </c>
      <c r="AT160" s="16">
        <v>3.61958844007648E-3</v>
      </c>
      <c r="AU160" s="16">
        <v>0</v>
      </c>
      <c r="AV160" s="16">
        <v>0</v>
      </c>
      <c r="AW160" s="16">
        <v>0</v>
      </c>
    </row>
    <row r="161" spans="1:49" s="15" customFormat="1" ht="16" x14ac:dyDescent="0.2">
      <c r="A161" s="25" t="s">
        <v>2289</v>
      </c>
      <c r="B161" s="16" t="s">
        <v>305</v>
      </c>
      <c r="C161" s="16" t="s">
        <v>38</v>
      </c>
      <c r="D161" s="16" t="s">
        <v>25</v>
      </c>
      <c r="E161" s="16" t="s">
        <v>25</v>
      </c>
      <c r="F161" s="16" t="s">
        <v>25</v>
      </c>
      <c r="G161" s="16" t="s">
        <v>25</v>
      </c>
      <c r="H161" s="26">
        <v>1.0657086793899999</v>
      </c>
      <c r="I161" s="31">
        <v>0.892278619163</v>
      </c>
      <c r="J161" s="25" t="s">
        <v>999</v>
      </c>
      <c r="K161" s="47">
        <v>48.583055999999999</v>
      </c>
      <c r="L161" s="47">
        <v>88.393528000000003</v>
      </c>
      <c r="M161" s="25">
        <v>-296</v>
      </c>
      <c r="N161" s="16" t="s">
        <v>25</v>
      </c>
      <c r="O161" s="25" t="s">
        <v>26</v>
      </c>
      <c r="P161" s="25" t="s">
        <v>27</v>
      </c>
      <c r="Q161" s="25" t="s">
        <v>2187</v>
      </c>
      <c r="R161" s="25">
        <v>0</v>
      </c>
      <c r="S161" s="25">
        <v>1</v>
      </c>
      <c r="T161" s="25" t="s">
        <v>2221</v>
      </c>
      <c r="U161" s="25" t="s">
        <v>25</v>
      </c>
      <c r="V161" s="25" t="s">
        <v>306</v>
      </c>
      <c r="W161" s="25">
        <v>2240</v>
      </c>
      <c r="X161" s="25">
        <v>15</v>
      </c>
      <c r="Y161" s="25">
        <v>-383</v>
      </c>
      <c r="Z161" s="25">
        <v>-208</v>
      </c>
      <c r="AA161" s="25" t="s">
        <v>35</v>
      </c>
      <c r="AB161" s="25" t="s">
        <v>36</v>
      </c>
      <c r="AC161" s="25">
        <v>-296</v>
      </c>
      <c r="AD161" s="16">
        <v>0.95191800000000004</v>
      </c>
      <c r="AE161" s="16">
        <v>2.6949999999999999E-3</v>
      </c>
      <c r="AF161" s="29">
        <v>3.0000000000000001E-6</v>
      </c>
      <c r="AG161" s="16">
        <v>3.7728999999999999E-2</v>
      </c>
      <c r="AH161" s="16">
        <v>7.6299999999999996E-3</v>
      </c>
      <c r="AI161" s="29">
        <v>3.9999999999999998E-6</v>
      </c>
      <c r="AJ161" s="29">
        <v>6.0000000000000002E-6</v>
      </c>
      <c r="AK161" s="29">
        <v>9.9999999999999995E-7</v>
      </c>
      <c r="AL161" s="29">
        <v>1.2999999999999999E-5</v>
      </c>
      <c r="AM161" s="16">
        <v>-1.3874542607314E-3</v>
      </c>
      <c r="AN161" s="16">
        <v>-3.1279953222718799E-4</v>
      </c>
      <c r="AO161" s="29">
        <v>9.1936320868301305E-7</v>
      </c>
      <c r="AP161" s="29">
        <v>4.98851498742664E-5</v>
      </c>
      <c r="AQ161" s="29">
        <v>1.9666290999179198E-5</v>
      </c>
      <c r="AR161" s="16">
        <v>2.36056477287435E-2</v>
      </c>
      <c r="AS161" s="16">
        <v>1.73286120881702E-2</v>
      </c>
      <c r="AT161" s="16">
        <v>3.9559125655724298E-3</v>
      </c>
      <c r="AU161" s="16">
        <v>2.1951011758615702E-3</v>
      </c>
      <c r="AV161" s="16">
        <v>0</v>
      </c>
      <c r="AW161" s="16">
        <v>0</v>
      </c>
    </row>
    <row r="162" spans="1:49" s="15" customFormat="1" ht="16" x14ac:dyDescent="0.2">
      <c r="A162" s="25" t="s">
        <v>2290</v>
      </c>
      <c r="B162" s="16" t="s">
        <v>307</v>
      </c>
      <c r="C162" s="16" t="s">
        <v>38</v>
      </c>
      <c r="D162" s="16" t="s">
        <v>25</v>
      </c>
      <c r="E162" s="16" t="s">
        <v>25</v>
      </c>
      <c r="F162" s="16" t="s">
        <v>25</v>
      </c>
      <c r="G162" s="16" t="s">
        <v>25</v>
      </c>
      <c r="H162" s="26">
        <v>2.5560622575399998</v>
      </c>
      <c r="I162" s="31">
        <v>2.0995942967099999</v>
      </c>
      <c r="J162" s="25" t="s">
        <v>977</v>
      </c>
      <c r="K162" s="47">
        <v>41.005209999999998</v>
      </c>
      <c r="L162" s="47">
        <v>28.951720000000002</v>
      </c>
      <c r="M162" s="25">
        <v>1011</v>
      </c>
      <c r="N162" s="16" t="s">
        <v>25</v>
      </c>
      <c r="O162" s="25" t="s">
        <v>26</v>
      </c>
      <c r="P162" s="25" t="s">
        <v>27</v>
      </c>
      <c r="Q162" s="25" t="s">
        <v>2187</v>
      </c>
      <c r="R162" s="25">
        <v>1</v>
      </c>
      <c r="S162" s="25">
        <v>0</v>
      </c>
      <c r="T162" s="25" t="s">
        <v>25</v>
      </c>
      <c r="U162" s="25" t="s">
        <v>25</v>
      </c>
      <c r="V162" s="25" t="s">
        <v>308</v>
      </c>
      <c r="W162" s="25">
        <v>1030</v>
      </c>
      <c r="X162" s="25">
        <v>20</v>
      </c>
      <c r="Y162" s="25">
        <v>991</v>
      </c>
      <c r="Z162" s="25">
        <v>1031</v>
      </c>
      <c r="AA162" s="25" t="s">
        <v>35</v>
      </c>
      <c r="AB162" s="25" t="s">
        <v>36</v>
      </c>
      <c r="AC162" s="25">
        <v>1011</v>
      </c>
      <c r="AD162" s="16">
        <v>0.95191800000000004</v>
      </c>
      <c r="AE162" s="16">
        <v>2.6949999999999999E-3</v>
      </c>
      <c r="AF162" s="29">
        <v>3.0000000000000001E-6</v>
      </c>
      <c r="AG162" s="16">
        <v>3.7728999999999999E-2</v>
      </c>
      <c r="AH162" s="16">
        <v>7.6299999999999996E-3</v>
      </c>
      <c r="AI162" s="29">
        <v>3.9999999999999998E-6</v>
      </c>
      <c r="AJ162" s="29">
        <v>6.0000000000000002E-6</v>
      </c>
      <c r="AK162" s="29">
        <v>9.9999999999999995E-7</v>
      </c>
      <c r="AL162" s="29">
        <v>1.2999999999999999E-5</v>
      </c>
      <c r="AM162" s="16">
        <v>-1.3874542607314E-3</v>
      </c>
      <c r="AN162" s="16">
        <v>-3.1279953222718799E-4</v>
      </c>
      <c r="AO162" s="29">
        <v>9.1936320868301305E-7</v>
      </c>
      <c r="AP162" s="29">
        <v>4.98851498742664E-5</v>
      </c>
      <c r="AQ162" s="29">
        <v>1.9666290999179198E-5</v>
      </c>
      <c r="AR162" s="16">
        <v>2.2474079495664299E-2</v>
      </c>
      <c r="AS162" s="16">
        <v>1.6117363479953999E-2</v>
      </c>
      <c r="AT162" s="16">
        <v>2.0839840936406899E-3</v>
      </c>
      <c r="AU162" s="16">
        <v>3.8762766086271501E-3</v>
      </c>
      <c r="AV162" s="16">
        <v>0</v>
      </c>
      <c r="AW162" s="16">
        <v>0</v>
      </c>
    </row>
    <row r="163" spans="1:49" s="15" customFormat="1" ht="16" x14ac:dyDescent="0.2">
      <c r="A163" s="25" t="s">
        <v>2291</v>
      </c>
      <c r="B163" s="16" t="s">
        <v>309</v>
      </c>
      <c r="C163" s="16" t="s">
        <v>38</v>
      </c>
      <c r="D163" s="16" t="s">
        <v>25</v>
      </c>
      <c r="E163" s="16" t="s">
        <v>25</v>
      </c>
      <c r="F163" s="16" t="s">
        <v>25</v>
      </c>
      <c r="G163" s="16" t="s">
        <v>25</v>
      </c>
      <c r="H163" s="26">
        <v>5.1310700000000002</v>
      </c>
      <c r="I163" s="31">
        <v>4.1217500934100002</v>
      </c>
      <c r="J163" s="25" t="s">
        <v>310</v>
      </c>
      <c r="K163" s="47">
        <v>34.729999999999997</v>
      </c>
      <c r="L163" s="47">
        <v>46.671999999999997</v>
      </c>
      <c r="M163" s="25">
        <v>332</v>
      </c>
      <c r="N163" s="16" t="s">
        <v>25</v>
      </c>
      <c r="O163" s="25" t="s">
        <v>26</v>
      </c>
      <c r="P163" s="25" t="s">
        <v>30</v>
      </c>
      <c r="Q163" s="25" t="s">
        <v>2187</v>
      </c>
      <c r="R163" s="25">
        <v>0</v>
      </c>
      <c r="S163" s="25">
        <v>1</v>
      </c>
      <c r="T163" s="25" t="s">
        <v>2221</v>
      </c>
      <c r="U163" s="25" t="s">
        <v>25</v>
      </c>
      <c r="V163" s="25" t="s">
        <v>311</v>
      </c>
      <c r="W163" s="25">
        <v>1715</v>
      </c>
      <c r="X163" s="25">
        <v>20</v>
      </c>
      <c r="Y163" s="25">
        <v>255</v>
      </c>
      <c r="Z163" s="25">
        <v>409</v>
      </c>
      <c r="AA163" s="25" t="s">
        <v>35</v>
      </c>
      <c r="AB163" s="25" t="s">
        <v>36</v>
      </c>
      <c r="AC163" s="25">
        <v>332</v>
      </c>
      <c r="AD163" s="16">
        <v>0.95191800000000004</v>
      </c>
      <c r="AE163" s="16">
        <v>2.6949999999999999E-3</v>
      </c>
      <c r="AF163" s="29">
        <v>3.0000000000000001E-6</v>
      </c>
      <c r="AG163" s="16">
        <v>3.7728999999999999E-2</v>
      </c>
      <c r="AH163" s="16">
        <v>7.6299999999999996E-3</v>
      </c>
      <c r="AI163" s="29">
        <v>3.9999999999999998E-6</v>
      </c>
      <c r="AJ163" s="29">
        <v>6.0000000000000002E-6</v>
      </c>
      <c r="AK163" s="29">
        <v>9.9999999999999995E-7</v>
      </c>
      <c r="AL163" s="29">
        <v>1.2999999999999999E-5</v>
      </c>
      <c r="AM163" s="16">
        <v>-1.3874542607314E-3</v>
      </c>
      <c r="AN163" s="16">
        <v>-3.1279953222718799E-4</v>
      </c>
      <c r="AO163" s="29">
        <v>9.1936320868301305E-7</v>
      </c>
      <c r="AP163" s="29">
        <v>4.98851498742664E-5</v>
      </c>
      <c r="AQ163" s="29">
        <v>1.9666290999179198E-5</v>
      </c>
      <c r="AR163" s="16">
        <v>2.8698610549206902E-2</v>
      </c>
      <c r="AS163" s="16">
        <v>1.4592773850312799E-2</v>
      </c>
      <c r="AT163" s="16">
        <v>1.1311422322860001E-2</v>
      </c>
      <c r="AU163" s="16">
        <v>2.30351003107182E-3</v>
      </c>
      <c r="AV163" s="16">
        <v>0</v>
      </c>
      <c r="AW163" s="16">
        <v>0</v>
      </c>
    </row>
    <row r="164" spans="1:49" s="15" customFormat="1" ht="16" x14ac:dyDescent="0.2">
      <c r="A164" s="25" t="s">
        <v>2292</v>
      </c>
      <c r="B164" s="16" t="s">
        <v>312</v>
      </c>
      <c r="C164" s="16" t="s">
        <v>38</v>
      </c>
      <c r="D164" s="16" t="s">
        <v>25</v>
      </c>
      <c r="E164" s="16" t="s">
        <v>25</v>
      </c>
      <c r="F164" s="16" t="s">
        <v>25</v>
      </c>
      <c r="G164" s="16" t="s">
        <v>25</v>
      </c>
      <c r="H164" s="26">
        <v>4.3798476946199996</v>
      </c>
      <c r="I164" s="31">
        <v>3.5375028668100001</v>
      </c>
      <c r="J164" s="25" t="s">
        <v>978</v>
      </c>
      <c r="K164" s="47">
        <v>41.005209999999998</v>
      </c>
      <c r="L164" s="47">
        <v>28.951720000000002</v>
      </c>
      <c r="M164" s="25">
        <v>827</v>
      </c>
      <c r="N164" s="16" t="s">
        <v>25</v>
      </c>
      <c r="O164" s="25" t="s">
        <v>26</v>
      </c>
      <c r="P164" s="25" t="s">
        <v>27</v>
      </c>
      <c r="Q164" s="25" t="s">
        <v>2187</v>
      </c>
      <c r="R164" s="25">
        <v>1</v>
      </c>
      <c r="S164" s="25">
        <v>0</v>
      </c>
      <c r="T164" s="25" t="s">
        <v>25</v>
      </c>
      <c r="U164" s="25" t="s">
        <v>25</v>
      </c>
      <c r="V164" s="25" t="s">
        <v>313</v>
      </c>
      <c r="W164" s="25">
        <v>1215</v>
      </c>
      <c r="X164" s="25">
        <v>15</v>
      </c>
      <c r="Y164" s="25">
        <v>773</v>
      </c>
      <c r="Z164" s="25">
        <v>881</v>
      </c>
      <c r="AA164" s="25" t="s">
        <v>35</v>
      </c>
      <c r="AB164" s="25" t="s">
        <v>36</v>
      </c>
      <c r="AC164" s="25">
        <v>827</v>
      </c>
      <c r="AD164" s="16">
        <v>0.95191800000000004</v>
      </c>
      <c r="AE164" s="16">
        <v>2.6949999999999999E-3</v>
      </c>
      <c r="AF164" s="29">
        <v>3.0000000000000001E-6</v>
      </c>
      <c r="AG164" s="16">
        <v>3.7728999999999999E-2</v>
      </c>
      <c r="AH164" s="16">
        <v>7.6299999999999996E-3</v>
      </c>
      <c r="AI164" s="29">
        <v>3.9999999999999998E-6</v>
      </c>
      <c r="AJ164" s="29">
        <v>6.0000000000000002E-6</v>
      </c>
      <c r="AK164" s="29">
        <v>9.9999999999999995E-7</v>
      </c>
      <c r="AL164" s="29">
        <v>1.2999999999999999E-5</v>
      </c>
      <c r="AM164" s="16">
        <v>-1.3874542607314E-3</v>
      </c>
      <c r="AN164" s="16">
        <v>-3.1279953222718799E-4</v>
      </c>
      <c r="AO164" s="29">
        <v>9.1936320868301305E-7</v>
      </c>
      <c r="AP164" s="29">
        <v>4.98851498742664E-5</v>
      </c>
      <c r="AQ164" s="29">
        <v>1.9666290999179198E-5</v>
      </c>
      <c r="AR164" s="16">
        <v>2.48405369776491E-2</v>
      </c>
      <c r="AS164" s="16">
        <v>1.53585308026948E-2</v>
      </c>
      <c r="AT164" s="16">
        <v>6.5827157809430596E-3</v>
      </c>
      <c r="AU164" s="16">
        <v>2.1966787064261299E-3</v>
      </c>
      <c r="AV164" s="16">
        <v>0</v>
      </c>
      <c r="AW164" s="16">
        <v>0</v>
      </c>
    </row>
    <row r="165" spans="1:49" s="15" customFormat="1" ht="16" x14ac:dyDescent="0.2">
      <c r="A165" s="25" t="s">
        <v>2293</v>
      </c>
      <c r="B165" s="16" t="s">
        <v>314</v>
      </c>
      <c r="C165" s="16" t="s">
        <v>38</v>
      </c>
      <c r="D165" s="16" t="s">
        <v>25</v>
      </c>
      <c r="E165" s="16" t="s">
        <v>25</v>
      </c>
      <c r="F165" s="16" t="s">
        <v>25</v>
      </c>
      <c r="G165" s="16" t="s">
        <v>25</v>
      </c>
      <c r="H165" s="26">
        <v>4.7380854657400002</v>
      </c>
      <c r="I165" s="31">
        <v>3.8479058570200002</v>
      </c>
      <c r="J165" s="25" t="s">
        <v>979</v>
      </c>
      <c r="K165" s="47">
        <v>41.005209999999998</v>
      </c>
      <c r="L165" s="47">
        <v>28.951720000000002</v>
      </c>
      <c r="M165" s="25">
        <v>596</v>
      </c>
      <c r="N165" s="16" t="s">
        <v>25</v>
      </c>
      <c r="O165" s="25" t="s">
        <v>26</v>
      </c>
      <c r="P165" s="25" t="s">
        <v>27</v>
      </c>
      <c r="Q165" s="25" t="s">
        <v>2187</v>
      </c>
      <c r="R165" s="25">
        <v>0</v>
      </c>
      <c r="S165" s="25">
        <v>1</v>
      </c>
      <c r="T165" s="25" t="s">
        <v>2221</v>
      </c>
      <c r="U165" s="25" t="s">
        <v>25</v>
      </c>
      <c r="V165" s="25" t="s">
        <v>315</v>
      </c>
      <c r="W165" s="25">
        <v>1485</v>
      </c>
      <c r="X165" s="25">
        <v>20</v>
      </c>
      <c r="Y165" s="25">
        <v>552</v>
      </c>
      <c r="Z165" s="25">
        <v>640</v>
      </c>
      <c r="AA165" s="25" t="s">
        <v>35</v>
      </c>
      <c r="AB165" s="25" t="s">
        <v>36</v>
      </c>
      <c r="AC165" s="25">
        <v>596</v>
      </c>
      <c r="AD165" s="16">
        <v>0.95191800000000004</v>
      </c>
      <c r="AE165" s="16">
        <v>2.6949999999999999E-3</v>
      </c>
      <c r="AF165" s="29">
        <v>3.0000000000000001E-6</v>
      </c>
      <c r="AG165" s="16">
        <v>3.7728999999999999E-2</v>
      </c>
      <c r="AH165" s="16">
        <v>7.6299999999999996E-3</v>
      </c>
      <c r="AI165" s="29">
        <v>3.9999999999999998E-6</v>
      </c>
      <c r="AJ165" s="29">
        <v>6.0000000000000002E-6</v>
      </c>
      <c r="AK165" s="29">
        <v>9.9999999999999995E-7</v>
      </c>
      <c r="AL165" s="29">
        <v>1.2999999999999999E-5</v>
      </c>
      <c r="AM165" s="16">
        <v>-1.3874542607314E-3</v>
      </c>
      <c r="AN165" s="16">
        <v>-3.1279953222718799E-4</v>
      </c>
      <c r="AO165" s="29">
        <v>9.1936320868301305E-7</v>
      </c>
      <c r="AP165" s="29">
        <v>4.98851498742664E-5</v>
      </c>
      <c r="AQ165" s="29">
        <v>1.9666290999179198E-5</v>
      </c>
      <c r="AR165" s="16">
        <v>0.28419896759374502</v>
      </c>
      <c r="AS165" s="16">
        <v>1.30843183533956E-2</v>
      </c>
      <c r="AT165" s="16">
        <v>1.9635899230979099E-2</v>
      </c>
      <c r="AU165" s="16">
        <v>2.0249501920336602E-2</v>
      </c>
      <c r="AV165" s="16">
        <v>4.2368312542959502E-2</v>
      </c>
      <c r="AW165" s="16">
        <v>0.187986604247804</v>
      </c>
    </row>
    <row r="166" spans="1:49" s="15" customFormat="1" ht="16" x14ac:dyDescent="0.2">
      <c r="A166" s="25" t="s">
        <v>2294</v>
      </c>
      <c r="B166" s="16" t="s">
        <v>316</v>
      </c>
      <c r="C166" s="16" t="s">
        <v>38</v>
      </c>
      <c r="D166" s="16" t="s">
        <v>25</v>
      </c>
      <c r="E166" s="16" t="s">
        <v>25</v>
      </c>
      <c r="F166" s="16" t="s">
        <v>25</v>
      </c>
      <c r="G166" s="16" t="s">
        <v>25</v>
      </c>
      <c r="H166" s="26">
        <v>7.3574944391599999</v>
      </c>
      <c r="I166" s="31">
        <v>5.9148326175100001</v>
      </c>
      <c r="J166" s="25" t="s">
        <v>980</v>
      </c>
      <c r="K166" s="47">
        <v>41.005209999999998</v>
      </c>
      <c r="L166" s="47">
        <v>28.951720000000002</v>
      </c>
      <c r="M166" s="25">
        <v>657</v>
      </c>
      <c r="N166" s="16" t="s">
        <v>25</v>
      </c>
      <c r="O166" s="25" t="s">
        <v>26</v>
      </c>
      <c r="P166" s="25" t="s">
        <v>27</v>
      </c>
      <c r="Q166" s="25" t="s">
        <v>2187</v>
      </c>
      <c r="R166" s="25">
        <v>0</v>
      </c>
      <c r="S166" s="25">
        <v>1</v>
      </c>
      <c r="T166" s="25" t="s">
        <v>2221</v>
      </c>
      <c r="U166" s="25" t="s">
        <v>25</v>
      </c>
      <c r="V166" s="25" t="s">
        <v>317</v>
      </c>
      <c r="W166" s="25">
        <v>1370</v>
      </c>
      <c r="X166" s="25">
        <v>15</v>
      </c>
      <c r="Y166" s="25">
        <v>645</v>
      </c>
      <c r="Z166" s="25">
        <v>669</v>
      </c>
      <c r="AA166" s="25" t="s">
        <v>35</v>
      </c>
      <c r="AB166" s="25" t="s">
        <v>36</v>
      </c>
      <c r="AC166" s="25">
        <v>657</v>
      </c>
      <c r="AD166" s="16">
        <v>0.95191800000000004</v>
      </c>
      <c r="AE166" s="16">
        <v>2.6949999999999999E-3</v>
      </c>
      <c r="AF166" s="29">
        <v>3.0000000000000001E-6</v>
      </c>
      <c r="AG166" s="16">
        <v>3.7728999999999999E-2</v>
      </c>
      <c r="AH166" s="16">
        <v>7.6299999999999996E-3</v>
      </c>
      <c r="AI166" s="29">
        <v>3.9999999999999998E-6</v>
      </c>
      <c r="AJ166" s="29">
        <v>6.0000000000000002E-6</v>
      </c>
      <c r="AK166" s="29">
        <v>9.9999999999999995E-7</v>
      </c>
      <c r="AL166" s="29">
        <v>1.2999999999999999E-5</v>
      </c>
      <c r="AM166" s="16">
        <v>-1.3874542607314E-3</v>
      </c>
      <c r="AN166" s="16">
        <v>-3.1279953222718799E-4</v>
      </c>
      <c r="AO166" s="29">
        <v>9.1936320868301305E-7</v>
      </c>
      <c r="AP166" s="29">
        <v>4.98851498742664E-5</v>
      </c>
      <c r="AQ166" s="29">
        <v>1.9666290999179198E-5</v>
      </c>
      <c r="AR166" s="16">
        <v>4.1591858431942998E-2</v>
      </c>
      <c r="AS166" s="16">
        <v>1.0680260473205401E-2</v>
      </c>
      <c r="AT166" s="16">
        <v>1.23526139158986E-2</v>
      </c>
      <c r="AU166" s="16">
        <v>3.9859325579911301E-3</v>
      </c>
      <c r="AV166" s="16">
        <v>0</v>
      </c>
      <c r="AW166" s="16">
        <v>1.3543818493765699E-2</v>
      </c>
    </row>
    <row r="167" spans="1:49" s="15" customFormat="1" ht="16" x14ac:dyDescent="0.2">
      <c r="A167" s="25" t="s">
        <v>2295</v>
      </c>
      <c r="B167" s="16" t="s">
        <v>318</v>
      </c>
      <c r="C167" s="16" t="s">
        <v>38</v>
      </c>
      <c r="D167" s="16" t="s">
        <v>25</v>
      </c>
      <c r="E167" s="16" t="s">
        <v>25</v>
      </c>
      <c r="F167" s="16" t="s">
        <v>25</v>
      </c>
      <c r="G167" s="16" t="s">
        <v>25</v>
      </c>
      <c r="H167" s="26">
        <v>7.7568365741900003</v>
      </c>
      <c r="I167" s="31">
        <v>6.3072149562300002</v>
      </c>
      <c r="J167" s="25" t="s">
        <v>981</v>
      </c>
      <c r="K167" s="47">
        <v>41.005209999999998</v>
      </c>
      <c r="L167" s="47">
        <v>28.951720000000002</v>
      </c>
      <c r="M167" s="25">
        <v>624</v>
      </c>
      <c r="N167" s="16" t="s">
        <v>25</v>
      </c>
      <c r="O167" s="25" t="s">
        <v>26</v>
      </c>
      <c r="P167" s="25" t="s">
        <v>27</v>
      </c>
      <c r="Q167" s="25" t="s">
        <v>2187</v>
      </c>
      <c r="R167" s="25">
        <v>0</v>
      </c>
      <c r="S167" s="25">
        <v>1</v>
      </c>
      <c r="T167" s="25" t="s">
        <v>2221</v>
      </c>
      <c r="U167" s="25" t="s">
        <v>25</v>
      </c>
      <c r="V167" s="25" t="s">
        <v>319</v>
      </c>
      <c r="W167" s="25">
        <v>1440</v>
      </c>
      <c r="X167" s="25">
        <v>15</v>
      </c>
      <c r="Y167" s="25">
        <v>599</v>
      </c>
      <c r="Z167" s="25">
        <v>648</v>
      </c>
      <c r="AA167" s="25" t="s">
        <v>35</v>
      </c>
      <c r="AB167" s="25" t="s">
        <v>36</v>
      </c>
      <c r="AC167" s="25">
        <v>624</v>
      </c>
      <c r="AD167" s="16">
        <v>0.95191800000000004</v>
      </c>
      <c r="AE167" s="16">
        <v>2.6949999999999999E-3</v>
      </c>
      <c r="AF167" s="29">
        <v>3.0000000000000001E-6</v>
      </c>
      <c r="AG167" s="16">
        <v>3.7728999999999999E-2</v>
      </c>
      <c r="AH167" s="16">
        <v>7.6299999999999996E-3</v>
      </c>
      <c r="AI167" s="29">
        <v>3.9999999999999998E-6</v>
      </c>
      <c r="AJ167" s="29">
        <v>6.0000000000000002E-6</v>
      </c>
      <c r="AK167" s="29">
        <v>9.9999999999999995E-7</v>
      </c>
      <c r="AL167" s="29">
        <v>1.2999999999999999E-5</v>
      </c>
      <c r="AM167" s="16">
        <v>-1.3874542607314E-3</v>
      </c>
      <c r="AN167" s="16">
        <v>-3.1279953222718799E-4</v>
      </c>
      <c r="AO167" s="29">
        <v>9.1936320868301305E-7</v>
      </c>
      <c r="AP167" s="29">
        <v>4.98851498742664E-5</v>
      </c>
      <c r="AQ167" s="29">
        <v>1.9666290999179198E-5</v>
      </c>
      <c r="AR167" s="16">
        <v>3.0895264700539299E-2</v>
      </c>
      <c r="AS167" s="16">
        <v>1.37083054874027E-2</v>
      </c>
      <c r="AT167" s="16">
        <v>1.0596107284768E-2</v>
      </c>
      <c r="AU167" s="16">
        <v>6.0551268490663503E-3</v>
      </c>
      <c r="AV167" s="16">
        <v>0</v>
      </c>
      <c r="AW167" s="16">
        <v>0</v>
      </c>
    </row>
    <row r="168" spans="1:49" s="15" customFormat="1" ht="16" x14ac:dyDescent="0.2">
      <c r="A168" s="25" t="s">
        <v>2271</v>
      </c>
      <c r="B168" s="16" t="s">
        <v>320</v>
      </c>
      <c r="C168" s="16" t="s">
        <v>38</v>
      </c>
      <c r="D168" s="16" t="s">
        <v>25</v>
      </c>
      <c r="E168" s="16" t="s">
        <v>25</v>
      </c>
      <c r="F168" s="16" t="s">
        <v>25</v>
      </c>
      <c r="G168" s="16" t="s">
        <v>25</v>
      </c>
      <c r="H168" s="26">
        <v>2.6216356005099999</v>
      </c>
      <c r="I168" s="31">
        <v>2.1577814663699999</v>
      </c>
      <c r="J168" s="25" t="s">
        <v>982</v>
      </c>
      <c r="K168" s="47">
        <v>41.005209999999998</v>
      </c>
      <c r="L168" s="47">
        <v>28.951720000000002</v>
      </c>
      <c r="M168" s="25">
        <v>829</v>
      </c>
      <c r="N168" s="16" t="s">
        <v>25</v>
      </c>
      <c r="O168" s="25" t="s">
        <v>26</v>
      </c>
      <c r="P168" s="25" t="s">
        <v>27</v>
      </c>
      <c r="Q168" s="25" t="s">
        <v>2187</v>
      </c>
      <c r="R168" s="25">
        <v>1</v>
      </c>
      <c r="S168" s="25">
        <v>0</v>
      </c>
      <c r="T168" s="25" t="s">
        <v>25</v>
      </c>
      <c r="U168" s="25" t="s">
        <v>25</v>
      </c>
      <c r="V168" s="25" t="s">
        <v>321</v>
      </c>
      <c r="W168" s="25">
        <v>1205</v>
      </c>
      <c r="X168" s="25">
        <v>20</v>
      </c>
      <c r="Y168" s="25">
        <v>773</v>
      </c>
      <c r="Z168" s="25">
        <v>885</v>
      </c>
      <c r="AA168" s="25" t="s">
        <v>35</v>
      </c>
      <c r="AB168" s="25" t="s">
        <v>36</v>
      </c>
      <c r="AC168" s="25">
        <v>829</v>
      </c>
      <c r="AD168" s="16">
        <v>0.95191800000000004</v>
      </c>
      <c r="AE168" s="16">
        <v>2.6949999999999999E-3</v>
      </c>
      <c r="AF168" s="29">
        <v>3.0000000000000001E-6</v>
      </c>
      <c r="AG168" s="16">
        <v>3.7728999999999999E-2</v>
      </c>
      <c r="AH168" s="16">
        <v>7.6299999999999996E-3</v>
      </c>
      <c r="AI168" s="29">
        <v>3.9999999999999998E-6</v>
      </c>
      <c r="AJ168" s="29">
        <v>6.0000000000000002E-6</v>
      </c>
      <c r="AK168" s="29">
        <v>9.9999999999999995E-7</v>
      </c>
      <c r="AL168" s="29">
        <v>1.2999999999999999E-5</v>
      </c>
      <c r="AM168" s="16">
        <v>-1.3874542607314E-3</v>
      </c>
      <c r="AN168" s="16">
        <v>-3.1279953222718799E-4</v>
      </c>
      <c r="AO168" s="29">
        <v>9.1936320868301305E-7</v>
      </c>
      <c r="AP168" s="29">
        <v>4.98851498742664E-5</v>
      </c>
      <c r="AQ168" s="29">
        <v>1.9666290999179198E-5</v>
      </c>
      <c r="AR168" s="16">
        <v>3.0827849600409699E-2</v>
      </c>
      <c r="AS168" s="16">
        <v>1.6041923204710502E-2</v>
      </c>
      <c r="AT168" s="16">
        <v>1.4085064308374E-2</v>
      </c>
      <c r="AU168" s="16">
        <v>0</v>
      </c>
      <c r="AV168" s="16">
        <v>0</v>
      </c>
      <c r="AW168" s="16">
        <v>0</v>
      </c>
    </row>
    <row r="169" spans="1:49" s="15" customFormat="1" ht="16" x14ac:dyDescent="0.2">
      <c r="A169" s="25" t="s">
        <v>2296</v>
      </c>
      <c r="B169" s="16" t="s">
        <v>322</v>
      </c>
      <c r="C169" s="16" t="s">
        <v>38</v>
      </c>
      <c r="D169" s="16" t="s">
        <v>25</v>
      </c>
      <c r="E169" s="16" t="s">
        <v>25</v>
      </c>
      <c r="F169" s="16" t="s">
        <v>25</v>
      </c>
      <c r="G169" s="16" t="s">
        <v>25</v>
      </c>
      <c r="H169" s="26">
        <v>6.8834147530300003</v>
      </c>
      <c r="I169" s="31">
        <v>5.4282661895900004</v>
      </c>
      <c r="J169" s="25" t="s">
        <v>227</v>
      </c>
      <c r="K169" s="47">
        <v>35.962000000000003</v>
      </c>
      <c r="L169" s="47">
        <v>54.037999999999997</v>
      </c>
      <c r="M169" s="25">
        <v>473</v>
      </c>
      <c r="N169" s="16" t="s">
        <v>25</v>
      </c>
      <c r="O169" s="25" t="s">
        <v>26</v>
      </c>
      <c r="P169" s="25" t="s">
        <v>27</v>
      </c>
      <c r="Q169" s="25" t="s">
        <v>2187</v>
      </c>
      <c r="R169" s="25">
        <v>0</v>
      </c>
      <c r="S169" s="25">
        <v>1</v>
      </c>
      <c r="T169" s="25" t="s">
        <v>2221</v>
      </c>
      <c r="U169" s="25" t="s">
        <v>25</v>
      </c>
      <c r="V169" s="25" t="s">
        <v>323</v>
      </c>
      <c r="W169" s="25">
        <v>1625</v>
      </c>
      <c r="X169" s="25">
        <v>15</v>
      </c>
      <c r="Y169" s="25">
        <v>410</v>
      </c>
      <c r="Z169" s="25">
        <v>535</v>
      </c>
      <c r="AA169" s="25" t="s">
        <v>35</v>
      </c>
      <c r="AB169" s="25" t="s">
        <v>36</v>
      </c>
      <c r="AC169" s="25">
        <v>473</v>
      </c>
      <c r="AD169" s="16">
        <v>0.95191800000000004</v>
      </c>
      <c r="AE169" s="16">
        <v>2.6949999999999999E-3</v>
      </c>
      <c r="AF169" s="29">
        <v>3.0000000000000001E-6</v>
      </c>
      <c r="AG169" s="16">
        <v>3.7728999999999999E-2</v>
      </c>
      <c r="AH169" s="16">
        <v>7.6299999999999996E-3</v>
      </c>
      <c r="AI169" s="29">
        <v>3.9999999999999998E-6</v>
      </c>
      <c r="AJ169" s="29">
        <v>6.0000000000000002E-6</v>
      </c>
      <c r="AK169" s="29">
        <v>9.9999999999999995E-7</v>
      </c>
      <c r="AL169" s="29">
        <v>1.2999999999999999E-5</v>
      </c>
      <c r="AM169" s="16">
        <v>-1.3874542607314E-3</v>
      </c>
      <c r="AN169" s="16">
        <v>-3.1279953222718799E-4</v>
      </c>
      <c r="AO169" s="29">
        <v>9.1936320868301305E-7</v>
      </c>
      <c r="AP169" s="29">
        <v>4.98851498742664E-5</v>
      </c>
      <c r="AQ169" s="29">
        <v>1.9666290999179198E-5</v>
      </c>
      <c r="AR169" s="16">
        <v>2.6964684684105299E-2</v>
      </c>
      <c r="AS169" s="16">
        <v>1.35445965782499E-2</v>
      </c>
      <c r="AT169" s="16">
        <v>9.30481363546414E-3</v>
      </c>
      <c r="AU169" s="16">
        <v>3.7325356902912499E-3</v>
      </c>
      <c r="AV169" s="16">
        <v>0</v>
      </c>
      <c r="AW169" s="16">
        <v>0</v>
      </c>
    </row>
    <row r="170" spans="1:49" s="15" customFormat="1" ht="16" x14ac:dyDescent="0.2">
      <c r="A170" s="25" t="s">
        <v>2297</v>
      </c>
      <c r="B170" s="16" t="s">
        <v>324</v>
      </c>
      <c r="C170" s="16" t="s">
        <v>38</v>
      </c>
      <c r="D170" s="16" t="s">
        <v>25</v>
      </c>
      <c r="E170" s="16" t="s">
        <v>25</v>
      </c>
      <c r="F170" s="16" t="s">
        <v>25</v>
      </c>
      <c r="G170" s="16" t="s">
        <v>25</v>
      </c>
      <c r="H170" s="26">
        <v>3.5145377815700001</v>
      </c>
      <c r="I170" s="31">
        <v>2.83766905906</v>
      </c>
      <c r="J170" s="25" t="s">
        <v>325</v>
      </c>
      <c r="K170" s="47">
        <v>50.161262499999999</v>
      </c>
      <c r="L170" s="47">
        <v>8.6424693000000001</v>
      </c>
      <c r="M170" s="25">
        <v>180</v>
      </c>
      <c r="N170" s="16" t="s">
        <v>25</v>
      </c>
      <c r="O170" s="25" t="s">
        <v>26</v>
      </c>
      <c r="P170" s="25" t="s">
        <v>27</v>
      </c>
      <c r="Q170" s="25" t="s">
        <v>2187</v>
      </c>
      <c r="R170" s="25">
        <v>0</v>
      </c>
      <c r="S170" s="25">
        <v>1</v>
      </c>
      <c r="T170" s="25" t="s">
        <v>2221</v>
      </c>
      <c r="U170" s="25" t="s">
        <v>25</v>
      </c>
      <c r="V170" s="25" t="s">
        <v>326</v>
      </c>
      <c r="W170" s="25">
        <v>1860</v>
      </c>
      <c r="X170" s="25">
        <v>20</v>
      </c>
      <c r="Y170" s="25">
        <v>127</v>
      </c>
      <c r="Z170" s="25">
        <v>233</v>
      </c>
      <c r="AA170" s="25" t="s">
        <v>35</v>
      </c>
      <c r="AB170" s="25" t="s">
        <v>36</v>
      </c>
      <c r="AC170" s="25">
        <v>180</v>
      </c>
      <c r="AD170" s="16">
        <v>0.95191800000000004</v>
      </c>
      <c r="AE170" s="16">
        <v>2.6949999999999999E-3</v>
      </c>
      <c r="AF170" s="29">
        <v>3.0000000000000001E-6</v>
      </c>
      <c r="AG170" s="16">
        <v>3.7728999999999999E-2</v>
      </c>
      <c r="AH170" s="16">
        <v>7.6299999999999996E-3</v>
      </c>
      <c r="AI170" s="29">
        <v>3.9999999999999998E-6</v>
      </c>
      <c r="AJ170" s="29">
        <v>6.0000000000000002E-6</v>
      </c>
      <c r="AK170" s="29">
        <v>9.9999999999999995E-7</v>
      </c>
      <c r="AL170" s="29">
        <v>1.2999999999999999E-5</v>
      </c>
      <c r="AM170" s="16">
        <v>-1.3874542607314E-3</v>
      </c>
      <c r="AN170" s="16">
        <v>-3.1279953222718799E-4</v>
      </c>
      <c r="AO170" s="29">
        <v>9.1936320868301305E-7</v>
      </c>
      <c r="AP170" s="29">
        <v>4.98851498742664E-5</v>
      </c>
      <c r="AQ170" s="29">
        <v>1.9666290999179198E-5</v>
      </c>
      <c r="AR170" s="16">
        <v>7.0496256892305001E-2</v>
      </c>
      <c r="AS170" s="16">
        <v>2.1510113307939598E-2</v>
      </c>
      <c r="AT170" s="16">
        <v>1.0045558628857299E-2</v>
      </c>
      <c r="AU170" s="16">
        <v>1.58039183470483E-2</v>
      </c>
      <c r="AV170" s="16">
        <v>6.3622314893218603E-3</v>
      </c>
      <c r="AW170" s="16">
        <v>1.6180957877559299E-2</v>
      </c>
    </row>
    <row r="171" spans="1:49" s="15" customFormat="1" ht="16" x14ac:dyDescent="0.2">
      <c r="A171" s="25" t="s">
        <v>2298</v>
      </c>
      <c r="B171" s="16" t="s">
        <v>327</v>
      </c>
      <c r="C171" s="16" t="s">
        <v>38</v>
      </c>
      <c r="D171" s="16" t="s">
        <v>25</v>
      </c>
      <c r="E171" s="16" t="s">
        <v>25</v>
      </c>
      <c r="F171" s="16" t="s">
        <v>25</v>
      </c>
      <c r="G171" s="16" t="s">
        <v>25</v>
      </c>
      <c r="H171" s="26">
        <v>4.8164414548399996</v>
      </c>
      <c r="I171" s="31">
        <v>3.94486243935</v>
      </c>
      <c r="J171" s="25" t="s">
        <v>983</v>
      </c>
      <c r="K171" s="47">
        <v>41.005209999999998</v>
      </c>
      <c r="L171" s="47">
        <v>28.951720000000002</v>
      </c>
      <c r="M171" s="25">
        <v>296</v>
      </c>
      <c r="N171" s="16" t="s">
        <v>25</v>
      </c>
      <c r="O171" s="25" t="s">
        <v>26</v>
      </c>
      <c r="P171" s="25" t="s">
        <v>27</v>
      </c>
      <c r="Q171" s="25" t="s">
        <v>2187</v>
      </c>
      <c r="R171" s="25">
        <v>0</v>
      </c>
      <c r="S171" s="25">
        <v>1</v>
      </c>
      <c r="T171" s="25" t="s">
        <v>2221</v>
      </c>
      <c r="U171" s="25" t="s">
        <v>25</v>
      </c>
      <c r="V171" s="25" t="s">
        <v>328</v>
      </c>
      <c r="W171" s="25">
        <v>1755</v>
      </c>
      <c r="X171" s="25">
        <v>15</v>
      </c>
      <c r="Y171" s="25">
        <v>242</v>
      </c>
      <c r="Z171" s="25">
        <v>350</v>
      </c>
      <c r="AA171" s="25" t="s">
        <v>35</v>
      </c>
      <c r="AB171" s="25" t="s">
        <v>36</v>
      </c>
      <c r="AC171" s="25">
        <v>296</v>
      </c>
      <c r="AD171" s="16">
        <v>0.95191800000000004</v>
      </c>
      <c r="AE171" s="16">
        <v>2.6949999999999999E-3</v>
      </c>
      <c r="AF171" s="29">
        <v>3.0000000000000001E-6</v>
      </c>
      <c r="AG171" s="16">
        <v>3.7728999999999999E-2</v>
      </c>
      <c r="AH171" s="16">
        <v>7.6299999999999996E-3</v>
      </c>
      <c r="AI171" s="29">
        <v>3.9999999999999998E-6</v>
      </c>
      <c r="AJ171" s="29">
        <v>6.0000000000000002E-6</v>
      </c>
      <c r="AK171" s="29">
        <v>9.9999999999999995E-7</v>
      </c>
      <c r="AL171" s="29">
        <v>1.2999999999999999E-5</v>
      </c>
      <c r="AM171" s="16">
        <v>-1.3874542607314E-3</v>
      </c>
      <c r="AN171" s="16">
        <v>-3.1279953222718799E-4</v>
      </c>
      <c r="AO171" s="29">
        <v>9.1936320868301305E-7</v>
      </c>
      <c r="AP171" s="29">
        <v>4.98851498742664E-5</v>
      </c>
      <c r="AQ171" s="29">
        <v>1.9666290999179198E-5</v>
      </c>
      <c r="AR171" s="16">
        <v>7.9536412437719001E-2</v>
      </c>
      <c r="AS171" s="16">
        <v>1.51130213920979E-2</v>
      </c>
      <c r="AT171" s="16">
        <v>1.0507164075126601E-2</v>
      </c>
      <c r="AU171" s="16">
        <v>8.89991252008881E-3</v>
      </c>
      <c r="AV171" s="16">
        <v>4.4083454656740004E-3</v>
      </c>
      <c r="AW171" s="16">
        <v>4.0002279190755198E-2</v>
      </c>
    </row>
    <row r="172" spans="1:49" s="15" customFormat="1" ht="16" x14ac:dyDescent="0.2">
      <c r="A172" s="25" t="s">
        <v>2299</v>
      </c>
      <c r="B172" s="16" t="s">
        <v>329</v>
      </c>
      <c r="C172" s="16" t="s">
        <v>38</v>
      </c>
      <c r="D172" s="16" t="s">
        <v>25</v>
      </c>
      <c r="E172" s="16" t="s">
        <v>25</v>
      </c>
      <c r="F172" s="16" t="s">
        <v>25</v>
      </c>
      <c r="G172" s="16" t="s">
        <v>25</v>
      </c>
      <c r="H172" s="26">
        <v>9.7323906857200004</v>
      </c>
      <c r="I172" s="31">
        <v>7.8987022694300002</v>
      </c>
      <c r="J172" s="25" t="s">
        <v>330</v>
      </c>
      <c r="K172" s="47">
        <v>49.655566999999998</v>
      </c>
      <c r="L172" s="47">
        <v>99.927099999999996</v>
      </c>
      <c r="M172" s="25">
        <v>-1110</v>
      </c>
      <c r="N172" s="16" t="s">
        <v>25</v>
      </c>
      <c r="O172" s="25" t="s">
        <v>26</v>
      </c>
      <c r="P172" s="25" t="s">
        <v>30</v>
      </c>
      <c r="Q172" s="25" t="s">
        <v>2187</v>
      </c>
      <c r="R172" s="25">
        <v>0</v>
      </c>
      <c r="S172" s="25">
        <v>1</v>
      </c>
      <c r="T172" s="25" t="s">
        <v>2221</v>
      </c>
      <c r="U172" s="25" t="s">
        <v>25</v>
      </c>
      <c r="V172" s="25" t="s">
        <v>331</v>
      </c>
      <c r="W172" s="25">
        <v>2915</v>
      </c>
      <c r="X172" s="25">
        <v>15</v>
      </c>
      <c r="Y172" s="25">
        <v>-1202</v>
      </c>
      <c r="Z172" s="25">
        <v>-1018</v>
      </c>
      <c r="AA172" s="25" t="s">
        <v>35</v>
      </c>
      <c r="AB172" s="25" t="s">
        <v>36</v>
      </c>
      <c r="AC172" s="25">
        <v>-1110</v>
      </c>
      <c r="AD172" s="16">
        <v>0.95191800000000004</v>
      </c>
      <c r="AE172" s="16">
        <v>2.6949999999999999E-3</v>
      </c>
      <c r="AF172" s="29">
        <v>3.0000000000000001E-6</v>
      </c>
      <c r="AG172" s="16">
        <v>3.7728999999999999E-2</v>
      </c>
      <c r="AH172" s="16">
        <v>7.6299999999999996E-3</v>
      </c>
      <c r="AI172" s="29">
        <v>3.9999999999999998E-6</v>
      </c>
      <c r="AJ172" s="29">
        <v>6.0000000000000002E-6</v>
      </c>
      <c r="AK172" s="29">
        <v>9.9999999999999995E-7</v>
      </c>
      <c r="AL172" s="29">
        <v>1.2999999999999999E-5</v>
      </c>
      <c r="AM172" s="16">
        <v>-1.3874542607314E-3</v>
      </c>
      <c r="AN172" s="16">
        <v>-3.1279953222718799E-4</v>
      </c>
      <c r="AO172" s="29">
        <v>9.1936320868301305E-7</v>
      </c>
      <c r="AP172" s="29">
        <v>4.98851498742664E-5</v>
      </c>
      <c r="AQ172" s="29">
        <v>1.9666290999179198E-5</v>
      </c>
      <c r="AR172" s="16">
        <v>2.5311384735948898E-2</v>
      </c>
      <c r="AS172" s="16">
        <v>1.6013132650005198E-2</v>
      </c>
      <c r="AT172" s="16">
        <v>7.4586335180249199E-3</v>
      </c>
      <c r="AU172" s="16">
        <v>0</v>
      </c>
      <c r="AV172" s="16">
        <v>0</v>
      </c>
      <c r="AW172" s="16">
        <v>0</v>
      </c>
    </row>
    <row r="173" spans="1:49" s="15" customFormat="1" ht="16" x14ac:dyDescent="0.2">
      <c r="A173" s="25" t="s">
        <v>2300</v>
      </c>
      <c r="B173" s="25" t="s">
        <v>332</v>
      </c>
      <c r="C173" s="16" t="s">
        <v>38</v>
      </c>
      <c r="D173" s="16" t="s">
        <v>25</v>
      </c>
      <c r="E173" s="16" t="s">
        <v>25</v>
      </c>
      <c r="F173" s="16" t="s">
        <v>25</v>
      </c>
      <c r="G173" s="16" t="s">
        <v>25</v>
      </c>
      <c r="H173" s="26">
        <v>1.0851737507799999</v>
      </c>
      <c r="I173" s="31">
        <v>0.88663230469499998</v>
      </c>
      <c r="J173" s="25" t="s">
        <v>1000</v>
      </c>
      <c r="K173" s="47">
        <v>53.096618800000002</v>
      </c>
      <c r="L173" s="47">
        <v>91.416451800000004</v>
      </c>
      <c r="M173" s="25">
        <v>-660</v>
      </c>
      <c r="N173" s="16" t="s">
        <v>25</v>
      </c>
      <c r="O173" s="25" t="s">
        <v>26</v>
      </c>
      <c r="P173" s="25" t="s">
        <v>30</v>
      </c>
      <c r="Q173" s="25" t="s">
        <v>2187</v>
      </c>
      <c r="R173" s="25">
        <v>0</v>
      </c>
      <c r="S173" s="25">
        <v>1</v>
      </c>
      <c r="T173" s="25" t="s">
        <v>2221</v>
      </c>
      <c r="U173" s="25" t="s">
        <v>25</v>
      </c>
      <c r="V173" s="25" t="s">
        <v>333</v>
      </c>
      <c r="W173" s="25">
        <v>2505</v>
      </c>
      <c r="X173" s="25">
        <v>20</v>
      </c>
      <c r="Y173" s="25">
        <v>-775</v>
      </c>
      <c r="Z173" s="25">
        <v>-544</v>
      </c>
      <c r="AA173" s="25" t="s">
        <v>35</v>
      </c>
      <c r="AB173" s="25" t="s">
        <v>36</v>
      </c>
      <c r="AC173" s="25">
        <v>-660</v>
      </c>
      <c r="AD173" s="16">
        <v>0.95191800000000004</v>
      </c>
      <c r="AE173" s="16">
        <v>2.6949999999999999E-3</v>
      </c>
      <c r="AF173" s="29">
        <v>3.0000000000000001E-6</v>
      </c>
      <c r="AG173" s="16">
        <v>3.7728999999999999E-2</v>
      </c>
      <c r="AH173" s="16">
        <v>7.6299999999999996E-3</v>
      </c>
      <c r="AI173" s="29">
        <v>3.9999999999999998E-6</v>
      </c>
      <c r="AJ173" s="29">
        <v>6.0000000000000002E-6</v>
      </c>
      <c r="AK173" s="29">
        <v>9.9999999999999995E-7</v>
      </c>
      <c r="AL173" s="29">
        <v>1.2999999999999999E-5</v>
      </c>
      <c r="AM173" s="16">
        <v>-1.3874542607314E-3</v>
      </c>
      <c r="AN173" s="16">
        <v>-3.1279953222718799E-4</v>
      </c>
      <c r="AO173" s="29">
        <v>9.1936320868301305E-7</v>
      </c>
      <c r="AP173" s="29">
        <v>4.98851498742664E-5</v>
      </c>
      <c r="AQ173" s="29">
        <v>1.9666290999179198E-5</v>
      </c>
      <c r="AR173" s="16">
        <v>2.8300056027758098E-2</v>
      </c>
      <c r="AS173" s="16">
        <v>1.4867377973439899E-2</v>
      </c>
      <c r="AT173" s="16">
        <v>8.4441506658803796E-3</v>
      </c>
      <c r="AU173" s="16">
        <v>4.7210736611784697E-3</v>
      </c>
      <c r="AV173" s="16">
        <v>0</v>
      </c>
      <c r="AW173" s="16">
        <v>0</v>
      </c>
    </row>
    <row r="174" spans="1:49" s="15" customFormat="1" ht="16" x14ac:dyDescent="0.2">
      <c r="A174" s="25" t="s">
        <v>2301</v>
      </c>
      <c r="B174" s="25" t="s">
        <v>1245</v>
      </c>
      <c r="C174" s="16" t="s">
        <v>38</v>
      </c>
      <c r="D174" s="16" t="s">
        <v>25</v>
      </c>
      <c r="E174" s="16" t="s">
        <v>25</v>
      </c>
      <c r="F174" s="16" t="s">
        <v>25</v>
      </c>
      <c r="G174" s="16" t="s">
        <v>25</v>
      </c>
      <c r="H174" s="26">
        <v>5.1891182260599997</v>
      </c>
      <c r="I174" s="31">
        <v>4.1763179891200002</v>
      </c>
      <c r="J174" s="25" t="s">
        <v>334</v>
      </c>
      <c r="K174" s="47">
        <v>49.655566999999998</v>
      </c>
      <c r="L174" s="47">
        <v>99.927099999999996</v>
      </c>
      <c r="M174" s="25">
        <v>-1106</v>
      </c>
      <c r="N174" s="16" t="s">
        <v>25</v>
      </c>
      <c r="O174" s="25" t="s">
        <v>26</v>
      </c>
      <c r="P174" s="25" t="s">
        <v>30</v>
      </c>
      <c r="Q174" s="25" t="s">
        <v>2187</v>
      </c>
      <c r="R174" s="25">
        <v>0</v>
      </c>
      <c r="S174" s="25">
        <v>1</v>
      </c>
      <c r="T174" s="25" t="s">
        <v>2221</v>
      </c>
      <c r="U174" s="25" t="s">
        <v>25</v>
      </c>
      <c r="V174" s="25" t="s">
        <v>335</v>
      </c>
      <c r="W174" s="25">
        <v>2905</v>
      </c>
      <c r="X174" s="25">
        <v>20</v>
      </c>
      <c r="Y174" s="25">
        <v>-1200</v>
      </c>
      <c r="Z174" s="25">
        <v>-1012</v>
      </c>
      <c r="AA174" s="25" t="s">
        <v>35</v>
      </c>
      <c r="AB174" s="25" t="s">
        <v>36</v>
      </c>
      <c r="AC174" s="25">
        <v>-1106</v>
      </c>
      <c r="AD174" s="16">
        <v>0.95191800000000004</v>
      </c>
      <c r="AE174" s="16">
        <v>2.6949999999999999E-3</v>
      </c>
      <c r="AF174" s="29">
        <v>3.0000000000000001E-6</v>
      </c>
      <c r="AG174" s="16">
        <v>3.7728999999999999E-2</v>
      </c>
      <c r="AH174" s="16">
        <v>7.6299999999999996E-3</v>
      </c>
      <c r="AI174" s="29">
        <v>3.9999999999999998E-6</v>
      </c>
      <c r="AJ174" s="29">
        <v>6.0000000000000002E-6</v>
      </c>
      <c r="AK174" s="29">
        <v>9.9999999999999995E-7</v>
      </c>
      <c r="AL174" s="29">
        <v>1.2999999999999999E-5</v>
      </c>
      <c r="AM174" s="16">
        <v>-1.3874542607314E-3</v>
      </c>
      <c r="AN174" s="16">
        <v>-3.1279953222718799E-4</v>
      </c>
      <c r="AO174" s="29">
        <v>9.1936320868301305E-7</v>
      </c>
      <c r="AP174" s="29">
        <v>4.98851498742664E-5</v>
      </c>
      <c r="AQ174" s="29">
        <v>1.9666290999179198E-5</v>
      </c>
      <c r="AR174" s="16">
        <v>2.9926989199644299E-2</v>
      </c>
      <c r="AS174" s="16">
        <v>1.54219142306863E-2</v>
      </c>
      <c r="AT174" s="16">
        <v>7.1991869551844903E-3</v>
      </c>
      <c r="AU174" s="16">
        <v>5.8174184879124496E-3</v>
      </c>
      <c r="AV174" s="16">
        <v>0</v>
      </c>
      <c r="AW174" s="16">
        <v>0</v>
      </c>
    </row>
    <row r="175" spans="1:49" s="15" customFormat="1" ht="19" x14ac:dyDescent="0.2">
      <c r="A175" s="25" t="s">
        <v>2302</v>
      </c>
      <c r="B175" s="16" t="s">
        <v>336</v>
      </c>
      <c r="C175" s="16" t="s">
        <v>38</v>
      </c>
      <c r="D175" s="16" t="s">
        <v>25</v>
      </c>
      <c r="E175" s="16" t="s">
        <v>25</v>
      </c>
      <c r="F175" s="16" t="s">
        <v>25</v>
      </c>
      <c r="G175" s="16" t="s">
        <v>25</v>
      </c>
      <c r="H175" s="26">
        <v>2.37749735947</v>
      </c>
      <c r="I175" s="31">
        <v>1.93962174859</v>
      </c>
      <c r="J175" s="25" t="s">
        <v>337</v>
      </c>
      <c r="K175" s="47">
        <v>49.655566999999998</v>
      </c>
      <c r="L175" s="47">
        <v>99.927099999999996</v>
      </c>
      <c r="M175" s="25">
        <v>-1065</v>
      </c>
      <c r="N175" s="16" t="s">
        <v>25</v>
      </c>
      <c r="O175" s="25" t="s">
        <v>26</v>
      </c>
      <c r="P175" s="25" t="s">
        <v>27</v>
      </c>
      <c r="Q175" s="25" t="s">
        <v>2190</v>
      </c>
      <c r="R175" s="25">
        <v>0</v>
      </c>
      <c r="S175" s="25">
        <v>1</v>
      </c>
      <c r="T175" s="25" t="s">
        <v>2221</v>
      </c>
      <c r="U175" s="25" t="s">
        <v>2262</v>
      </c>
      <c r="V175" s="25" t="s">
        <v>25</v>
      </c>
      <c r="W175" s="25" t="s">
        <v>25</v>
      </c>
      <c r="X175" s="25" t="s">
        <v>25</v>
      </c>
      <c r="Y175" s="25" t="s">
        <v>25</v>
      </c>
      <c r="Z175" s="25" t="s">
        <v>25</v>
      </c>
      <c r="AA175" s="25" t="s">
        <v>25</v>
      </c>
      <c r="AB175" s="25" t="s">
        <v>25</v>
      </c>
      <c r="AC175" s="25">
        <v>-1065</v>
      </c>
      <c r="AD175" s="16">
        <v>0.95191800000000004</v>
      </c>
      <c r="AE175" s="16">
        <v>2.6949999999999999E-3</v>
      </c>
      <c r="AF175" s="29">
        <v>3.0000000000000001E-6</v>
      </c>
      <c r="AG175" s="16">
        <v>3.7728999999999999E-2</v>
      </c>
      <c r="AH175" s="16">
        <v>7.6299999999999996E-3</v>
      </c>
      <c r="AI175" s="29">
        <v>3.9999999999999998E-6</v>
      </c>
      <c r="AJ175" s="29">
        <v>6.0000000000000002E-6</v>
      </c>
      <c r="AK175" s="29">
        <v>9.9999999999999995E-7</v>
      </c>
      <c r="AL175" s="29">
        <v>1.2999999999999999E-5</v>
      </c>
      <c r="AM175" s="16">
        <v>-1.3874542607314E-3</v>
      </c>
      <c r="AN175" s="16">
        <v>-3.1279953222718799E-4</v>
      </c>
      <c r="AO175" s="29">
        <v>9.1936320868301305E-7</v>
      </c>
      <c r="AP175" s="29">
        <v>4.98851498742664E-5</v>
      </c>
      <c r="AQ175" s="29">
        <v>1.9666290999179198E-5</v>
      </c>
      <c r="AR175" s="16">
        <v>7.5547703072720004E-2</v>
      </c>
      <c r="AS175" s="16">
        <v>1.9482011159579399E-2</v>
      </c>
      <c r="AT175" s="16">
        <v>1.45644618183842E-2</v>
      </c>
      <c r="AU175" s="16">
        <v>9.3367367152813706E-3</v>
      </c>
      <c r="AV175" s="16">
        <v>1.03608805579128E-2</v>
      </c>
      <c r="AW175" s="16">
        <v>2.18036128215622E-2</v>
      </c>
    </row>
    <row r="176" spans="1:49" s="15" customFormat="1" ht="16" x14ac:dyDescent="0.2">
      <c r="A176" s="25" t="s">
        <v>2303</v>
      </c>
      <c r="B176" s="16" t="s">
        <v>338</v>
      </c>
      <c r="C176" s="16" t="s">
        <v>38</v>
      </c>
      <c r="D176" s="16" t="s">
        <v>25</v>
      </c>
      <c r="E176" s="16" t="s">
        <v>25</v>
      </c>
      <c r="F176" s="16" t="s">
        <v>25</v>
      </c>
      <c r="G176" s="16" t="s">
        <v>25</v>
      </c>
      <c r="H176" s="26">
        <v>1.09887303177</v>
      </c>
      <c r="I176" s="31">
        <v>0.91159811103300004</v>
      </c>
      <c r="J176" s="25" t="s">
        <v>339</v>
      </c>
      <c r="K176" s="47">
        <v>38.867277999999999</v>
      </c>
      <c r="L176" s="47">
        <v>65.800161000000003</v>
      </c>
      <c r="M176" s="25">
        <v>-877</v>
      </c>
      <c r="N176" s="16" t="s">
        <v>25</v>
      </c>
      <c r="O176" s="25" t="s">
        <v>26</v>
      </c>
      <c r="P176" s="25" t="s">
        <v>27</v>
      </c>
      <c r="Q176" s="25" t="s">
        <v>2187</v>
      </c>
      <c r="R176" s="25">
        <v>1</v>
      </c>
      <c r="S176" s="25">
        <v>0</v>
      </c>
      <c r="T176" s="25" t="s">
        <v>25</v>
      </c>
      <c r="U176" s="25" t="s">
        <v>25</v>
      </c>
      <c r="V176" s="25" t="s">
        <v>340</v>
      </c>
      <c r="W176" s="25">
        <v>2745</v>
      </c>
      <c r="X176" s="25">
        <v>15</v>
      </c>
      <c r="Y176" s="25">
        <v>-922</v>
      </c>
      <c r="Z176" s="25">
        <v>-832</v>
      </c>
      <c r="AA176" s="25" t="s">
        <v>35</v>
      </c>
      <c r="AB176" s="25" t="s">
        <v>36</v>
      </c>
      <c r="AC176" s="25">
        <v>-877</v>
      </c>
      <c r="AD176" s="16">
        <v>0.95191800000000004</v>
      </c>
      <c r="AE176" s="16">
        <v>2.6949999999999999E-3</v>
      </c>
      <c r="AF176" s="29">
        <v>3.0000000000000001E-6</v>
      </c>
      <c r="AG176" s="16">
        <v>3.7728999999999999E-2</v>
      </c>
      <c r="AH176" s="16">
        <v>7.6299999999999996E-3</v>
      </c>
      <c r="AI176" s="29">
        <v>3.9999999999999998E-6</v>
      </c>
      <c r="AJ176" s="29">
        <v>6.0000000000000002E-6</v>
      </c>
      <c r="AK176" s="29">
        <v>9.9999999999999995E-7</v>
      </c>
      <c r="AL176" s="29">
        <v>1.2999999999999999E-5</v>
      </c>
      <c r="AM176" s="16">
        <v>-1.3874542607314E-3</v>
      </c>
      <c r="AN176" s="16">
        <v>-3.1279953222718799E-4</v>
      </c>
      <c r="AO176" s="29">
        <v>9.1936320868301305E-7</v>
      </c>
      <c r="AP176" s="29">
        <v>4.98851498742664E-5</v>
      </c>
      <c r="AQ176" s="29">
        <v>1.9666290999179198E-5</v>
      </c>
      <c r="AR176" s="16">
        <v>3.07593964714548E-2</v>
      </c>
      <c r="AS176" s="16">
        <v>1.50035349824312E-2</v>
      </c>
      <c r="AT176" s="16">
        <v>3.4004335357787001E-3</v>
      </c>
      <c r="AU176" s="16">
        <v>6.5301427371110303E-3</v>
      </c>
      <c r="AV176" s="16">
        <v>5.6322917568708102E-3</v>
      </c>
      <c r="AW176" s="16">
        <v>0</v>
      </c>
    </row>
    <row r="177" spans="1:49" s="15" customFormat="1" ht="16" x14ac:dyDescent="0.2">
      <c r="A177" s="25" t="s">
        <v>2272</v>
      </c>
      <c r="B177" s="16" t="s">
        <v>341</v>
      </c>
      <c r="C177" s="16" t="s">
        <v>38</v>
      </c>
      <c r="D177" s="16">
        <v>2</v>
      </c>
      <c r="E177" s="16" t="s">
        <v>42</v>
      </c>
      <c r="F177" s="16">
        <v>120552657</v>
      </c>
      <c r="G177" s="16">
        <v>5205326</v>
      </c>
      <c r="H177" s="26">
        <f>1.7167674728+2.48626210301</f>
        <v>4.2030295758099996</v>
      </c>
      <c r="I177" s="31">
        <v>3.4000525650200002</v>
      </c>
      <c r="J177" s="25" t="s">
        <v>984</v>
      </c>
      <c r="K177" s="47">
        <v>41.005209999999998</v>
      </c>
      <c r="L177" s="47">
        <v>28.951720000000002</v>
      </c>
      <c r="M177" s="25">
        <v>488</v>
      </c>
      <c r="N177" s="16" t="s">
        <v>25</v>
      </c>
      <c r="O177" s="25" t="s">
        <v>26</v>
      </c>
      <c r="P177" s="25" t="s">
        <v>27</v>
      </c>
      <c r="Q177" s="25" t="s">
        <v>2187</v>
      </c>
      <c r="R177" s="25">
        <v>1</v>
      </c>
      <c r="S177" s="25">
        <v>0</v>
      </c>
      <c r="T177" s="25" t="s">
        <v>25</v>
      </c>
      <c r="U177" s="25" t="s">
        <v>25</v>
      </c>
      <c r="V177" s="25" t="s">
        <v>342</v>
      </c>
      <c r="W177" s="25">
        <v>1580</v>
      </c>
      <c r="X177" s="25">
        <v>15</v>
      </c>
      <c r="Y177" s="25">
        <v>431</v>
      </c>
      <c r="Z177" s="25">
        <v>545</v>
      </c>
      <c r="AA177" s="25" t="s">
        <v>35</v>
      </c>
      <c r="AB177" s="25" t="s">
        <v>36</v>
      </c>
      <c r="AC177" s="25">
        <v>488</v>
      </c>
      <c r="AD177" s="16">
        <v>0.95191800000000004</v>
      </c>
      <c r="AE177" s="16">
        <v>2.6949999999999999E-3</v>
      </c>
      <c r="AF177" s="29">
        <v>3.0000000000000001E-6</v>
      </c>
      <c r="AG177" s="16">
        <v>3.7728999999999999E-2</v>
      </c>
      <c r="AH177" s="16">
        <v>7.6299999999999996E-3</v>
      </c>
      <c r="AI177" s="29">
        <v>3.9999999999999998E-6</v>
      </c>
      <c r="AJ177" s="29">
        <v>6.0000000000000002E-6</v>
      </c>
      <c r="AK177" s="29">
        <v>9.9999999999999995E-7</v>
      </c>
      <c r="AL177" s="29">
        <v>1.2999999999999999E-5</v>
      </c>
      <c r="AM177" s="16">
        <v>-1.3874542607314E-3</v>
      </c>
      <c r="AN177" s="16">
        <v>-3.1279953222718799E-4</v>
      </c>
      <c r="AO177" s="29">
        <v>9.1936320868301305E-7</v>
      </c>
      <c r="AP177" s="29">
        <v>4.98851498742664E-5</v>
      </c>
      <c r="AQ177" s="29">
        <v>1.9666290999179198E-5</v>
      </c>
      <c r="AR177" s="16">
        <v>5.8160699491320002E-2</v>
      </c>
      <c r="AS177" s="16">
        <v>9.3257307675918798E-3</v>
      </c>
      <c r="AT177" s="16">
        <v>1.38067866231927E-2</v>
      </c>
      <c r="AU177" s="16">
        <v>8.9522084206519192E-3</v>
      </c>
      <c r="AV177" s="16">
        <v>1.0422248589043E-2</v>
      </c>
      <c r="AW177" s="16">
        <v>1.51382956387267E-2</v>
      </c>
    </row>
    <row r="178" spans="1:49" s="15" customFormat="1" ht="16" x14ac:dyDescent="0.2">
      <c r="A178" s="25" t="s">
        <v>2304</v>
      </c>
      <c r="B178" s="16" t="s">
        <v>343</v>
      </c>
      <c r="C178" s="16" t="s">
        <v>38</v>
      </c>
      <c r="D178" s="16" t="s">
        <v>25</v>
      </c>
      <c r="E178" s="16" t="s">
        <v>25</v>
      </c>
      <c r="F178" s="16" t="s">
        <v>25</v>
      </c>
      <c r="G178" s="16" t="s">
        <v>25</v>
      </c>
      <c r="H178" s="26">
        <v>6.6918589154900001</v>
      </c>
      <c r="I178" s="31">
        <v>5.3718355223599996</v>
      </c>
      <c r="J178" s="25" t="s">
        <v>985</v>
      </c>
      <c r="K178" s="47">
        <v>41.005209999999998</v>
      </c>
      <c r="L178" s="47">
        <v>28.951720000000002</v>
      </c>
      <c r="M178" s="25">
        <v>336</v>
      </c>
      <c r="N178" s="16" t="s">
        <v>25</v>
      </c>
      <c r="O178" s="25" t="s">
        <v>26</v>
      </c>
      <c r="P178" s="25" t="s">
        <v>27</v>
      </c>
      <c r="Q178" s="25" t="s">
        <v>2187</v>
      </c>
      <c r="R178" s="25">
        <v>0</v>
      </c>
      <c r="S178" s="25">
        <v>1</v>
      </c>
      <c r="T178" s="25" t="s">
        <v>2221</v>
      </c>
      <c r="U178" s="25" t="s">
        <v>25</v>
      </c>
      <c r="V178" s="25" t="s">
        <v>344</v>
      </c>
      <c r="W178" s="25">
        <v>1700</v>
      </c>
      <c r="X178" s="25">
        <v>15</v>
      </c>
      <c r="Y178" s="25">
        <v>261</v>
      </c>
      <c r="Z178" s="25">
        <v>411</v>
      </c>
      <c r="AA178" s="25" t="s">
        <v>35</v>
      </c>
      <c r="AB178" s="25" t="s">
        <v>36</v>
      </c>
      <c r="AC178" s="25">
        <v>336</v>
      </c>
      <c r="AD178" s="16">
        <v>0.95191800000000004</v>
      </c>
      <c r="AE178" s="16">
        <v>2.6949999999999999E-3</v>
      </c>
      <c r="AF178" s="29">
        <v>3.0000000000000001E-6</v>
      </c>
      <c r="AG178" s="16">
        <v>3.7728999999999999E-2</v>
      </c>
      <c r="AH178" s="16">
        <v>7.6299999999999996E-3</v>
      </c>
      <c r="AI178" s="29">
        <v>3.9999999999999998E-6</v>
      </c>
      <c r="AJ178" s="29">
        <v>6.0000000000000002E-6</v>
      </c>
      <c r="AK178" s="29">
        <v>9.9999999999999995E-7</v>
      </c>
      <c r="AL178" s="29">
        <v>1.2999999999999999E-5</v>
      </c>
      <c r="AM178" s="16">
        <v>-1.3874542607314E-3</v>
      </c>
      <c r="AN178" s="16">
        <v>-3.1279953222718799E-4</v>
      </c>
      <c r="AO178" s="29">
        <v>9.1936320868301305E-7</v>
      </c>
      <c r="AP178" s="29">
        <v>4.98851498742664E-5</v>
      </c>
      <c r="AQ178" s="29">
        <v>1.9666290999179198E-5</v>
      </c>
      <c r="AR178" s="16">
        <v>3.6017684821321498E-2</v>
      </c>
      <c r="AS178" s="16">
        <v>1.37552995125571E-2</v>
      </c>
      <c r="AT178" s="16">
        <v>1.7000531815209701E-2</v>
      </c>
      <c r="AU178" s="16">
        <v>0</v>
      </c>
      <c r="AV178" s="16">
        <v>4.44507873922607E-3</v>
      </c>
      <c r="AW178" s="16">
        <v>0</v>
      </c>
    </row>
    <row r="179" spans="1:49" s="15" customFormat="1" ht="16" x14ac:dyDescent="0.2">
      <c r="A179" s="25" t="s">
        <v>2305</v>
      </c>
      <c r="B179" s="16" t="s">
        <v>345</v>
      </c>
      <c r="C179" s="16" t="s">
        <v>38</v>
      </c>
      <c r="D179" s="16" t="s">
        <v>25</v>
      </c>
      <c r="E179" s="16" t="s">
        <v>25</v>
      </c>
      <c r="F179" s="16" t="s">
        <v>25</v>
      </c>
      <c r="G179" s="16" t="s">
        <v>25</v>
      </c>
      <c r="H179" s="26">
        <v>7.5262671116800002</v>
      </c>
      <c r="I179" s="31">
        <v>6.2056038704300001</v>
      </c>
      <c r="J179" s="25" t="s">
        <v>986</v>
      </c>
      <c r="K179" s="47">
        <v>41.005209999999998</v>
      </c>
      <c r="L179" s="47">
        <v>28.951720000000002</v>
      </c>
      <c r="M179" s="25">
        <v>862</v>
      </c>
      <c r="N179" s="16" t="s">
        <v>25</v>
      </c>
      <c r="O179" s="25" t="s">
        <v>26</v>
      </c>
      <c r="P179" s="25" t="s">
        <v>27</v>
      </c>
      <c r="Q179" s="25" t="s">
        <v>2187</v>
      </c>
      <c r="R179" s="25">
        <v>0</v>
      </c>
      <c r="S179" s="25">
        <v>1</v>
      </c>
      <c r="T179" s="25" t="s">
        <v>2221</v>
      </c>
      <c r="U179" s="25" t="s">
        <v>25</v>
      </c>
      <c r="V179" s="25" t="s">
        <v>346</v>
      </c>
      <c r="W179" s="25">
        <v>1165</v>
      </c>
      <c r="X179" s="25">
        <v>15</v>
      </c>
      <c r="Y179" s="25">
        <v>772</v>
      </c>
      <c r="Z179" s="25">
        <v>951</v>
      </c>
      <c r="AA179" s="25" t="s">
        <v>35</v>
      </c>
      <c r="AB179" s="25" t="s">
        <v>36</v>
      </c>
      <c r="AC179" s="25">
        <v>862</v>
      </c>
      <c r="AD179" s="16">
        <v>0.95191800000000004</v>
      </c>
      <c r="AE179" s="16">
        <v>2.6949999999999999E-3</v>
      </c>
      <c r="AF179" s="29">
        <v>3.0000000000000001E-6</v>
      </c>
      <c r="AG179" s="16">
        <v>3.7728999999999999E-2</v>
      </c>
      <c r="AH179" s="16">
        <v>7.6299999999999996E-3</v>
      </c>
      <c r="AI179" s="29">
        <v>3.9999999999999998E-6</v>
      </c>
      <c r="AJ179" s="29">
        <v>6.0000000000000002E-6</v>
      </c>
      <c r="AK179" s="29">
        <v>9.9999999999999995E-7</v>
      </c>
      <c r="AL179" s="29">
        <v>1.2999999999999999E-5</v>
      </c>
      <c r="AM179" s="16">
        <v>-1.3874542607314E-3</v>
      </c>
      <c r="AN179" s="16">
        <v>-3.1279953222718799E-4</v>
      </c>
      <c r="AO179" s="29">
        <v>9.1936320868301305E-7</v>
      </c>
      <c r="AP179" s="29">
        <v>4.98851498742664E-5</v>
      </c>
      <c r="AQ179" s="29">
        <v>1.9666290999179198E-5</v>
      </c>
      <c r="AR179" s="16">
        <v>2.6484000742012299E-2</v>
      </c>
      <c r="AS179" s="16">
        <v>2.15104637519756E-2</v>
      </c>
      <c r="AT179" s="16">
        <v>4.0593140145979197E-3</v>
      </c>
      <c r="AU179" s="16">
        <v>0</v>
      </c>
      <c r="AV179" s="16">
        <v>0</v>
      </c>
      <c r="AW179" s="16">
        <v>0</v>
      </c>
    </row>
    <row r="180" spans="1:49" s="15" customFormat="1" ht="16" x14ac:dyDescent="0.2">
      <c r="A180" s="25" t="s">
        <v>2306</v>
      </c>
      <c r="B180" s="16" t="s">
        <v>347</v>
      </c>
      <c r="C180" s="16" t="s">
        <v>38</v>
      </c>
      <c r="D180" s="16" t="s">
        <v>25</v>
      </c>
      <c r="E180" s="16" t="s">
        <v>25</v>
      </c>
      <c r="F180" s="16" t="s">
        <v>25</v>
      </c>
      <c r="G180" s="16" t="s">
        <v>25</v>
      </c>
      <c r="H180" s="26">
        <v>2.4164039108200002</v>
      </c>
      <c r="I180" s="31">
        <v>1.9825874673499999</v>
      </c>
      <c r="J180" s="25" t="s">
        <v>348</v>
      </c>
      <c r="K180" s="45">
        <v>54.896740000000001</v>
      </c>
      <c r="L180" s="45">
        <v>23.872479999999999</v>
      </c>
      <c r="M180" s="25">
        <v>937</v>
      </c>
      <c r="N180" s="16" t="s">
        <v>25</v>
      </c>
      <c r="O180" s="25" t="s">
        <v>26</v>
      </c>
      <c r="P180" s="25" t="s">
        <v>27</v>
      </c>
      <c r="Q180" s="25" t="s">
        <v>2187</v>
      </c>
      <c r="R180" s="25">
        <v>0</v>
      </c>
      <c r="S180" s="25">
        <v>1</v>
      </c>
      <c r="T180" s="25" t="s">
        <v>2221</v>
      </c>
      <c r="U180" s="25" t="s">
        <v>25</v>
      </c>
      <c r="V180" s="25" t="s">
        <v>349</v>
      </c>
      <c r="W180" s="25">
        <v>1130</v>
      </c>
      <c r="X180" s="25">
        <v>20</v>
      </c>
      <c r="Y180" s="25">
        <v>882</v>
      </c>
      <c r="Z180" s="25">
        <v>991</v>
      </c>
      <c r="AA180" s="25" t="s">
        <v>35</v>
      </c>
      <c r="AB180" s="25" t="s">
        <v>36</v>
      </c>
      <c r="AC180" s="25">
        <v>937</v>
      </c>
      <c r="AD180" s="16">
        <v>0.95191800000000004</v>
      </c>
      <c r="AE180" s="16">
        <v>2.6949999999999999E-3</v>
      </c>
      <c r="AF180" s="29">
        <v>3.0000000000000001E-6</v>
      </c>
      <c r="AG180" s="16">
        <v>3.7728999999999999E-2</v>
      </c>
      <c r="AH180" s="16">
        <v>7.6299999999999996E-3</v>
      </c>
      <c r="AI180" s="29">
        <v>3.9999999999999998E-6</v>
      </c>
      <c r="AJ180" s="29">
        <v>6.0000000000000002E-6</v>
      </c>
      <c r="AK180" s="29">
        <v>9.9999999999999995E-7</v>
      </c>
      <c r="AL180" s="29">
        <v>1.2999999999999999E-5</v>
      </c>
      <c r="AM180" s="16">
        <v>-1.3874542607314E-3</v>
      </c>
      <c r="AN180" s="16">
        <v>-3.1279953222718799E-4</v>
      </c>
      <c r="AO180" s="29">
        <v>9.1936320868301305E-7</v>
      </c>
      <c r="AP180" s="29">
        <v>4.98851498742664E-5</v>
      </c>
      <c r="AQ180" s="29">
        <v>1.9666290999179198E-5</v>
      </c>
      <c r="AR180" s="16">
        <v>3.0006264212625901E-2</v>
      </c>
      <c r="AS180" s="16">
        <v>1.6668414777439401E-2</v>
      </c>
      <c r="AT180" s="16">
        <v>6.27034128661894E-3</v>
      </c>
      <c r="AU180" s="16">
        <v>6.4450745608768201E-3</v>
      </c>
      <c r="AV180" s="16">
        <v>0</v>
      </c>
      <c r="AW180" s="16">
        <v>0</v>
      </c>
    </row>
    <row r="181" spans="1:49" s="15" customFormat="1" ht="16" x14ac:dyDescent="0.2">
      <c r="A181" s="25" t="s">
        <v>2307</v>
      </c>
      <c r="B181" s="16" t="s">
        <v>350</v>
      </c>
      <c r="C181" s="16" t="s">
        <v>38</v>
      </c>
      <c r="D181" s="16" t="s">
        <v>25</v>
      </c>
      <c r="E181" s="16" t="s">
        <v>25</v>
      </c>
      <c r="F181" s="16" t="s">
        <v>25</v>
      </c>
      <c r="G181" s="16" t="s">
        <v>25</v>
      </c>
      <c r="H181" s="26">
        <v>3.5076486331000001</v>
      </c>
      <c r="I181" s="31">
        <v>2.88871153412</v>
      </c>
      <c r="J181" s="25" t="s">
        <v>351</v>
      </c>
      <c r="K181" s="45">
        <v>54.896740000000001</v>
      </c>
      <c r="L181" s="45">
        <v>23.872479999999999</v>
      </c>
      <c r="M181" s="25">
        <v>829</v>
      </c>
      <c r="N181" s="16" t="s">
        <v>25</v>
      </c>
      <c r="O181" s="25" t="s">
        <v>26</v>
      </c>
      <c r="P181" s="25" t="s">
        <v>27</v>
      </c>
      <c r="Q181" s="25" t="s">
        <v>2187</v>
      </c>
      <c r="R181" s="25">
        <v>0</v>
      </c>
      <c r="S181" s="25">
        <v>1</v>
      </c>
      <c r="T181" s="25" t="s">
        <v>2221</v>
      </c>
      <c r="U181" s="25" t="s">
        <v>25</v>
      </c>
      <c r="V181" s="25" t="s">
        <v>352</v>
      </c>
      <c r="W181" s="25">
        <v>1205</v>
      </c>
      <c r="X181" s="25">
        <v>20</v>
      </c>
      <c r="Y181" s="25">
        <v>773</v>
      </c>
      <c r="Z181" s="25">
        <v>885</v>
      </c>
      <c r="AA181" s="25" t="s">
        <v>35</v>
      </c>
      <c r="AB181" s="25" t="s">
        <v>36</v>
      </c>
      <c r="AC181" s="25">
        <v>829</v>
      </c>
      <c r="AD181" s="16">
        <v>0.95191800000000004</v>
      </c>
      <c r="AE181" s="16">
        <v>2.6949999999999999E-3</v>
      </c>
      <c r="AF181" s="29">
        <v>3.0000000000000001E-6</v>
      </c>
      <c r="AG181" s="16">
        <v>3.7728999999999999E-2</v>
      </c>
      <c r="AH181" s="16">
        <v>7.6299999999999996E-3</v>
      </c>
      <c r="AI181" s="29">
        <v>3.9999999999999998E-6</v>
      </c>
      <c r="AJ181" s="29">
        <v>6.0000000000000002E-6</v>
      </c>
      <c r="AK181" s="29">
        <v>9.9999999999999995E-7</v>
      </c>
      <c r="AL181" s="29">
        <v>1.2999999999999999E-5</v>
      </c>
      <c r="AM181" s="16">
        <v>-1.3874542607314E-3</v>
      </c>
      <c r="AN181" s="16">
        <v>-3.1279953222718799E-4</v>
      </c>
      <c r="AO181" s="29">
        <v>9.1936320868301305E-7</v>
      </c>
      <c r="AP181" s="29">
        <v>4.98851498742664E-5</v>
      </c>
      <c r="AQ181" s="29">
        <v>1.9666290999179198E-5</v>
      </c>
      <c r="AR181" s="16">
        <v>3.7310695615839697E-2</v>
      </c>
      <c r="AS181" s="16">
        <v>1.52138718835683E-2</v>
      </c>
      <c r="AT181" s="16">
        <v>4.9371967082273496E-3</v>
      </c>
      <c r="AU181" s="16">
        <v>1.20198012453625E-2</v>
      </c>
      <c r="AV181" s="16">
        <v>5.1398257786815496E-3</v>
      </c>
      <c r="AW181" s="16">
        <v>0</v>
      </c>
    </row>
    <row r="182" spans="1:49" s="15" customFormat="1" ht="16" x14ac:dyDescent="0.2">
      <c r="A182" s="25" t="s">
        <v>2308</v>
      </c>
      <c r="B182" s="16" t="s">
        <v>353</v>
      </c>
      <c r="C182" s="16" t="s">
        <v>38</v>
      </c>
      <c r="D182" s="16" t="s">
        <v>25</v>
      </c>
      <c r="E182" s="16" t="s">
        <v>25</v>
      </c>
      <c r="F182" s="16" t="s">
        <v>25</v>
      </c>
      <c r="G182" s="16" t="s">
        <v>25</v>
      </c>
      <c r="H182" s="26">
        <v>4.0158558064000003</v>
      </c>
      <c r="I182" s="31">
        <v>3.3089208617199999</v>
      </c>
      <c r="J182" s="25" t="s">
        <v>354</v>
      </c>
      <c r="K182" s="45">
        <v>54.896740000000001</v>
      </c>
      <c r="L182" s="45">
        <v>23.872479999999999</v>
      </c>
      <c r="M182" s="25">
        <v>874</v>
      </c>
      <c r="N182" s="16" t="s">
        <v>25</v>
      </c>
      <c r="O182" s="25" t="s">
        <v>26</v>
      </c>
      <c r="P182" s="25" t="s">
        <v>27</v>
      </c>
      <c r="Q182" s="25" t="s">
        <v>2187</v>
      </c>
      <c r="R182" s="25">
        <v>0</v>
      </c>
      <c r="S182" s="25">
        <v>1</v>
      </c>
      <c r="T182" s="25" t="s">
        <v>2221</v>
      </c>
      <c r="U182" s="25" t="s">
        <v>25</v>
      </c>
      <c r="V182" s="25" t="s">
        <v>355</v>
      </c>
      <c r="W182" s="25">
        <v>1150</v>
      </c>
      <c r="X182" s="25">
        <v>15</v>
      </c>
      <c r="Y182" s="25">
        <v>772</v>
      </c>
      <c r="Z182" s="25">
        <v>975</v>
      </c>
      <c r="AA182" s="25" t="s">
        <v>35</v>
      </c>
      <c r="AB182" s="25" t="s">
        <v>36</v>
      </c>
      <c r="AC182" s="25">
        <v>874</v>
      </c>
      <c r="AD182" s="16">
        <v>0.95191800000000004</v>
      </c>
      <c r="AE182" s="16">
        <v>2.6949999999999999E-3</v>
      </c>
      <c r="AF182" s="29">
        <v>3.0000000000000001E-6</v>
      </c>
      <c r="AG182" s="16">
        <v>3.7728999999999999E-2</v>
      </c>
      <c r="AH182" s="16">
        <v>7.6299999999999996E-3</v>
      </c>
      <c r="AI182" s="29">
        <v>3.9999999999999998E-6</v>
      </c>
      <c r="AJ182" s="29">
        <v>6.0000000000000002E-6</v>
      </c>
      <c r="AK182" s="29">
        <v>9.9999999999999995E-7</v>
      </c>
      <c r="AL182" s="29">
        <v>1.2999999999999999E-5</v>
      </c>
      <c r="AM182" s="16">
        <v>-1.3874542607314E-3</v>
      </c>
      <c r="AN182" s="16">
        <v>-3.1279953222718799E-4</v>
      </c>
      <c r="AO182" s="29">
        <v>9.1936320868301305E-7</v>
      </c>
      <c r="AP182" s="29">
        <v>4.98851498742664E-5</v>
      </c>
      <c r="AQ182" s="29">
        <v>1.9666290999179198E-5</v>
      </c>
      <c r="AR182" s="16">
        <v>2.06832734149957E-2</v>
      </c>
      <c r="AS182" s="16">
        <v>1.42208550478278E-2</v>
      </c>
      <c r="AT182" s="16">
        <v>3.2905912067441399E-3</v>
      </c>
      <c r="AU182" s="16">
        <v>2.6965876377290201E-3</v>
      </c>
      <c r="AV182" s="16">
        <v>0</v>
      </c>
      <c r="AW182" s="16">
        <v>0</v>
      </c>
    </row>
    <row r="183" spans="1:49" s="15" customFormat="1" ht="16" x14ac:dyDescent="0.2">
      <c r="A183" s="25" t="s">
        <v>2309</v>
      </c>
      <c r="B183" s="16" t="s">
        <v>356</v>
      </c>
      <c r="C183" s="16" t="s">
        <v>38</v>
      </c>
      <c r="D183" s="16" t="s">
        <v>25</v>
      </c>
      <c r="E183" s="16" t="s">
        <v>25</v>
      </c>
      <c r="F183" s="16" t="s">
        <v>25</v>
      </c>
      <c r="G183" s="16" t="s">
        <v>25</v>
      </c>
      <c r="H183" s="26">
        <v>1.2557150473800001</v>
      </c>
      <c r="I183" s="31">
        <v>1.0398204450799999</v>
      </c>
      <c r="J183" s="25" t="s">
        <v>357</v>
      </c>
      <c r="K183" s="47">
        <v>58.058047999999999</v>
      </c>
      <c r="L183" s="47">
        <v>26.494752299999998</v>
      </c>
      <c r="M183" s="25">
        <v>858</v>
      </c>
      <c r="N183" s="16" t="s">
        <v>25</v>
      </c>
      <c r="O183" s="25" t="s">
        <v>26</v>
      </c>
      <c r="P183" s="25" t="s">
        <v>27</v>
      </c>
      <c r="Q183" s="25" t="s">
        <v>2187</v>
      </c>
      <c r="R183" s="25">
        <v>0</v>
      </c>
      <c r="S183" s="25">
        <v>1</v>
      </c>
      <c r="T183" s="25" t="s">
        <v>2221</v>
      </c>
      <c r="U183" s="25" t="s">
        <v>25</v>
      </c>
      <c r="V183" s="25" t="s">
        <v>358</v>
      </c>
      <c r="W183" s="25">
        <v>1180</v>
      </c>
      <c r="X183" s="25">
        <v>20</v>
      </c>
      <c r="Y183" s="25">
        <v>772</v>
      </c>
      <c r="Z183" s="25">
        <v>944</v>
      </c>
      <c r="AA183" s="25" t="s">
        <v>35</v>
      </c>
      <c r="AB183" s="25" t="s">
        <v>36</v>
      </c>
      <c r="AC183" s="25">
        <v>858</v>
      </c>
      <c r="AD183" s="16">
        <v>0.95191800000000004</v>
      </c>
      <c r="AE183" s="16">
        <v>2.6949999999999999E-3</v>
      </c>
      <c r="AF183" s="29">
        <v>3.0000000000000001E-6</v>
      </c>
      <c r="AG183" s="16">
        <v>3.7728999999999999E-2</v>
      </c>
      <c r="AH183" s="16">
        <v>7.6299999999999996E-3</v>
      </c>
      <c r="AI183" s="29">
        <v>3.9999999999999998E-6</v>
      </c>
      <c r="AJ183" s="29">
        <v>6.0000000000000002E-6</v>
      </c>
      <c r="AK183" s="29">
        <v>9.9999999999999995E-7</v>
      </c>
      <c r="AL183" s="29">
        <v>1.2999999999999999E-5</v>
      </c>
      <c r="AM183" s="16">
        <v>-1.3874542607314E-3</v>
      </c>
      <c r="AN183" s="16">
        <v>-3.1279953222718799E-4</v>
      </c>
      <c r="AO183" s="29">
        <v>9.1936320868301305E-7</v>
      </c>
      <c r="AP183" s="29">
        <v>4.98851498742664E-5</v>
      </c>
      <c r="AQ183" s="29">
        <v>1.9666290999179198E-5</v>
      </c>
      <c r="AR183" s="16">
        <v>3.3050062017026198E-2</v>
      </c>
      <c r="AS183" s="16">
        <v>1.6754992067117402E-2</v>
      </c>
      <c r="AT183" s="16">
        <v>2.3036040956772499E-3</v>
      </c>
      <c r="AU183" s="16">
        <v>3.6225220639127999E-3</v>
      </c>
      <c r="AV183" s="16">
        <v>9.87065959143941E-3</v>
      </c>
      <c r="AW183" s="16">
        <v>0</v>
      </c>
    </row>
    <row r="184" spans="1:49" s="15" customFormat="1" ht="16" x14ac:dyDescent="0.2">
      <c r="A184" s="25" t="s">
        <v>2310</v>
      </c>
      <c r="B184" s="16" t="s">
        <v>359</v>
      </c>
      <c r="C184" s="16" t="s">
        <v>38</v>
      </c>
      <c r="D184" s="16" t="s">
        <v>25</v>
      </c>
      <c r="E184" s="16" t="s">
        <v>25</v>
      </c>
      <c r="F184" s="16" t="s">
        <v>25</v>
      </c>
      <c r="G184" s="16" t="s">
        <v>25</v>
      </c>
      <c r="H184" s="26">
        <v>0.32735300000000001</v>
      </c>
      <c r="I184" s="31">
        <v>0.26767484356900001</v>
      </c>
      <c r="J184" s="25" t="s">
        <v>1306</v>
      </c>
      <c r="K184" s="47">
        <v>65.53</v>
      </c>
      <c r="L184" s="47">
        <v>-22.117000000000001</v>
      </c>
      <c r="M184" s="25">
        <v>952</v>
      </c>
      <c r="N184" s="16" t="s">
        <v>25</v>
      </c>
      <c r="O184" s="25" t="s">
        <v>26</v>
      </c>
      <c r="P184" s="25" t="s">
        <v>27</v>
      </c>
      <c r="Q184" s="25" t="s">
        <v>2190</v>
      </c>
      <c r="R184" s="25">
        <v>0</v>
      </c>
      <c r="S184" s="25">
        <v>0</v>
      </c>
      <c r="T184" s="25" t="s">
        <v>2221</v>
      </c>
      <c r="U184" s="25" t="s">
        <v>2192</v>
      </c>
      <c r="V184" s="25" t="s">
        <v>25</v>
      </c>
      <c r="W184" s="25" t="s">
        <v>25</v>
      </c>
      <c r="X184" s="25" t="s">
        <v>25</v>
      </c>
      <c r="Y184" s="25">
        <v>890</v>
      </c>
      <c r="Z184" s="25">
        <v>1015</v>
      </c>
      <c r="AA184" s="25" t="s">
        <v>25</v>
      </c>
      <c r="AB184" s="25" t="s">
        <v>25</v>
      </c>
      <c r="AC184" s="25">
        <v>952</v>
      </c>
      <c r="AD184" s="16">
        <v>0.95191800000000004</v>
      </c>
      <c r="AE184" s="16">
        <v>2.6949999999999999E-3</v>
      </c>
      <c r="AF184" s="29">
        <v>3.0000000000000001E-6</v>
      </c>
      <c r="AG184" s="16">
        <v>3.7728999999999999E-2</v>
      </c>
      <c r="AH184" s="16">
        <v>7.6299999999999996E-3</v>
      </c>
      <c r="AI184" s="29">
        <v>3.9999999999999998E-6</v>
      </c>
      <c r="AJ184" s="29">
        <v>6.0000000000000002E-6</v>
      </c>
      <c r="AK184" s="29">
        <v>9.9999999999999995E-7</v>
      </c>
      <c r="AL184" s="29">
        <v>1.2999999999999999E-5</v>
      </c>
      <c r="AM184" s="16">
        <v>-1.3874542607314E-3</v>
      </c>
      <c r="AN184" s="16">
        <v>-3.1279953222718799E-4</v>
      </c>
      <c r="AO184" s="29">
        <v>9.1936320868301305E-7</v>
      </c>
      <c r="AP184" s="29">
        <v>4.98851498742664E-5</v>
      </c>
      <c r="AQ184" s="29">
        <v>1.9666290999179198E-5</v>
      </c>
      <c r="AR184" s="16">
        <v>0.11678478032377</v>
      </c>
      <c r="AS184" s="16">
        <v>7.0766130609050099E-2</v>
      </c>
      <c r="AT184" s="16">
        <v>2.72479131717706E-2</v>
      </c>
      <c r="AU184" s="16">
        <v>1.2937288133793899E-2</v>
      </c>
      <c r="AV184" s="16">
        <v>5.0396574154088804E-3</v>
      </c>
      <c r="AW184" s="16">
        <v>0</v>
      </c>
    </row>
    <row r="185" spans="1:49" s="15" customFormat="1" ht="16" x14ac:dyDescent="0.2">
      <c r="A185" s="25" t="s">
        <v>2311</v>
      </c>
      <c r="B185" s="16" t="s">
        <v>360</v>
      </c>
      <c r="C185" s="16" t="s">
        <v>38</v>
      </c>
      <c r="D185" s="16" t="s">
        <v>25</v>
      </c>
      <c r="E185" s="16" t="s">
        <v>25</v>
      </c>
      <c r="F185" s="16" t="s">
        <v>25</v>
      </c>
      <c r="G185" s="16" t="s">
        <v>25</v>
      </c>
      <c r="H185" s="26">
        <v>1.4996499999999999</v>
      </c>
      <c r="I185" s="31">
        <v>1.29404034</v>
      </c>
      <c r="J185" s="25" t="s">
        <v>1305</v>
      </c>
      <c r="K185" s="47">
        <v>59.337156</v>
      </c>
      <c r="L185" s="47">
        <v>-2.97</v>
      </c>
      <c r="M185" s="25">
        <v>1100</v>
      </c>
      <c r="N185" s="16" t="s">
        <v>25</v>
      </c>
      <c r="O185" s="25" t="s">
        <v>26</v>
      </c>
      <c r="P185" s="25" t="s">
        <v>27</v>
      </c>
      <c r="Q185" s="25" t="s">
        <v>2190</v>
      </c>
      <c r="R185" s="25">
        <v>0</v>
      </c>
      <c r="S185" s="25">
        <v>0</v>
      </c>
      <c r="T185" s="25" t="s">
        <v>2221</v>
      </c>
      <c r="U185" s="25" t="s">
        <v>2192</v>
      </c>
      <c r="V185" s="25" t="s">
        <v>25</v>
      </c>
      <c r="W185" s="25" t="s">
        <v>25</v>
      </c>
      <c r="X185" s="25" t="s">
        <v>25</v>
      </c>
      <c r="Y185" s="25">
        <v>1000</v>
      </c>
      <c r="Z185" s="25">
        <v>1200</v>
      </c>
      <c r="AA185" s="25" t="s">
        <v>25</v>
      </c>
      <c r="AB185" s="25" t="s">
        <v>25</v>
      </c>
      <c r="AC185" s="25">
        <v>1100</v>
      </c>
      <c r="AD185" s="16">
        <v>0.95191800000000004</v>
      </c>
      <c r="AE185" s="16">
        <v>2.6949999999999999E-3</v>
      </c>
      <c r="AF185" s="29">
        <v>3.0000000000000001E-6</v>
      </c>
      <c r="AG185" s="16">
        <v>3.7728999999999999E-2</v>
      </c>
      <c r="AH185" s="16">
        <v>7.6299999999999996E-3</v>
      </c>
      <c r="AI185" s="29">
        <v>3.9999999999999998E-6</v>
      </c>
      <c r="AJ185" s="29">
        <v>6.0000000000000002E-6</v>
      </c>
      <c r="AK185" s="29">
        <v>9.9999999999999995E-7</v>
      </c>
      <c r="AL185" s="29">
        <v>1.2999999999999999E-5</v>
      </c>
      <c r="AM185" s="16">
        <v>-1.3874542607314E-3</v>
      </c>
      <c r="AN185" s="16">
        <v>-3.1279953222718799E-4</v>
      </c>
      <c r="AO185" s="29">
        <v>9.1936320868301305E-7</v>
      </c>
      <c r="AP185" s="29">
        <v>4.98851498742664E-5</v>
      </c>
      <c r="AQ185" s="29">
        <v>1.9666290999179198E-5</v>
      </c>
      <c r="AR185" s="16">
        <v>9.9514611351695703E-2</v>
      </c>
      <c r="AS185" s="16">
        <v>2.8245439607488401E-2</v>
      </c>
      <c r="AT185" s="16">
        <v>2.9608664740447301E-2</v>
      </c>
      <c r="AU185" s="16">
        <v>1.4983949063638501E-2</v>
      </c>
      <c r="AV185" s="16">
        <v>1.65283253030943E-2</v>
      </c>
      <c r="AW185" s="16">
        <v>9.2678251875512093E-3</v>
      </c>
    </row>
    <row r="186" spans="1:49" s="15" customFormat="1" ht="16" x14ac:dyDescent="0.2">
      <c r="A186" s="25" t="s">
        <v>2312</v>
      </c>
      <c r="B186" s="25" t="s">
        <v>361</v>
      </c>
      <c r="C186" s="16" t="s">
        <v>38</v>
      </c>
      <c r="D186" s="16" t="s">
        <v>25</v>
      </c>
      <c r="E186" s="16" t="s">
        <v>25</v>
      </c>
      <c r="F186" s="16" t="s">
        <v>25</v>
      </c>
      <c r="G186" s="16" t="s">
        <v>25</v>
      </c>
      <c r="H186" s="26">
        <v>2.0210476742600001</v>
      </c>
      <c r="I186" s="31">
        <v>1.6626890840799999</v>
      </c>
      <c r="J186" s="25" t="s">
        <v>1276</v>
      </c>
      <c r="K186" s="47">
        <v>53.193018000000002</v>
      </c>
      <c r="L186" s="47">
        <v>-2.882844</v>
      </c>
      <c r="M186" s="25">
        <v>1750</v>
      </c>
      <c r="N186" s="16" t="s">
        <v>25</v>
      </c>
      <c r="O186" s="25" t="s">
        <v>26</v>
      </c>
      <c r="P186" s="25" t="s">
        <v>30</v>
      </c>
      <c r="Q186" s="25" t="s">
        <v>2190</v>
      </c>
      <c r="R186" s="25">
        <v>0</v>
      </c>
      <c r="S186" s="25">
        <v>0</v>
      </c>
      <c r="T186" s="25" t="s">
        <v>2221</v>
      </c>
      <c r="U186" s="25" t="s">
        <v>2192</v>
      </c>
      <c r="V186" s="25" t="s">
        <v>25</v>
      </c>
      <c r="W186" s="25" t="s">
        <v>25</v>
      </c>
      <c r="X186" s="25" t="s">
        <v>25</v>
      </c>
      <c r="Y186" s="25" t="s">
        <v>25</v>
      </c>
      <c r="Z186" s="25" t="s">
        <v>25</v>
      </c>
      <c r="AA186" s="25" t="s">
        <v>25</v>
      </c>
      <c r="AB186" s="25" t="s">
        <v>25</v>
      </c>
      <c r="AC186" s="25">
        <v>1750</v>
      </c>
      <c r="AD186" s="16">
        <v>0.95191800000000004</v>
      </c>
      <c r="AE186" s="16">
        <v>2.6949999999999999E-3</v>
      </c>
      <c r="AF186" s="29">
        <v>3.0000000000000001E-6</v>
      </c>
      <c r="AG186" s="16">
        <v>3.7728999999999999E-2</v>
      </c>
      <c r="AH186" s="16">
        <v>7.6299999999999996E-3</v>
      </c>
      <c r="AI186" s="29">
        <v>3.9999999999999998E-6</v>
      </c>
      <c r="AJ186" s="29">
        <v>6.0000000000000002E-6</v>
      </c>
      <c r="AK186" s="29">
        <v>9.9999999999999995E-7</v>
      </c>
      <c r="AL186" s="29">
        <v>1.2999999999999999E-5</v>
      </c>
      <c r="AM186" s="16">
        <v>-1.3874542607314E-3</v>
      </c>
      <c r="AN186" s="16">
        <v>-3.1279953222718799E-4</v>
      </c>
      <c r="AO186" s="29">
        <v>9.1936320868301305E-7</v>
      </c>
      <c r="AP186" s="29">
        <v>4.98851498742664E-5</v>
      </c>
      <c r="AQ186" s="29">
        <v>1.9666290999179198E-5</v>
      </c>
      <c r="AR186" s="16">
        <v>1.5130646785968401E-2</v>
      </c>
      <c r="AS186" s="16">
        <v>9.4329910501858797E-3</v>
      </c>
      <c r="AT186" s="16">
        <v>2.7427706832675999E-3</v>
      </c>
      <c r="AU186" s="16">
        <v>2.55842973907245E-3</v>
      </c>
      <c r="AV186" s="16">
        <v>0</v>
      </c>
      <c r="AW186" s="16">
        <v>0</v>
      </c>
    </row>
    <row r="187" spans="1:49" s="15" customFormat="1" ht="16" x14ac:dyDescent="0.2">
      <c r="A187" s="25" t="s">
        <v>2313</v>
      </c>
      <c r="B187" s="25" t="s">
        <v>1337</v>
      </c>
      <c r="C187" s="16" t="s">
        <v>38</v>
      </c>
      <c r="D187" s="16" t="s">
        <v>25</v>
      </c>
      <c r="E187" s="16" t="s">
        <v>25</v>
      </c>
      <c r="F187" s="16" t="s">
        <v>25</v>
      </c>
      <c r="G187" s="16" t="s">
        <v>25</v>
      </c>
      <c r="H187" s="26">
        <v>1.0109070609099999</v>
      </c>
      <c r="I187" s="31">
        <v>0.80225034785299998</v>
      </c>
      <c r="J187" s="25" t="s">
        <v>362</v>
      </c>
      <c r="K187" s="47" t="s">
        <v>1250</v>
      </c>
      <c r="L187" s="47" t="s">
        <v>1250</v>
      </c>
      <c r="M187" s="25">
        <v>1928</v>
      </c>
      <c r="N187" s="16" t="s">
        <v>25</v>
      </c>
      <c r="O187" s="25" t="s">
        <v>26</v>
      </c>
      <c r="P187" s="25" t="s">
        <v>27</v>
      </c>
      <c r="Q187" s="25" t="s">
        <v>2190</v>
      </c>
      <c r="R187" s="25">
        <v>0</v>
      </c>
      <c r="S187" s="25">
        <v>0</v>
      </c>
      <c r="T187" s="25" t="s">
        <v>2221</v>
      </c>
      <c r="U187" s="25" t="s">
        <v>2219</v>
      </c>
      <c r="V187" s="25" t="s">
        <v>25</v>
      </c>
      <c r="W187" s="25" t="s">
        <v>25</v>
      </c>
      <c r="X187" s="25" t="s">
        <v>25</v>
      </c>
      <c r="Y187" s="25" t="s">
        <v>25</v>
      </c>
      <c r="Z187" s="25" t="s">
        <v>25</v>
      </c>
      <c r="AA187" s="25" t="s">
        <v>25</v>
      </c>
      <c r="AB187" s="25" t="s">
        <v>25</v>
      </c>
      <c r="AC187" s="25">
        <v>1928</v>
      </c>
      <c r="AD187" s="16">
        <v>0.95191800000000004</v>
      </c>
      <c r="AE187" s="16">
        <v>2.6949999999999999E-3</v>
      </c>
      <c r="AF187" s="29">
        <v>3.0000000000000001E-6</v>
      </c>
      <c r="AG187" s="16">
        <v>3.7728999999999999E-2</v>
      </c>
      <c r="AH187" s="16">
        <v>7.6299999999999996E-3</v>
      </c>
      <c r="AI187" s="29">
        <v>3.9999999999999998E-6</v>
      </c>
      <c r="AJ187" s="29">
        <v>6.0000000000000002E-6</v>
      </c>
      <c r="AK187" s="29">
        <v>9.9999999999999995E-7</v>
      </c>
      <c r="AL187" s="29">
        <v>1.2999999999999999E-5</v>
      </c>
      <c r="AM187" s="16">
        <v>-1.3874542607314E-3</v>
      </c>
      <c r="AN187" s="16">
        <v>-3.1279953222718799E-4</v>
      </c>
      <c r="AO187" s="29">
        <v>9.1936320868301305E-7</v>
      </c>
      <c r="AP187" s="29">
        <v>4.98851498742664E-5</v>
      </c>
      <c r="AQ187" s="29">
        <v>1.9666290999179198E-5</v>
      </c>
      <c r="AR187" s="16">
        <v>0.161512904013597</v>
      </c>
      <c r="AS187" s="16">
        <v>4.1199516767469198E-2</v>
      </c>
      <c r="AT187" s="16">
        <v>5.0803294199382301E-2</v>
      </c>
      <c r="AU187" s="16">
        <v>3.4030167718982297E-2</v>
      </c>
      <c r="AV187" s="16">
        <v>2.0701160804830601E-2</v>
      </c>
      <c r="AW187" s="16">
        <v>1.3858811063469E-2</v>
      </c>
    </row>
    <row r="188" spans="1:49" s="15" customFormat="1" ht="16" x14ac:dyDescent="0.2">
      <c r="A188" s="25" t="s">
        <v>2314</v>
      </c>
      <c r="B188" s="16" t="s">
        <v>363</v>
      </c>
      <c r="C188" s="16" t="s">
        <v>38</v>
      </c>
      <c r="D188" s="16" t="s">
        <v>25</v>
      </c>
      <c r="E188" s="16" t="s">
        <v>25</v>
      </c>
      <c r="F188" s="16" t="s">
        <v>25</v>
      </c>
      <c r="G188" s="16" t="s">
        <v>25</v>
      </c>
      <c r="H188" s="26">
        <v>2.3982058070400001</v>
      </c>
      <c r="I188" s="31">
        <v>1.96395730396</v>
      </c>
      <c r="J188" s="25" t="s">
        <v>364</v>
      </c>
      <c r="K188" s="47">
        <v>37.042453100000003</v>
      </c>
      <c r="L188" s="47">
        <v>57.471565200000001</v>
      </c>
      <c r="M188" s="25">
        <v>1534</v>
      </c>
      <c r="N188" s="16" t="s">
        <v>25</v>
      </c>
      <c r="O188" s="25" t="s">
        <v>26</v>
      </c>
      <c r="P188" s="25" t="s">
        <v>27</v>
      </c>
      <c r="Q188" s="25" t="s">
        <v>2187</v>
      </c>
      <c r="R188" s="25">
        <v>0</v>
      </c>
      <c r="S188" s="25">
        <v>1</v>
      </c>
      <c r="T188" s="25" t="s">
        <v>2221</v>
      </c>
      <c r="U188" s="25" t="s">
        <v>25</v>
      </c>
      <c r="V188" s="25" t="s">
        <v>365</v>
      </c>
      <c r="W188" s="25">
        <v>390</v>
      </c>
      <c r="X188" s="25">
        <v>20</v>
      </c>
      <c r="Y188" s="25">
        <v>1447</v>
      </c>
      <c r="Z188" s="25">
        <v>1621</v>
      </c>
      <c r="AA188" s="25" t="s">
        <v>35</v>
      </c>
      <c r="AB188" s="25" t="s">
        <v>36</v>
      </c>
      <c r="AC188" s="25">
        <v>1534</v>
      </c>
      <c r="AD188" s="16">
        <v>0.95191800000000004</v>
      </c>
      <c r="AE188" s="16">
        <v>2.6949999999999999E-3</v>
      </c>
      <c r="AF188" s="29">
        <v>3.0000000000000001E-6</v>
      </c>
      <c r="AG188" s="16">
        <v>3.7728999999999999E-2</v>
      </c>
      <c r="AH188" s="16">
        <v>7.6299999999999996E-3</v>
      </c>
      <c r="AI188" s="29">
        <v>3.9999999999999998E-6</v>
      </c>
      <c r="AJ188" s="29">
        <v>6.0000000000000002E-6</v>
      </c>
      <c r="AK188" s="29">
        <v>9.9999999999999995E-7</v>
      </c>
      <c r="AL188" s="29">
        <v>1.2999999999999999E-5</v>
      </c>
      <c r="AM188" s="16">
        <v>-1.3874542607314E-3</v>
      </c>
      <c r="AN188" s="16">
        <v>-3.1279953222718799E-4</v>
      </c>
      <c r="AO188" s="29">
        <v>9.1936320868301305E-7</v>
      </c>
      <c r="AP188" s="29">
        <v>4.98851498742664E-5</v>
      </c>
      <c r="AQ188" s="29">
        <v>1.9666290999179198E-5</v>
      </c>
      <c r="AR188" s="16">
        <v>8.2821978103117699E-2</v>
      </c>
      <c r="AS188" s="16">
        <v>3.7335029929274503E-2</v>
      </c>
      <c r="AT188" s="16">
        <v>3.3325185874722399E-2</v>
      </c>
      <c r="AU188" s="16">
        <v>2.7775718962862002E-3</v>
      </c>
      <c r="AV188" s="16">
        <v>0</v>
      </c>
      <c r="AW188" s="16">
        <v>7.7421911445645902E-3</v>
      </c>
    </row>
    <row r="189" spans="1:49" s="15" customFormat="1" ht="16" x14ac:dyDescent="0.2">
      <c r="A189" s="25" t="s">
        <v>2315</v>
      </c>
      <c r="B189" s="16" t="s">
        <v>366</v>
      </c>
      <c r="C189" s="16" t="s">
        <v>38</v>
      </c>
      <c r="D189" s="16" t="s">
        <v>25</v>
      </c>
      <c r="E189" s="16" t="s">
        <v>25</v>
      </c>
      <c r="F189" s="16" t="s">
        <v>25</v>
      </c>
      <c r="G189" s="16" t="s">
        <v>25</v>
      </c>
      <c r="H189" s="26">
        <v>0.82783011852999999</v>
      </c>
      <c r="I189" s="31">
        <v>0.69389002280500001</v>
      </c>
      <c r="J189" s="25" t="s">
        <v>1276</v>
      </c>
      <c r="K189" s="47">
        <v>53.193018000000002</v>
      </c>
      <c r="L189" s="47">
        <v>-2.882844</v>
      </c>
      <c r="M189" s="25">
        <v>1750</v>
      </c>
      <c r="N189" s="16" t="s">
        <v>25</v>
      </c>
      <c r="O189" s="25" t="s">
        <v>26</v>
      </c>
      <c r="P189" s="25" t="s">
        <v>27</v>
      </c>
      <c r="Q189" s="25" t="s">
        <v>2190</v>
      </c>
      <c r="R189" s="25">
        <v>0</v>
      </c>
      <c r="S189" s="25">
        <v>0</v>
      </c>
      <c r="T189" s="25" t="s">
        <v>2221</v>
      </c>
      <c r="U189" s="25" t="s">
        <v>2192</v>
      </c>
      <c r="V189" s="25" t="s">
        <v>25</v>
      </c>
      <c r="W189" s="25" t="s">
        <v>25</v>
      </c>
      <c r="X189" s="25" t="s">
        <v>25</v>
      </c>
      <c r="Y189" s="25" t="s">
        <v>25</v>
      </c>
      <c r="Z189" s="25" t="s">
        <v>25</v>
      </c>
      <c r="AA189" s="25" t="s">
        <v>25</v>
      </c>
      <c r="AB189" s="25" t="s">
        <v>25</v>
      </c>
      <c r="AC189" s="25">
        <v>1750</v>
      </c>
      <c r="AD189" s="16">
        <v>0.95191800000000004</v>
      </c>
      <c r="AE189" s="16">
        <v>2.6949999999999999E-3</v>
      </c>
      <c r="AF189" s="29">
        <v>3.0000000000000001E-6</v>
      </c>
      <c r="AG189" s="16">
        <v>3.7728999999999999E-2</v>
      </c>
      <c r="AH189" s="16">
        <v>7.6299999999999996E-3</v>
      </c>
      <c r="AI189" s="29">
        <v>3.9999999999999998E-6</v>
      </c>
      <c r="AJ189" s="29">
        <v>6.0000000000000002E-6</v>
      </c>
      <c r="AK189" s="29">
        <v>9.9999999999999995E-7</v>
      </c>
      <c r="AL189" s="29">
        <v>1.2999999999999999E-5</v>
      </c>
      <c r="AM189" s="16">
        <v>-1.3874542607314E-3</v>
      </c>
      <c r="AN189" s="16">
        <v>-3.1279953222718799E-4</v>
      </c>
      <c r="AO189" s="29">
        <v>9.1936320868301305E-7</v>
      </c>
      <c r="AP189" s="29">
        <v>4.98851498742664E-5</v>
      </c>
      <c r="AQ189" s="29">
        <v>1.9666290999179198E-5</v>
      </c>
      <c r="AR189" s="16">
        <v>2.3743630423272599E-2</v>
      </c>
      <c r="AS189" s="16">
        <v>1.38715824881974E-2</v>
      </c>
      <c r="AT189" s="16">
        <v>3.73805705330779E-3</v>
      </c>
      <c r="AU189" s="16">
        <v>5.5222601278607101E-3</v>
      </c>
      <c r="AV189" s="16">
        <v>0</v>
      </c>
      <c r="AW189" s="16">
        <v>0</v>
      </c>
    </row>
    <row r="190" spans="1:49" s="15" customFormat="1" ht="16" x14ac:dyDescent="0.2">
      <c r="A190" s="25" t="s">
        <v>2316</v>
      </c>
      <c r="B190" s="25" t="s">
        <v>367</v>
      </c>
      <c r="C190" s="16" t="s">
        <v>38</v>
      </c>
      <c r="D190" s="16" t="s">
        <v>25</v>
      </c>
      <c r="E190" s="16" t="s">
        <v>25</v>
      </c>
      <c r="F190" s="16" t="s">
        <v>25</v>
      </c>
      <c r="G190" s="16" t="s">
        <v>25</v>
      </c>
      <c r="H190" s="26">
        <v>2.5867296017400001</v>
      </c>
      <c r="I190" s="31">
        <v>2.1173254637499999</v>
      </c>
      <c r="J190" s="25" t="s">
        <v>987</v>
      </c>
      <c r="K190" s="47">
        <v>41.005209999999998</v>
      </c>
      <c r="L190" s="47">
        <v>28.951720000000002</v>
      </c>
      <c r="M190" s="25">
        <v>944</v>
      </c>
      <c r="N190" s="16" t="s">
        <v>25</v>
      </c>
      <c r="O190" s="25" t="s">
        <v>26</v>
      </c>
      <c r="P190" s="25" t="s">
        <v>27</v>
      </c>
      <c r="Q190" s="25" t="s">
        <v>2187</v>
      </c>
      <c r="R190" s="25">
        <v>1</v>
      </c>
      <c r="S190" s="25">
        <v>0</v>
      </c>
      <c r="T190" s="25" t="s">
        <v>25</v>
      </c>
      <c r="U190" s="25" t="s">
        <v>25</v>
      </c>
      <c r="V190" s="25" t="s">
        <v>368</v>
      </c>
      <c r="W190" s="25">
        <v>1095</v>
      </c>
      <c r="X190" s="25">
        <v>20</v>
      </c>
      <c r="Y190" s="25">
        <v>892</v>
      </c>
      <c r="Z190" s="25">
        <v>995</v>
      </c>
      <c r="AA190" s="25" t="s">
        <v>35</v>
      </c>
      <c r="AB190" s="25" t="s">
        <v>36</v>
      </c>
      <c r="AC190" s="25">
        <v>944</v>
      </c>
      <c r="AD190" s="16">
        <v>0.95191800000000004</v>
      </c>
      <c r="AE190" s="16">
        <v>2.6949999999999999E-3</v>
      </c>
      <c r="AF190" s="29">
        <v>3.0000000000000001E-6</v>
      </c>
      <c r="AG190" s="16">
        <v>3.7728999999999999E-2</v>
      </c>
      <c r="AH190" s="16">
        <v>7.6299999999999996E-3</v>
      </c>
      <c r="AI190" s="29">
        <v>3.9999999999999998E-6</v>
      </c>
      <c r="AJ190" s="29">
        <v>6.0000000000000002E-6</v>
      </c>
      <c r="AK190" s="29">
        <v>9.9999999999999995E-7</v>
      </c>
      <c r="AL190" s="29">
        <v>1.2999999999999999E-5</v>
      </c>
      <c r="AM190" s="16">
        <v>-1.3874542607314E-3</v>
      </c>
      <c r="AN190" s="16">
        <v>-3.1279953222718799E-4</v>
      </c>
      <c r="AO190" s="29">
        <v>9.1936320868301305E-7</v>
      </c>
      <c r="AP190" s="29">
        <v>4.98851498742664E-5</v>
      </c>
      <c r="AQ190" s="29">
        <v>1.9666290999179198E-5</v>
      </c>
      <c r="AR190" s="16">
        <v>3.6134064169539799E-2</v>
      </c>
      <c r="AS190" s="16">
        <v>2.51519026811272E-2</v>
      </c>
      <c r="AT190" s="16">
        <v>6.5067250555981603E-3</v>
      </c>
      <c r="AU190" s="16">
        <v>3.7314439997535899E-3</v>
      </c>
      <c r="AV190" s="16">
        <v>0</v>
      </c>
      <c r="AW190" s="16">
        <v>0</v>
      </c>
    </row>
    <row r="191" spans="1:49" s="15" customFormat="1" ht="16" x14ac:dyDescent="0.2">
      <c r="A191" s="25" t="s">
        <v>2317</v>
      </c>
      <c r="B191" s="25" t="s">
        <v>369</v>
      </c>
      <c r="C191" s="16" t="s">
        <v>38</v>
      </c>
      <c r="D191" s="16" t="s">
        <v>25</v>
      </c>
      <c r="E191" s="16" t="s">
        <v>25</v>
      </c>
      <c r="F191" s="16" t="s">
        <v>25</v>
      </c>
      <c r="G191" s="16" t="s">
        <v>25</v>
      </c>
      <c r="H191" s="26">
        <v>2.6750382841400002</v>
      </c>
      <c r="I191" s="31">
        <v>2.1818941812300001</v>
      </c>
      <c r="J191" s="25" t="s">
        <v>2410</v>
      </c>
      <c r="K191" s="47">
        <v>41.005209999999998</v>
      </c>
      <c r="L191" s="47">
        <v>28.951720000000002</v>
      </c>
      <c r="M191" s="25">
        <v>1012</v>
      </c>
      <c r="N191" s="16" t="s">
        <v>25</v>
      </c>
      <c r="O191" s="25" t="s">
        <v>26</v>
      </c>
      <c r="P191" s="25" t="s">
        <v>27</v>
      </c>
      <c r="Q191" s="25" t="s">
        <v>2187</v>
      </c>
      <c r="R191" s="25">
        <v>1</v>
      </c>
      <c r="S191" s="25">
        <v>0</v>
      </c>
      <c r="T191" s="25" t="s">
        <v>25</v>
      </c>
      <c r="U191" s="25" t="s">
        <v>25</v>
      </c>
      <c r="V191" s="25" t="s">
        <v>370</v>
      </c>
      <c r="W191" s="25">
        <v>1025</v>
      </c>
      <c r="X191" s="25">
        <v>20</v>
      </c>
      <c r="Y191" s="25">
        <v>992</v>
      </c>
      <c r="Z191" s="25">
        <v>1032</v>
      </c>
      <c r="AA191" s="25" t="s">
        <v>35</v>
      </c>
      <c r="AB191" s="25" t="s">
        <v>36</v>
      </c>
      <c r="AC191" s="25">
        <v>1012</v>
      </c>
      <c r="AD191" s="16">
        <v>0.95191800000000004</v>
      </c>
      <c r="AE191" s="16">
        <v>2.6949999999999999E-3</v>
      </c>
      <c r="AF191" s="29">
        <v>3.0000000000000001E-6</v>
      </c>
      <c r="AG191" s="16">
        <v>3.7728999999999999E-2</v>
      </c>
      <c r="AH191" s="16">
        <v>7.6299999999999996E-3</v>
      </c>
      <c r="AI191" s="29">
        <v>3.9999999999999998E-6</v>
      </c>
      <c r="AJ191" s="29">
        <v>6.0000000000000002E-6</v>
      </c>
      <c r="AK191" s="29">
        <v>9.9999999999999995E-7</v>
      </c>
      <c r="AL191" s="29">
        <v>1.2999999999999999E-5</v>
      </c>
      <c r="AM191" s="16">
        <v>-1.3874542607314E-3</v>
      </c>
      <c r="AN191" s="16">
        <v>-3.1279953222718799E-4</v>
      </c>
      <c r="AO191" s="29">
        <v>9.1936320868301305E-7</v>
      </c>
      <c r="AP191" s="29">
        <v>4.98851498742664E-5</v>
      </c>
      <c r="AQ191" s="29">
        <v>1.9666290999179198E-5</v>
      </c>
      <c r="AR191" s="16">
        <v>4.1285938023217603E-2</v>
      </c>
      <c r="AS191" s="16">
        <v>2.42734129568048E-2</v>
      </c>
      <c r="AT191" s="16">
        <v>1.11887827529295E-2</v>
      </c>
      <c r="AU191" s="16">
        <v>5.3008780467452598E-3</v>
      </c>
      <c r="AV191" s="16">
        <v>0</v>
      </c>
      <c r="AW191" s="16">
        <v>0</v>
      </c>
    </row>
    <row r="192" spans="1:49" s="15" customFormat="1" ht="16" x14ac:dyDescent="0.2">
      <c r="A192" s="25" t="s">
        <v>2318</v>
      </c>
      <c r="B192" s="25" t="s">
        <v>371</v>
      </c>
      <c r="C192" s="16" t="s">
        <v>38</v>
      </c>
      <c r="D192" s="16" t="s">
        <v>25</v>
      </c>
      <c r="E192" s="16" t="s">
        <v>25</v>
      </c>
      <c r="F192" s="16" t="s">
        <v>25</v>
      </c>
      <c r="G192" s="16" t="s">
        <v>25</v>
      </c>
      <c r="H192" s="31">
        <v>3.0267621649400001</v>
      </c>
      <c r="I192" s="31">
        <v>2.51257929885</v>
      </c>
      <c r="J192" s="25" t="s">
        <v>1276</v>
      </c>
      <c r="K192" s="47">
        <v>53.193018000000002</v>
      </c>
      <c r="L192" s="47">
        <v>-2.882844</v>
      </c>
      <c r="M192" s="25">
        <v>1750</v>
      </c>
      <c r="N192" s="16" t="s">
        <v>25</v>
      </c>
      <c r="O192" s="25" t="s">
        <v>26</v>
      </c>
      <c r="P192" s="25" t="s">
        <v>30</v>
      </c>
      <c r="Q192" s="25" t="s">
        <v>2190</v>
      </c>
      <c r="R192" s="25">
        <v>0</v>
      </c>
      <c r="S192" s="25">
        <v>0</v>
      </c>
      <c r="T192" s="25" t="s">
        <v>2221</v>
      </c>
      <c r="U192" s="25" t="s">
        <v>2192</v>
      </c>
      <c r="V192" s="25" t="s">
        <v>25</v>
      </c>
      <c r="W192" s="25" t="s">
        <v>25</v>
      </c>
      <c r="X192" s="25" t="s">
        <v>25</v>
      </c>
      <c r="Y192" s="25" t="s">
        <v>25</v>
      </c>
      <c r="Z192" s="25" t="s">
        <v>25</v>
      </c>
      <c r="AA192" s="25" t="s">
        <v>25</v>
      </c>
      <c r="AB192" s="25" t="s">
        <v>25</v>
      </c>
      <c r="AC192" s="25">
        <v>1750</v>
      </c>
      <c r="AD192" s="16">
        <v>0.95191800000000004</v>
      </c>
      <c r="AE192" s="16">
        <v>2.6949999999999999E-3</v>
      </c>
      <c r="AF192" s="29">
        <v>3.0000000000000001E-6</v>
      </c>
      <c r="AG192" s="16">
        <v>3.7728999999999999E-2</v>
      </c>
      <c r="AH192" s="16">
        <v>7.6299999999999996E-3</v>
      </c>
      <c r="AI192" s="29">
        <v>3.9999999999999998E-6</v>
      </c>
      <c r="AJ192" s="29">
        <v>6.0000000000000002E-6</v>
      </c>
      <c r="AK192" s="29">
        <v>9.9999999999999995E-7</v>
      </c>
      <c r="AL192" s="29">
        <v>1.2999999999999999E-5</v>
      </c>
      <c r="AM192" s="16">
        <v>-1.3874542607314E-3</v>
      </c>
      <c r="AN192" s="16">
        <v>-3.1279953222718799E-4</v>
      </c>
      <c r="AO192" s="29">
        <v>9.1936320868301305E-7</v>
      </c>
      <c r="AP192" s="29">
        <v>4.98851498742664E-5</v>
      </c>
      <c r="AQ192" s="29">
        <v>1.9666290999179198E-5</v>
      </c>
      <c r="AR192" s="16">
        <v>2.7063068455317502E-2</v>
      </c>
      <c r="AS192" s="16">
        <v>1.47503545514969E-2</v>
      </c>
      <c r="AT192" s="16">
        <v>7.4592247600697801E-3</v>
      </c>
      <c r="AU192" s="16">
        <v>3.84091748845674E-3</v>
      </c>
      <c r="AV192" s="16">
        <v>0</v>
      </c>
      <c r="AW192" s="16">
        <v>0</v>
      </c>
    </row>
    <row r="193" spans="1:49" s="15" customFormat="1" ht="16" x14ac:dyDescent="0.2">
      <c r="A193" s="25" t="s">
        <v>2319</v>
      </c>
      <c r="B193" s="25" t="s">
        <v>372</v>
      </c>
      <c r="C193" s="16" t="s">
        <v>38</v>
      </c>
      <c r="D193" s="16" t="s">
        <v>25</v>
      </c>
      <c r="E193" s="16" t="s">
        <v>25</v>
      </c>
      <c r="F193" s="16" t="s">
        <v>25</v>
      </c>
      <c r="G193" s="16" t="s">
        <v>25</v>
      </c>
      <c r="H193" s="26">
        <v>2.4055930178199998</v>
      </c>
      <c r="I193" s="31">
        <v>1.98456692555</v>
      </c>
      <c r="J193" s="25" t="s">
        <v>1276</v>
      </c>
      <c r="K193" s="47">
        <v>53.193018000000002</v>
      </c>
      <c r="L193" s="47">
        <v>-2.882844</v>
      </c>
      <c r="M193" s="25">
        <v>1800</v>
      </c>
      <c r="N193" s="16" t="s">
        <v>25</v>
      </c>
      <c r="O193" s="25" t="s">
        <v>26</v>
      </c>
      <c r="P193" s="25" t="s">
        <v>30</v>
      </c>
      <c r="Q193" s="25" t="s">
        <v>2190</v>
      </c>
      <c r="R193" s="25">
        <v>0</v>
      </c>
      <c r="S193" s="25">
        <v>0</v>
      </c>
      <c r="T193" s="25" t="s">
        <v>2221</v>
      </c>
      <c r="U193" s="25" t="s">
        <v>2192</v>
      </c>
      <c r="V193" s="25" t="s">
        <v>25</v>
      </c>
      <c r="W193" s="25" t="s">
        <v>25</v>
      </c>
      <c r="X193" s="25" t="s">
        <v>25</v>
      </c>
      <c r="Y193" s="25" t="s">
        <v>25</v>
      </c>
      <c r="Z193" s="25" t="s">
        <v>25</v>
      </c>
      <c r="AA193" s="25" t="s">
        <v>25</v>
      </c>
      <c r="AB193" s="25" t="s">
        <v>25</v>
      </c>
      <c r="AC193" s="25">
        <v>1800</v>
      </c>
      <c r="AD193" s="16">
        <v>0.95191800000000004</v>
      </c>
      <c r="AE193" s="16">
        <v>2.6949999999999999E-3</v>
      </c>
      <c r="AF193" s="29">
        <v>3.0000000000000001E-6</v>
      </c>
      <c r="AG193" s="16">
        <v>3.7728999999999999E-2</v>
      </c>
      <c r="AH193" s="16">
        <v>7.6299999999999996E-3</v>
      </c>
      <c r="AI193" s="29">
        <v>3.9999999999999998E-6</v>
      </c>
      <c r="AJ193" s="29">
        <v>6.0000000000000002E-6</v>
      </c>
      <c r="AK193" s="29">
        <v>9.9999999999999995E-7</v>
      </c>
      <c r="AL193" s="29">
        <v>1.2999999999999999E-5</v>
      </c>
      <c r="AM193" s="16">
        <v>-1.3874542607314E-3</v>
      </c>
      <c r="AN193" s="16">
        <v>-3.1279953222718799E-4</v>
      </c>
      <c r="AO193" s="29">
        <v>9.1936320868301305E-7</v>
      </c>
      <c r="AP193" s="29">
        <v>4.98851498742664E-5</v>
      </c>
      <c r="AQ193" s="29">
        <v>1.9666290999179198E-5</v>
      </c>
      <c r="AR193" s="16">
        <v>1.7823958473901301E-2</v>
      </c>
      <c r="AS193" s="16">
        <v>1.1735722994020301E-2</v>
      </c>
      <c r="AT193" s="16">
        <v>4.6072661207559101E-3</v>
      </c>
      <c r="AU193" s="16">
        <v>0</v>
      </c>
      <c r="AV193" s="16">
        <v>0</v>
      </c>
      <c r="AW193" s="16">
        <v>0</v>
      </c>
    </row>
    <row r="194" spans="1:49" s="15" customFormat="1" ht="16" x14ac:dyDescent="0.2">
      <c r="A194" s="25" t="s">
        <v>2320</v>
      </c>
      <c r="B194" s="25" t="s">
        <v>373</v>
      </c>
      <c r="C194" s="16" t="s">
        <v>38</v>
      </c>
      <c r="D194" s="16" t="s">
        <v>25</v>
      </c>
      <c r="E194" s="16" t="s">
        <v>25</v>
      </c>
      <c r="F194" s="16" t="s">
        <v>25</v>
      </c>
      <c r="G194" s="16" t="s">
        <v>25</v>
      </c>
      <c r="H194" s="26">
        <v>3.3510296897399998</v>
      </c>
      <c r="I194" s="31">
        <v>2.7026846498200001</v>
      </c>
      <c r="J194" s="25" t="s">
        <v>988</v>
      </c>
      <c r="K194" s="47">
        <v>41.005209999999998</v>
      </c>
      <c r="L194" s="47">
        <v>28.951720000000002</v>
      </c>
      <c r="M194" s="25">
        <v>792</v>
      </c>
      <c r="N194" s="16" t="s">
        <v>25</v>
      </c>
      <c r="O194" s="25" t="s">
        <v>26</v>
      </c>
      <c r="P194" s="25" t="s">
        <v>27</v>
      </c>
      <c r="Q194" s="25" t="s">
        <v>2187</v>
      </c>
      <c r="R194" s="25">
        <v>1</v>
      </c>
      <c r="S194" s="25">
        <v>0</v>
      </c>
      <c r="T194" s="25" t="s">
        <v>25</v>
      </c>
      <c r="U194" s="25" t="s">
        <v>25</v>
      </c>
      <c r="V194" s="25" t="s">
        <v>374</v>
      </c>
      <c r="W194" s="25">
        <v>1230</v>
      </c>
      <c r="X194" s="25">
        <v>15</v>
      </c>
      <c r="Y194" s="25">
        <v>705</v>
      </c>
      <c r="Z194" s="25">
        <v>878</v>
      </c>
      <c r="AA194" s="25" t="s">
        <v>35</v>
      </c>
      <c r="AB194" s="25" t="s">
        <v>36</v>
      </c>
      <c r="AC194" s="25">
        <v>792</v>
      </c>
      <c r="AD194" s="16">
        <v>0.95191800000000004</v>
      </c>
      <c r="AE194" s="16">
        <v>2.6949999999999999E-3</v>
      </c>
      <c r="AF194" s="29">
        <v>3.0000000000000001E-6</v>
      </c>
      <c r="AG194" s="16">
        <v>3.7728999999999999E-2</v>
      </c>
      <c r="AH194" s="16">
        <v>7.6299999999999996E-3</v>
      </c>
      <c r="AI194" s="29">
        <v>3.9999999999999998E-6</v>
      </c>
      <c r="AJ194" s="29">
        <v>6.0000000000000002E-6</v>
      </c>
      <c r="AK194" s="29">
        <v>9.9999999999999995E-7</v>
      </c>
      <c r="AL194" s="29">
        <v>1.2999999999999999E-5</v>
      </c>
      <c r="AM194" s="16">
        <v>-1.3874542607314E-3</v>
      </c>
      <c r="AN194" s="16">
        <v>-3.1279953222718799E-4</v>
      </c>
      <c r="AO194" s="29">
        <v>9.1936320868301305E-7</v>
      </c>
      <c r="AP194" s="29">
        <v>4.98851498742664E-5</v>
      </c>
      <c r="AQ194" s="29">
        <v>1.9666290999179198E-5</v>
      </c>
      <c r="AR194" s="16">
        <v>2.7595114943929001E-2</v>
      </c>
      <c r="AS194" s="16">
        <v>1.38226882943519E-2</v>
      </c>
      <c r="AT194" s="16">
        <v>7.4593668684952404E-3</v>
      </c>
      <c r="AU194" s="16">
        <v>5.8324306647176399E-3</v>
      </c>
      <c r="AV194" s="16">
        <v>0</v>
      </c>
      <c r="AW194" s="16">
        <v>0</v>
      </c>
    </row>
    <row r="195" spans="1:49" s="15" customFormat="1" ht="16" x14ac:dyDescent="0.2">
      <c r="A195" s="25" t="s">
        <v>2272</v>
      </c>
      <c r="B195" s="25" t="s">
        <v>375</v>
      </c>
      <c r="C195" s="16" t="s">
        <v>38</v>
      </c>
      <c r="D195" s="16">
        <v>2</v>
      </c>
      <c r="E195" s="16" t="s">
        <v>42</v>
      </c>
      <c r="F195" s="16">
        <v>182167771</v>
      </c>
      <c r="G195" s="16">
        <v>5706140</v>
      </c>
      <c r="H195" s="26">
        <f>4.41727733344+2.41264694488</f>
        <v>6.82992427832</v>
      </c>
      <c r="I195" s="31">
        <v>5.4792238055100002</v>
      </c>
      <c r="J195" s="25" t="s">
        <v>989</v>
      </c>
      <c r="K195" s="47">
        <v>41.005209999999998</v>
      </c>
      <c r="L195" s="47">
        <v>28.951720000000002</v>
      </c>
      <c r="M195" s="25">
        <v>961</v>
      </c>
      <c r="N195" s="16" t="s">
        <v>25</v>
      </c>
      <c r="O195" s="25" t="s">
        <v>26</v>
      </c>
      <c r="P195" s="25" t="s">
        <v>27</v>
      </c>
      <c r="Q195" s="25" t="s">
        <v>2187</v>
      </c>
      <c r="R195" s="25">
        <v>1</v>
      </c>
      <c r="S195" s="25">
        <v>0</v>
      </c>
      <c r="T195" s="25" t="s">
        <v>25</v>
      </c>
      <c r="U195" s="25" t="s">
        <v>25</v>
      </c>
      <c r="V195" s="25" t="s">
        <v>376</v>
      </c>
      <c r="W195" s="25">
        <v>1065</v>
      </c>
      <c r="X195" s="25">
        <v>20</v>
      </c>
      <c r="Y195" s="25">
        <v>897</v>
      </c>
      <c r="Z195" s="25">
        <v>1025</v>
      </c>
      <c r="AA195" s="25" t="s">
        <v>35</v>
      </c>
      <c r="AB195" s="25" t="s">
        <v>36</v>
      </c>
      <c r="AC195" s="25">
        <v>961</v>
      </c>
      <c r="AD195" s="16">
        <v>0.95191800000000004</v>
      </c>
      <c r="AE195" s="16">
        <v>2.6949999999999999E-3</v>
      </c>
      <c r="AF195" s="29">
        <v>3.0000000000000001E-6</v>
      </c>
      <c r="AG195" s="16">
        <v>3.7728999999999999E-2</v>
      </c>
      <c r="AH195" s="16">
        <v>7.6299999999999996E-3</v>
      </c>
      <c r="AI195" s="29">
        <v>3.9999999999999998E-6</v>
      </c>
      <c r="AJ195" s="29">
        <v>6.0000000000000002E-6</v>
      </c>
      <c r="AK195" s="29">
        <v>9.9999999999999995E-7</v>
      </c>
      <c r="AL195" s="29">
        <v>1.2999999999999999E-5</v>
      </c>
      <c r="AM195" s="16">
        <v>-1.3874542607314E-3</v>
      </c>
      <c r="AN195" s="16">
        <v>-3.1279953222718799E-4</v>
      </c>
      <c r="AO195" s="29">
        <v>9.1936320868301305E-7</v>
      </c>
      <c r="AP195" s="29">
        <v>4.98851498742664E-5</v>
      </c>
      <c r="AQ195" s="29">
        <v>1.9666290999179198E-5</v>
      </c>
      <c r="AR195" s="16">
        <v>3.6641114922347201E-2</v>
      </c>
      <c r="AS195" s="16">
        <v>1.6316770985702202E-2</v>
      </c>
      <c r="AT195" s="16">
        <v>1.07475207394825E-2</v>
      </c>
      <c r="AU195" s="16">
        <v>8.8183764951720103E-3</v>
      </c>
      <c r="AV195" s="16">
        <v>0</v>
      </c>
      <c r="AW195" s="16">
        <v>0</v>
      </c>
    </row>
    <row r="196" spans="1:49" s="15" customFormat="1" ht="16" x14ac:dyDescent="0.2">
      <c r="A196" s="25" t="s">
        <v>2321</v>
      </c>
      <c r="B196" s="25" t="s">
        <v>377</v>
      </c>
      <c r="C196" s="16" t="s">
        <v>38</v>
      </c>
      <c r="D196" s="16" t="s">
        <v>25</v>
      </c>
      <c r="E196" s="16" t="s">
        <v>25</v>
      </c>
      <c r="F196" s="16" t="s">
        <v>25</v>
      </c>
      <c r="G196" s="16" t="s">
        <v>25</v>
      </c>
      <c r="H196" s="26">
        <v>5.5085083568000002</v>
      </c>
      <c r="I196" s="31">
        <v>4.41295343018</v>
      </c>
      <c r="J196" s="25" t="s">
        <v>990</v>
      </c>
      <c r="K196" s="47">
        <v>41.005209999999998</v>
      </c>
      <c r="L196" s="47">
        <v>28.951720000000002</v>
      </c>
      <c r="M196" s="25">
        <v>726</v>
      </c>
      <c r="N196" s="16" t="s">
        <v>25</v>
      </c>
      <c r="O196" s="25" t="s">
        <v>26</v>
      </c>
      <c r="P196" s="25" t="s">
        <v>27</v>
      </c>
      <c r="Q196" s="25" t="s">
        <v>2187</v>
      </c>
      <c r="R196" s="25">
        <v>0</v>
      </c>
      <c r="S196" s="25">
        <v>1</v>
      </c>
      <c r="T196" s="25" t="s">
        <v>2221</v>
      </c>
      <c r="U196" s="25" t="s">
        <v>25</v>
      </c>
      <c r="V196" s="25" t="s">
        <v>378</v>
      </c>
      <c r="W196" s="25">
        <v>1265</v>
      </c>
      <c r="X196" s="25">
        <v>15</v>
      </c>
      <c r="Y196" s="25">
        <v>675</v>
      </c>
      <c r="Z196" s="25">
        <v>777</v>
      </c>
      <c r="AA196" s="25" t="s">
        <v>35</v>
      </c>
      <c r="AB196" s="25" t="s">
        <v>36</v>
      </c>
      <c r="AC196" s="25">
        <v>726</v>
      </c>
      <c r="AD196" s="16">
        <v>0.95191800000000004</v>
      </c>
      <c r="AE196" s="16">
        <v>2.6949999999999999E-3</v>
      </c>
      <c r="AF196" s="29">
        <v>3.0000000000000001E-6</v>
      </c>
      <c r="AG196" s="16">
        <v>3.7728999999999999E-2</v>
      </c>
      <c r="AH196" s="16">
        <v>7.6299999999999996E-3</v>
      </c>
      <c r="AI196" s="29">
        <v>3.9999999999999998E-6</v>
      </c>
      <c r="AJ196" s="29">
        <v>6.0000000000000002E-6</v>
      </c>
      <c r="AK196" s="29">
        <v>9.9999999999999995E-7</v>
      </c>
      <c r="AL196" s="29">
        <v>1.2999999999999999E-5</v>
      </c>
      <c r="AM196" s="16">
        <v>-1.3874542607314E-3</v>
      </c>
      <c r="AN196" s="16">
        <v>-3.1279953222718799E-4</v>
      </c>
      <c r="AO196" s="29">
        <v>9.1936320868301305E-7</v>
      </c>
      <c r="AP196" s="29">
        <v>4.98851498742664E-5</v>
      </c>
      <c r="AQ196" s="29">
        <v>1.9666290999179198E-5</v>
      </c>
      <c r="AR196" s="16">
        <v>2.31873444880243E-2</v>
      </c>
      <c r="AS196" s="16">
        <v>1.2630058683522599E-2</v>
      </c>
      <c r="AT196" s="16">
        <v>9.54378956734072E-3</v>
      </c>
      <c r="AU196" s="16">
        <v>0</v>
      </c>
      <c r="AV196" s="16">
        <v>0</v>
      </c>
      <c r="AW196" s="16">
        <v>0</v>
      </c>
    </row>
    <row r="197" spans="1:49" s="15" customFormat="1" ht="16" x14ac:dyDescent="0.2">
      <c r="A197" s="25" t="s">
        <v>2322</v>
      </c>
      <c r="B197" s="16" t="s">
        <v>379</v>
      </c>
      <c r="C197" s="16" t="s">
        <v>38</v>
      </c>
      <c r="D197" s="16" t="s">
        <v>25</v>
      </c>
      <c r="E197" s="16" t="s">
        <v>25</v>
      </c>
      <c r="F197" s="16" t="s">
        <v>25</v>
      </c>
      <c r="G197" s="16" t="s">
        <v>25</v>
      </c>
      <c r="H197" s="26">
        <v>1.12441130859</v>
      </c>
      <c r="I197" s="31">
        <v>0.94333192560500001</v>
      </c>
      <c r="J197" s="25" t="s">
        <v>1277</v>
      </c>
      <c r="K197" s="47">
        <v>53.193018000000002</v>
      </c>
      <c r="L197" s="47">
        <v>-2.882844</v>
      </c>
      <c r="M197" s="25">
        <v>1800</v>
      </c>
      <c r="N197" s="16" t="s">
        <v>25</v>
      </c>
      <c r="O197" s="25" t="s">
        <v>26</v>
      </c>
      <c r="P197" s="25" t="s">
        <v>30</v>
      </c>
      <c r="Q197" s="25" t="s">
        <v>2190</v>
      </c>
      <c r="R197" s="25">
        <v>0</v>
      </c>
      <c r="S197" s="25">
        <v>0</v>
      </c>
      <c r="T197" s="25" t="s">
        <v>2221</v>
      </c>
      <c r="U197" s="25" t="s">
        <v>2192</v>
      </c>
      <c r="V197" s="25" t="s">
        <v>25</v>
      </c>
      <c r="W197" s="25" t="s">
        <v>25</v>
      </c>
      <c r="X197" s="25" t="s">
        <v>25</v>
      </c>
      <c r="Y197" s="25" t="s">
        <v>25</v>
      </c>
      <c r="Z197" s="25" t="s">
        <v>25</v>
      </c>
      <c r="AA197" s="25" t="s">
        <v>25</v>
      </c>
      <c r="AB197" s="25" t="s">
        <v>25</v>
      </c>
      <c r="AC197" s="25">
        <v>1800</v>
      </c>
      <c r="AD197" s="16">
        <v>0.95191800000000004</v>
      </c>
      <c r="AE197" s="16">
        <v>2.6949999999999999E-3</v>
      </c>
      <c r="AF197" s="29">
        <v>3.0000000000000001E-6</v>
      </c>
      <c r="AG197" s="16">
        <v>3.7728999999999999E-2</v>
      </c>
      <c r="AH197" s="16">
        <v>7.6299999999999996E-3</v>
      </c>
      <c r="AI197" s="29">
        <v>3.9999999999999998E-6</v>
      </c>
      <c r="AJ197" s="29">
        <v>6.0000000000000002E-6</v>
      </c>
      <c r="AK197" s="29">
        <v>9.9999999999999995E-7</v>
      </c>
      <c r="AL197" s="29">
        <v>1.2999999999999999E-5</v>
      </c>
      <c r="AM197" s="16">
        <v>-1.3874542607314E-3</v>
      </c>
      <c r="AN197" s="16">
        <v>-3.1279953222718799E-4</v>
      </c>
      <c r="AO197" s="29">
        <v>9.1936320868301305E-7</v>
      </c>
      <c r="AP197" s="29">
        <v>4.98851498742664E-5</v>
      </c>
      <c r="AQ197" s="29">
        <v>1.9666290999179198E-5</v>
      </c>
      <c r="AR197" s="16">
        <v>3.1970723051272298E-2</v>
      </c>
      <c r="AS197" s="16">
        <v>1.24405690201053E-2</v>
      </c>
      <c r="AT197" s="16">
        <v>9.0608504987904608E-3</v>
      </c>
      <c r="AU197" s="16">
        <v>3.0720270261088002E-3</v>
      </c>
      <c r="AV197" s="16">
        <v>0</v>
      </c>
      <c r="AW197" s="16">
        <v>6.6923685398681803E-3</v>
      </c>
    </row>
    <row r="198" spans="1:49" s="15" customFormat="1" ht="16" x14ac:dyDescent="0.2">
      <c r="A198" s="16" t="s">
        <v>2323</v>
      </c>
      <c r="B198" s="25" t="s">
        <v>380</v>
      </c>
      <c r="C198" s="25" t="s">
        <v>381</v>
      </c>
      <c r="D198" s="16" t="s">
        <v>25</v>
      </c>
      <c r="E198" s="16" t="s">
        <v>25</v>
      </c>
      <c r="F198" s="16" t="s">
        <v>25</v>
      </c>
      <c r="G198" s="16" t="s">
        <v>25</v>
      </c>
      <c r="H198" s="26">
        <v>0.65895400000000004</v>
      </c>
      <c r="I198" s="31">
        <v>0.50716516089300001</v>
      </c>
      <c r="J198" s="25" t="s">
        <v>2406</v>
      </c>
      <c r="K198" s="47">
        <v>51.52</v>
      </c>
      <c r="L198" s="47">
        <v>62.55</v>
      </c>
      <c r="M198" s="25">
        <v>-3012</v>
      </c>
      <c r="N198" s="16" t="s">
        <v>25</v>
      </c>
      <c r="O198" s="25" t="s">
        <v>26</v>
      </c>
      <c r="P198" s="25" t="s">
        <v>27</v>
      </c>
      <c r="Q198" s="25" t="s">
        <v>2187</v>
      </c>
      <c r="R198" s="25">
        <v>0</v>
      </c>
      <c r="S198" s="25">
        <v>1</v>
      </c>
      <c r="T198" s="25" t="s">
        <v>2205</v>
      </c>
      <c r="U198" s="25" t="s">
        <v>25</v>
      </c>
      <c r="V198" s="25" t="s">
        <v>382</v>
      </c>
      <c r="W198" s="25">
        <v>4410</v>
      </c>
      <c r="X198" s="25">
        <v>20</v>
      </c>
      <c r="Y198" s="25">
        <v>-3098</v>
      </c>
      <c r="Z198" s="25">
        <v>-2925</v>
      </c>
      <c r="AA198" s="25" t="s">
        <v>35</v>
      </c>
      <c r="AB198" s="25" t="s">
        <v>36</v>
      </c>
      <c r="AC198" s="25">
        <v>-3012</v>
      </c>
      <c r="AD198" s="16">
        <v>8.4485000000000005E-2</v>
      </c>
      <c r="AE198" s="29">
        <v>1.4E-5</v>
      </c>
      <c r="AF198" s="16">
        <v>0.102136</v>
      </c>
      <c r="AG198" s="16">
        <v>0.80209299999999994</v>
      </c>
      <c r="AH198" s="16">
        <v>8.9079999999999993E-3</v>
      </c>
      <c r="AI198" s="16">
        <v>2.1740000000000002E-3</v>
      </c>
      <c r="AJ198" s="16">
        <v>1.84E-4</v>
      </c>
      <c r="AK198" s="29">
        <v>3.0000000000000001E-6</v>
      </c>
      <c r="AL198" s="29">
        <v>1.9999999999999999E-6</v>
      </c>
      <c r="AM198" s="16">
        <v>1.8609894135879001E-4</v>
      </c>
      <c r="AN198" s="16">
        <v>8.4333640892510404E-4</v>
      </c>
      <c r="AO198" s="29">
        <v>-9.9860172136461697E-5</v>
      </c>
      <c r="AP198" s="16">
        <v>-3.1390874816059598E-4</v>
      </c>
      <c r="AQ198" s="16">
        <v>2.4210426606099199E-4</v>
      </c>
      <c r="AR198" s="16">
        <v>1.7211590079799201E-2</v>
      </c>
      <c r="AS198" s="16">
        <v>1.3180610582866899E-2</v>
      </c>
      <c r="AT198" s="16">
        <v>2.9620212787843702E-3</v>
      </c>
      <c r="AU198" s="16">
        <v>0</v>
      </c>
      <c r="AV198" s="16">
        <v>0</v>
      </c>
      <c r="AW198" s="16">
        <v>0</v>
      </c>
    </row>
    <row r="199" spans="1:49" s="15" customFormat="1" ht="16" x14ac:dyDescent="0.2">
      <c r="A199" s="16" t="s">
        <v>2324</v>
      </c>
      <c r="B199" s="16" t="s">
        <v>383</v>
      </c>
      <c r="C199" s="16" t="s">
        <v>38</v>
      </c>
      <c r="D199" s="16" t="s">
        <v>25</v>
      </c>
      <c r="E199" s="16" t="s">
        <v>25</v>
      </c>
      <c r="F199" s="16" t="s">
        <v>25</v>
      </c>
      <c r="G199" s="16" t="s">
        <v>25</v>
      </c>
      <c r="H199" s="26">
        <v>4.4214099999999998</v>
      </c>
      <c r="I199" s="31">
        <v>3.4483703598200002</v>
      </c>
      <c r="J199" s="25" t="s">
        <v>384</v>
      </c>
      <c r="K199" s="45">
        <v>52.843000000000004</v>
      </c>
      <c r="L199" s="45">
        <v>62.902900000000002</v>
      </c>
      <c r="M199" s="16">
        <v>-1955</v>
      </c>
      <c r="N199" s="16" t="s">
        <v>25</v>
      </c>
      <c r="O199" s="16" t="s">
        <v>26</v>
      </c>
      <c r="P199" s="16" t="s">
        <v>30</v>
      </c>
      <c r="Q199" s="25" t="s">
        <v>2187</v>
      </c>
      <c r="R199" s="25">
        <v>0</v>
      </c>
      <c r="S199" s="25">
        <v>1</v>
      </c>
      <c r="T199" s="25" t="s">
        <v>2205</v>
      </c>
      <c r="U199" s="25" t="s">
        <v>25</v>
      </c>
      <c r="V199" s="16" t="s">
        <v>385</v>
      </c>
      <c r="W199" s="16">
        <v>3590</v>
      </c>
      <c r="X199" s="16">
        <v>25</v>
      </c>
      <c r="Y199" s="16">
        <v>-2026</v>
      </c>
      <c r="Z199" s="16">
        <v>-1884</v>
      </c>
      <c r="AA199" s="16" t="s">
        <v>35</v>
      </c>
      <c r="AB199" s="16" t="s">
        <v>36</v>
      </c>
      <c r="AC199" s="16">
        <v>-1955</v>
      </c>
      <c r="AD199" s="16">
        <v>0.95191800000000004</v>
      </c>
      <c r="AE199" s="16">
        <v>2.6949999999999999E-3</v>
      </c>
      <c r="AF199" s="29">
        <v>3.0000000000000001E-6</v>
      </c>
      <c r="AG199" s="16">
        <v>3.7728999999999999E-2</v>
      </c>
      <c r="AH199" s="16">
        <v>7.6299999999999996E-3</v>
      </c>
      <c r="AI199" s="29">
        <v>3.9999999999999998E-6</v>
      </c>
      <c r="AJ199" s="29">
        <v>6.0000000000000002E-6</v>
      </c>
      <c r="AK199" s="29">
        <v>9.9999999999999995E-7</v>
      </c>
      <c r="AL199" s="29">
        <v>1.2999999999999999E-5</v>
      </c>
      <c r="AM199" s="16">
        <v>-1.3874542607314E-3</v>
      </c>
      <c r="AN199" s="16">
        <v>-3.1279953222718799E-4</v>
      </c>
      <c r="AO199" s="29">
        <v>9.1936320868301305E-7</v>
      </c>
      <c r="AP199" s="29">
        <v>4.98851498742664E-5</v>
      </c>
      <c r="AQ199" s="29">
        <v>1.9666290999179198E-5</v>
      </c>
      <c r="AR199" s="16">
        <v>2.5190546959272E-2</v>
      </c>
      <c r="AS199" s="16">
        <v>1.01984852763889E-2</v>
      </c>
      <c r="AT199" s="16">
        <v>8.27503852728367E-3</v>
      </c>
      <c r="AU199" s="16">
        <v>6.3712277414459499E-3</v>
      </c>
      <c r="AV199" s="16">
        <v>0</v>
      </c>
      <c r="AW199" s="16">
        <v>0</v>
      </c>
    </row>
    <row r="200" spans="1:49" s="15" customFormat="1" ht="16" x14ac:dyDescent="0.2">
      <c r="A200" s="16" t="s">
        <v>2325</v>
      </c>
      <c r="B200" s="16" t="s">
        <v>386</v>
      </c>
      <c r="C200" s="16" t="s">
        <v>38</v>
      </c>
      <c r="D200" s="16" t="s">
        <v>25</v>
      </c>
      <c r="E200" s="16" t="s">
        <v>25</v>
      </c>
      <c r="F200" s="16" t="s">
        <v>25</v>
      </c>
      <c r="G200" s="16" t="s">
        <v>25</v>
      </c>
      <c r="H200" s="26">
        <v>1.4025300000000001</v>
      </c>
      <c r="I200" s="31">
        <v>1.1777147429099999</v>
      </c>
      <c r="J200" s="25" t="s">
        <v>387</v>
      </c>
      <c r="K200" s="47">
        <v>52.486359</v>
      </c>
      <c r="L200" s="47">
        <v>60.187925</v>
      </c>
      <c r="M200" s="25">
        <v>-1856</v>
      </c>
      <c r="N200" s="16" t="s">
        <v>25</v>
      </c>
      <c r="O200" s="25" t="s">
        <v>26</v>
      </c>
      <c r="P200" s="25" t="s">
        <v>27</v>
      </c>
      <c r="Q200" s="25" t="s">
        <v>2187</v>
      </c>
      <c r="R200" s="25">
        <v>0</v>
      </c>
      <c r="S200" s="25">
        <v>1</v>
      </c>
      <c r="T200" s="25" t="s">
        <v>2205</v>
      </c>
      <c r="U200" s="25" t="s">
        <v>25</v>
      </c>
      <c r="V200" s="25" t="s">
        <v>388</v>
      </c>
      <c r="W200" s="25">
        <v>3535</v>
      </c>
      <c r="X200" s="25">
        <v>20</v>
      </c>
      <c r="Y200" s="25">
        <v>-1938</v>
      </c>
      <c r="Z200" s="25">
        <v>-1773</v>
      </c>
      <c r="AA200" s="25" t="s">
        <v>35</v>
      </c>
      <c r="AB200" s="25" t="s">
        <v>36</v>
      </c>
      <c r="AC200" s="25">
        <v>-1856</v>
      </c>
      <c r="AD200" s="16">
        <v>0.95191800000000004</v>
      </c>
      <c r="AE200" s="16">
        <v>2.6949999999999999E-3</v>
      </c>
      <c r="AF200" s="29">
        <v>3.0000000000000001E-6</v>
      </c>
      <c r="AG200" s="16">
        <v>3.7728999999999999E-2</v>
      </c>
      <c r="AH200" s="16">
        <v>7.6299999999999996E-3</v>
      </c>
      <c r="AI200" s="29">
        <v>3.9999999999999998E-6</v>
      </c>
      <c r="AJ200" s="29">
        <v>6.0000000000000002E-6</v>
      </c>
      <c r="AK200" s="29">
        <v>9.9999999999999995E-7</v>
      </c>
      <c r="AL200" s="29">
        <v>1.2999999999999999E-5</v>
      </c>
      <c r="AM200" s="16">
        <v>-1.3874542607314E-3</v>
      </c>
      <c r="AN200" s="16">
        <v>-3.1279953222718799E-4</v>
      </c>
      <c r="AO200" s="29">
        <v>9.1936320868301305E-7</v>
      </c>
      <c r="AP200" s="29">
        <v>4.98851498742664E-5</v>
      </c>
      <c r="AQ200" s="29">
        <v>1.9666290999179198E-5</v>
      </c>
      <c r="AR200" s="16">
        <v>2.9888646433916401E-2</v>
      </c>
      <c r="AS200" s="16">
        <v>1.4615298642552E-2</v>
      </c>
      <c r="AT200" s="16">
        <v>9.7646828812272303E-3</v>
      </c>
      <c r="AU200" s="16">
        <v>5.0472759326741501E-3</v>
      </c>
      <c r="AV200" s="16">
        <v>0</v>
      </c>
      <c r="AW200" s="16">
        <v>0</v>
      </c>
    </row>
    <row r="201" spans="1:49" s="15" customFormat="1" ht="16" x14ac:dyDescent="0.2">
      <c r="A201" s="16" t="s">
        <v>2326</v>
      </c>
      <c r="B201" s="16" t="s">
        <v>389</v>
      </c>
      <c r="C201" s="16" t="s">
        <v>38</v>
      </c>
      <c r="D201" s="16" t="s">
        <v>25</v>
      </c>
      <c r="E201" s="16" t="s">
        <v>25</v>
      </c>
      <c r="F201" s="16" t="s">
        <v>25</v>
      </c>
      <c r="G201" s="16" t="s">
        <v>25</v>
      </c>
      <c r="H201" s="26">
        <v>7.91031</v>
      </c>
      <c r="I201" s="31">
        <v>6.3372965348900001</v>
      </c>
      <c r="J201" s="25" t="s">
        <v>384</v>
      </c>
      <c r="K201" s="47">
        <v>52.843000000000004</v>
      </c>
      <c r="L201" s="47">
        <v>62.902900000000002</v>
      </c>
      <c r="M201" s="25">
        <v>-1895</v>
      </c>
      <c r="N201" s="16" t="s">
        <v>25</v>
      </c>
      <c r="O201" s="25" t="s">
        <v>26</v>
      </c>
      <c r="P201" s="25" t="s">
        <v>27</v>
      </c>
      <c r="Q201" s="25" t="s">
        <v>2187</v>
      </c>
      <c r="R201" s="25">
        <v>0</v>
      </c>
      <c r="S201" s="25">
        <v>1</v>
      </c>
      <c r="T201" s="25" t="s">
        <v>2205</v>
      </c>
      <c r="U201" s="25" t="s">
        <v>25</v>
      </c>
      <c r="V201" s="25" t="s">
        <v>390</v>
      </c>
      <c r="W201" s="25">
        <v>3560</v>
      </c>
      <c r="X201" s="25">
        <v>20</v>
      </c>
      <c r="Y201" s="25">
        <v>-2010</v>
      </c>
      <c r="Z201" s="25">
        <v>-1779</v>
      </c>
      <c r="AA201" s="25" t="s">
        <v>35</v>
      </c>
      <c r="AB201" s="25" t="s">
        <v>36</v>
      </c>
      <c r="AC201" s="25">
        <v>-1895</v>
      </c>
      <c r="AD201" s="16">
        <v>0.95191800000000004</v>
      </c>
      <c r="AE201" s="16">
        <v>2.6949999999999999E-3</v>
      </c>
      <c r="AF201" s="29">
        <v>3.0000000000000001E-6</v>
      </c>
      <c r="AG201" s="16">
        <v>3.7728999999999999E-2</v>
      </c>
      <c r="AH201" s="16">
        <v>7.6299999999999996E-3</v>
      </c>
      <c r="AI201" s="29">
        <v>3.9999999999999998E-6</v>
      </c>
      <c r="AJ201" s="29">
        <v>6.0000000000000002E-6</v>
      </c>
      <c r="AK201" s="29">
        <v>9.9999999999999995E-7</v>
      </c>
      <c r="AL201" s="29">
        <v>1.2999999999999999E-5</v>
      </c>
      <c r="AM201" s="16">
        <v>-1.3874542607314E-3</v>
      </c>
      <c r="AN201" s="16">
        <v>-3.1279953222718799E-4</v>
      </c>
      <c r="AO201" s="29">
        <v>9.1936320868301305E-7</v>
      </c>
      <c r="AP201" s="29">
        <v>4.98851498742664E-5</v>
      </c>
      <c r="AQ201" s="29">
        <v>1.9666290999179198E-5</v>
      </c>
      <c r="AR201" s="16">
        <v>2.47564101056055E-2</v>
      </c>
      <c r="AS201" s="16">
        <v>1.6877621185388901E-2</v>
      </c>
      <c r="AT201" s="16">
        <v>5.1563090396505497E-3</v>
      </c>
      <c r="AU201" s="16">
        <v>2.1959839541239598E-3</v>
      </c>
      <c r="AV201" s="16">
        <v>0</v>
      </c>
      <c r="AW201" s="16">
        <v>0</v>
      </c>
    </row>
    <row r="202" spans="1:49" s="15" customFormat="1" ht="16" x14ac:dyDescent="0.2">
      <c r="A202" s="16" t="s">
        <v>2327</v>
      </c>
      <c r="B202" s="16" t="s">
        <v>391</v>
      </c>
      <c r="C202" s="16" t="s">
        <v>38</v>
      </c>
      <c r="D202" s="16" t="s">
        <v>25</v>
      </c>
      <c r="E202" s="16" t="s">
        <v>25</v>
      </c>
      <c r="F202" s="16" t="s">
        <v>25</v>
      </c>
      <c r="G202" s="16" t="s">
        <v>25</v>
      </c>
      <c r="H202" s="26">
        <v>1.1015999999999999</v>
      </c>
      <c r="I202" s="31">
        <v>0.91543775266100003</v>
      </c>
      <c r="J202" s="25" t="s">
        <v>387</v>
      </c>
      <c r="K202" s="47">
        <v>52.486359</v>
      </c>
      <c r="L202" s="47">
        <v>60.187925</v>
      </c>
      <c r="M202" s="25">
        <v>-1865</v>
      </c>
      <c r="N202" s="16" t="s">
        <v>25</v>
      </c>
      <c r="O202" s="25" t="s">
        <v>26</v>
      </c>
      <c r="P202" s="25" t="s">
        <v>27</v>
      </c>
      <c r="Q202" s="25" t="s">
        <v>2187</v>
      </c>
      <c r="R202" s="25">
        <v>0</v>
      </c>
      <c r="S202" s="25">
        <v>1</v>
      </c>
      <c r="T202" s="25" t="s">
        <v>2205</v>
      </c>
      <c r="U202" s="25" t="s">
        <v>25</v>
      </c>
      <c r="V202" s="25" t="s">
        <v>392</v>
      </c>
      <c r="W202" s="25">
        <v>3550</v>
      </c>
      <c r="X202" s="25">
        <v>20</v>
      </c>
      <c r="Y202" s="25">
        <v>-1954</v>
      </c>
      <c r="Z202" s="25">
        <v>-1775</v>
      </c>
      <c r="AA202" s="25" t="s">
        <v>35</v>
      </c>
      <c r="AB202" s="25" t="s">
        <v>36</v>
      </c>
      <c r="AC202" s="25">
        <v>-1865</v>
      </c>
      <c r="AD202" s="16">
        <v>0.95191800000000004</v>
      </c>
      <c r="AE202" s="16">
        <v>2.6949999999999999E-3</v>
      </c>
      <c r="AF202" s="29">
        <v>3.0000000000000001E-6</v>
      </c>
      <c r="AG202" s="16">
        <v>3.7728999999999999E-2</v>
      </c>
      <c r="AH202" s="16">
        <v>7.6299999999999996E-3</v>
      </c>
      <c r="AI202" s="29">
        <v>3.9999999999999998E-6</v>
      </c>
      <c r="AJ202" s="29">
        <v>6.0000000000000002E-6</v>
      </c>
      <c r="AK202" s="29">
        <v>9.9999999999999995E-7</v>
      </c>
      <c r="AL202" s="29">
        <v>1.2999999999999999E-5</v>
      </c>
      <c r="AM202" s="16">
        <v>-1.3874542607314E-3</v>
      </c>
      <c r="AN202" s="16">
        <v>-3.1279953222718799E-4</v>
      </c>
      <c r="AO202" s="29">
        <v>9.1936320868301305E-7</v>
      </c>
      <c r="AP202" s="29">
        <v>4.98851498742664E-5</v>
      </c>
      <c r="AQ202" s="29">
        <v>1.9666290999179198E-5</v>
      </c>
      <c r="AR202" s="16">
        <v>3.5574547025829302E-2</v>
      </c>
      <c r="AS202" s="16">
        <v>2.0019530470888398E-2</v>
      </c>
      <c r="AT202" s="16">
        <v>1.1543447519364E-2</v>
      </c>
      <c r="AU202" s="16">
        <v>2.8886791377083702E-3</v>
      </c>
      <c r="AV202" s="16">
        <v>0</v>
      </c>
      <c r="AW202" s="16">
        <v>0</v>
      </c>
    </row>
    <row r="203" spans="1:49" s="15" customFormat="1" ht="16" x14ac:dyDescent="0.2">
      <c r="A203" s="16" t="s">
        <v>2328</v>
      </c>
      <c r="B203" s="16" t="s">
        <v>393</v>
      </c>
      <c r="C203" s="16" t="s">
        <v>38</v>
      </c>
      <c r="D203" s="16" t="s">
        <v>25</v>
      </c>
      <c r="E203" s="16" t="s">
        <v>25</v>
      </c>
      <c r="F203" s="16" t="s">
        <v>25</v>
      </c>
      <c r="G203" s="16" t="s">
        <v>25</v>
      </c>
      <c r="H203" s="26">
        <v>5.3915199999999999</v>
      </c>
      <c r="I203" s="31">
        <v>4.5363578706099998</v>
      </c>
      <c r="J203" s="25" t="s">
        <v>394</v>
      </c>
      <c r="K203" s="47">
        <v>36.840667000000003</v>
      </c>
      <c r="L203" s="47">
        <v>101.958472</v>
      </c>
      <c r="M203" s="25">
        <v>-800</v>
      </c>
      <c r="N203" s="16" t="s">
        <v>25</v>
      </c>
      <c r="O203" s="25" t="s">
        <v>26</v>
      </c>
      <c r="P203" s="25" t="s">
        <v>27</v>
      </c>
      <c r="Q203" s="25" t="s">
        <v>2187</v>
      </c>
      <c r="R203" s="25">
        <v>0</v>
      </c>
      <c r="S203" s="25">
        <v>1</v>
      </c>
      <c r="T203" s="25" t="s">
        <v>2221</v>
      </c>
      <c r="U203" s="25" t="s">
        <v>25</v>
      </c>
      <c r="V203" s="25" t="s">
        <v>395</v>
      </c>
      <c r="W203" s="25">
        <v>2625</v>
      </c>
      <c r="X203" s="25">
        <v>15</v>
      </c>
      <c r="Y203" s="25">
        <v>-811</v>
      </c>
      <c r="Z203" s="25">
        <v>-788</v>
      </c>
      <c r="AA203" s="25" t="s">
        <v>35</v>
      </c>
      <c r="AB203" s="25" t="s">
        <v>36</v>
      </c>
      <c r="AC203" s="25">
        <v>-800</v>
      </c>
      <c r="AD203" s="16">
        <v>0.95191800000000004</v>
      </c>
      <c r="AE203" s="16">
        <v>2.6949999999999999E-3</v>
      </c>
      <c r="AF203" s="29">
        <v>3.0000000000000001E-6</v>
      </c>
      <c r="AG203" s="16">
        <v>3.7728999999999999E-2</v>
      </c>
      <c r="AH203" s="16">
        <v>7.6299999999999996E-3</v>
      </c>
      <c r="AI203" s="29">
        <v>3.9999999999999998E-6</v>
      </c>
      <c r="AJ203" s="29">
        <v>6.0000000000000002E-6</v>
      </c>
      <c r="AK203" s="29">
        <v>9.9999999999999995E-7</v>
      </c>
      <c r="AL203" s="29">
        <v>1.2999999999999999E-5</v>
      </c>
      <c r="AM203" s="16">
        <v>-1.3874542607314E-3</v>
      </c>
      <c r="AN203" s="16">
        <v>-3.1279953222718799E-4</v>
      </c>
      <c r="AO203" s="29">
        <v>9.1936320868301305E-7</v>
      </c>
      <c r="AP203" s="29">
        <v>4.98851498742664E-5</v>
      </c>
      <c r="AQ203" s="29">
        <v>1.9666290999179198E-5</v>
      </c>
      <c r="AR203" s="16">
        <v>3.1643162476721803E-2</v>
      </c>
      <c r="AS203" s="16">
        <v>1.5464152012693E-2</v>
      </c>
      <c r="AT203" s="16">
        <v>5.7041383355528998E-3</v>
      </c>
      <c r="AU203" s="16">
        <v>4.7525912839414099E-3</v>
      </c>
      <c r="AV203" s="16">
        <v>5.10596581411853E-3</v>
      </c>
      <c r="AW203" s="16">
        <v>0</v>
      </c>
    </row>
    <row r="204" spans="1:49" s="15" customFormat="1" ht="16" x14ac:dyDescent="0.2">
      <c r="A204" s="16" t="s">
        <v>2329</v>
      </c>
      <c r="B204" s="16" t="s">
        <v>396</v>
      </c>
      <c r="C204" s="16" t="s">
        <v>38</v>
      </c>
      <c r="D204" s="16" t="s">
        <v>25</v>
      </c>
      <c r="E204" s="16" t="s">
        <v>25</v>
      </c>
      <c r="F204" s="16" t="s">
        <v>25</v>
      </c>
      <c r="G204" s="16" t="s">
        <v>25</v>
      </c>
      <c r="H204" s="26">
        <v>3.80498937138</v>
      </c>
      <c r="I204" s="31">
        <v>3.2417981716300002</v>
      </c>
      <c r="J204" s="25" t="s">
        <v>397</v>
      </c>
      <c r="K204" s="45" t="s">
        <v>1319</v>
      </c>
      <c r="L204" s="45" t="s">
        <v>1320</v>
      </c>
      <c r="M204" s="25">
        <v>-655</v>
      </c>
      <c r="N204" s="16" t="s">
        <v>25</v>
      </c>
      <c r="O204" s="25" t="s">
        <v>26</v>
      </c>
      <c r="P204" s="25" t="s">
        <v>30</v>
      </c>
      <c r="Q204" s="25" t="s">
        <v>2187</v>
      </c>
      <c r="R204" s="25">
        <v>0</v>
      </c>
      <c r="S204" s="25">
        <v>1</v>
      </c>
      <c r="T204" s="25" t="s">
        <v>2221</v>
      </c>
      <c r="U204" s="25" t="s">
        <v>25</v>
      </c>
      <c r="V204" s="25" t="s">
        <v>398</v>
      </c>
      <c r="W204" s="25">
        <v>2490</v>
      </c>
      <c r="X204" s="25">
        <v>15</v>
      </c>
      <c r="Y204" s="25">
        <v>-765</v>
      </c>
      <c r="Z204" s="25">
        <v>-544</v>
      </c>
      <c r="AA204" s="25" t="s">
        <v>35</v>
      </c>
      <c r="AB204" s="25" t="s">
        <v>36</v>
      </c>
      <c r="AC204" s="25">
        <v>-655</v>
      </c>
      <c r="AD204" s="16">
        <v>0.95191800000000004</v>
      </c>
      <c r="AE204" s="16">
        <v>2.6949999999999999E-3</v>
      </c>
      <c r="AF204" s="29">
        <v>3.0000000000000001E-6</v>
      </c>
      <c r="AG204" s="16">
        <v>3.7728999999999999E-2</v>
      </c>
      <c r="AH204" s="16">
        <v>7.6299999999999996E-3</v>
      </c>
      <c r="AI204" s="29">
        <v>3.9999999999999998E-6</v>
      </c>
      <c r="AJ204" s="29">
        <v>6.0000000000000002E-6</v>
      </c>
      <c r="AK204" s="29">
        <v>9.9999999999999995E-7</v>
      </c>
      <c r="AL204" s="29">
        <v>1.2999999999999999E-5</v>
      </c>
      <c r="AM204" s="16">
        <v>-1.3874542607314E-3</v>
      </c>
      <c r="AN204" s="16">
        <v>-3.1279953222718799E-4</v>
      </c>
      <c r="AO204" s="29">
        <v>9.1936320868301305E-7</v>
      </c>
      <c r="AP204" s="29">
        <v>4.98851498742664E-5</v>
      </c>
      <c r="AQ204" s="29">
        <v>1.9666290999179198E-5</v>
      </c>
      <c r="AR204" s="16">
        <v>1.99117623893856E-2</v>
      </c>
      <c r="AS204" s="16">
        <v>1.33906949093884E-2</v>
      </c>
      <c r="AT204" s="16">
        <v>5.7513964053435103E-3</v>
      </c>
      <c r="AU204" s="16">
        <v>0</v>
      </c>
      <c r="AV204" s="16">
        <v>0</v>
      </c>
      <c r="AW204" s="16">
        <v>0</v>
      </c>
    </row>
    <row r="205" spans="1:49" s="15" customFormat="1" ht="16" x14ac:dyDescent="0.2">
      <c r="A205" s="16" t="s">
        <v>2330</v>
      </c>
      <c r="B205" s="16" t="s">
        <v>399</v>
      </c>
      <c r="C205" s="16" t="s">
        <v>38</v>
      </c>
      <c r="D205" s="16" t="s">
        <v>25</v>
      </c>
      <c r="E205" s="16" t="s">
        <v>25</v>
      </c>
      <c r="F205" s="16" t="s">
        <v>25</v>
      </c>
      <c r="G205" s="16" t="s">
        <v>25</v>
      </c>
      <c r="H205" s="26">
        <v>3.2420200000000001</v>
      </c>
      <c r="I205" s="31">
        <v>2.48732146575</v>
      </c>
      <c r="J205" s="25" t="s">
        <v>400</v>
      </c>
      <c r="K205" s="47">
        <v>35.773000000000003</v>
      </c>
      <c r="L205" s="47">
        <v>49.938000000000002</v>
      </c>
      <c r="M205" s="25">
        <v>-1102</v>
      </c>
      <c r="N205" s="16" t="s">
        <v>25</v>
      </c>
      <c r="O205" s="25" t="s">
        <v>26</v>
      </c>
      <c r="P205" s="25" t="s">
        <v>27</v>
      </c>
      <c r="Q205" s="25" t="s">
        <v>2187</v>
      </c>
      <c r="R205" s="25">
        <v>0</v>
      </c>
      <c r="S205" s="25">
        <v>1</v>
      </c>
      <c r="T205" s="25" t="s">
        <v>2221</v>
      </c>
      <c r="U205" s="25" t="s">
        <v>25</v>
      </c>
      <c r="V205" s="25" t="s">
        <v>401</v>
      </c>
      <c r="W205" s="25">
        <v>2900</v>
      </c>
      <c r="X205" s="25">
        <v>15</v>
      </c>
      <c r="Y205" s="25">
        <v>-1191</v>
      </c>
      <c r="Z205" s="25">
        <v>-1012</v>
      </c>
      <c r="AA205" s="25" t="s">
        <v>35</v>
      </c>
      <c r="AB205" s="25" t="s">
        <v>36</v>
      </c>
      <c r="AC205" s="25">
        <v>-1102</v>
      </c>
      <c r="AD205" s="16">
        <v>0.95191800000000004</v>
      </c>
      <c r="AE205" s="16">
        <v>2.6949999999999999E-3</v>
      </c>
      <c r="AF205" s="29">
        <v>3.0000000000000001E-6</v>
      </c>
      <c r="AG205" s="16">
        <v>3.7728999999999999E-2</v>
      </c>
      <c r="AH205" s="16">
        <v>7.6299999999999996E-3</v>
      </c>
      <c r="AI205" s="29">
        <v>3.9999999999999998E-6</v>
      </c>
      <c r="AJ205" s="29">
        <v>6.0000000000000002E-6</v>
      </c>
      <c r="AK205" s="29">
        <v>9.9999999999999995E-7</v>
      </c>
      <c r="AL205" s="29">
        <v>1.2999999999999999E-5</v>
      </c>
      <c r="AM205" s="16">
        <v>-1.3874542607314E-3</v>
      </c>
      <c r="AN205" s="16">
        <v>-3.1279953222718799E-4</v>
      </c>
      <c r="AO205" s="29">
        <v>9.1936320868301305E-7</v>
      </c>
      <c r="AP205" s="29">
        <v>4.98851498742664E-5</v>
      </c>
      <c r="AQ205" s="29">
        <v>1.9666290999179198E-5</v>
      </c>
      <c r="AR205" s="16">
        <v>3.80461045245577E-2</v>
      </c>
      <c r="AS205" s="16">
        <v>2.5695877505266002E-2</v>
      </c>
      <c r="AT205" s="16">
        <v>8.5551447613204795E-3</v>
      </c>
      <c r="AU205" s="16">
        <v>2.52580182002961E-3</v>
      </c>
      <c r="AV205" s="16">
        <v>0</v>
      </c>
      <c r="AW205" s="16">
        <v>0</v>
      </c>
    </row>
    <row r="206" spans="1:49" s="15" customFormat="1" ht="16" x14ac:dyDescent="0.2">
      <c r="A206" s="16" t="s">
        <v>2331</v>
      </c>
      <c r="B206" s="16" t="s">
        <v>402</v>
      </c>
      <c r="C206" s="16" t="s">
        <v>38</v>
      </c>
      <c r="D206" s="16" t="s">
        <v>25</v>
      </c>
      <c r="E206" s="16" t="s">
        <v>25</v>
      </c>
      <c r="F206" s="16" t="s">
        <v>25</v>
      </c>
      <c r="G206" s="16" t="s">
        <v>25</v>
      </c>
      <c r="H206" s="26">
        <v>2.4010699999999998</v>
      </c>
      <c r="I206" s="31">
        <v>1.90614817772</v>
      </c>
      <c r="J206" s="31" t="s">
        <v>1282</v>
      </c>
      <c r="K206" s="47">
        <v>37.004486</v>
      </c>
      <c r="L206" s="47">
        <v>45.458817000000003</v>
      </c>
      <c r="M206" s="25">
        <v>-663</v>
      </c>
      <c r="N206" s="16" t="s">
        <v>25</v>
      </c>
      <c r="O206" s="25" t="s">
        <v>26</v>
      </c>
      <c r="P206" s="25" t="s">
        <v>30</v>
      </c>
      <c r="Q206" s="25" t="s">
        <v>2187</v>
      </c>
      <c r="R206" s="25">
        <v>0</v>
      </c>
      <c r="S206" s="25">
        <v>1</v>
      </c>
      <c r="T206" s="25" t="s">
        <v>2221</v>
      </c>
      <c r="U206" s="25" t="s">
        <v>25</v>
      </c>
      <c r="V206" s="25" t="s">
        <v>403</v>
      </c>
      <c r="W206" s="25">
        <v>2515</v>
      </c>
      <c r="X206" s="25">
        <v>15</v>
      </c>
      <c r="Y206" s="25">
        <v>-775</v>
      </c>
      <c r="Z206" s="25">
        <v>-550</v>
      </c>
      <c r="AA206" s="25" t="s">
        <v>35</v>
      </c>
      <c r="AB206" s="25" t="s">
        <v>36</v>
      </c>
      <c r="AC206" s="25">
        <v>-663</v>
      </c>
      <c r="AD206" s="16">
        <v>0.95191800000000004</v>
      </c>
      <c r="AE206" s="16">
        <v>2.6949999999999999E-3</v>
      </c>
      <c r="AF206" s="29">
        <v>3.0000000000000001E-6</v>
      </c>
      <c r="AG206" s="16">
        <v>3.7728999999999999E-2</v>
      </c>
      <c r="AH206" s="16">
        <v>7.6299999999999996E-3</v>
      </c>
      <c r="AI206" s="29">
        <v>3.9999999999999998E-6</v>
      </c>
      <c r="AJ206" s="29">
        <v>6.0000000000000002E-6</v>
      </c>
      <c r="AK206" s="29">
        <v>9.9999999999999995E-7</v>
      </c>
      <c r="AL206" s="29">
        <v>1.2999999999999999E-5</v>
      </c>
      <c r="AM206" s="16">
        <v>-1.3874542607314E-3</v>
      </c>
      <c r="AN206" s="16">
        <v>-3.1279953222718799E-4</v>
      </c>
      <c r="AO206" s="29">
        <v>9.1936320868301305E-7</v>
      </c>
      <c r="AP206" s="29">
        <v>4.98851498742664E-5</v>
      </c>
      <c r="AQ206" s="29">
        <v>1.9666290999179198E-5</v>
      </c>
      <c r="AR206" s="16">
        <v>3.8421162870631097E-2</v>
      </c>
      <c r="AS206" s="16">
        <v>2.2257387831577199E-2</v>
      </c>
      <c r="AT206" s="16">
        <v>8.1272698890578303E-3</v>
      </c>
      <c r="AU206" s="16">
        <v>6.4521549815934297E-3</v>
      </c>
      <c r="AV206" s="16">
        <v>0</v>
      </c>
      <c r="AW206" s="16">
        <v>0</v>
      </c>
    </row>
    <row r="207" spans="1:49" s="15" customFormat="1" ht="16" x14ac:dyDescent="0.2">
      <c r="A207" s="16" t="s">
        <v>2332</v>
      </c>
      <c r="B207" s="16" t="s">
        <v>404</v>
      </c>
      <c r="C207" s="16" t="s">
        <v>38</v>
      </c>
      <c r="D207" s="16" t="s">
        <v>25</v>
      </c>
      <c r="E207" s="16" t="s">
        <v>25</v>
      </c>
      <c r="F207" s="16" t="s">
        <v>25</v>
      </c>
      <c r="G207" s="16" t="s">
        <v>25</v>
      </c>
      <c r="H207" s="26">
        <v>7.0145</v>
      </c>
      <c r="I207" s="31">
        <v>5.6162346045799998</v>
      </c>
      <c r="J207" s="31" t="s">
        <v>1282</v>
      </c>
      <c r="K207" s="47">
        <v>37.004486</v>
      </c>
      <c r="L207" s="47">
        <v>45.458817000000003</v>
      </c>
      <c r="M207" s="25">
        <v>-913</v>
      </c>
      <c r="N207" s="16" t="s">
        <v>25</v>
      </c>
      <c r="O207" s="25" t="s">
        <v>26</v>
      </c>
      <c r="P207" s="25" t="s">
        <v>30</v>
      </c>
      <c r="Q207" s="25" t="s">
        <v>2187</v>
      </c>
      <c r="R207" s="25">
        <v>0</v>
      </c>
      <c r="S207" s="25">
        <v>1</v>
      </c>
      <c r="T207" s="25" t="s">
        <v>2221</v>
      </c>
      <c r="U207" s="25" t="s">
        <v>25</v>
      </c>
      <c r="V207" s="25" t="s">
        <v>405</v>
      </c>
      <c r="W207" s="25">
        <v>2775</v>
      </c>
      <c r="X207" s="25">
        <v>15</v>
      </c>
      <c r="Y207" s="25">
        <v>-986</v>
      </c>
      <c r="Z207" s="25">
        <v>-839</v>
      </c>
      <c r="AA207" s="25" t="s">
        <v>35</v>
      </c>
      <c r="AB207" s="25" t="s">
        <v>36</v>
      </c>
      <c r="AC207" s="25">
        <v>-913</v>
      </c>
      <c r="AD207" s="16">
        <v>0.95191800000000004</v>
      </c>
      <c r="AE207" s="16">
        <v>2.6949999999999999E-3</v>
      </c>
      <c r="AF207" s="29">
        <v>3.0000000000000001E-6</v>
      </c>
      <c r="AG207" s="16">
        <v>3.7728999999999999E-2</v>
      </c>
      <c r="AH207" s="16">
        <v>7.6299999999999996E-3</v>
      </c>
      <c r="AI207" s="29">
        <v>3.9999999999999998E-6</v>
      </c>
      <c r="AJ207" s="29">
        <v>6.0000000000000002E-6</v>
      </c>
      <c r="AK207" s="29">
        <v>9.9999999999999995E-7</v>
      </c>
      <c r="AL207" s="29">
        <v>1.2999999999999999E-5</v>
      </c>
      <c r="AM207" s="16">
        <v>-1.3874542607314E-3</v>
      </c>
      <c r="AN207" s="16">
        <v>-3.1279953222718799E-4</v>
      </c>
      <c r="AO207" s="29">
        <v>9.1936320868301305E-7</v>
      </c>
      <c r="AP207" s="29">
        <v>4.98851498742664E-5</v>
      </c>
      <c r="AQ207" s="29">
        <v>1.9666290999179198E-5</v>
      </c>
      <c r="AR207" s="16">
        <v>4.429386240904E-2</v>
      </c>
      <c r="AS207" s="16">
        <v>1.9597008453276499E-2</v>
      </c>
      <c r="AT207" s="16">
        <v>6.2539558335927004E-3</v>
      </c>
      <c r="AU207" s="16">
        <v>1.06936309438019E-2</v>
      </c>
      <c r="AV207" s="16">
        <v>0</v>
      </c>
      <c r="AW207" s="16">
        <v>6.9922376131765496E-3</v>
      </c>
    </row>
    <row r="208" spans="1:49" s="15" customFormat="1" ht="16" x14ac:dyDescent="0.2">
      <c r="A208" s="16" t="s">
        <v>2333</v>
      </c>
      <c r="B208" s="16" t="s">
        <v>406</v>
      </c>
      <c r="C208" s="16" t="s">
        <v>38</v>
      </c>
      <c r="D208" s="16" t="s">
        <v>25</v>
      </c>
      <c r="E208" s="16" t="s">
        <v>25</v>
      </c>
      <c r="F208" s="16" t="s">
        <v>25</v>
      </c>
      <c r="G208" s="16" t="s">
        <v>25</v>
      </c>
      <c r="H208" s="26">
        <v>3.5064000000000002</v>
      </c>
      <c r="I208" s="31">
        <v>2.81389573505</v>
      </c>
      <c r="J208" s="31" t="s">
        <v>1282</v>
      </c>
      <c r="K208" s="47">
        <v>37.004486</v>
      </c>
      <c r="L208" s="47">
        <v>45.458817000000003</v>
      </c>
      <c r="M208" s="25">
        <v>-790</v>
      </c>
      <c r="N208" s="16" t="s">
        <v>25</v>
      </c>
      <c r="O208" s="25" t="s">
        <v>26</v>
      </c>
      <c r="P208" s="25" t="s">
        <v>27</v>
      </c>
      <c r="Q208" s="25" t="s">
        <v>2187</v>
      </c>
      <c r="R208" s="25">
        <v>0</v>
      </c>
      <c r="S208" s="25">
        <v>1</v>
      </c>
      <c r="T208" s="25" t="s">
        <v>2221</v>
      </c>
      <c r="U208" s="25" t="s">
        <v>25</v>
      </c>
      <c r="V208" s="25" t="s">
        <v>407</v>
      </c>
      <c r="W208" s="25">
        <v>2595</v>
      </c>
      <c r="X208" s="25">
        <v>20</v>
      </c>
      <c r="Y208" s="25">
        <v>-805</v>
      </c>
      <c r="Z208" s="25">
        <v>-774</v>
      </c>
      <c r="AA208" s="25" t="s">
        <v>35</v>
      </c>
      <c r="AB208" s="25" t="s">
        <v>36</v>
      </c>
      <c r="AC208" s="25">
        <v>-790</v>
      </c>
      <c r="AD208" s="16">
        <v>0.95191800000000004</v>
      </c>
      <c r="AE208" s="16">
        <v>2.6949999999999999E-3</v>
      </c>
      <c r="AF208" s="29">
        <v>3.0000000000000001E-6</v>
      </c>
      <c r="AG208" s="16">
        <v>3.7728999999999999E-2</v>
      </c>
      <c r="AH208" s="16">
        <v>7.6299999999999996E-3</v>
      </c>
      <c r="AI208" s="29">
        <v>3.9999999999999998E-6</v>
      </c>
      <c r="AJ208" s="29">
        <v>6.0000000000000002E-6</v>
      </c>
      <c r="AK208" s="29">
        <v>9.9999999999999995E-7</v>
      </c>
      <c r="AL208" s="29">
        <v>1.2999999999999999E-5</v>
      </c>
      <c r="AM208" s="16">
        <v>-1.3874542607314E-3</v>
      </c>
      <c r="AN208" s="16">
        <v>-3.1279953222718799E-4</v>
      </c>
      <c r="AO208" s="29">
        <v>9.1936320868301305E-7</v>
      </c>
      <c r="AP208" s="29">
        <v>4.98851498742664E-5</v>
      </c>
      <c r="AQ208" s="29">
        <v>1.9666290999179198E-5</v>
      </c>
      <c r="AR208" s="16">
        <v>3.3146905591709297E-2</v>
      </c>
      <c r="AS208" s="16">
        <v>2.0768378819863698E-2</v>
      </c>
      <c r="AT208" s="16">
        <v>8.5534780575651E-3</v>
      </c>
      <c r="AU208" s="16">
        <v>2.8530994541738001E-3</v>
      </c>
      <c r="AV208" s="16">
        <v>0</v>
      </c>
      <c r="AW208" s="16">
        <v>0</v>
      </c>
    </row>
    <row r="209" spans="1:49" s="15" customFormat="1" ht="19" x14ac:dyDescent="0.2">
      <c r="A209" s="25" t="s">
        <v>2335</v>
      </c>
      <c r="B209" s="16" t="s">
        <v>408</v>
      </c>
      <c r="C209" s="16" t="s">
        <v>409</v>
      </c>
      <c r="D209" s="16" t="s">
        <v>25</v>
      </c>
      <c r="E209" s="16" t="s">
        <v>25</v>
      </c>
      <c r="F209" s="16" t="s">
        <v>25</v>
      </c>
      <c r="G209" s="16" t="s">
        <v>25</v>
      </c>
      <c r="H209" s="26">
        <v>8.4893602940299999</v>
      </c>
      <c r="I209" s="31">
        <v>6.9880030688900003</v>
      </c>
      <c r="J209" s="25" t="s">
        <v>24</v>
      </c>
      <c r="K209" s="45">
        <v>53.303941999999999</v>
      </c>
      <c r="L209" s="45">
        <v>67.645786000000001</v>
      </c>
      <c r="M209" s="16">
        <v>-3328</v>
      </c>
      <c r="N209" s="16" t="s">
        <v>25</v>
      </c>
      <c r="O209" s="16" t="s">
        <v>26</v>
      </c>
      <c r="P209" s="16" t="s">
        <v>27</v>
      </c>
      <c r="Q209" s="16" t="s">
        <v>2190</v>
      </c>
      <c r="R209" s="16">
        <v>0</v>
      </c>
      <c r="S209" s="16">
        <v>0</v>
      </c>
      <c r="T209" s="25" t="s">
        <v>2205</v>
      </c>
      <c r="U209" s="25" t="s">
        <v>2262</v>
      </c>
      <c r="V209" s="25" t="s">
        <v>25</v>
      </c>
      <c r="W209" s="25" t="s">
        <v>25</v>
      </c>
      <c r="X209" s="25" t="s">
        <v>25</v>
      </c>
      <c r="Y209" s="25" t="s">
        <v>25</v>
      </c>
      <c r="Z209" s="25" t="s">
        <v>25</v>
      </c>
      <c r="AA209" s="25" t="s">
        <v>25</v>
      </c>
      <c r="AB209" s="25" t="s">
        <v>25</v>
      </c>
      <c r="AC209" s="30">
        <v>-3328</v>
      </c>
      <c r="AD209" s="29">
        <v>1.9999999999999999E-6</v>
      </c>
      <c r="AE209" s="16">
        <v>3.6284999999999998E-2</v>
      </c>
      <c r="AF209" s="16">
        <v>4.9972999999999997E-2</v>
      </c>
      <c r="AG209" s="16">
        <v>0.91365099999999999</v>
      </c>
      <c r="AH209" s="29">
        <v>6.6000000000000005E-5</v>
      </c>
      <c r="AI209" s="29">
        <v>6.0000000000000002E-6</v>
      </c>
      <c r="AJ209" s="29">
        <v>9.0000000000000002E-6</v>
      </c>
      <c r="AK209" s="29">
        <v>3.0000000000000001E-6</v>
      </c>
      <c r="AL209" s="29">
        <v>3.0000000000000001E-6</v>
      </c>
      <c r="AM209" s="16">
        <v>6.65771004392224E-4</v>
      </c>
      <c r="AN209" s="16">
        <v>1.15484197636095E-3</v>
      </c>
      <c r="AO209" s="29">
        <v>-3.3567376541894797E-5</v>
      </c>
      <c r="AP209" s="29">
        <v>6.7287454498054597E-5</v>
      </c>
      <c r="AQ209" s="16">
        <v>-1.76323268788803E-4</v>
      </c>
      <c r="AR209" s="16">
        <v>9.0710369420912793E-3</v>
      </c>
      <c r="AS209" s="16">
        <v>7.2942631936872698E-3</v>
      </c>
      <c r="AT209" s="16">
        <v>1.7609843619610099E-3</v>
      </c>
      <c r="AU209" s="16">
        <v>0</v>
      </c>
      <c r="AV209" s="16">
        <v>0</v>
      </c>
      <c r="AW209" s="16">
        <v>0</v>
      </c>
    </row>
    <row r="210" spans="1:49" s="15" customFormat="1" ht="16" x14ac:dyDescent="0.2">
      <c r="A210" s="25" t="s">
        <v>2336</v>
      </c>
      <c r="B210" s="16" t="s">
        <v>410</v>
      </c>
      <c r="C210" s="16" t="s">
        <v>411</v>
      </c>
      <c r="D210" s="16" t="s">
        <v>25</v>
      </c>
      <c r="E210" s="16" t="s">
        <v>25</v>
      </c>
      <c r="F210" s="16" t="s">
        <v>25</v>
      </c>
      <c r="G210" s="16" t="s">
        <v>25</v>
      </c>
      <c r="H210" s="26">
        <v>4.5079001927300002</v>
      </c>
      <c r="I210" s="31">
        <v>3.6272118347600002</v>
      </c>
      <c r="J210" s="25" t="s">
        <v>412</v>
      </c>
      <c r="K210" s="47">
        <v>51.824694000000001</v>
      </c>
      <c r="L210" s="47">
        <v>77.945110999999997</v>
      </c>
      <c r="M210" s="25">
        <v>-2992</v>
      </c>
      <c r="N210" s="16" t="s">
        <v>25</v>
      </c>
      <c r="O210" s="25" t="s">
        <v>26</v>
      </c>
      <c r="P210" s="25" t="s">
        <v>30</v>
      </c>
      <c r="Q210" s="25" t="s">
        <v>2187</v>
      </c>
      <c r="R210" s="25">
        <v>1</v>
      </c>
      <c r="S210" s="25">
        <v>0</v>
      </c>
      <c r="T210" s="25" t="s">
        <v>25</v>
      </c>
      <c r="U210" s="25" t="s">
        <v>25</v>
      </c>
      <c r="V210" s="25" t="s">
        <v>413</v>
      </c>
      <c r="W210" s="25">
        <v>4365</v>
      </c>
      <c r="X210" s="25">
        <v>20</v>
      </c>
      <c r="Y210" s="25">
        <v>-3073</v>
      </c>
      <c r="Z210" s="25">
        <v>-2911</v>
      </c>
      <c r="AA210" s="25" t="s">
        <v>35</v>
      </c>
      <c r="AB210" s="25" t="s">
        <v>36</v>
      </c>
      <c r="AC210" s="25">
        <v>-2992</v>
      </c>
      <c r="AD210" s="29">
        <v>3.9999999999999998E-6</v>
      </c>
      <c r="AE210" s="16">
        <v>2.1455999999999999E-2</v>
      </c>
      <c r="AF210" s="16">
        <v>4.0164999999999999E-2</v>
      </c>
      <c r="AG210" s="16">
        <v>0.93830000000000002</v>
      </c>
      <c r="AH210" s="29">
        <v>6.0000000000000002E-5</v>
      </c>
      <c r="AI210" s="29">
        <v>6.0000000000000002E-6</v>
      </c>
      <c r="AJ210" s="29">
        <v>3.9999999999999998E-6</v>
      </c>
      <c r="AK210" s="29">
        <v>1.9999999999999999E-6</v>
      </c>
      <c r="AL210" s="29">
        <v>9.9999999999999995E-7</v>
      </c>
      <c r="AM210" s="16">
        <v>5.3683702636002904E-4</v>
      </c>
      <c r="AN210" s="16">
        <v>1.15867262971472E-3</v>
      </c>
      <c r="AO210" s="29">
        <v>2.79898042135087E-5</v>
      </c>
      <c r="AP210" s="29">
        <v>7.8440801829205803E-5</v>
      </c>
      <c r="AQ210" s="16">
        <v>-1.3682353532745001E-4</v>
      </c>
      <c r="AR210" s="16">
        <v>1.13492648316217E-2</v>
      </c>
      <c r="AS210" s="16">
        <v>6.4717365569781802E-3</v>
      </c>
      <c r="AT210" s="16">
        <v>1.6462572475781901E-3</v>
      </c>
      <c r="AU210" s="16">
        <v>2.1966787064261299E-3</v>
      </c>
      <c r="AV210" s="16">
        <v>0</v>
      </c>
      <c r="AW210" s="16">
        <v>0</v>
      </c>
    </row>
    <row r="211" spans="1:49" s="15" customFormat="1" ht="16" x14ac:dyDescent="0.2">
      <c r="A211" s="25" t="s">
        <v>2337</v>
      </c>
      <c r="B211" s="16" t="s">
        <v>414</v>
      </c>
      <c r="C211" s="16" t="s">
        <v>411</v>
      </c>
      <c r="D211" s="16" t="s">
        <v>25</v>
      </c>
      <c r="E211" s="16" t="s">
        <v>25</v>
      </c>
      <c r="F211" s="16" t="s">
        <v>25</v>
      </c>
      <c r="G211" s="16" t="s">
        <v>25</v>
      </c>
      <c r="H211" s="26">
        <v>7.0513257294700002</v>
      </c>
      <c r="I211" s="31">
        <v>5.7474528530000004</v>
      </c>
      <c r="J211" s="25" t="s">
        <v>415</v>
      </c>
      <c r="K211" s="47">
        <v>51.824694000000001</v>
      </c>
      <c r="L211" s="47">
        <v>77.945110999999997</v>
      </c>
      <c r="M211" s="25">
        <v>-2957</v>
      </c>
      <c r="N211" s="16" t="s">
        <v>25</v>
      </c>
      <c r="O211" s="25" t="s">
        <v>26</v>
      </c>
      <c r="P211" s="25" t="s">
        <v>30</v>
      </c>
      <c r="Q211" s="25" t="s">
        <v>2187</v>
      </c>
      <c r="R211" s="25">
        <v>1</v>
      </c>
      <c r="S211" s="25">
        <v>0</v>
      </c>
      <c r="T211" s="25" t="s">
        <v>25</v>
      </c>
      <c r="U211" s="25" t="s">
        <v>25</v>
      </c>
      <c r="V211" s="25" t="s">
        <v>416</v>
      </c>
      <c r="W211" s="25">
        <v>4340</v>
      </c>
      <c r="X211" s="25">
        <v>15</v>
      </c>
      <c r="Y211" s="25">
        <v>-3011</v>
      </c>
      <c r="Z211" s="25">
        <v>-2903</v>
      </c>
      <c r="AA211" s="25" t="s">
        <v>35</v>
      </c>
      <c r="AB211" s="25" t="s">
        <v>36</v>
      </c>
      <c r="AC211" s="25">
        <v>-2957</v>
      </c>
      <c r="AD211" s="29">
        <v>4.6E-5</v>
      </c>
      <c r="AE211" s="16">
        <v>2.4726999999999999E-2</v>
      </c>
      <c r="AF211" s="16">
        <v>4.1168999999999997E-2</v>
      </c>
      <c r="AG211" s="16">
        <v>0.93398199999999998</v>
      </c>
      <c r="AH211" s="29">
        <v>7.1000000000000005E-5</v>
      </c>
      <c r="AI211" s="29">
        <v>9.9999999999999995E-7</v>
      </c>
      <c r="AJ211" s="29">
        <v>9.9999999999999995E-7</v>
      </c>
      <c r="AK211" s="16">
        <v>0</v>
      </c>
      <c r="AL211" s="29">
        <v>3.0000000000000001E-6</v>
      </c>
      <c r="AM211" s="16">
        <v>5.8106702053141695E-4</v>
      </c>
      <c r="AN211" s="16">
        <v>1.15076544816726E-3</v>
      </c>
      <c r="AO211" s="29">
        <v>4.1189326027932301E-5</v>
      </c>
      <c r="AP211" s="29">
        <v>3.0067784577770301E-5</v>
      </c>
      <c r="AQ211" s="16">
        <v>-1.2732418917809799E-4</v>
      </c>
      <c r="AR211" s="16">
        <v>9.1676294424050293E-3</v>
      </c>
      <c r="AS211" s="16">
        <v>4.2777346645041497E-3</v>
      </c>
      <c r="AT211" s="16">
        <v>4.7172694453062403E-3</v>
      </c>
      <c r="AU211" s="16">
        <v>0</v>
      </c>
      <c r="AV211" s="16">
        <v>0</v>
      </c>
      <c r="AW211" s="16">
        <v>0</v>
      </c>
    </row>
    <row r="212" spans="1:49" s="15" customFormat="1" ht="16" x14ac:dyDescent="0.2">
      <c r="A212" s="25" t="s">
        <v>2338</v>
      </c>
      <c r="B212" s="16" t="s">
        <v>417</v>
      </c>
      <c r="C212" s="16" t="s">
        <v>411</v>
      </c>
      <c r="D212" s="16" t="s">
        <v>25</v>
      </c>
      <c r="E212" s="16" t="s">
        <v>25</v>
      </c>
      <c r="F212" s="16" t="s">
        <v>25</v>
      </c>
      <c r="G212" s="16" t="s">
        <v>25</v>
      </c>
      <c r="H212" s="26">
        <v>6.5708096187400002</v>
      </c>
      <c r="I212" s="31">
        <v>5.3509986826300002</v>
      </c>
      <c r="J212" s="25" t="s">
        <v>418</v>
      </c>
      <c r="K212" s="47">
        <v>51.824694000000001</v>
      </c>
      <c r="L212" s="47">
        <v>77.945110999999997</v>
      </c>
      <c r="M212" s="25">
        <v>-2995</v>
      </c>
      <c r="N212" s="16" t="s">
        <v>25</v>
      </c>
      <c r="O212" s="25" t="s">
        <v>26</v>
      </c>
      <c r="P212" s="25" t="s">
        <v>30</v>
      </c>
      <c r="Q212" s="25" t="s">
        <v>2187</v>
      </c>
      <c r="R212" s="25">
        <v>1</v>
      </c>
      <c r="S212" s="25">
        <v>0</v>
      </c>
      <c r="T212" s="25" t="s">
        <v>25</v>
      </c>
      <c r="U212" s="25" t="s">
        <v>25</v>
      </c>
      <c r="V212" s="25" t="s">
        <v>419</v>
      </c>
      <c r="W212" s="25">
        <v>4375</v>
      </c>
      <c r="X212" s="25">
        <v>15</v>
      </c>
      <c r="Y212" s="25">
        <v>-3074</v>
      </c>
      <c r="Z212" s="25">
        <v>-2916</v>
      </c>
      <c r="AA212" s="25" t="s">
        <v>35</v>
      </c>
      <c r="AB212" s="25" t="s">
        <v>36</v>
      </c>
      <c r="AC212" s="25">
        <v>-2995</v>
      </c>
      <c r="AD212" s="29">
        <v>3.0000000000000001E-6</v>
      </c>
      <c r="AE212" s="16">
        <v>4.0894E-2</v>
      </c>
      <c r="AF212" s="16">
        <v>5.1006000000000003E-2</v>
      </c>
      <c r="AG212" s="16">
        <v>0.90807800000000005</v>
      </c>
      <c r="AH212" s="29">
        <v>3.0000000000000001E-6</v>
      </c>
      <c r="AI212" s="29">
        <v>3.9999999999999998E-6</v>
      </c>
      <c r="AJ212" s="29">
        <v>1.9999999999999999E-6</v>
      </c>
      <c r="AK212" s="29">
        <v>9.0000000000000002E-6</v>
      </c>
      <c r="AL212" s="29">
        <v>1.9999999999999999E-6</v>
      </c>
      <c r="AM212" s="16">
        <v>7.0952447454332099E-4</v>
      </c>
      <c r="AN212" s="16">
        <v>1.16803246249081E-3</v>
      </c>
      <c r="AO212" s="29">
        <v>-4.5647278345150997E-5</v>
      </c>
      <c r="AP212" s="29">
        <v>7.5702842962658797E-5</v>
      </c>
      <c r="AQ212" s="16">
        <v>-2.2449785044083699E-4</v>
      </c>
      <c r="AR212" s="16">
        <v>1.0969730508794301E-2</v>
      </c>
      <c r="AS212" s="16">
        <v>6.5801841456601604E-3</v>
      </c>
      <c r="AT212" s="16">
        <v>1.09702748191522E-3</v>
      </c>
      <c r="AU212" s="16">
        <v>2.9985228653519702E-3</v>
      </c>
      <c r="AV212" s="16">
        <v>0</v>
      </c>
      <c r="AW212" s="16">
        <v>0</v>
      </c>
    </row>
    <row r="213" spans="1:49" s="15" customFormat="1" ht="19" x14ac:dyDescent="0.2">
      <c r="A213" s="25" t="s">
        <v>2339</v>
      </c>
      <c r="B213" s="16" t="s">
        <v>420</v>
      </c>
      <c r="C213" s="16" t="s">
        <v>409</v>
      </c>
      <c r="D213" s="16" t="s">
        <v>25</v>
      </c>
      <c r="E213" s="16" t="s">
        <v>25</v>
      </c>
      <c r="F213" s="16" t="s">
        <v>25</v>
      </c>
      <c r="G213" s="16" t="s">
        <v>25</v>
      </c>
      <c r="H213" s="26">
        <v>3.0678567301699999</v>
      </c>
      <c r="I213" s="31">
        <v>2.48144220522</v>
      </c>
      <c r="J213" s="25" t="s">
        <v>24</v>
      </c>
      <c r="K213" s="47">
        <v>53.303941999999999</v>
      </c>
      <c r="L213" s="47">
        <v>67.645786000000001</v>
      </c>
      <c r="M213" s="25">
        <v>-3328</v>
      </c>
      <c r="N213" s="16" t="s">
        <v>25</v>
      </c>
      <c r="O213" s="25" t="s">
        <v>26</v>
      </c>
      <c r="P213" s="25" t="s">
        <v>30</v>
      </c>
      <c r="Q213" s="25" t="s">
        <v>2190</v>
      </c>
      <c r="R213" s="25">
        <v>0</v>
      </c>
      <c r="S213" s="25">
        <v>0</v>
      </c>
      <c r="T213" s="25" t="s">
        <v>2205</v>
      </c>
      <c r="U213" s="25" t="s">
        <v>2262</v>
      </c>
      <c r="V213" s="25" t="s">
        <v>25</v>
      </c>
      <c r="W213" s="25" t="s">
        <v>25</v>
      </c>
      <c r="X213" s="25" t="s">
        <v>25</v>
      </c>
      <c r="Y213" s="25" t="s">
        <v>25</v>
      </c>
      <c r="Z213" s="25" t="s">
        <v>25</v>
      </c>
      <c r="AA213" s="25" t="s">
        <v>25</v>
      </c>
      <c r="AB213" s="25" t="s">
        <v>25</v>
      </c>
      <c r="AC213" s="25">
        <v>-3328</v>
      </c>
      <c r="AD213" s="16">
        <v>1.0585000000000001E-2</v>
      </c>
      <c r="AE213" s="16">
        <v>1.6200000000000001E-4</v>
      </c>
      <c r="AF213" s="16">
        <v>1.8336999999999999E-2</v>
      </c>
      <c r="AG213" s="16">
        <v>0.95429399999999998</v>
      </c>
      <c r="AH213" s="16">
        <v>1.6570999999999999E-2</v>
      </c>
      <c r="AI213" s="29">
        <v>9.0000000000000002E-6</v>
      </c>
      <c r="AJ213" s="16">
        <v>0</v>
      </c>
      <c r="AK213" s="29">
        <v>1.5999999999999999E-5</v>
      </c>
      <c r="AL213" s="29">
        <v>2.4000000000000001E-5</v>
      </c>
      <c r="AM213" s="16">
        <v>3.7967104284507898E-4</v>
      </c>
      <c r="AN213" s="16">
        <v>1.15408725074676E-3</v>
      </c>
      <c r="AO213" s="29">
        <v>2.4398587655499799E-5</v>
      </c>
      <c r="AP213" s="29">
        <v>2.1405516019621099E-5</v>
      </c>
      <c r="AQ213" s="29">
        <v>-9.5345306359690508E-6</v>
      </c>
      <c r="AR213" s="16">
        <v>1.13401562968432E-2</v>
      </c>
      <c r="AS213" s="16">
        <v>6.0689201377811504E-3</v>
      </c>
      <c r="AT213" s="16">
        <v>2.19444181478481E-3</v>
      </c>
      <c r="AU213" s="16">
        <v>2.1955260494383099E-3</v>
      </c>
      <c r="AV213" s="16">
        <v>0</v>
      </c>
      <c r="AW213" s="16">
        <v>0</v>
      </c>
    </row>
    <row r="214" spans="1:49" s="15" customFormat="1" ht="19" x14ac:dyDescent="0.2">
      <c r="A214" s="25" t="s">
        <v>2340</v>
      </c>
      <c r="B214" s="16" t="s">
        <v>421</v>
      </c>
      <c r="C214" s="16" t="s">
        <v>409</v>
      </c>
      <c r="D214" s="16" t="s">
        <v>25</v>
      </c>
      <c r="E214" s="16" t="s">
        <v>25</v>
      </c>
      <c r="F214" s="16" t="s">
        <v>25</v>
      </c>
      <c r="G214" s="16" t="s">
        <v>25</v>
      </c>
      <c r="H214" s="26">
        <v>3.5692200000000001</v>
      </c>
      <c r="I214" s="31">
        <v>2.8645166893299998</v>
      </c>
      <c r="J214" s="25" t="s">
        <v>24</v>
      </c>
      <c r="K214" s="47">
        <v>53.303941999999999</v>
      </c>
      <c r="L214" s="47">
        <v>67.645786000000001</v>
      </c>
      <c r="M214" s="25">
        <v>-3328</v>
      </c>
      <c r="N214" s="16" t="s">
        <v>25</v>
      </c>
      <c r="O214" s="25" t="s">
        <v>26</v>
      </c>
      <c r="P214" s="25" t="s">
        <v>30</v>
      </c>
      <c r="Q214" s="25" t="s">
        <v>2190</v>
      </c>
      <c r="R214" s="25">
        <v>0</v>
      </c>
      <c r="S214" s="25">
        <v>0</v>
      </c>
      <c r="T214" s="25" t="s">
        <v>2205</v>
      </c>
      <c r="U214" s="25" t="s">
        <v>2262</v>
      </c>
      <c r="V214" s="25" t="s">
        <v>25</v>
      </c>
      <c r="W214" s="25" t="s">
        <v>25</v>
      </c>
      <c r="X214" s="25" t="s">
        <v>25</v>
      </c>
      <c r="Y214" s="25" t="s">
        <v>25</v>
      </c>
      <c r="Z214" s="25" t="s">
        <v>25</v>
      </c>
      <c r="AA214" s="25" t="s">
        <v>25</v>
      </c>
      <c r="AB214" s="25" t="s">
        <v>25</v>
      </c>
      <c r="AC214" s="25">
        <v>-3328</v>
      </c>
      <c r="AD214" s="29">
        <v>9.0000000000000002E-6</v>
      </c>
      <c r="AE214" s="16">
        <v>2.3712E-2</v>
      </c>
      <c r="AF214" s="16">
        <v>5.5874E-2</v>
      </c>
      <c r="AG214" s="16">
        <v>0.92037000000000002</v>
      </c>
      <c r="AH214" s="29">
        <v>2.1999999999999999E-5</v>
      </c>
      <c r="AI214" s="29">
        <v>3.9999999999999998E-6</v>
      </c>
      <c r="AJ214" s="29">
        <v>3.0000000000000001E-6</v>
      </c>
      <c r="AK214" s="16">
        <v>0</v>
      </c>
      <c r="AL214" s="29">
        <v>5.0000000000000004E-6</v>
      </c>
      <c r="AM214" s="16">
        <v>5.6018375413925995E-4</v>
      </c>
      <c r="AN214" s="16">
        <v>1.09879388613443E-3</v>
      </c>
      <c r="AO214" s="29">
        <v>-5.2169639435238301E-5</v>
      </c>
      <c r="AP214" s="29">
        <v>7.2846085902932002E-6</v>
      </c>
      <c r="AQ214" s="16">
        <v>-1.21764807542661E-4</v>
      </c>
      <c r="AR214" s="16">
        <v>1.7322913990958699E-2</v>
      </c>
      <c r="AS214" s="16">
        <v>8.3852238748531403E-3</v>
      </c>
      <c r="AT214" s="16">
        <v>4.0035175979816996E-3</v>
      </c>
      <c r="AU214" s="16">
        <v>4.6098591609142897E-3</v>
      </c>
      <c r="AV214" s="16">
        <v>0</v>
      </c>
      <c r="AW214" s="16">
        <v>0</v>
      </c>
    </row>
    <row r="215" spans="1:49" s="15" customFormat="1" ht="19" x14ac:dyDescent="0.2">
      <c r="A215" s="25" t="s">
        <v>2341</v>
      </c>
      <c r="B215" s="16" t="s">
        <v>422</v>
      </c>
      <c r="C215" s="16" t="s">
        <v>409</v>
      </c>
      <c r="D215" s="16" t="s">
        <v>25</v>
      </c>
      <c r="E215" s="16" t="s">
        <v>25</v>
      </c>
      <c r="F215" s="16" t="s">
        <v>25</v>
      </c>
      <c r="G215" s="16" t="s">
        <v>25</v>
      </c>
      <c r="H215" s="26">
        <v>8.1641087742099998</v>
      </c>
      <c r="I215" s="31">
        <v>6.7486993825299999</v>
      </c>
      <c r="J215" s="25" t="s">
        <v>24</v>
      </c>
      <c r="K215" s="47">
        <v>53.303941999999999</v>
      </c>
      <c r="L215" s="47">
        <v>67.645786000000001</v>
      </c>
      <c r="M215" s="25">
        <v>-3328</v>
      </c>
      <c r="N215" s="16" t="s">
        <v>25</v>
      </c>
      <c r="O215" s="25" t="s">
        <v>26</v>
      </c>
      <c r="P215" s="25" t="s">
        <v>27</v>
      </c>
      <c r="Q215" s="25" t="s">
        <v>2190</v>
      </c>
      <c r="R215" s="25">
        <v>0</v>
      </c>
      <c r="S215" s="25">
        <v>0</v>
      </c>
      <c r="T215" s="25" t="s">
        <v>2205</v>
      </c>
      <c r="U215" s="25" t="s">
        <v>2262</v>
      </c>
      <c r="V215" s="25" t="s">
        <v>25</v>
      </c>
      <c r="W215" s="25" t="s">
        <v>25</v>
      </c>
      <c r="X215" s="25" t="s">
        <v>25</v>
      </c>
      <c r="Y215" s="25" t="s">
        <v>25</v>
      </c>
      <c r="Z215" s="25" t="s">
        <v>25</v>
      </c>
      <c r="AA215" s="25" t="s">
        <v>25</v>
      </c>
      <c r="AB215" s="25" t="s">
        <v>25</v>
      </c>
      <c r="AC215" s="25">
        <v>-3328</v>
      </c>
      <c r="AD215" s="29">
        <v>9.0000000000000002E-6</v>
      </c>
      <c r="AE215" s="16">
        <v>5.5050000000000002E-2</v>
      </c>
      <c r="AF215" s="16">
        <v>9.0353000000000003E-2</v>
      </c>
      <c r="AG215" s="16">
        <v>0.85455999999999999</v>
      </c>
      <c r="AH215" s="29">
        <v>3.0000000000000001E-6</v>
      </c>
      <c r="AI215" s="29">
        <v>5.0000000000000004E-6</v>
      </c>
      <c r="AJ215" s="29">
        <v>9.9999999999999995E-7</v>
      </c>
      <c r="AK215" s="29">
        <v>7.9999999999999996E-6</v>
      </c>
      <c r="AL215" s="29">
        <v>7.9999999999999996E-6</v>
      </c>
      <c r="AM215" s="16">
        <v>7.64983449692336E-4</v>
      </c>
      <c r="AN215" s="16">
        <v>1.0935674975821499E-3</v>
      </c>
      <c r="AO215" s="29">
        <v>-7.6456960453004795E-5</v>
      </c>
      <c r="AP215" s="16">
        <v>1.19139429161385E-4</v>
      </c>
      <c r="AQ215" s="16">
        <v>-1.6165724050427399E-4</v>
      </c>
      <c r="AR215" s="16">
        <v>6.4766831597184299E-3</v>
      </c>
      <c r="AS215" s="16">
        <v>5.1540734647311298E-3</v>
      </c>
      <c r="AT215" s="16">
        <v>9.87100035960185E-4</v>
      </c>
      <c r="AU215" s="16">
        <v>0</v>
      </c>
      <c r="AV215" s="16">
        <v>0</v>
      </c>
      <c r="AW215" s="16">
        <v>0</v>
      </c>
    </row>
    <row r="216" spans="1:49" s="15" customFormat="1" ht="19" x14ac:dyDescent="0.2">
      <c r="A216" s="25" t="s">
        <v>2342</v>
      </c>
      <c r="B216" s="16" t="s">
        <v>423</v>
      </c>
      <c r="C216" s="16" t="s">
        <v>409</v>
      </c>
      <c r="D216" s="16" t="s">
        <v>25</v>
      </c>
      <c r="E216" s="16" t="s">
        <v>25</v>
      </c>
      <c r="F216" s="16" t="s">
        <v>25</v>
      </c>
      <c r="G216" s="16" t="s">
        <v>25</v>
      </c>
      <c r="H216" s="26">
        <v>2.6672636935499998</v>
      </c>
      <c r="I216" s="31">
        <v>2.1510544833499998</v>
      </c>
      <c r="J216" s="25" t="s">
        <v>24</v>
      </c>
      <c r="K216" s="47">
        <v>53.303941999999999</v>
      </c>
      <c r="L216" s="47">
        <v>67.645786000000001</v>
      </c>
      <c r="M216" s="25">
        <v>-3328</v>
      </c>
      <c r="N216" s="16" t="s">
        <v>25</v>
      </c>
      <c r="O216" s="25" t="s">
        <v>26</v>
      </c>
      <c r="P216" s="25" t="s">
        <v>27</v>
      </c>
      <c r="Q216" s="25" t="s">
        <v>2190</v>
      </c>
      <c r="R216" s="25">
        <v>0</v>
      </c>
      <c r="S216" s="25">
        <v>0</v>
      </c>
      <c r="T216" s="25" t="s">
        <v>2205</v>
      </c>
      <c r="U216" s="25" t="s">
        <v>2262</v>
      </c>
      <c r="V216" s="25" t="s">
        <v>25</v>
      </c>
      <c r="W216" s="25" t="s">
        <v>25</v>
      </c>
      <c r="X216" s="25" t="s">
        <v>25</v>
      </c>
      <c r="Y216" s="25" t="s">
        <v>25</v>
      </c>
      <c r="Z216" s="25" t="s">
        <v>25</v>
      </c>
      <c r="AA216" s="25" t="s">
        <v>25</v>
      </c>
      <c r="AB216" s="25" t="s">
        <v>25</v>
      </c>
      <c r="AC216" s="25">
        <v>-3328</v>
      </c>
      <c r="AD216" s="16">
        <v>2.0950000000000001E-3</v>
      </c>
      <c r="AE216" s="16">
        <v>9.8309999999999995E-3</v>
      </c>
      <c r="AF216" s="16">
        <v>5.2794000000000001E-2</v>
      </c>
      <c r="AG216" s="16">
        <v>0.93198400000000003</v>
      </c>
      <c r="AH216" s="16">
        <v>3.277E-3</v>
      </c>
      <c r="AI216" s="29">
        <v>6.9999999999999999E-6</v>
      </c>
      <c r="AJ216" s="16">
        <v>0</v>
      </c>
      <c r="AK216" s="29">
        <v>6.0000000000000002E-6</v>
      </c>
      <c r="AL216" s="29">
        <v>1.9999999999999999E-6</v>
      </c>
      <c r="AM216" s="16">
        <v>4.3497560039230802E-4</v>
      </c>
      <c r="AN216" s="16">
        <v>1.08484767226255E-3</v>
      </c>
      <c r="AO216" s="29">
        <v>-9.1452172839476006E-6</v>
      </c>
      <c r="AP216" s="29">
        <v>-2.4600193005135401E-5</v>
      </c>
      <c r="AQ216" s="29">
        <v>4.06297763690906E-6</v>
      </c>
      <c r="AR216" s="16">
        <v>9.3881839127537194E-3</v>
      </c>
      <c r="AS216" s="16">
        <v>7.7858780816306402E-3</v>
      </c>
      <c r="AT216" s="16">
        <v>1.2068167672524899E-3</v>
      </c>
      <c r="AU216" s="16">
        <v>0</v>
      </c>
      <c r="AV216" s="16">
        <v>0</v>
      </c>
      <c r="AW216" s="16">
        <v>0</v>
      </c>
    </row>
    <row r="217" spans="1:49" s="15" customFormat="1" ht="19" x14ac:dyDescent="0.2">
      <c r="A217" s="25" t="s">
        <v>2343</v>
      </c>
      <c r="B217" s="16" t="s">
        <v>424</v>
      </c>
      <c r="C217" s="16" t="s">
        <v>409</v>
      </c>
      <c r="D217" s="16" t="s">
        <v>25</v>
      </c>
      <c r="E217" s="16" t="s">
        <v>25</v>
      </c>
      <c r="F217" s="16" t="s">
        <v>25</v>
      </c>
      <c r="G217" s="16" t="s">
        <v>25</v>
      </c>
      <c r="H217" s="26">
        <v>2.7443698038200002</v>
      </c>
      <c r="I217" s="31">
        <v>2.2540700391400001</v>
      </c>
      <c r="J217" s="25" t="s">
        <v>24</v>
      </c>
      <c r="K217" s="47">
        <v>53.303941999999999</v>
      </c>
      <c r="L217" s="47">
        <v>67.645786000000001</v>
      </c>
      <c r="M217" s="25">
        <v>-3328</v>
      </c>
      <c r="N217" s="16" t="s">
        <v>25</v>
      </c>
      <c r="O217" s="25" t="s">
        <v>26</v>
      </c>
      <c r="P217" s="25" t="s">
        <v>27</v>
      </c>
      <c r="Q217" s="25" t="s">
        <v>2190</v>
      </c>
      <c r="R217" s="25">
        <v>0</v>
      </c>
      <c r="S217" s="25">
        <v>0</v>
      </c>
      <c r="T217" s="25" t="s">
        <v>2205</v>
      </c>
      <c r="U217" s="25" t="s">
        <v>2262</v>
      </c>
      <c r="V217" s="25" t="s">
        <v>25</v>
      </c>
      <c r="W217" s="25" t="s">
        <v>25</v>
      </c>
      <c r="X217" s="25" t="s">
        <v>25</v>
      </c>
      <c r="Y217" s="25" t="s">
        <v>25</v>
      </c>
      <c r="Z217" s="25" t="s">
        <v>25</v>
      </c>
      <c r="AA217" s="25" t="s">
        <v>25</v>
      </c>
      <c r="AB217" s="25" t="s">
        <v>25</v>
      </c>
      <c r="AC217" s="25">
        <v>-3328</v>
      </c>
      <c r="AD217" s="29">
        <v>2.0000000000000002E-5</v>
      </c>
      <c r="AE217" s="16">
        <v>2.5829000000000001E-2</v>
      </c>
      <c r="AF217" s="16">
        <v>5.9984000000000003E-2</v>
      </c>
      <c r="AG217" s="16">
        <v>0.91413800000000001</v>
      </c>
      <c r="AH217" s="29">
        <v>9.0000000000000002E-6</v>
      </c>
      <c r="AI217" s="29">
        <v>7.9999999999999996E-6</v>
      </c>
      <c r="AJ217" s="29">
        <v>3.0000000000000001E-6</v>
      </c>
      <c r="AK217" s="29">
        <v>6.0000000000000002E-6</v>
      </c>
      <c r="AL217" s="29">
        <v>1.9999999999999999E-6</v>
      </c>
      <c r="AM217" s="16">
        <v>5.7047134281550701E-4</v>
      </c>
      <c r="AN217" s="16">
        <v>1.0929207538428699E-3</v>
      </c>
      <c r="AO217" s="29">
        <v>-3.8717901469935397E-5</v>
      </c>
      <c r="AP217" s="29">
        <v>-1.7194289333284899E-5</v>
      </c>
      <c r="AQ217" s="29">
        <v>-8.5704495884475902E-5</v>
      </c>
      <c r="AR217" s="16">
        <v>7.9685461815828806E-3</v>
      </c>
      <c r="AS217" s="16">
        <v>6.4325755985302196E-3</v>
      </c>
      <c r="AT217" s="16">
        <v>1.5359705830526699E-3</v>
      </c>
      <c r="AU217" s="16">
        <v>0</v>
      </c>
      <c r="AV217" s="16">
        <v>0</v>
      </c>
      <c r="AW217" s="16">
        <v>0</v>
      </c>
    </row>
    <row r="218" spans="1:49" s="15" customFormat="1" ht="19" x14ac:dyDescent="0.2">
      <c r="A218" s="25" t="s">
        <v>2344</v>
      </c>
      <c r="B218" s="16" t="s">
        <v>425</v>
      </c>
      <c r="C218" s="16" t="s">
        <v>409</v>
      </c>
      <c r="D218" s="16" t="s">
        <v>25</v>
      </c>
      <c r="E218" s="16" t="s">
        <v>25</v>
      </c>
      <c r="F218" s="16" t="s">
        <v>25</v>
      </c>
      <c r="G218" s="16" t="s">
        <v>25</v>
      </c>
      <c r="H218" s="26">
        <v>2.61716064779</v>
      </c>
      <c r="I218" s="31">
        <v>2.1150214333599999</v>
      </c>
      <c r="J218" s="16" t="s">
        <v>24</v>
      </c>
      <c r="K218" s="47">
        <v>53.303941999999999</v>
      </c>
      <c r="L218" s="47">
        <v>67.645786000000001</v>
      </c>
      <c r="M218" s="25">
        <v>-3328</v>
      </c>
      <c r="N218" s="16" t="s">
        <v>25</v>
      </c>
      <c r="O218" s="25" t="s">
        <v>26</v>
      </c>
      <c r="P218" s="25" t="s">
        <v>27</v>
      </c>
      <c r="Q218" s="25" t="s">
        <v>2190</v>
      </c>
      <c r="R218" s="25">
        <v>0</v>
      </c>
      <c r="S218" s="25">
        <v>0</v>
      </c>
      <c r="T218" s="25" t="s">
        <v>2205</v>
      </c>
      <c r="U218" s="25" t="s">
        <v>2262</v>
      </c>
      <c r="V218" s="25" t="s">
        <v>25</v>
      </c>
      <c r="W218" s="25" t="s">
        <v>25</v>
      </c>
      <c r="X218" s="25" t="s">
        <v>25</v>
      </c>
      <c r="Y218" s="25" t="s">
        <v>25</v>
      </c>
      <c r="Z218" s="25" t="s">
        <v>25</v>
      </c>
      <c r="AA218" s="25" t="s">
        <v>25</v>
      </c>
      <c r="AB218" s="25" t="s">
        <v>25</v>
      </c>
      <c r="AC218" s="25">
        <v>-3328</v>
      </c>
      <c r="AD218" s="16">
        <v>2.2707999999999999E-2</v>
      </c>
      <c r="AE218" s="29">
        <v>5.1E-5</v>
      </c>
      <c r="AF218" s="16">
        <v>3.1563000000000001E-2</v>
      </c>
      <c r="AG218" s="16">
        <v>0.941442</v>
      </c>
      <c r="AH218" s="16">
        <v>4.1469999999999996E-3</v>
      </c>
      <c r="AI218" s="29">
        <v>3.4E-5</v>
      </c>
      <c r="AJ218" s="29">
        <v>4.1E-5</v>
      </c>
      <c r="AK218" s="29">
        <v>1.2999999999999999E-5</v>
      </c>
      <c r="AL218" s="29">
        <v>9.9999999999999995E-7</v>
      </c>
      <c r="AM218" s="16">
        <v>3.3221050401448699E-4</v>
      </c>
      <c r="AN218" s="16">
        <v>1.10984191938169E-3</v>
      </c>
      <c r="AO218" s="29">
        <v>2.9877652049208802E-5</v>
      </c>
      <c r="AP218" s="29">
        <v>-3.87989668593163E-5</v>
      </c>
      <c r="AQ218" s="29">
        <v>-1.33994707087896E-5</v>
      </c>
      <c r="AR218" s="16">
        <v>1.12084116984991E-2</v>
      </c>
      <c r="AS218" s="16">
        <v>6.2506268128302896E-3</v>
      </c>
      <c r="AT218" s="16">
        <v>4.0276032216719597E-3</v>
      </c>
      <c r="AU218" s="16">
        <v>0</v>
      </c>
      <c r="AV218" s="16">
        <v>0</v>
      </c>
      <c r="AW218" s="16">
        <v>0</v>
      </c>
    </row>
    <row r="219" spans="1:49" s="15" customFormat="1" ht="19" x14ac:dyDescent="0.2">
      <c r="A219" s="25" t="s">
        <v>2345</v>
      </c>
      <c r="B219" s="16" t="s">
        <v>426</v>
      </c>
      <c r="C219" s="16" t="s">
        <v>409</v>
      </c>
      <c r="D219" s="16" t="s">
        <v>25</v>
      </c>
      <c r="E219" s="16" t="s">
        <v>25</v>
      </c>
      <c r="F219" s="16" t="s">
        <v>25</v>
      </c>
      <c r="G219" s="16" t="s">
        <v>25</v>
      </c>
      <c r="H219" s="26">
        <v>2.2482631551700001</v>
      </c>
      <c r="I219" s="31">
        <v>1.8179460756600001</v>
      </c>
      <c r="J219" s="16" t="s">
        <v>24</v>
      </c>
      <c r="K219" s="47">
        <v>53.303941999999999</v>
      </c>
      <c r="L219" s="47">
        <v>67.645786000000001</v>
      </c>
      <c r="M219" s="25">
        <v>-3328</v>
      </c>
      <c r="N219" s="16" t="s">
        <v>25</v>
      </c>
      <c r="O219" s="25" t="s">
        <v>26</v>
      </c>
      <c r="P219" s="25" t="s">
        <v>30</v>
      </c>
      <c r="Q219" s="25" t="s">
        <v>2190</v>
      </c>
      <c r="R219" s="25">
        <v>0</v>
      </c>
      <c r="S219" s="25">
        <v>0</v>
      </c>
      <c r="T219" s="25" t="s">
        <v>2205</v>
      </c>
      <c r="U219" s="25" t="s">
        <v>2262</v>
      </c>
      <c r="V219" s="25" t="s">
        <v>25</v>
      </c>
      <c r="W219" s="25" t="s">
        <v>25</v>
      </c>
      <c r="X219" s="25" t="s">
        <v>25</v>
      </c>
      <c r="Y219" s="25" t="s">
        <v>25</v>
      </c>
      <c r="Z219" s="25" t="s">
        <v>25</v>
      </c>
      <c r="AA219" s="25" t="s">
        <v>25</v>
      </c>
      <c r="AB219" s="25" t="s">
        <v>25</v>
      </c>
      <c r="AC219" s="25">
        <v>-3328</v>
      </c>
      <c r="AD219" s="16">
        <v>4.7018999999999998E-2</v>
      </c>
      <c r="AE219" s="29">
        <v>5.0000000000000004E-6</v>
      </c>
      <c r="AF219" s="16">
        <v>3.7694999999999999E-2</v>
      </c>
      <c r="AG219" s="16">
        <v>0.91514399999999996</v>
      </c>
      <c r="AH219" s="29">
        <v>1.1E-5</v>
      </c>
      <c r="AI219" s="29">
        <v>6.3E-5</v>
      </c>
      <c r="AJ219" s="29">
        <v>5.3000000000000001E-5</v>
      </c>
      <c r="AK219" s="29">
        <v>6.9999999999999999E-6</v>
      </c>
      <c r="AL219" s="29">
        <v>3.0000000000000001E-6</v>
      </c>
      <c r="AM219" s="16">
        <v>2.2947546989676501E-4</v>
      </c>
      <c r="AN219" s="16">
        <v>1.1211978326054401E-3</v>
      </c>
      <c r="AO219" s="29">
        <v>4.8229438125284799E-5</v>
      </c>
      <c r="AP219" s="29">
        <v>-8.3413975612443506E-6</v>
      </c>
      <c r="AQ219" s="29">
        <v>-2.5189849641521498E-5</v>
      </c>
      <c r="AR219" s="16">
        <v>9.3468575545327896E-3</v>
      </c>
      <c r="AS219" s="16">
        <v>5.7025804067734097E-3</v>
      </c>
      <c r="AT219" s="16">
        <v>0</v>
      </c>
      <c r="AU219" s="16">
        <v>3.3273424635173999E-3</v>
      </c>
      <c r="AV219" s="16">
        <v>0</v>
      </c>
      <c r="AW219" s="16">
        <v>0</v>
      </c>
    </row>
    <row r="220" spans="1:49" s="15" customFormat="1" ht="19" x14ac:dyDescent="0.2">
      <c r="A220" s="25" t="s">
        <v>2346</v>
      </c>
      <c r="B220" s="16" t="s">
        <v>427</v>
      </c>
      <c r="C220" s="16" t="s">
        <v>409</v>
      </c>
      <c r="D220" s="16" t="s">
        <v>25</v>
      </c>
      <c r="E220" s="16" t="s">
        <v>25</v>
      </c>
      <c r="F220" s="16" t="s">
        <v>25</v>
      </c>
      <c r="G220" s="16" t="s">
        <v>25</v>
      </c>
      <c r="H220" s="26">
        <v>1.60723191121</v>
      </c>
      <c r="I220" s="31">
        <v>1.2488787341400001</v>
      </c>
      <c r="J220" s="16" t="s">
        <v>24</v>
      </c>
      <c r="K220" s="47">
        <v>53.303941999999999</v>
      </c>
      <c r="L220" s="47">
        <v>67.645786000000001</v>
      </c>
      <c r="M220" s="25">
        <v>-3328</v>
      </c>
      <c r="N220" s="16" t="s">
        <v>25</v>
      </c>
      <c r="O220" s="25" t="s">
        <v>26</v>
      </c>
      <c r="P220" s="25" t="s">
        <v>30</v>
      </c>
      <c r="Q220" s="25" t="s">
        <v>2190</v>
      </c>
      <c r="R220" s="25">
        <v>0</v>
      </c>
      <c r="S220" s="25">
        <v>0</v>
      </c>
      <c r="T220" s="25" t="s">
        <v>2205</v>
      </c>
      <c r="U220" s="25" t="s">
        <v>2262</v>
      </c>
      <c r="V220" s="25" t="s">
        <v>25</v>
      </c>
      <c r="W220" s="25" t="s">
        <v>25</v>
      </c>
      <c r="X220" s="25" t="s">
        <v>25</v>
      </c>
      <c r="Y220" s="25" t="s">
        <v>25</v>
      </c>
      <c r="Z220" s="25" t="s">
        <v>25</v>
      </c>
      <c r="AA220" s="25" t="s">
        <v>25</v>
      </c>
      <c r="AB220" s="25" t="s">
        <v>25</v>
      </c>
      <c r="AC220" s="25">
        <v>-3328</v>
      </c>
      <c r="AD220" s="16">
        <v>8.2183999999999993E-2</v>
      </c>
      <c r="AE220" s="29">
        <v>6.9999999999999999E-6</v>
      </c>
      <c r="AF220" s="16">
        <v>3.6532000000000002E-2</v>
      </c>
      <c r="AG220" s="16">
        <v>0.88124999999999998</v>
      </c>
      <c r="AH220" s="29">
        <v>9.0000000000000002E-6</v>
      </c>
      <c r="AI220" s="29">
        <v>9.9999999999999995E-7</v>
      </c>
      <c r="AJ220" s="29">
        <v>9.9999999999999995E-7</v>
      </c>
      <c r="AK220" s="29">
        <v>6.0000000000000002E-6</v>
      </c>
      <c r="AL220" s="29">
        <v>9.0000000000000002E-6</v>
      </c>
      <c r="AM220" s="16">
        <v>1.21483381101646E-4</v>
      </c>
      <c r="AN220" s="16">
        <v>1.1249029139631099E-3</v>
      </c>
      <c r="AO220" s="29">
        <v>3.5328836578702997E-5</v>
      </c>
      <c r="AP220" s="29">
        <v>-1.55727168049739E-5</v>
      </c>
      <c r="AQ220" s="16">
        <v>1.2304957897693101E-4</v>
      </c>
      <c r="AR220" s="16">
        <v>8.5395540484896008E-3</v>
      </c>
      <c r="AS220" s="16">
        <v>5.38004924756013E-3</v>
      </c>
      <c r="AT220" s="16">
        <v>2.6877605091081098E-3</v>
      </c>
      <c r="AU220" s="16">
        <v>0</v>
      </c>
      <c r="AV220" s="16">
        <v>0</v>
      </c>
      <c r="AW220" s="16">
        <v>0</v>
      </c>
    </row>
    <row r="221" spans="1:49" s="15" customFormat="1" ht="19" x14ac:dyDescent="0.2">
      <c r="A221" s="25" t="s">
        <v>2347</v>
      </c>
      <c r="B221" s="25" t="s">
        <v>428</v>
      </c>
      <c r="C221" s="16" t="s">
        <v>409</v>
      </c>
      <c r="D221" s="16" t="s">
        <v>25</v>
      </c>
      <c r="E221" s="16" t="s">
        <v>25</v>
      </c>
      <c r="F221" s="16" t="s">
        <v>25</v>
      </c>
      <c r="G221" s="16" t="s">
        <v>25</v>
      </c>
      <c r="H221" s="26">
        <v>9.1489039565599999</v>
      </c>
      <c r="I221" s="31">
        <v>7.5493576416500003</v>
      </c>
      <c r="J221" s="16" t="s">
        <v>24</v>
      </c>
      <c r="K221" s="47">
        <v>53.303941999999999</v>
      </c>
      <c r="L221" s="47">
        <v>67.645786000000001</v>
      </c>
      <c r="M221" s="25">
        <v>-3328</v>
      </c>
      <c r="N221" s="16" t="s">
        <v>25</v>
      </c>
      <c r="O221" s="25" t="s">
        <v>26</v>
      </c>
      <c r="P221" s="25" t="s">
        <v>27</v>
      </c>
      <c r="Q221" s="25" t="s">
        <v>2190</v>
      </c>
      <c r="R221" s="25">
        <v>0</v>
      </c>
      <c r="S221" s="25">
        <v>0</v>
      </c>
      <c r="T221" s="25" t="s">
        <v>2205</v>
      </c>
      <c r="U221" s="25" t="s">
        <v>2262</v>
      </c>
      <c r="V221" s="25" t="s">
        <v>25</v>
      </c>
      <c r="W221" s="25" t="s">
        <v>25</v>
      </c>
      <c r="X221" s="25" t="s">
        <v>25</v>
      </c>
      <c r="Y221" s="25" t="s">
        <v>25</v>
      </c>
      <c r="Z221" s="25" t="s">
        <v>25</v>
      </c>
      <c r="AA221" s="25" t="s">
        <v>25</v>
      </c>
      <c r="AB221" s="25" t="s">
        <v>25</v>
      </c>
      <c r="AC221" s="25">
        <v>-3328</v>
      </c>
      <c r="AD221" s="16">
        <v>2.6495999999999999E-2</v>
      </c>
      <c r="AE221" s="16">
        <v>4.0130000000000001E-3</v>
      </c>
      <c r="AF221" s="16">
        <v>5.5259000000000003E-2</v>
      </c>
      <c r="AG221" s="16">
        <v>0.90195099999999995</v>
      </c>
      <c r="AH221" s="16">
        <v>1.2236E-2</v>
      </c>
      <c r="AI221" s="29">
        <v>2.8E-5</v>
      </c>
      <c r="AJ221" s="29">
        <v>9.0000000000000002E-6</v>
      </c>
      <c r="AK221" s="29">
        <v>9.9999999999999995E-7</v>
      </c>
      <c r="AL221" s="29">
        <v>9.0000000000000002E-6</v>
      </c>
      <c r="AM221" s="16">
        <v>3.4486442982838698E-4</v>
      </c>
      <c r="AN221" s="16">
        <v>1.02786571919687E-3</v>
      </c>
      <c r="AO221" s="29">
        <v>-4.2608041489182298E-5</v>
      </c>
      <c r="AP221" s="29">
        <v>-3.7396924501032301E-5</v>
      </c>
      <c r="AQ221" s="29">
        <v>1.6730711657616101E-5</v>
      </c>
      <c r="AR221" s="16">
        <v>5.9182246784831001E-3</v>
      </c>
      <c r="AS221" s="16">
        <v>5.3755564623405999E-3</v>
      </c>
      <c r="AT221" s="16">
        <v>0</v>
      </c>
      <c r="AU221" s="16">
        <v>0</v>
      </c>
      <c r="AV221" s="16">
        <v>0</v>
      </c>
      <c r="AW221" s="16">
        <v>0</v>
      </c>
    </row>
    <row r="222" spans="1:49" s="15" customFormat="1" ht="19" x14ac:dyDescent="0.2">
      <c r="A222" s="25" t="s">
        <v>2348</v>
      </c>
      <c r="B222" s="25" t="s">
        <v>429</v>
      </c>
      <c r="C222" s="16" t="s">
        <v>409</v>
      </c>
      <c r="D222" s="16" t="s">
        <v>25</v>
      </c>
      <c r="E222" s="16" t="s">
        <v>25</v>
      </c>
      <c r="F222" s="16" t="s">
        <v>25</v>
      </c>
      <c r="G222" s="16" t="s">
        <v>25</v>
      </c>
      <c r="H222" s="26">
        <v>1.80979862024</v>
      </c>
      <c r="I222" s="31">
        <v>1.4207060066199999</v>
      </c>
      <c r="J222" s="16" t="s">
        <v>24</v>
      </c>
      <c r="K222" s="47">
        <v>53.303941999999999</v>
      </c>
      <c r="L222" s="47">
        <v>67.645786000000001</v>
      </c>
      <c r="M222" s="25">
        <v>-3328</v>
      </c>
      <c r="N222" s="16" t="s">
        <v>25</v>
      </c>
      <c r="O222" s="25" t="s">
        <v>26</v>
      </c>
      <c r="P222" s="25" t="s">
        <v>30</v>
      </c>
      <c r="Q222" s="25" t="s">
        <v>2190</v>
      </c>
      <c r="R222" s="25">
        <v>0</v>
      </c>
      <c r="S222" s="25">
        <v>0</v>
      </c>
      <c r="T222" s="25" t="s">
        <v>2205</v>
      </c>
      <c r="U222" s="25" t="s">
        <v>2262</v>
      </c>
      <c r="V222" s="25" t="s">
        <v>25</v>
      </c>
      <c r="W222" s="25" t="s">
        <v>25</v>
      </c>
      <c r="X222" s="25" t="s">
        <v>25</v>
      </c>
      <c r="Y222" s="25" t="s">
        <v>25</v>
      </c>
      <c r="Z222" s="25" t="s">
        <v>25</v>
      </c>
      <c r="AA222" s="25" t="s">
        <v>25</v>
      </c>
      <c r="AB222" s="25" t="s">
        <v>25</v>
      </c>
      <c r="AC222" s="25">
        <v>-3328</v>
      </c>
      <c r="AD222" s="16">
        <v>6.4227000000000006E-2</v>
      </c>
      <c r="AE222" s="29">
        <v>3.0000000000000001E-6</v>
      </c>
      <c r="AF222" s="16">
        <v>4.4997000000000002E-2</v>
      </c>
      <c r="AG222" s="16">
        <v>0.89075199999999999</v>
      </c>
      <c r="AH222" s="29">
        <v>7.9999999999999996E-6</v>
      </c>
      <c r="AI222" s="29">
        <v>1.9999999999999999E-6</v>
      </c>
      <c r="AJ222" s="29">
        <v>1.9999999999999999E-6</v>
      </c>
      <c r="AK222" s="29">
        <v>1.9999999999999999E-6</v>
      </c>
      <c r="AL222" s="29">
        <v>6.9999999999999999E-6</v>
      </c>
      <c r="AM222" s="16">
        <v>1.7954250399219001E-4</v>
      </c>
      <c r="AN222" s="16">
        <v>1.0839003162456001E-3</v>
      </c>
      <c r="AO222" s="29">
        <v>2.4425113029572099E-5</v>
      </c>
      <c r="AP222" s="29">
        <v>-4.1400415590981303E-5</v>
      </c>
      <c r="AQ222" s="16">
        <v>1.08074583545956E-4</v>
      </c>
      <c r="AR222" s="16">
        <v>1.0850287153989601E-2</v>
      </c>
      <c r="AS222" s="16">
        <v>5.7030427620313297E-3</v>
      </c>
      <c r="AT222" s="16">
        <v>4.8322734271691497E-3</v>
      </c>
      <c r="AU222" s="16">
        <v>0</v>
      </c>
      <c r="AV222" s="16">
        <v>0</v>
      </c>
      <c r="AW222" s="16">
        <v>0</v>
      </c>
    </row>
    <row r="223" spans="1:49" s="15" customFormat="1" ht="19" x14ac:dyDescent="0.2">
      <c r="A223" s="25" t="s">
        <v>2349</v>
      </c>
      <c r="B223" s="25" t="s">
        <v>430</v>
      </c>
      <c r="C223" s="16" t="s">
        <v>409</v>
      </c>
      <c r="D223" s="16" t="s">
        <v>25</v>
      </c>
      <c r="E223" s="16" t="s">
        <v>25</v>
      </c>
      <c r="F223" s="16" t="s">
        <v>25</v>
      </c>
      <c r="G223" s="16" t="s">
        <v>25</v>
      </c>
      <c r="H223" s="26">
        <v>3.0229253622300001</v>
      </c>
      <c r="I223" s="31">
        <v>2.4426604626000001</v>
      </c>
      <c r="J223" s="16" t="s">
        <v>24</v>
      </c>
      <c r="K223" s="47">
        <v>53.303941999999999</v>
      </c>
      <c r="L223" s="47">
        <v>67.645786000000001</v>
      </c>
      <c r="M223" s="25">
        <v>-3328</v>
      </c>
      <c r="N223" s="16" t="s">
        <v>25</v>
      </c>
      <c r="O223" s="25" t="s">
        <v>26</v>
      </c>
      <c r="P223" s="25" t="s">
        <v>27</v>
      </c>
      <c r="Q223" s="25" t="s">
        <v>2190</v>
      </c>
      <c r="R223" s="25">
        <v>0</v>
      </c>
      <c r="S223" s="25">
        <v>0</v>
      </c>
      <c r="T223" s="25" t="s">
        <v>2205</v>
      </c>
      <c r="U223" s="25" t="s">
        <v>2262</v>
      </c>
      <c r="V223" s="25" t="s">
        <v>25</v>
      </c>
      <c r="W223" s="25" t="s">
        <v>25</v>
      </c>
      <c r="X223" s="25" t="s">
        <v>25</v>
      </c>
      <c r="Y223" s="25" t="s">
        <v>25</v>
      </c>
      <c r="Z223" s="25" t="s">
        <v>25</v>
      </c>
      <c r="AA223" s="25" t="s">
        <v>25</v>
      </c>
      <c r="AB223" s="25" t="s">
        <v>25</v>
      </c>
      <c r="AC223" s="25">
        <v>-3328</v>
      </c>
      <c r="AD223" s="16">
        <v>1.9931000000000001E-2</v>
      </c>
      <c r="AE223" s="29">
        <v>3.1999999999999999E-5</v>
      </c>
      <c r="AF223" s="16">
        <v>4.5601000000000003E-2</v>
      </c>
      <c r="AG223" s="16">
        <v>0.91142100000000004</v>
      </c>
      <c r="AH223" s="16">
        <v>2.2957000000000002E-2</v>
      </c>
      <c r="AI223" s="29">
        <v>2.8E-5</v>
      </c>
      <c r="AJ223" s="29">
        <v>1.9999999999999999E-6</v>
      </c>
      <c r="AK223" s="29">
        <v>2.1999999999999999E-5</v>
      </c>
      <c r="AL223" s="29">
        <v>6.9999999999999999E-6</v>
      </c>
      <c r="AM223" s="16">
        <v>3.3918458458267098E-4</v>
      </c>
      <c r="AN223" s="16">
        <v>1.05368476424458E-3</v>
      </c>
      <c r="AO223" s="29">
        <v>-3.62157504147772E-6</v>
      </c>
      <c r="AP223" s="29">
        <v>-2.4526111861820502E-5</v>
      </c>
      <c r="AQ223" s="29">
        <v>6.24894088013784E-5</v>
      </c>
      <c r="AR223" s="16">
        <v>1.3013356249413899E-2</v>
      </c>
      <c r="AS223" s="16">
        <v>5.9754597246981598E-3</v>
      </c>
      <c r="AT223" s="16">
        <v>1.09739547268047E-3</v>
      </c>
      <c r="AU223" s="16">
        <v>0</v>
      </c>
      <c r="AV223" s="16">
        <v>5.6426479327611702E-3</v>
      </c>
      <c r="AW223" s="16">
        <v>0</v>
      </c>
    </row>
    <row r="224" spans="1:49" s="15" customFormat="1" ht="16" x14ac:dyDescent="0.2">
      <c r="A224" s="25" t="s">
        <v>2350</v>
      </c>
      <c r="B224" s="16" t="s">
        <v>431</v>
      </c>
      <c r="C224" s="16" t="s">
        <v>38</v>
      </c>
      <c r="D224" s="16" t="s">
        <v>25</v>
      </c>
      <c r="E224" s="16" t="s">
        <v>25</v>
      </c>
      <c r="F224" s="16" t="s">
        <v>25</v>
      </c>
      <c r="G224" s="16" t="s">
        <v>25</v>
      </c>
      <c r="H224" s="26">
        <v>2.2001833339700001</v>
      </c>
      <c r="I224" s="31">
        <v>1.79200400084</v>
      </c>
      <c r="J224" s="25" t="s">
        <v>432</v>
      </c>
      <c r="K224" s="47">
        <v>50.332945700000003</v>
      </c>
      <c r="L224" s="47">
        <v>2.9304367</v>
      </c>
      <c r="M224" s="25">
        <v>171</v>
      </c>
      <c r="N224" s="16" t="s">
        <v>25</v>
      </c>
      <c r="O224" s="25" t="s">
        <v>26</v>
      </c>
      <c r="P224" s="25" t="s">
        <v>27</v>
      </c>
      <c r="Q224" s="25" t="s">
        <v>2187</v>
      </c>
      <c r="R224" s="25">
        <v>1</v>
      </c>
      <c r="S224" s="25">
        <v>0</v>
      </c>
      <c r="T224" s="25" t="s">
        <v>2222</v>
      </c>
      <c r="U224" s="25" t="s">
        <v>25</v>
      </c>
      <c r="V224" s="25" t="s">
        <v>433</v>
      </c>
      <c r="W224" s="25">
        <v>1875</v>
      </c>
      <c r="X224" s="25">
        <v>15</v>
      </c>
      <c r="Y224" s="25">
        <v>124</v>
      </c>
      <c r="Z224" s="25">
        <v>217</v>
      </c>
      <c r="AA224" s="25" t="s">
        <v>35</v>
      </c>
      <c r="AB224" s="25" t="s">
        <v>36</v>
      </c>
      <c r="AC224" s="25">
        <v>171</v>
      </c>
      <c r="AD224" s="16">
        <v>0.95191800000000004</v>
      </c>
      <c r="AE224" s="16">
        <v>2.6949999999999999E-3</v>
      </c>
      <c r="AF224" s="29">
        <v>3.0000000000000001E-6</v>
      </c>
      <c r="AG224" s="16">
        <v>3.7728999999999999E-2</v>
      </c>
      <c r="AH224" s="16">
        <v>7.6299999999999996E-3</v>
      </c>
      <c r="AI224" s="29">
        <v>3.9999999999999998E-6</v>
      </c>
      <c r="AJ224" s="29">
        <v>6.0000000000000002E-6</v>
      </c>
      <c r="AK224" s="29">
        <v>9.9999999999999995E-7</v>
      </c>
      <c r="AL224" s="29">
        <v>1.2999999999999999E-5</v>
      </c>
      <c r="AM224" s="16">
        <v>-1.3874542607314E-3</v>
      </c>
      <c r="AN224" s="16">
        <v>-3.1279953222718799E-4</v>
      </c>
      <c r="AO224" s="29">
        <v>9.1936320868301305E-7</v>
      </c>
      <c r="AP224" s="29">
        <v>4.98851498742664E-5</v>
      </c>
      <c r="AQ224" s="29">
        <v>1.9666290999179198E-5</v>
      </c>
      <c r="AR224" s="16">
        <v>2.6281478255781601E-2</v>
      </c>
      <c r="AS224" s="16">
        <v>1.30510408599293E-2</v>
      </c>
      <c r="AT224" s="16">
        <v>9.2189147951759805E-3</v>
      </c>
      <c r="AU224" s="16">
        <v>3.5102982891705801E-3</v>
      </c>
      <c r="AV224" s="16">
        <v>0</v>
      </c>
      <c r="AW224" s="16">
        <v>0</v>
      </c>
    </row>
    <row r="225" spans="1:49" s="15" customFormat="1" ht="16" x14ac:dyDescent="0.2">
      <c r="A225" s="25" t="s">
        <v>2351</v>
      </c>
      <c r="B225" s="16" t="s">
        <v>434</v>
      </c>
      <c r="C225" s="16" t="s">
        <v>38</v>
      </c>
      <c r="D225" s="16" t="s">
        <v>25</v>
      </c>
      <c r="E225" s="16" t="s">
        <v>25</v>
      </c>
      <c r="F225" s="16" t="s">
        <v>25</v>
      </c>
      <c r="G225" s="16" t="s">
        <v>25</v>
      </c>
      <c r="H225" s="26">
        <v>2.2184179370699999</v>
      </c>
      <c r="I225" s="31">
        <v>1.7590090324500001</v>
      </c>
      <c r="J225" s="16" t="s">
        <v>435</v>
      </c>
      <c r="K225" s="47">
        <v>48.307911799999999</v>
      </c>
      <c r="L225" s="47">
        <v>10.8938381</v>
      </c>
      <c r="M225" s="25">
        <v>44</v>
      </c>
      <c r="N225" s="16" t="s">
        <v>25</v>
      </c>
      <c r="O225" s="25" t="s">
        <v>26</v>
      </c>
      <c r="P225" s="25" t="s">
        <v>27</v>
      </c>
      <c r="Q225" s="25" t="s">
        <v>2187</v>
      </c>
      <c r="R225" s="25">
        <v>0</v>
      </c>
      <c r="S225" s="25">
        <v>1</v>
      </c>
      <c r="T225" s="25" t="s">
        <v>2222</v>
      </c>
      <c r="U225" s="25" t="s">
        <v>25</v>
      </c>
      <c r="V225" s="25" t="s">
        <v>1237</v>
      </c>
      <c r="W225" s="25">
        <v>1962</v>
      </c>
      <c r="X225" s="25">
        <v>26</v>
      </c>
      <c r="Y225" s="25">
        <v>-36</v>
      </c>
      <c r="Z225" s="25">
        <v>124</v>
      </c>
      <c r="AA225" s="25" t="s">
        <v>35</v>
      </c>
      <c r="AB225" s="25" t="s">
        <v>36</v>
      </c>
      <c r="AC225" s="25">
        <f>AVERAGE(Y225:Z225)</f>
        <v>44</v>
      </c>
      <c r="AD225" s="16">
        <v>0.95191800000000004</v>
      </c>
      <c r="AE225" s="16">
        <v>2.6949999999999999E-3</v>
      </c>
      <c r="AF225" s="29">
        <v>3.0000000000000001E-6</v>
      </c>
      <c r="AG225" s="16">
        <v>3.7728999999999999E-2</v>
      </c>
      <c r="AH225" s="16">
        <v>7.6299999999999996E-3</v>
      </c>
      <c r="AI225" s="29">
        <v>3.9999999999999998E-6</v>
      </c>
      <c r="AJ225" s="29">
        <v>6.0000000000000002E-6</v>
      </c>
      <c r="AK225" s="29">
        <v>9.9999999999999995E-7</v>
      </c>
      <c r="AL225" s="29">
        <v>1.2999999999999999E-5</v>
      </c>
      <c r="AM225" s="16">
        <v>-1.3874542607314E-3</v>
      </c>
      <c r="AN225" s="16">
        <v>-3.1279953222718799E-4</v>
      </c>
      <c r="AO225" s="29">
        <v>9.1936320868301305E-7</v>
      </c>
      <c r="AP225" s="29">
        <v>4.98851498742664E-5</v>
      </c>
      <c r="AQ225" s="29">
        <v>1.9666290999179198E-5</v>
      </c>
      <c r="AR225" s="16">
        <v>2.2568909237541599E-2</v>
      </c>
      <c r="AS225" s="16">
        <v>1.11857818089956E-2</v>
      </c>
      <c r="AT225" s="16">
        <v>5.8136166495830702E-3</v>
      </c>
      <c r="AU225" s="16">
        <v>4.9785024519715202E-3</v>
      </c>
      <c r="AV225" s="16">
        <v>0</v>
      </c>
      <c r="AW225" s="16">
        <v>0</v>
      </c>
    </row>
    <row r="226" spans="1:49" s="15" customFormat="1" ht="16" x14ac:dyDescent="0.2">
      <c r="A226" s="25" t="s">
        <v>2352</v>
      </c>
      <c r="B226" s="16" t="s">
        <v>436</v>
      </c>
      <c r="C226" s="16" t="s">
        <v>38</v>
      </c>
      <c r="D226" s="16" t="s">
        <v>25</v>
      </c>
      <c r="E226" s="16" t="s">
        <v>25</v>
      </c>
      <c r="F226" s="16" t="s">
        <v>25</v>
      </c>
      <c r="G226" s="16" t="s">
        <v>25</v>
      </c>
      <c r="H226" s="26">
        <v>2.6574540202799999</v>
      </c>
      <c r="I226" s="31">
        <v>2.18887998694</v>
      </c>
      <c r="J226" s="25" t="s">
        <v>437</v>
      </c>
      <c r="K226" s="47">
        <v>43.1836111</v>
      </c>
      <c r="L226" s="47">
        <v>76.779722199999995</v>
      </c>
      <c r="M226" s="25">
        <v>875</v>
      </c>
      <c r="N226" s="16" t="s">
        <v>25</v>
      </c>
      <c r="O226" s="25" t="s">
        <v>26</v>
      </c>
      <c r="P226" s="25" t="s">
        <v>27</v>
      </c>
      <c r="Q226" s="25" t="s">
        <v>2187</v>
      </c>
      <c r="R226" s="25">
        <v>0</v>
      </c>
      <c r="S226" s="25">
        <v>1</v>
      </c>
      <c r="T226" s="25" t="s">
        <v>2222</v>
      </c>
      <c r="U226" s="25" t="s">
        <v>25</v>
      </c>
      <c r="V226" s="25" t="s">
        <v>438</v>
      </c>
      <c r="W226" s="25">
        <v>1145</v>
      </c>
      <c r="X226" s="25">
        <v>15</v>
      </c>
      <c r="Y226" s="25">
        <v>773</v>
      </c>
      <c r="Z226" s="25">
        <v>977</v>
      </c>
      <c r="AA226" s="25" t="s">
        <v>35</v>
      </c>
      <c r="AB226" s="25" t="s">
        <v>36</v>
      </c>
      <c r="AC226" s="25">
        <v>875</v>
      </c>
      <c r="AD226" s="16">
        <v>0.95191800000000004</v>
      </c>
      <c r="AE226" s="16">
        <v>2.6949999999999999E-3</v>
      </c>
      <c r="AF226" s="29">
        <v>3.0000000000000001E-6</v>
      </c>
      <c r="AG226" s="16">
        <v>3.7728999999999999E-2</v>
      </c>
      <c r="AH226" s="16">
        <v>7.6299999999999996E-3</v>
      </c>
      <c r="AI226" s="29">
        <v>3.9999999999999998E-6</v>
      </c>
      <c r="AJ226" s="29">
        <v>6.0000000000000002E-6</v>
      </c>
      <c r="AK226" s="29">
        <v>9.9999999999999995E-7</v>
      </c>
      <c r="AL226" s="29">
        <v>1.2999999999999999E-5</v>
      </c>
      <c r="AM226" s="16">
        <v>-1.3874542607314E-3</v>
      </c>
      <c r="AN226" s="16">
        <v>-3.1279953222718799E-4</v>
      </c>
      <c r="AO226" s="29">
        <v>9.1936320868301305E-7</v>
      </c>
      <c r="AP226" s="29">
        <v>4.98851498742664E-5</v>
      </c>
      <c r="AQ226" s="29">
        <v>1.9666290999179198E-5</v>
      </c>
      <c r="AR226" s="16">
        <v>2.18488199678957E-2</v>
      </c>
      <c r="AS226" s="16">
        <v>1.2392132776370799E-2</v>
      </c>
      <c r="AT226" s="16">
        <v>4.3886726599626797E-3</v>
      </c>
      <c r="AU226" s="16">
        <v>3.5187945308667598E-3</v>
      </c>
      <c r="AV226" s="16">
        <v>0</v>
      </c>
      <c r="AW226" s="16">
        <v>0</v>
      </c>
    </row>
    <row r="227" spans="1:49" s="15" customFormat="1" ht="16" x14ac:dyDescent="0.2">
      <c r="A227" s="25" t="s">
        <v>2353</v>
      </c>
      <c r="B227" s="16" t="s">
        <v>439</v>
      </c>
      <c r="C227" s="16" t="s">
        <v>38</v>
      </c>
      <c r="D227" s="16" t="s">
        <v>25</v>
      </c>
      <c r="E227" s="16" t="s">
        <v>25</v>
      </c>
      <c r="F227" s="16" t="s">
        <v>25</v>
      </c>
      <c r="G227" s="16" t="s">
        <v>25</v>
      </c>
      <c r="H227" s="26">
        <v>5.5479607980300001</v>
      </c>
      <c r="I227" s="31">
        <v>4.6323869052099997</v>
      </c>
      <c r="J227" s="25" t="s">
        <v>440</v>
      </c>
      <c r="K227" s="47">
        <v>52.629089999999998</v>
      </c>
      <c r="L227" s="47">
        <v>76.738793999999999</v>
      </c>
      <c r="M227" s="25">
        <v>832</v>
      </c>
      <c r="N227" s="16" t="s">
        <v>25</v>
      </c>
      <c r="O227" s="25" t="s">
        <v>26</v>
      </c>
      <c r="P227" s="25" t="s">
        <v>27</v>
      </c>
      <c r="Q227" s="25" t="s">
        <v>2187</v>
      </c>
      <c r="R227" s="25">
        <v>0</v>
      </c>
      <c r="S227" s="25">
        <v>1</v>
      </c>
      <c r="T227" s="25" t="s">
        <v>2222</v>
      </c>
      <c r="U227" s="25" t="s">
        <v>25</v>
      </c>
      <c r="V227" s="25" t="s">
        <v>441</v>
      </c>
      <c r="W227" s="25">
        <v>1210</v>
      </c>
      <c r="X227" s="25">
        <v>15</v>
      </c>
      <c r="Y227" s="25">
        <v>783</v>
      </c>
      <c r="Z227" s="25">
        <v>880</v>
      </c>
      <c r="AA227" s="25" t="s">
        <v>35</v>
      </c>
      <c r="AB227" s="25" t="s">
        <v>36</v>
      </c>
      <c r="AC227" s="25">
        <v>832</v>
      </c>
      <c r="AD227" s="16">
        <v>0.95191800000000004</v>
      </c>
      <c r="AE227" s="16">
        <v>2.6949999999999999E-3</v>
      </c>
      <c r="AF227" s="29">
        <v>3.0000000000000001E-6</v>
      </c>
      <c r="AG227" s="16">
        <v>3.7728999999999999E-2</v>
      </c>
      <c r="AH227" s="16">
        <v>7.6299999999999996E-3</v>
      </c>
      <c r="AI227" s="29">
        <v>3.9999999999999998E-6</v>
      </c>
      <c r="AJ227" s="29">
        <v>6.0000000000000002E-6</v>
      </c>
      <c r="AK227" s="29">
        <v>9.9999999999999995E-7</v>
      </c>
      <c r="AL227" s="29">
        <v>1.2999999999999999E-5</v>
      </c>
      <c r="AM227" s="16">
        <v>-1.3874542607314E-3</v>
      </c>
      <c r="AN227" s="16">
        <v>-3.1279953222718799E-4</v>
      </c>
      <c r="AO227" s="29">
        <v>9.1936320868301305E-7</v>
      </c>
      <c r="AP227" s="29">
        <v>4.98851498742664E-5</v>
      </c>
      <c r="AQ227" s="29">
        <v>1.9666290999179198E-5</v>
      </c>
      <c r="AR227" s="16">
        <v>1.3710711678255501E-2</v>
      </c>
      <c r="AS227" s="16">
        <v>9.4327471840756506E-3</v>
      </c>
      <c r="AT227" s="16">
        <v>4.2779644941798598E-3</v>
      </c>
      <c r="AU227" s="16">
        <v>0</v>
      </c>
      <c r="AV227" s="16">
        <v>0</v>
      </c>
      <c r="AW227" s="16">
        <v>0</v>
      </c>
    </row>
    <row r="228" spans="1:49" s="15" customFormat="1" ht="16" x14ac:dyDescent="0.2">
      <c r="A228" s="25" t="s">
        <v>2354</v>
      </c>
      <c r="B228" s="16" t="s">
        <v>442</v>
      </c>
      <c r="C228" s="16" t="s">
        <v>38</v>
      </c>
      <c r="D228" s="16" t="s">
        <v>25</v>
      </c>
      <c r="E228" s="16" t="s">
        <v>25</v>
      </c>
      <c r="F228" s="16" t="s">
        <v>25</v>
      </c>
      <c r="G228" s="16" t="s">
        <v>25</v>
      </c>
      <c r="H228" s="26">
        <v>4.0820522990599999</v>
      </c>
      <c r="I228" s="31">
        <v>3.3250251093999998</v>
      </c>
      <c r="J228" s="25" t="s">
        <v>286</v>
      </c>
      <c r="K228" s="47">
        <v>48.017777780000003</v>
      </c>
      <c r="L228" s="47">
        <v>101.3533333</v>
      </c>
      <c r="M228" s="25">
        <v>47</v>
      </c>
      <c r="N228" s="16" t="s">
        <v>25</v>
      </c>
      <c r="O228" s="25" t="s">
        <v>26</v>
      </c>
      <c r="P228" s="25" t="s">
        <v>27</v>
      </c>
      <c r="Q228" s="25" t="s">
        <v>2187</v>
      </c>
      <c r="R228" s="25">
        <v>0</v>
      </c>
      <c r="S228" s="25">
        <v>1</v>
      </c>
      <c r="T228" s="25" t="s">
        <v>2222</v>
      </c>
      <c r="U228" s="25" t="s">
        <v>25</v>
      </c>
      <c r="V228" s="25" t="s">
        <v>443</v>
      </c>
      <c r="W228" s="25">
        <v>1965</v>
      </c>
      <c r="X228" s="25">
        <v>20</v>
      </c>
      <c r="Y228" s="25">
        <v>-28</v>
      </c>
      <c r="Z228" s="25">
        <v>121</v>
      </c>
      <c r="AA228" s="25" t="s">
        <v>35</v>
      </c>
      <c r="AB228" s="25" t="s">
        <v>36</v>
      </c>
      <c r="AC228" s="25">
        <v>47</v>
      </c>
      <c r="AD228" s="16">
        <v>0.95191800000000004</v>
      </c>
      <c r="AE228" s="16">
        <v>2.6949999999999999E-3</v>
      </c>
      <c r="AF228" s="29">
        <v>3.0000000000000001E-6</v>
      </c>
      <c r="AG228" s="16">
        <v>3.7728999999999999E-2</v>
      </c>
      <c r="AH228" s="16">
        <v>7.6299999999999996E-3</v>
      </c>
      <c r="AI228" s="29">
        <v>3.9999999999999998E-6</v>
      </c>
      <c r="AJ228" s="29">
        <v>6.0000000000000002E-6</v>
      </c>
      <c r="AK228" s="29">
        <v>9.9999999999999995E-7</v>
      </c>
      <c r="AL228" s="29">
        <v>1.2999999999999999E-5</v>
      </c>
      <c r="AM228" s="16">
        <v>-1.3874542607314E-3</v>
      </c>
      <c r="AN228" s="16">
        <v>-3.1279953222718799E-4</v>
      </c>
      <c r="AO228" s="29">
        <v>9.1936320868301305E-7</v>
      </c>
      <c r="AP228" s="29">
        <v>4.98851498742664E-5</v>
      </c>
      <c r="AQ228" s="29">
        <v>1.9666290999179198E-5</v>
      </c>
      <c r="AR228" s="16">
        <v>2.94436244993719E-2</v>
      </c>
      <c r="AS228" s="16">
        <v>1.35436597167823E-2</v>
      </c>
      <c r="AT228" s="16">
        <v>5.8074932676871202E-3</v>
      </c>
      <c r="AU228" s="16">
        <v>5.2662860489085797E-3</v>
      </c>
      <c r="AV228" s="16">
        <v>4.8261854659939502E-3</v>
      </c>
      <c r="AW228" s="16">
        <v>0</v>
      </c>
    </row>
    <row r="229" spans="1:49" s="15" customFormat="1" ht="16" x14ac:dyDescent="0.2">
      <c r="A229" s="25" t="s">
        <v>2355</v>
      </c>
      <c r="B229" s="16" t="s">
        <v>444</v>
      </c>
      <c r="C229" s="16" t="s">
        <v>38</v>
      </c>
      <c r="D229" s="16" t="s">
        <v>25</v>
      </c>
      <c r="E229" s="16" t="s">
        <v>25</v>
      </c>
      <c r="F229" s="16" t="s">
        <v>25</v>
      </c>
      <c r="G229" s="16" t="s">
        <v>25</v>
      </c>
      <c r="H229" s="26">
        <v>2.0937855679599999</v>
      </c>
      <c r="I229" s="31">
        <v>1.7739563574299999</v>
      </c>
      <c r="J229" s="25" t="s">
        <v>1001</v>
      </c>
      <c r="K229" s="47">
        <v>48.583055999999999</v>
      </c>
      <c r="L229" s="47">
        <v>88.393528000000003</v>
      </c>
      <c r="M229" s="25">
        <v>-299</v>
      </c>
      <c r="N229" s="16" t="s">
        <v>25</v>
      </c>
      <c r="O229" s="25" t="s">
        <v>26</v>
      </c>
      <c r="P229" s="25" t="s">
        <v>27</v>
      </c>
      <c r="Q229" s="25" t="s">
        <v>2187</v>
      </c>
      <c r="R229" s="25">
        <v>0</v>
      </c>
      <c r="S229" s="25">
        <v>1</v>
      </c>
      <c r="T229" s="25" t="s">
        <v>2222</v>
      </c>
      <c r="U229" s="25" t="s">
        <v>25</v>
      </c>
      <c r="V229" s="25" t="s">
        <v>445</v>
      </c>
      <c r="W229" s="25">
        <v>2250</v>
      </c>
      <c r="X229" s="25">
        <v>15</v>
      </c>
      <c r="Y229" s="25">
        <v>-389</v>
      </c>
      <c r="Z229" s="25">
        <v>-208</v>
      </c>
      <c r="AA229" s="25" t="s">
        <v>35</v>
      </c>
      <c r="AB229" s="25" t="s">
        <v>36</v>
      </c>
      <c r="AC229" s="25">
        <v>-299</v>
      </c>
      <c r="AD229" s="16">
        <v>0.95191800000000004</v>
      </c>
      <c r="AE229" s="16">
        <v>2.6949999999999999E-3</v>
      </c>
      <c r="AF229" s="29">
        <v>3.0000000000000001E-6</v>
      </c>
      <c r="AG229" s="16">
        <v>3.7728999999999999E-2</v>
      </c>
      <c r="AH229" s="16">
        <v>7.6299999999999996E-3</v>
      </c>
      <c r="AI229" s="29">
        <v>3.9999999999999998E-6</v>
      </c>
      <c r="AJ229" s="29">
        <v>6.0000000000000002E-6</v>
      </c>
      <c r="AK229" s="29">
        <v>9.9999999999999995E-7</v>
      </c>
      <c r="AL229" s="29">
        <v>1.2999999999999999E-5</v>
      </c>
      <c r="AM229" s="16">
        <v>-1.3874542607314E-3</v>
      </c>
      <c r="AN229" s="16">
        <v>-3.1279953222718799E-4</v>
      </c>
      <c r="AO229" s="29">
        <v>9.1936320868301305E-7</v>
      </c>
      <c r="AP229" s="29">
        <v>4.98851498742664E-5</v>
      </c>
      <c r="AQ229" s="29">
        <v>1.9666290999179198E-5</v>
      </c>
      <c r="AR229" s="16">
        <v>3.0257009704679198E-2</v>
      </c>
      <c r="AS229" s="16">
        <v>1.7348586492066598E-2</v>
      </c>
      <c r="AT229" s="16">
        <v>4.6074183171251597E-3</v>
      </c>
      <c r="AU229" s="16">
        <v>3.1837638299038501E-3</v>
      </c>
      <c r="AV229" s="16">
        <v>4.51799352016145E-3</v>
      </c>
      <c r="AW229" s="16">
        <v>0</v>
      </c>
    </row>
    <row r="230" spans="1:49" s="15" customFormat="1" ht="16" x14ac:dyDescent="0.2">
      <c r="A230" s="25" t="s">
        <v>2356</v>
      </c>
      <c r="B230" s="16" t="s">
        <v>446</v>
      </c>
      <c r="C230" s="16" t="s">
        <v>38</v>
      </c>
      <c r="D230" s="16" t="s">
        <v>25</v>
      </c>
      <c r="E230" s="16" t="s">
        <v>25</v>
      </c>
      <c r="F230" s="16" t="s">
        <v>25</v>
      </c>
      <c r="G230" s="16" t="s">
        <v>25</v>
      </c>
      <c r="H230" s="26">
        <v>2.84714232985</v>
      </c>
      <c r="I230" s="31">
        <v>2.2828634775499999</v>
      </c>
      <c r="J230" s="25" t="s">
        <v>227</v>
      </c>
      <c r="K230" s="47">
        <v>35.962000000000003</v>
      </c>
      <c r="L230" s="47">
        <v>54.037999999999997</v>
      </c>
      <c r="M230" s="25">
        <v>332</v>
      </c>
      <c r="N230" s="16" t="s">
        <v>25</v>
      </c>
      <c r="O230" s="25" t="s">
        <v>26</v>
      </c>
      <c r="P230" s="25" t="s">
        <v>27</v>
      </c>
      <c r="Q230" s="25" t="s">
        <v>2187</v>
      </c>
      <c r="R230" s="25">
        <v>0</v>
      </c>
      <c r="S230" s="25">
        <v>1</v>
      </c>
      <c r="T230" s="25" t="s">
        <v>2222</v>
      </c>
      <c r="U230" s="25" t="s">
        <v>25</v>
      </c>
      <c r="V230" s="25" t="s">
        <v>447</v>
      </c>
      <c r="W230" s="25">
        <v>1715</v>
      </c>
      <c r="X230" s="25">
        <v>20</v>
      </c>
      <c r="Y230" s="25">
        <v>255</v>
      </c>
      <c r="Z230" s="25">
        <v>409</v>
      </c>
      <c r="AA230" s="25" t="s">
        <v>35</v>
      </c>
      <c r="AB230" s="25" t="s">
        <v>36</v>
      </c>
      <c r="AC230" s="25">
        <v>332</v>
      </c>
      <c r="AD230" s="16">
        <v>0.95191800000000004</v>
      </c>
      <c r="AE230" s="16">
        <v>2.6949999999999999E-3</v>
      </c>
      <c r="AF230" s="29">
        <v>3.0000000000000001E-6</v>
      </c>
      <c r="AG230" s="16">
        <v>3.7728999999999999E-2</v>
      </c>
      <c r="AH230" s="16">
        <v>7.6299999999999996E-3</v>
      </c>
      <c r="AI230" s="29">
        <v>3.9999999999999998E-6</v>
      </c>
      <c r="AJ230" s="29">
        <v>6.0000000000000002E-6</v>
      </c>
      <c r="AK230" s="29">
        <v>9.9999999999999995E-7</v>
      </c>
      <c r="AL230" s="29">
        <v>1.2999999999999999E-5</v>
      </c>
      <c r="AM230" s="16">
        <v>-1.3874542607314E-3</v>
      </c>
      <c r="AN230" s="16">
        <v>-3.1279953222718799E-4</v>
      </c>
      <c r="AO230" s="29">
        <v>9.1936320868301305E-7</v>
      </c>
      <c r="AP230" s="29">
        <v>4.98851498742664E-5</v>
      </c>
      <c r="AQ230" s="29">
        <v>1.9666290999179198E-5</v>
      </c>
      <c r="AR230" s="16">
        <v>0.110020257023378</v>
      </c>
      <c r="AS230" s="16">
        <v>1.7167538603607001E-2</v>
      </c>
      <c r="AT230" s="16">
        <v>1.8245341973643001E-2</v>
      </c>
      <c r="AU230" s="16">
        <v>3.0451801320026801E-2</v>
      </c>
      <c r="AV230" s="16">
        <v>1.9842915243313299E-2</v>
      </c>
      <c r="AW230" s="16">
        <v>2.3526077905504501E-2</v>
      </c>
    </row>
    <row r="231" spans="1:49" s="15" customFormat="1" ht="16" x14ac:dyDescent="0.2">
      <c r="A231" s="25" t="s">
        <v>2357</v>
      </c>
      <c r="B231" s="16" t="s">
        <v>448</v>
      </c>
      <c r="C231" s="16" t="s">
        <v>38</v>
      </c>
      <c r="D231" s="16" t="s">
        <v>25</v>
      </c>
      <c r="E231" s="16" t="s">
        <v>25</v>
      </c>
      <c r="F231" s="16" t="s">
        <v>25</v>
      </c>
      <c r="G231" s="16" t="s">
        <v>25</v>
      </c>
      <c r="H231" s="26">
        <v>5.0587362589899998</v>
      </c>
      <c r="I231" s="31">
        <v>4.1316432385599997</v>
      </c>
      <c r="J231" s="25" t="s">
        <v>449</v>
      </c>
      <c r="K231" s="47">
        <v>49.655566999999998</v>
      </c>
      <c r="L231" s="47">
        <v>99.927099999999996</v>
      </c>
      <c r="M231" s="25">
        <v>-1021</v>
      </c>
      <c r="N231" s="16" t="s">
        <v>25</v>
      </c>
      <c r="O231" s="25" t="s">
        <v>26</v>
      </c>
      <c r="P231" s="25" t="s">
        <v>27</v>
      </c>
      <c r="Q231" s="25" t="s">
        <v>2187</v>
      </c>
      <c r="R231" s="25">
        <v>0</v>
      </c>
      <c r="S231" s="25">
        <v>1</v>
      </c>
      <c r="T231" s="25" t="s">
        <v>2222</v>
      </c>
      <c r="U231" s="25" t="s">
        <v>25</v>
      </c>
      <c r="V231" s="25" t="s">
        <v>450</v>
      </c>
      <c r="W231" s="25">
        <v>2855</v>
      </c>
      <c r="X231" s="25">
        <v>20</v>
      </c>
      <c r="Y231" s="25">
        <v>-1111</v>
      </c>
      <c r="Z231" s="25">
        <v>-931</v>
      </c>
      <c r="AA231" s="25" t="s">
        <v>35</v>
      </c>
      <c r="AB231" s="25" t="s">
        <v>36</v>
      </c>
      <c r="AC231" s="25">
        <v>-1021</v>
      </c>
      <c r="AD231" s="16">
        <v>0.95191800000000004</v>
      </c>
      <c r="AE231" s="16">
        <v>2.6949999999999999E-3</v>
      </c>
      <c r="AF231" s="29">
        <v>3.0000000000000001E-6</v>
      </c>
      <c r="AG231" s="16">
        <v>3.7728999999999999E-2</v>
      </c>
      <c r="AH231" s="16">
        <v>7.6299999999999996E-3</v>
      </c>
      <c r="AI231" s="29">
        <v>3.9999999999999998E-6</v>
      </c>
      <c r="AJ231" s="29">
        <v>6.0000000000000002E-6</v>
      </c>
      <c r="AK231" s="29">
        <v>9.9999999999999995E-7</v>
      </c>
      <c r="AL231" s="29">
        <v>1.2999999999999999E-5</v>
      </c>
      <c r="AM231" s="16">
        <v>-1.3874542607314E-3</v>
      </c>
      <c r="AN231" s="16">
        <v>-3.1279953222718799E-4</v>
      </c>
      <c r="AO231" s="29">
        <v>9.1936320868301305E-7</v>
      </c>
      <c r="AP231" s="29">
        <v>4.98851498742664E-5</v>
      </c>
      <c r="AQ231" s="29">
        <v>1.9666290999179198E-5</v>
      </c>
      <c r="AR231" s="16">
        <v>2.94530690045537E-2</v>
      </c>
      <c r="AS231" s="16">
        <v>1.42349439578343E-2</v>
      </c>
      <c r="AT231" s="16">
        <v>5.8168377732356396E-3</v>
      </c>
      <c r="AU231" s="16">
        <v>2.8588241426537701E-3</v>
      </c>
      <c r="AV231" s="16">
        <v>5.0487562077213503E-3</v>
      </c>
      <c r="AW231" s="16">
        <v>0</v>
      </c>
    </row>
    <row r="232" spans="1:49" s="15" customFormat="1" ht="16" x14ac:dyDescent="0.2">
      <c r="A232" s="25" t="s">
        <v>2358</v>
      </c>
      <c r="B232" s="25" t="s">
        <v>451</v>
      </c>
      <c r="C232" s="16" t="s">
        <v>38</v>
      </c>
      <c r="D232" s="16" t="s">
        <v>25</v>
      </c>
      <c r="E232" s="16" t="s">
        <v>25</v>
      </c>
      <c r="F232" s="16" t="s">
        <v>25</v>
      </c>
      <c r="G232" s="16" t="s">
        <v>25</v>
      </c>
      <c r="H232" s="26">
        <v>8.2167928811700008</v>
      </c>
      <c r="I232" s="31">
        <v>6.6426572160899999</v>
      </c>
      <c r="J232" s="25" t="s">
        <v>452</v>
      </c>
      <c r="K232" s="47">
        <v>49.655566999999998</v>
      </c>
      <c r="L232" s="47">
        <v>99.927099999999996</v>
      </c>
      <c r="M232" s="25">
        <v>-1107</v>
      </c>
      <c r="N232" s="16" t="s">
        <v>25</v>
      </c>
      <c r="O232" s="25" t="s">
        <v>26</v>
      </c>
      <c r="P232" s="25" t="s">
        <v>27</v>
      </c>
      <c r="Q232" s="25" t="s">
        <v>2187</v>
      </c>
      <c r="R232" s="25">
        <v>0</v>
      </c>
      <c r="S232" s="25">
        <v>1</v>
      </c>
      <c r="T232" s="25" t="s">
        <v>2222</v>
      </c>
      <c r="U232" s="25" t="s">
        <v>25</v>
      </c>
      <c r="V232" s="25" t="s">
        <v>453</v>
      </c>
      <c r="W232" s="25">
        <v>2910</v>
      </c>
      <c r="X232" s="25">
        <v>15</v>
      </c>
      <c r="Y232" s="25">
        <v>-1198</v>
      </c>
      <c r="Z232" s="25">
        <v>-1016</v>
      </c>
      <c r="AA232" s="25" t="s">
        <v>35</v>
      </c>
      <c r="AB232" s="25" t="s">
        <v>36</v>
      </c>
      <c r="AC232" s="25">
        <v>-1107</v>
      </c>
      <c r="AD232" s="16">
        <v>0.95191800000000004</v>
      </c>
      <c r="AE232" s="16">
        <v>2.6949999999999999E-3</v>
      </c>
      <c r="AF232" s="29">
        <v>3.0000000000000001E-6</v>
      </c>
      <c r="AG232" s="16">
        <v>3.7728999999999999E-2</v>
      </c>
      <c r="AH232" s="16">
        <v>7.6299999999999996E-3</v>
      </c>
      <c r="AI232" s="29">
        <v>3.9999999999999998E-6</v>
      </c>
      <c r="AJ232" s="29">
        <v>6.0000000000000002E-6</v>
      </c>
      <c r="AK232" s="29">
        <v>9.9999999999999995E-7</v>
      </c>
      <c r="AL232" s="29">
        <v>1.2999999999999999E-5</v>
      </c>
      <c r="AM232" s="16">
        <v>-1.3874542607314E-3</v>
      </c>
      <c r="AN232" s="16">
        <v>-3.1279953222718799E-4</v>
      </c>
      <c r="AO232" s="29">
        <v>9.1936320868301305E-7</v>
      </c>
      <c r="AP232" s="29">
        <v>4.98851498742664E-5</v>
      </c>
      <c r="AQ232" s="29">
        <v>1.9666290999179198E-5</v>
      </c>
      <c r="AR232" s="16">
        <v>1.96068749009011E-2</v>
      </c>
      <c r="AS232" s="16">
        <v>1.43670390025588E-2</v>
      </c>
      <c r="AT232" s="16">
        <v>4.8976440731500603E-3</v>
      </c>
      <c r="AU232" s="16">
        <v>0</v>
      </c>
      <c r="AV232" s="16">
        <v>0</v>
      </c>
      <c r="AW232" s="16">
        <v>0</v>
      </c>
    </row>
    <row r="233" spans="1:49" s="15" customFormat="1" ht="16" x14ac:dyDescent="0.2">
      <c r="A233" s="25" t="s">
        <v>2359</v>
      </c>
      <c r="B233" s="25" t="s">
        <v>454</v>
      </c>
      <c r="C233" s="16" t="s">
        <v>38</v>
      </c>
      <c r="D233" s="16" t="s">
        <v>25</v>
      </c>
      <c r="E233" s="16" t="s">
        <v>25</v>
      </c>
      <c r="F233" s="16" t="s">
        <v>25</v>
      </c>
      <c r="G233" s="16" t="s">
        <v>25</v>
      </c>
      <c r="H233" s="26">
        <v>1.7420415551599999</v>
      </c>
      <c r="I233" s="31">
        <v>1.4228353225999999</v>
      </c>
      <c r="J233" s="25" t="s">
        <v>292</v>
      </c>
      <c r="K233" s="47">
        <v>54.623611099999998</v>
      </c>
      <c r="L233" s="47">
        <v>90.944999999999993</v>
      </c>
      <c r="M233" s="25">
        <v>-1302</v>
      </c>
      <c r="N233" s="16" t="s">
        <v>25</v>
      </c>
      <c r="O233" s="25" t="s">
        <v>26</v>
      </c>
      <c r="P233" s="25" t="s">
        <v>27</v>
      </c>
      <c r="Q233" s="25" t="s">
        <v>2187</v>
      </c>
      <c r="R233" s="25">
        <v>0</v>
      </c>
      <c r="S233" s="25">
        <v>1</v>
      </c>
      <c r="T233" s="25" t="s">
        <v>2222</v>
      </c>
      <c r="U233" s="25" t="s">
        <v>25</v>
      </c>
      <c r="V233" s="25" t="s">
        <v>455</v>
      </c>
      <c r="W233" s="25">
        <v>3030</v>
      </c>
      <c r="X233" s="25">
        <v>20</v>
      </c>
      <c r="Y233" s="25">
        <v>-1386</v>
      </c>
      <c r="Z233" s="25">
        <v>-1217</v>
      </c>
      <c r="AA233" s="25" t="s">
        <v>35</v>
      </c>
      <c r="AB233" s="25" t="s">
        <v>36</v>
      </c>
      <c r="AC233" s="25">
        <v>-1302</v>
      </c>
      <c r="AD233" s="16">
        <v>0.95191800000000004</v>
      </c>
      <c r="AE233" s="16">
        <v>2.6949999999999999E-3</v>
      </c>
      <c r="AF233" s="29">
        <v>3.0000000000000001E-6</v>
      </c>
      <c r="AG233" s="16">
        <v>3.7728999999999999E-2</v>
      </c>
      <c r="AH233" s="16">
        <v>7.6299999999999996E-3</v>
      </c>
      <c r="AI233" s="29">
        <v>3.9999999999999998E-6</v>
      </c>
      <c r="AJ233" s="29">
        <v>6.0000000000000002E-6</v>
      </c>
      <c r="AK233" s="29">
        <v>9.9999999999999995E-7</v>
      </c>
      <c r="AL233" s="29">
        <v>1.2999999999999999E-5</v>
      </c>
      <c r="AM233" s="16">
        <v>-1.3874542607314E-3</v>
      </c>
      <c r="AN233" s="16">
        <v>-3.1279953222718799E-4</v>
      </c>
      <c r="AO233" s="29">
        <v>9.1936320868301305E-7</v>
      </c>
      <c r="AP233" s="29">
        <v>4.98851498742664E-5</v>
      </c>
      <c r="AQ233" s="29">
        <v>1.9666290999179198E-5</v>
      </c>
      <c r="AR233" s="16">
        <v>0.17488235699971</v>
      </c>
      <c r="AS233" s="16">
        <v>1.93033523636062E-2</v>
      </c>
      <c r="AT233" s="16">
        <v>2.2309073635744699E-2</v>
      </c>
      <c r="AU233" s="16">
        <v>2.3124786086000899E-2</v>
      </c>
      <c r="AV233" s="16">
        <v>4.4450787406887298E-3</v>
      </c>
      <c r="AW233" s="16">
        <v>0.10524811576556101</v>
      </c>
    </row>
    <row r="234" spans="1:49" s="15" customFormat="1" ht="16" x14ac:dyDescent="0.2">
      <c r="A234" s="25" t="s">
        <v>2360</v>
      </c>
      <c r="B234" s="16" t="s">
        <v>456</v>
      </c>
      <c r="C234" s="16" t="s">
        <v>38</v>
      </c>
      <c r="D234" s="16" t="s">
        <v>25</v>
      </c>
      <c r="E234" s="16" t="s">
        <v>25</v>
      </c>
      <c r="F234" s="16" t="s">
        <v>25</v>
      </c>
      <c r="G234" s="16" t="s">
        <v>25</v>
      </c>
      <c r="H234" s="26">
        <v>5.7348987904099999</v>
      </c>
      <c r="I234" s="31">
        <v>4.7004355645700002</v>
      </c>
      <c r="J234" s="25" t="s">
        <v>991</v>
      </c>
      <c r="K234" s="47">
        <v>41.005209999999998</v>
      </c>
      <c r="L234" s="47">
        <v>28.951720000000002</v>
      </c>
      <c r="M234" s="25">
        <v>331</v>
      </c>
      <c r="N234" s="16" t="s">
        <v>25</v>
      </c>
      <c r="O234" s="25" t="s">
        <v>26</v>
      </c>
      <c r="P234" s="25" t="s">
        <v>27</v>
      </c>
      <c r="Q234" s="25" t="s">
        <v>2187</v>
      </c>
      <c r="R234" s="25">
        <v>0</v>
      </c>
      <c r="S234" s="25">
        <v>1</v>
      </c>
      <c r="T234" s="25" t="s">
        <v>2222</v>
      </c>
      <c r="U234" s="25" t="s">
        <v>25</v>
      </c>
      <c r="V234" s="25" t="s">
        <v>457</v>
      </c>
      <c r="W234" s="25">
        <v>1715</v>
      </c>
      <c r="X234" s="25">
        <v>15</v>
      </c>
      <c r="Y234" s="25">
        <v>257</v>
      </c>
      <c r="Z234" s="25">
        <v>404</v>
      </c>
      <c r="AA234" s="25" t="s">
        <v>35</v>
      </c>
      <c r="AB234" s="25" t="s">
        <v>36</v>
      </c>
      <c r="AC234" s="25">
        <v>331</v>
      </c>
      <c r="AD234" s="16">
        <v>0.95191800000000004</v>
      </c>
      <c r="AE234" s="16">
        <v>2.6949999999999999E-3</v>
      </c>
      <c r="AF234" s="29">
        <v>3.0000000000000001E-6</v>
      </c>
      <c r="AG234" s="16">
        <v>3.7728999999999999E-2</v>
      </c>
      <c r="AH234" s="16">
        <v>7.6299999999999996E-3</v>
      </c>
      <c r="AI234" s="29">
        <v>3.9999999999999998E-6</v>
      </c>
      <c r="AJ234" s="29">
        <v>6.0000000000000002E-6</v>
      </c>
      <c r="AK234" s="29">
        <v>9.9999999999999995E-7</v>
      </c>
      <c r="AL234" s="29">
        <v>1.2999999999999999E-5</v>
      </c>
      <c r="AM234" s="16">
        <v>-1.3874542607314E-3</v>
      </c>
      <c r="AN234" s="16">
        <v>-3.1279953222718799E-4</v>
      </c>
      <c r="AO234" s="29">
        <v>9.1936320868301305E-7</v>
      </c>
      <c r="AP234" s="29">
        <v>4.98851498742664E-5</v>
      </c>
      <c r="AQ234" s="29">
        <v>1.9666290999179198E-5</v>
      </c>
      <c r="AR234" s="16">
        <v>2.14297224815863E-2</v>
      </c>
      <c r="AS234" s="16">
        <v>9.8698648058264601E-3</v>
      </c>
      <c r="AT234" s="16">
        <v>1.09481317825519E-2</v>
      </c>
      <c r="AU234" s="16">
        <v>0</v>
      </c>
      <c r="AV234" s="16">
        <v>0</v>
      </c>
      <c r="AW234" s="16">
        <v>0</v>
      </c>
    </row>
    <row r="235" spans="1:49" s="15" customFormat="1" ht="16" x14ac:dyDescent="0.2">
      <c r="A235" s="16" t="s">
        <v>2361</v>
      </c>
      <c r="B235" s="16" t="s">
        <v>458</v>
      </c>
      <c r="C235" s="16" t="s">
        <v>38</v>
      </c>
      <c r="D235" s="16" t="s">
        <v>25</v>
      </c>
      <c r="E235" s="16" t="s">
        <v>25</v>
      </c>
      <c r="F235" s="16" t="s">
        <v>25</v>
      </c>
      <c r="G235" s="16" t="s">
        <v>25</v>
      </c>
      <c r="H235" s="26">
        <v>12.5101</v>
      </c>
      <c r="I235" s="31">
        <v>10.1586247568</v>
      </c>
      <c r="J235" s="25" t="s">
        <v>459</v>
      </c>
      <c r="K235" s="47">
        <v>50.2993922</v>
      </c>
      <c r="L235" s="47">
        <v>2.8016228999999999</v>
      </c>
      <c r="M235" s="25">
        <v>-300</v>
      </c>
      <c r="N235" s="16" t="s">
        <v>25</v>
      </c>
      <c r="O235" s="25" t="s">
        <v>26</v>
      </c>
      <c r="P235" s="25" t="s">
        <v>30</v>
      </c>
      <c r="Q235" s="25" t="s">
        <v>2187</v>
      </c>
      <c r="R235" s="25">
        <v>0</v>
      </c>
      <c r="S235" s="25">
        <v>1</v>
      </c>
      <c r="T235" s="25" t="s">
        <v>2222</v>
      </c>
      <c r="U235" s="25" t="s">
        <v>25</v>
      </c>
      <c r="V235" s="25" t="s">
        <v>460</v>
      </c>
      <c r="W235" s="25">
        <v>2255</v>
      </c>
      <c r="X235" s="25">
        <v>20</v>
      </c>
      <c r="Y235" s="25">
        <v>-391</v>
      </c>
      <c r="Z235" s="25">
        <v>-208</v>
      </c>
      <c r="AA235" s="25" t="s">
        <v>35</v>
      </c>
      <c r="AB235" s="25" t="s">
        <v>36</v>
      </c>
      <c r="AC235" s="25">
        <v>-300</v>
      </c>
      <c r="AD235" s="16">
        <v>0.95191800000000004</v>
      </c>
      <c r="AE235" s="16">
        <v>2.6949999999999999E-3</v>
      </c>
      <c r="AF235" s="29">
        <v>3.0000000000000001E-6</v>
      </c>
      <c r="AG235" s="16">
        <v>3.7728999999999999E-2</v>
      </c>
      <c r="AH235" s="16">
        <v>7.6299999999999996E-3</v>
      </c>
      <c r="AI235" s="29">
        <v>3.9999999999999998E-6</v>
      </c>
      <c r="AJ235" s="29">
        <v>6.0000000000000002E-6</v>
      </c>
      <c r="AK235" s="29">
        <v>9.9999999999999995E-7</v>
      </c>
      <c r="AL235" s="29">
        <v>1.2999999999999999E-5</v>
      </c>
      <c r="AM235" s="16">
        <v>-1.3874542607314E-3</v>
      </c>
      <c r="AN235" s="16">
        <v>-3.1279953222718799E-4</v>
      </c>
      <c r="AO235" s="29">
        <v>9.1936320868301305E-7</v>
      </c>
      <c r="AP235" s="29">
        <v>4.98851498742664E-5</v>
      </c>
      <c r="AQ235" s="29">
        <v>1.9666290999179198E-5</v>
      </c>
      <c r="AR235" s="16">
        <v>3.20495188876391E-2</v>
      </c>
      <c r="AS235" s="16">
        <v>1.5480774751013599E-2</v>
      </c>
      <c r="AT235" s="16">
        <v>1.5947264078993498E-2</v>
      </c>
      <c r="AU235" s="16">
        <v>0</v>
      </c>
      <c r="AV235" s="16">
        <v>0</v>
      </c>
      <c r="AW235" s="16">
        <v>0</v>
      </c>
    </row>
    <row r="236" spans="1:49" s="15" customFormat="1" ht="16" x14ac:dyDescent="0.2">
      <c r="A236" s="16" t="s">
        <v>2362</v>
      </c>
      <c r="B236" s="16" t="s">
        <v>461</v>
      </c>
      <c r="C236" s="16" t="s">
        <v>1009</v>
      </c>
      <c r="D236" s="16" t="s">
        <v>25</v>
      </c>
      <c r="E236" s="16" t="s">
        <v>25</v>
      </c>
      <c r="F236" s="16" t="s">
        <v>25</v>
      </c>
      <c r="G236" s="16" t="s">
        <v>25</v>
      </c>
      <c r="H236" s="26">
        <v>4.5264199999999999</v>
      </c>
      <c r="I236" s="31">
        <v>3.8013654256599998</v>
      </c>
      <c r="J236" s="25" t="s">
        <v>462</v>
      </c>
      <c r="K236" s="47">
        <v>46.961905999999999</v>
      </c>
      <c r="L236" s="47">
        <v>18.935523</v>
      </c>
      <c r="M236" s="16">
        <v>-2059</v>
      </c>
      <c r="N236" s="16" t="s">
        <v>25</v>
      </c>
      <c r="O236" s="16" t="s">
        <v>26</v>
      </c>
      <c r="P236" s="16" t="s">
        <v>27</v>
      </c>
      <c r="Q236" s="25" t="s">
        <v>2187</v>
      </c>
      <c r="R236" s="25">
        <v>0</v>
      </c>
      <c r="S236" s="25">
        <v>1</v>
      </c>
      <c r="T236" s="25" t="s">
        <v>2222</v>
      </c>
      <c r="U236" s="25" t="s">
        <v>25</v>
      </c>
      <c r="V236" s="16" t="s">
        <v>463</v>
      </c>
      <c r="W236" s="16">
        <v>3680</v>
      </c>
      <c r="X236" s="16">
        <v>20</v>
      </c>
      <c r="Y236" s="16">
        <v>-2140</v>
      </c>
      <c r="Z236" s="16">
        <v>-1977</v>
      </c>
      <c r="AA236" s="16" t="s">
        <v>35</v>
      </c>
      <c r="AB236" s="16" t="s">
        <v>36</v>
      </c>
      <c r="AC236" s="28">
        <v>-2059</v>
      </c>
      <c r="AD236" s="29">
        <v>1.5999999999999999E-5</v>
      </c>
      <c r="AE236" s="16">
        <v>2.7224999999999999E-2</v>
      </c>
      <c r="AF236" s="16">
        <v>1.6837999999999999E-2</v>
      </c>
      <c r="AG236" s="16">
        <v>7.2997000000000006E-2</v>
      </c>
      <c r="AH236" s="16">
        <v>0.88289300000000004</v>
      </c>
      <c r="AI236" s="29">
        <v>1.5999999999999999E-5</v>
      </c>
      <c r="AJ236" s="29">
        <v>5.0000000000000004E-6</v>
      </c>
      <c r="AK236" s="29">
        <v>3.0000000000000001E-6</v>
      </c>
      <c r="AL236" s="29">
        <v>9.0000000000000002E-6</v>
      </c>
      <c r="AM236" s="16">
        <v>6.54170056062717E-4</v>
      </c>
      <c r="AN236" s="16">
        <v>-1.6252458173275601E-4</v>
      </c>
      <c r="AO236" s="16">
        <v>7.8183886092230001E-4</v>
      </c>
      <c r="AP236" s="16">
        <v>2.5551989775847401E-4</v>
      </c>
      <c r="AQ236" s="16">
        <v>1.68092533362209E-4</v>
      </c>
      <c r="AR236" s="16">
        <v>7.0898232057646504E-2</v>
      </c>
      <c r="AS236" s="16">
        <v>4.2812531199919998E-2</v>
      </c>
      <c r="AT236" s="16">
        <v>1.4046991968391801E-2</v>
      </c>
      <c r="AU236" s="16">
        <v>6.4092492015582897E-3</v>
      </c>
      <c r="AV236" s="16">
        <v>0</v>
      </c>
      <c r="AW236" s="16">
        <v>7.24191509898025E-3</v>
      </c>
    </row>
    <row r="237" spans="1:49" s="15" customFormat="1" ht="16" x14ac:dyDescent="0.2">
      <c r="A237" s="16" t="s">
        <v>2363</v>
      </c>
      <c r="B237" s="16" t="s">
        <v>464</v>
      </c>
      <c r="C237" s="16" t="s">
        <v>411</v>
      </c>
      <c r="D237" s="16" t="s">
        <v>25</v>
      </c>
      <c r="E237" s="16" t="s">
        <v>25</v>
      </c>
      <c r="F237" s="16" t="s">
        <v>25</v>
      </c>
      <c r="G237" s="16" t="s">
        <v>25</v>
      </c>
      <c r="H237" s="26">
        <v>8.5044799999999992</v>
      </c>
      <c r="I237" s="31">
        <v>6.9962546894599997</v>
      </c>
      <c r="J237" s="25" t="s">
        <v>465</v>
      </c>
      <c r="K237" s="47">
        <v>51.824694000000001</v>
      </c>
      <c r="L237" s="47">
        <v>77.945110999999997</v>
      </c>
      <c r="M237" s="25">
        <v>-2959</v>
      </c>
      <c r="N237" s="16" t="s">
        <v>25</v>
      </c>
      <c r="O237" s="25" t="s">
        <v>26</v>
      </c>
      <c r="P237" s="25" t="s">
        <v>27</v>
      </c>
      <c r="Q237" s="25" t="s">
        <v>2187</v>
      </c>
      <c r="R237" s="25">
        <v>0</v>
      </c>
      <c r="S237" s="25">
        <v>1</v>
      </c>
      <c r="T237" s="25" t="s">
        <v>2222</v>
      </c>
      <c r="U237" s="25" t="s">
        <v>25</v>
      </c>
      <c r="V237" s="25" t="s">
        <v>466</v>
      </c>
      <c r="W237" s="25">
        <v>4345</v>
      </c>
      <c r="X237" s="25">
        <v>15</v>
      </c>
      <c r="Y237" s="25">
        <v>-3011</v>
      </c>
      <c r="Z237" s="25">
        <v>-2906</v>
      </c>
      <c r="AA237" s="25" t="s">
        <v>35</v>
      </c>
      <c r="AB237" s="25" t="s">
        <v>36</v>
      </c>
      <c r="AC237" s="30">
        <v>-2959</v>
      </c>
      <c r="AD237" s="29">
        <v>1.9999999999999999E-6</v>
      </c>
      <c r="AE237" s="16">
        <v>5.7450000000000001E-2</v>
      </c>
      <c r="AF237" s="16">
        <v>3.9933000000000003E-2</v>
      </c>
      <c r="AG237" s="16">
        <v>0.90258799999999995</v>
      </c>
      <c r="AH237" s="29">
        <v>9.0000000000000002E-6</v>
      </c>
      <c r="AI237" s="29">
        <v>1.9999999999999999E-6</v>
      </c>
      <c r="AJ237" s="29">
        <v>7.9999999999999996E-6</v>
      </c>
      <c r="AK237" s="29">
        <v>6.9999999999999999E-6</v>
      </c>
      <c r="AL237" s="29">
        <v>1.9999999999999999E-6</v>
      </c>
      <c r="AM237" s="16">
        <v>8.4855386269772895E-4</v>
      </c>
      <c r="AN237" s="16">
        <v>1.2265783319323599E-3</v>
      </c>
      <c r="AO237" s="29">
        <v>-7.6233923665019497E-5</v>
      </c>
      <c r="AP237" s="16">
        <v>1.0511008096093501E-4</v>
      </c>
      <c r="AQ237" s="16">
        <v>-2.2172217915487799E-4</v>
      </c>
      <c r="AR237" s="16">
        <v>1.19621096093769E-2</v>
      </c>
      <c r="AS237" s="16">
        <v>6.9141271030829302E-3</v>
      </c>
      <c r="AT237" s="16">
        <v>4.6140246039779896E-3</v>
      </c>
      <c r="AU237" s="16">
        <v>0</v>
      </c>
      <c r="AV237" s="16">
        <v>0</v>
      </c>
      <c r="AW237" s="16">
        <v>0</v>
      </c>
    </row>
    <row r="238" spans="1:49" s="15" customFormat="1" ht="16" x14ac:dyDescent="0.2">
      <c r="A238" s="16" t="s">
        <v>2364</v>
      </c>
      <c r="B238" s="16" t="s">
        <v>467</v>
      </c>
      <c r="C238" s="16" t="s">
        <v>409</v>
      </c>
      <c r="D238" s="16" t="s">
        <v>25</v>
      </c>
      <c r="E238" s="16" t="s">
        <v>25</v>
      </c>
      <c r="F238" s="16" t="s">
        <v>25</v>
      </c>
      <c r="G238" s="16" t="s">
        <v>25</v>
      </c>
      <c r="H238" s="26">
        <v>3.29940528856</v>
      </c>
      <c r="I238" s="31">
        <v>2.7155825659600001</v>
      </c>
      <c r="J238" s="25" t="s">
        <v>24</v>
      </c>
      <c r="K238" s="45">
        <v>53.303941999999999</v>
      </c>
      <c r="L238" s="45">
        <v>67.645786000000001</v>
      </c>
      <c r="M238" s="16">
        <v>-3182</v>
      </c>
      <c r="N238" s="16" t="s">
        <v>25</v>
      </c>
      <c r="O238" s="16" t="s">
        <v>26</v>
      </c>
      <c r="P238" s="16" t="s">
        <v>27</v>
      </c>
      <c r="Q238" s="25" t="s">
        <v>2187</v>
      </c>
      <c r="R238" s="25">
        <v>0</v>
      </c>
      <c r="S238" s="25">
        <v>1</v>
      </c>
      <c r="T238" s="25" t="s">
        <v>2205</v>
      </c>
      <c r="U238" s="25" t="s">
        <v>25</v>
      </c>
      <c r="V238" s="16" t="s">
        <v>468</v>
      </c>
      <c r="W238" s="16">
        <v>4470</v>
      </c>
      <c r="X238" s="16">
        <v>20</v>
      </c>
      <c r="Y238" s="16">
        <v>-3334</v>
      </c>
      <c r="Z238" s="16">
        <v>-3030</v>
      </c>
      <c r="AA238" s="16" t="s">
        <v>35</v>
      </c>
      <c r="AB238" s="16" t="s">
        <v>36</v>
      </c>
      <c r="AC238" s="16">
        <v>-3182</v>
      </c>
      <c r="AD238" s="16">
        <v>5.5960000000000003E-2</v>
      </c>
      <c r="AE238" s="29">
        <v>9.0000000000000002E-6</v>
      </c>
      <c r="AF238" s="16">
        <v>1.0326E-2</v>
      </c>
      <c r="AG238" s="16">
        <v>0.93363399999999996</v>
      </c>
      <c r="AH238" s="29">
        <v>4.6999999999999997E-5</v>
      </c>
      <c r="AI238" s="29">
        <v>6.9999999999999999E-6</v>
      </c>
      <c r="AJ238" s="29">
        <v>9.0000000000000002E-6</v>
      </c>
      <c r="AK238" s="29">
        <v>7.9999999999999996E-6</v>
      </c>
      <c r="AL238" s="29">
        <v>9.9999999999999995E-7</v>
      </c>
      <c r="AM238" s="16">
        <v>2.4936418420810398E-4</v>
      </c>
      <c r="AN238" s="16">
        <v>1.1483691274192299E-3</v>
      </c>
      <c r="AO238" s="29">
        <v>6.7828443178905305E-5</v>
      </c>
      <c r="AP238" s="29">
        <v>-2.7371782718679899E-5</v>
      </c>
      <c r="AQ238" s="29">
        <v>5.7938795729236199E-5</v>
      </c>
      <c r="AR238" s="16">
        <v>1.07497041225807E-2</v>
      </c>
      <c r="AS238" s="16">
        <v>5.4251514262027298E-3</v>
      </c>
      <c r="AT238" s="16">
        <v>4.3645361579472504E-3</v>
      </c>
      <c r="AU238" s="16">
        <v>0</v>
      </c>
      <c r="AV238" s="16">
        <v>0</v>
      </c>
      <c r="AW238" s="16">
        <v>0</v>
      </c>
    </row>
    <row r="239" spans="1:49" s="15" customFormat="1" ht="16" x14ac:dyDescent="0.2">
      <c r="A239" s="16" t="s">
        <v>2365</v>
      </c>
      <c r="B239" s="16" t="s">
        <v>469</v>
      </c>
      <c r="C239" s="16" t="s">
        <v>409</v>
      </c>
      <c r="D239" s="16" t="s">
        <v>25</v>
      </c>
      <c r="E239" s="16" t="s">
        <v>25</v>
      </c>
      <c r="F239" s="16" t="s">
        <v>25</v>
      </c>
      <c r="G239" s="16" t="s">
        <v>25</v>
      </c>
      <c r="H239" s="26">
        <v>5.9694340905500001</v>
      </c>
      <c r="I239" s="31">
        <v>4.9118014432099999</v>
      </c>
      <c r="J239" s="25" t="s">
        <v>24</v>
      </c>
      <c r="K239" s="47">
        <v>53.303941999999999</v>
      </c>
      <c r="L239" s="47">
        <v>67.645786000000001</v>
      </c>
      <c r="M239" s="25">
        <v>-3221</v>
      </c>
      <c r="N239" s="16" t="s">
        <v>25</v>
      </c>
      <c r="O239" s="25" t="s">
        <v>26</v>
      </c>
      <c r="P239" s="25" t="s">
        <v>27</v>
      </c>
      <c r="Q239" s="25" t="s">
        <v>2187</v>
      </c>
      <c r="R239" s="25">
        <v>0</v>
      </c>
      <c r="S239" s="25">
        <v>1</v>
      </c>
      <c r="T239" s="25" t="s">
        <v>2205</v>
      </c>
      <c r="U239" s="25" t="s">
        <v>25</v>
      </c>
      <c r="V239" s="25" t="s">
        <v>470</v>
      </c>
      <c r="W239" s="25">
        <v>4495</v>
      </c>
      <c r="X239" s="25">
        <v>25</v>
      </c>
      <c r="Y239" s="25">
        <v>-3345</v>
      </c>
      <c r="Z239" s="25">
        <v>-3096</v>
      </c>
      <c r="AA239" s="25" t="s">
        <v>35</v>
      </c>
      <c r="AB239" s="25" t="s">
        <v>36</v>
      </c>
      <c r="AC239" s="25">
        <v>-3221</v>
      </c>
      <c r="AD239" s="16">
        <v>6.4120000000000002E-3</v>
      </c>
      <c r="AE239" s="16">
        <v>1.3551000000000001E-2</v>
      </c>
      <c r="AF239" s="16">
        <v>1.7045000000000001E-2</v>
      </c>
      <c r="AG239" s="16">
        <v>0.93683000000000005</v>
      </c>
      <c r="AH239" s="16">
        <v>2.6113999999999998E-2</v>
      </c>
      <c r="AI239" s="29">
        <v>3.8999999999999999E-5</v>
      </c>
      <c r="AJ239" s="29">
        <v>7.9999999999999996E-6</v>
      </c>
      <c r="AK239" s="16">
        <v>0</v>
      </c>
      <c r="AL239" s="29">
        <v>1.9999999999999999E-6</v>
      </c>
      <c r="AM239" s="16">
        <v>4.8205816981251903E-4</v>
      </c>
      <c r="AN239" s="16">
        <v>1.14437593547441E-3</v>
      </c>
      <c r="AO239" s="29">
        <v>3.1322400153686102E-5</v>
      </c>
      <c r="AP239" s="29">
        <v>-3.4859245221967799E-5</v>
      </c>
      <c r="AQ239" s="29">
        <v>-5.4424278522517102E-5</v>
      </c>
      <c r="AR239" s="16">
        <v>1.03062039014811E-2</v>
      </c>
      <c r="AS239" s="16">
        <v>5.0962287553381596E-3</v>
      </c>
      <c r="AT239" s="16">
        <v>4.3645361574686202E-3</v>
      </c>
      <c r="AU239" s="16">
        <v>0</v>
      </c>
      <c r="AV239" s="16">
        <v>0</v>
      </c>
      <c r="AW239" s="16">
        <v>0</v>
      </c>
    </row>
    <row r="240" spans="1:49" s="15" customFormat="1" ht="16" x14ac:dyDescent="0.2">
      <c r="A240" s="16" t="s">
        <v>2366</v>
      </c>
      <c r="B240" s="16" t="s">
        <v>471</v>
      </c>
      <c r="C240" s="16" t="s">
        <v>409</v>
      </c>
      <c r="D240" s="16" t="s">
        <v>25</v>
      </c>
      <c r="E240" s="16" t="s">
        <v>25</v>
      </c>
      <c r="F240" s="16" t="s">
        <v>25</v>
      </c>
      <c r="G240" s="16" t="s">
        <v>25</v>
      </c>
      <c r="H240" s="26">
        <v>7.0811799999999998</v>
      </c>
      <c r="I240" s="31">
        <v>5.7550068402000001</v>
      </c>
      <c r="J240" s="25" t="s">
        <v>24</v>
      </c>
      <c r="K240" s="47">
        <v>53.303941999999999</v>
      </c>
      <c r="L240" s="47">
        <v>67.645786000000001</v>
      </c>
      <c r="M240" s="25">
        <v>-3501</v>
      </c>
      <c r="N240" s="16" t="s">
        <v>25</v>
      </c>
      <c r="O240" s="25" t="s">
        <v>26</v>
      </c>
      <c r="P240" s="25" t="s">
        <v>27</v>
      </c>
      <c r="Q240" s="25" t="s">
        <v>2187</v>
      </c>
      <c r="R240" s="25">
        <v>0</v>
      </c>
      <c r="S240" s="25">
        <v>1</v>
      </c>
      <c r="T240" s="25" t="s">
        <v>2205</v>
      </c>
      <c r="U240" s="25" t="s">
        <v>25</v>
      </c>
      <c r="V240" s="25" t="s">
        <v>472</v>
      </c>
      <c r="W240" s="25">
        <v>4715</v>
      </c>
      <c r="X240" s="25">
        <v>30</v>
      </c>
      <c r="Y240" s="25">
        <v>-3626</v>
      </c>
      <c r="Z240" s="25">
        <v>-3375</v>
      </c>
      <c r="AA240" s="25" t="s">
        <v>35</v>
      </c>
      <c r="AB240" s="25" t="s">
        <v>36</v>
      </c>
      <c r="AC240" s="25">
        <v>-3501</v>
      </c>
      <c r="AD240" s="29">
        <v>4.8000000000000001E-5</v>
      </c>
      <c r="AE240" s="16">
        <v>2.3618E-2</v>
      </c>
      <c r="AF240" s="16">
        <v>4.3040000000000002E-2</v>
      </c>
      <c r="AG240" s="16">
        <v>0.93326100000000001</v>
      </c>
      <c r="AH240" s="29">
        <v>6.0000000000000002E-6</v>
      </c>
      <c r="AI240" s="29">
        <v>6.9999999999999999E-6</v>
      </c>
      <c r="AJ240" s="29">
        <v>7.9999999999999996E-6</v>
      </c>
      <c r="AK240" s="29">
        <v>9.0000000000000002E-6</v>
      </c>
      <c r="AL240" s="29">
        <v>1.9999999999999999E-6</v>
      </c>
      <c r="AM240" s="16">
        <v>5.6289548603517402E-4</v>
      </c>
      <c r="AN240" s="16">
        <v>1.1564825811588601E-3</v>
      </c>
      <c r="AO240" s="29">
        <v>4.21129073177759E-6</v>
      </c>
      <c r="AP240" s="29">
        <v>7.3255534988940805E-5</v>
      </c>
      <c r="AQ240" s="16">
        <v>-1.05997497894795E-4</v>
      </c>
      <c r="AR240" s="16">
        <v>6.7013561403005796E-3</v>
      </c>
      <c r="AS240" s="16">
        <v>4.2768394691450997E-3</v>
      </c>
      <c r="AT240" s="16">
        <v>2.19580105531714E-3</v>
      </c>
      <c r="AU240" s="16">
        <v>0</v>
      </c>
      <c r="AV240" s="16">
        <v>0</v>
      </c>
      <c r="AW240" s="16">
        <v>0</v>
      </c>
    </row>
    <row r="241" spans="1:49" s="15" customFormat="1" ht="16" x14ac:dyDescent="0.2">
      <c r="A241" s="16" t="s">
        <v>2367</v>
      </c>
      <c r="B241" s="16" t="s">
        <v>473</v>
      </c>
      <c r="C241" s="16" t="s">
        <v>409</v>
      </c>
      <c r="D241" s="16" t="s">
        <v>25</v>
      </c>
      <c r="E241" s="16" t="s">
        <v>25</v>
      </c>
      <c r="F241" s="16" t="s">
        <v>25</v>
      </c>
      <c r="G241" s="16" t="s">
        <v>25</v>
      </c>
      <c r="H241" s="26">
        <v>6.5430900000000003</v>
      </c>
      <c r="I241" s="31">
        <v>5.3253858513800001</v>
      </c>
      <c r="J241" s="25" t="s">
        <v>24</v>
      </c>
      <c r="K241" s="47">
        <v>53.303941999999999</v>
      </c>
      <c r="L241" s="47">
        <v>67.645786000000001</v>
      </c>
      <c r="M241" s="25">
        <v>-3193</v>
      </c>
      <c r="N241" s="16" t="s">
        <v>25</v>
      </c>
      <c r="O241" s="25" t="s">
        <v>26</v>
      </c>
      <c r="P241" s="25" t="s">
        <v>27</v>
      </c>
      <c r="Q241" s="25" t="s">
        <v>2187</v>
      </c>
      <c r="R241" s="25">
        <v>0</v>
      </c>
      <c r="S241" s="25">
        <v>1</v>
      </c>
      <c r="T241" s="25" t="s">
        <v>2205</v>
      </c>
      <c r="U241" s="25" t="s">
        <v>25</v>
      </c>
      <c r="V241" s="25" t="s">
        <v>474</v>
      </c>
      <c r="W241" s="25">
        <v>4490</v>
      </c>
      <c r="X241" s="25">
        <v>30</v>
      </c>
      <c r="Y241" s="25">
        <v>-3348</v>
      </c>
      <c r="Z241" s="25">
        <v>-3037</v>
      </c>
      <c r="AA241" s="25" t="s">
        <v>35</v>
      </c>
      <c r="AB241" s="25" t="s">
        <v>36</v>
      </c>
      <c r="AC241" s="25">
        <v>-3193</v>
      </c>
      <c r="AD241" s="29">
        <v>1.9999999999999999E-6</v>
      </c>
      <c r="AE241" s="16">
        <v>1.9820000000000001E-2</v>
      </c>
      <c r="AF241" s="16">
        <v>4.7611000000000001E-2</v>
      </c>
      <c r="AG241" s="16">
        <v>0.93247899999999995</v>
      </c>
      <c r="AH241" s="29">
        <v>6.6000000000000005E-5</v>
      </c>
      <c r="AI241" s="29">
        <v>5.0000000000000004E-6</v>
      </c>
      <c r="AJ241" s="29">
        <v>7.9999999999999996E-6</v>
      </c>
      <c r="AK241" s="16">
        <v>0</v>
      </c>
      <c r="AL241" s="29">
        <v>6.9999999999999999E-6</v>
      </c>
      <c r="AM241" s="16">
        <v>5.2545374488622101E-4</v>
      </c>
      <c r="AN241" s="16">
        <v>1.1280663175464E-3</v>
      </c>
      <c r="AO241" s="29">
        <v>1.6618182078794901E-5</v>
      </c>
      <c r="AP241" s="29">
        <v>4.41431123235324E-5</v>
      </c>
      <c r="AQ241" s="16">
        <v>-1.06706748221576E-4</v>
      </c>
      <c r="AR241" s="16">
        <v>8.9644858868402101E-3</v>
      </c>
      <c r="AS241" s="16">
        <v>6.14777496201779E-3</v>
      </c>
      <c r="AT241" s="16">
        <v>2.3524155053118502E-3</v>
      </c>
      <c r="AU241" s="16">
        <v>0</v>
      </c>
      <c r="AV241" s="16">
        <v>0</v>
      </c>
      <c r="AW241" s="16">
        <v>0</v>
      </c>
    </row>
    <row r="242" spans="1:49" s="15" customFormat="1" ht="19" x14ac:dyDescent="0.2">
      <c r="A242" s="16" t="s">
        <v>2368</v>
      </c>
      <c r="B242" s="16" t="s">
        <v>475</v>
      </c>
      <c r="C242" s="16" t="s">
        <v>409</v>
      </c>
      <c r="D242" s="16" t="s">
        <v>25</v>
      </c>
      <c r="E242" s="16" t="s">
        <v>25</v>
      </c>
      <c r="F242" s="16" t="s">
        <v>25</v>
      </c>
      <c r="G242" s="16" t="s">
        <v>25</v>
      </c>
      <c r="H242" s="26">
        <v>5.2710900000000001</v>
      </c>
      <c r="I242" s="31">
        <v>4.2280938670700001</v>
      </c>
      <c r="J242" s="25" t="s">
        <v>24</v>
      </c>
      <c r="K242" s="47">
        <v>53.303941999999999</v>
      </c>
      <c r="L242" s="47">
        <v>67.645786000000001</v>
      </c>
      <c r="M242" s="25">
        <v>-3328</v>
      </c>
      <c r="N242" s="16" t="s">
        <v>25</v>
      </c>
      <c r="O242" s="25" t="s">
        <v>26</v>
      </c>
      <c r="P242" s="25" t="s">
        <v>27</v>
      </c>
      <c r="Q242" s="25" t="s">
        <v>2190</v>
      </c>
      <c r="R242" s="25">
        <v>0</v>
      </c>
      <c r="S242" s="25">
        <v>0</v>
      </c>
      <c r="T242" s="25" t="s">
        <v>2205</v>
      </c>
      <c r="U242" s="25" t="s">
        <v>2262</v>
      </c>
      <c r="V242" s="25" t="s">
        <v>25</v>
      </c>
      <c r="W242" s="25" t="s">
        <v>25</v>
      </c>
      <c r="X242" s="25" t="s">
        <v>25</v>
      </c>
      <c r="Y242" s="25" t="s">
        <v>25</v>
      </c>
      <c r="Z242" s="25" t="s">
        <v>25</v>
      </c>
      <c r="AA242" s="25" t="s">
        <v>25</v>
      </c>
      <c r="AB242" s="25" t="s">
        <v>25</v>
      </c>
      <c r="AC242" s="25">
        <v>-3328</v>
      </c>
      <c r="AD242" s="16">
        <v>1.7247999999999999E-2</v>
      </c>
      <c r="AE242" s="29">
        <v>2.5999999999999998E-5</v>
      </c>
      <c r="AF242" s="16">
        <v>2.8697E-2</v>
      </c>
      <c r="AG242" s="16">
        <v>0.94906400000000002</v>
      </c>
      <c r="AH242" s="16">
        <v>4.8560000000000001E-3</v>
      </c>
      <c r="AI242" s="29">
        <v>3.6999999999999998E-5</v>
      </c>
      <c r="AJ242" s="29">
        <v>6.9999999999999999E-6</v>
      </c>
      <c r="AK242" s="29">
        <v>6.0000000000000002E-5</v>
      </c>
      <c r="AL242" s="29">
        <v>3.9999999999999998E-6</v>
      </c>
      <c r="AM242" s="16">
        <v>3.3176256567204099E-4</v>
      </c>
      <c r="AN242" s="16">
        <v>1.1676268358409201E-3</v>
      </c>
      <c r="AO242" s="29">
        <v>7.6886443001806796E-5</v>
      </c>
      <c r="AP242" s="29">
        <v>2.4848719751382301E-5</v>
      </c>
      <c r="AQ242" s="29">
        <v>-7.9892113819370297E-5</v>
      </c>
      <c r="AR242" s="16">
        <v>1.23075506296793E-2</v>
      </c>
      <c r="AS242" s="16">
        <v>6.5132278311450797E-3</v>
      </c>
      <c r="AT242" s="16">
        <v>2.9799395570877601E-3</v>
      </c>
      <c r="AU242" s="16">
        <v>2.3052508592834998E-3</v>
      </c>
      <c r="AV242" s="16">
        <v>0</v>
      </c>
      <c r="AW242" s="16">
        <v>0</v>
      </c>
    </row>
    <row r="243" spans="1:49" s="15" customFormat="1" ht="19" x14ac:dyDescent="0.2">
      <c r="A243" s="16" t="s">
        <v>2369</v>
      </c>
      <c r="B243" s="16" t="s">
        <v>476</v>
      </c>
      <c r="C243" s="16" t="s">
        <v>409</v>
      </c>
      <c r="D243" s="16" t="s">
        <v>25</v>
      </c>
      <c r="E243" s="16" t="s">
        <v>25</v>
      </c>
      <c r="F243" s="16" t="s">
        <v>25</v>
      </c>
      <c r="G243" s="16" t="s">
        <v>25</v>
      </c>
      <c r="H243" s="26">
        <v>5.7244599999999997</v>
      </c>
      <c r="I243" s="31">
        <v>4.51508416196</v>
      </c>
      <c r="J243" s="25" t="s">
        <v>24</v>
      </c>
      <c r="K243" s="47">
        <v>53.303941999999999</v>
      </c>
      <c r="L243" s="47">
        <v>67.645786000000001</v>
      </c>
      <c r="M243" s="25">
        <v>-3328</v>
      </c>
      <c r="N243" s="16" t="s">
        <v>25</v>
      </c>
      <c r="O243" s="25" t="s">
        <v>26</v>
      </c>
      <c r="P243" s="25" t="s">
        <v>27</v>
      </c>
      <c r="Q243" s="25" t="s">
        <v>2190</v>
      </c>
      <c r="R243" s="25">
        <v>0</v>
      </c>
      <c r="S243" s="25">
        <v>0</v>
      </c>
      <c r="T243" s="25" t="s">
        <v>2205</v>
      </c>
      <c r="U243" s="25" t="s">
        <v>2262</v>
      </c>
      <c r="V243" s="25" t="s">
        <v>25</v>
      </c>
      <c r="W243" s="25" t="s">
        <v>25</v>
      </c>
      <c r="X243" s="25" t="s">
        <v>25</v>
      </c>
      <c r="Y243" s="25" t="s">
        <v>25</v>
      </c>
      <c r="Z243" s="25" t="s">
        <v>25</v>
      </c>
      <c r="AA243" s="25" t="s">
        <v>25</v>
      </c>
      <c r="AB243" s="25" t="s">
        <v>25</v>
      </c>
      <c r="AC243" s="25">
        <v>-3328</v>
      </c>
      <c r="AD243" s="16">
        <v>3.3834999999999997E-2</v>
      </c>
      <c r="AE243" s="29">
        <v>1.7E-5</v>
      </c>
      <c r="AF243" s="16">
        <v>2.562E-2</v>
      </c>
      <c r="AG243" s="16">
        <v>0.94044399999999995</v>
      </c>
      <c r="AH243" s="29">
        <v>2.4000000000000001E-5</v>
      </c>
      <c r="AI243" s="29">
        <v>2.9E-5</v>
      </c>
      <c r="AJ243" s="16">
        <v>0</v>
      </c>
      <c r="AK243" s="29">
        <v>3.1000000000000001E-5</v>
      </c>
      <c r="AL243" s="29">
        <v>9.9999999999999995E-7</v>
      </c>
      <c r="AM243" s="16">
        <v>2.8462070039525798E-4</v>
      </c>
      <c r="AN243" s="16">
        <v>1.15191825304641E-3</v>
      </c>
      <c r="AO243" s="29">
        <v>7.9629046186398001E-5</v>
      </c>
      <c r="AP243" s="29">
        <v>-6.6087880199417998E-6</v>
      </c>
      <c r="AQ243" s="29">
        <v>-4.6759555433905098E-5</v>
      </c>
      <c r="AR243" s="16">
        <v>6.4422885332613301E-3</v>
      </c>
      <c r="AS243" s="16">
        <v>4.9355260564744501E-3</v>
      </c>
      <c r="AT243" s="16">
        <v>8.7751119359308295E-4</v>
      </c>
      <c r="AU243" s="16">
        <v>0</v>
      </c>
      <c r="AV243" s="16">
        <v>0</v>
      </c>
      <c r="AW243" s="16">
        <v>0</v>
      </c>
    </row>
    <row r="244" spans="1:49" s="15" customFormat="1" ht="16" x14ac:dyDescent="0.2">
      <c r="A244" s="16" t="s">
        <v>2370</v>
      </c>
      <c r="B244" s="16" t="s">
        <v>477</v>
      </c>
      <c r="C244" s="16" t="s">
        <v>38</v>
      </c>
      <c r="D244" s="16" t="s">
        <v>25</v>
      </c>
      <c r="E244" s="16" t="s">
        <v>25</v>
      </c>
      <c r="F244" s="16" t="s">
        <v>25</v>
      </c>
      <c r="G244" s="16" t="s">
        <v>25</v>
      </c>
      <c r="H244" s="26">
        <v>5.4863400000000002</v>
      </c>
      <c r="I244" s="31">
        <v>4.5753022131499996</v>
      </c>
      <c r="J244" s="25" t="s">
        <v>478</v>
      </c>
      <c r="K244" s="47">
        <v>44.866990000000001</v>
      </c>
      <c r="L244" s="47">
        <v>22.007939</v>
      </c>
      <c r="M244" s="25">
        <v>-1539</v>
      </c>
      <c r="N244" s="16" t="s">
        <v>25</v>
      </c>
      <c r="O244" s="25" t="s">
        <v>26</v>
      </c>
      <c r="P244" s="25" t="s">
        <v>27</v>
      </c>
      <c r="Q244" s="25" t="s">
        <v>2187</v>
      </c>
      <c r="R244" s="16">
        <v>0</v>
      </c>
      <c r="S244" s="25">
        <v>1</v>
      </c>
      <c r="T244" s="25" t="s">
        <v>2222</v>
      </c>
      <c r="U244" s="25" t="s">
        <v>25</v>
      </c>
      <c r="V244" s="25" t="s">
        <v>479</v>
      </c>
      <c r="W244" s="25">
        <v>3270</v>
      </c>
      <c r="X244" s="25">
        <v>20</v>
      </c>
      <c r="Y244" s="25">
        <v>-1612</v>
      </c>
      <c r="Z244" s="25">
        <v>-1465</v>
      </c>
      <c r="AA244" s="25" t="s">
        <v>35</v>
      </c>
      <c r="AB244" s="25" t="s">
        <v>36</v>
      </c>
      <c r="AC244" s="25">
        <v>-1539</v>
      </c>
      <c r="AD244" s="16">
        <v>0.95191800000000004</v>
      </c>
      <c r="AE244" s="16">
        <v>2.6949999999999999E-3</v>
      </c>
      <c r="AF244" s="29">
        <v>3.0000000000000001E-6</v>
      </c>
      <c r="AG244" s="16">
        <v>3.7728999999999999E-2</v>
      </c>
      <c r="AH244" s="16">
        <v>7.6299999999999996E-3</v>
      </c>
      <c r="AI244" s="29">
        <v>3.9999999999999998E-6</v>
      </c>
      <c r="AJ244" s="29">
        <v>6.0000000000000002E-6</v>
      </c>
      <c r="AK244" s="29">
        <v>9.9999999999999995E-7</v>
      </c>
      <c r="AL244" s="29">
        <v>1.2999999999999999E-5</v>
      </c>
      <c r="AM244" s="16">
        <v>-1.3874542607314E-3</v>
      </c>
      <c r="AN244" s="16">
        <v>-3.1279953222718799E-4</v>
      </c>
      <c r="AO244" s="29">
        <v>9.1936320868301305E-7</v>
      </c>
      <c r="AP244" s="29">
        <v>4.98851498742664E-5</v>
      </c>
      <c r="AQ244" s="29">
        <v>1.9666290999179198E-5</v>
      </c>
      <c r="AR244" s="16">
        <v>2.7069150605237301E-2</v>
      </c>
      <c r="AS244" s="16">
        <v>1.9301249240279102E-2</v>
      </c>
      <c r="AT244" s="16">
        <v>4.6068196190867704E-3</v>
      </c>
      <c r="AU244" s="16">
        <v>2.74226321553398E-3</v>
      </c>
      <c r="AV244" s="16">
        <v>0</v>
      </c>
      <c r="AW244" s="16">
        <v>0</v>
      </c>
    </row>
    <row r="245" spans="1:49" s="15" customFormat="1" ht="16" x14ac:dyDescent="0.2">
      <c r="A245" s="16" t="s">
        <v>2371</v>
      </c>
      <c r="B245" s="16" t="s">
        <v>480</v>
      </c>
      <c r="C245" s="16" t="s">
        <v>38</v>
      </c>
      <c r="D245" s="16" t="s">
        <v>25</v>
      </c>
      <c r="E245" s="16" t="s">
        <v>25</v>
      </c>
      <c r="F245" s="16" t="s">
        <v>25</v>
      </c>
      <c r="G245" s="16" t="s">
        <v>25</v>
      </c>
      <c r="H245" s="26">
        <v>9.5407399999999996</v>
      </c>
      <c r="I245" s="31">
        <v>7.7718059665899997</v>
      </c>
      <c r="J245" s="25" t="s">
        <v>481</v>
      </c>
      <c r="K245" s="47">
        <v>41.466999999999999</v>
      </c>
      <c r="L245" s="47">
        <v>46.017000000000003</v>
      </c>
      <c r="M245" s="25">
        <v>-1578</v>
      </c>
      <c r="N245" s="16" t="s">
        <v>25</v>
      </c>
      <c r="O245" s="25" t="s">
        <v>26</v>
      </c>
      <c r="P245" s="25" t="s">
        <v>27</v>
      </c>
      <c r="Q245" s="25" t="s">
        <v>2187</v>
      </c>
      <c r="R245" s="16">
        <v>0</v>
      </c>
      <c r="S245" s="25">
        <v>1</v>
      </c>
      <c r="T245" s="25" t="s">
        <v>2222</v>
      </c>
      <c r="U245" s="25" t="s">
        <v>25</v>
      </c>
      <c r="V245" s="25" t="s">
        <v>482</v>
      </c>
      <c r="W245" s="25">
        <v>3320</v>
      </c>
      <c r="X245" s="25">
        <v>15</v>
      </c>
      <c r="Y245" s="25">
        <v>-1620</v>
      </c>
      <c r="Z245" s="25">
        <v>-1535</v>
      </c>
      <c r="AA245" s="25" t="s">
        <v>35</v>
      </c>
      <c r="AB245" s="25" t="s">
        <v>36</v>
      </c>
      <c r="AC245" s="25">
        <v>-1578</v>
      </c>
      <c r="AD245" s="16">
        <v>0.95191800000000004</v>
      </c>
      <c r="AE245" s="16">
        <v>2.6949999999999999E-3</v>
      </c>
      <c r="AF245" s="29">
        <v>3.0000000000000001E-6</v>
      </c>
      <c r="AG245" s="16">
        <v>3.7728999999999999E-2</v>
      </c>
      <c r="AH245" s="16">
        <v>7.6299999999999996E-3</v>
      </c>
      <c r="AI245" s="29">
        <v>3.9999999999999998E-6</v>
      </c>
      <c r="AJ245" s="29">
        <v>6.0000000000000002E-6</v>
      </c>
      <c r="AK245" s="29">
        <v>9.9999999999999995E-7</v>
      </c>
      <c r="AL245" s="29">
        <v>1.2999999999999999E-5</v>
      </c>
      <c r="AM245" s="16">
        <v>-1.3874542607314E-3</v>
      </c>
      <c r="AN245" s="16">
        <v>-3.1279953222718799E-4</v>
      </c>
      <c r="AO245" s="29">
        <v>9.1936320868301305E-7</v>
      </c>
      <c r="AP245" s="29">
        <v>4.98851498742664E-5</v>
      </c>
      <c r="AQ245" s="29">
        <v>1.9666290999179198E-5</v>
      </c>
      <c r="AR245" s="16">
        <v>7.9434875090527296E-2</v>
      </c>
      <c r="AS245" s="16">
        <v>1.6815061898543801E-2</v>
      </c>
      <c r="AT245" s="16">
        <v>2.0058447230271899E-2</v>
      </c>
      <c r="AU245" s="16">
        <v>9.3555380098285894E-3</v>
      </c>
      <c r="AV245" s="16">
        <v>5.9175316806059398E-3</v>
      </c>
      <c r="AW245" s="16">
        <v>2.6185126547417701E-2</v>
      </c>
    </row>
    <row r="246" spans="1:49" s="15" customFormat="1" ht="16" x14ac:dyDescent="0.2">
      <c r="A246" s="16" t="s">
        <v>2372</v>
      </c>
      <c r="B246" s="16" t="s">
        <v>483</v>
      </c>
      <c r="C246" s="16" t="s">
        <v>38</v>
      </c>
      <c r="D246" s="16" t="s">
        <v>25</v>
      </c>
      <c r="E246" s="16" t="s">
        <v>25</v>
      </c>
      <c r="F246" s="16" t="s">
        <v>25</v>
      </c>
      <c r="G246" s="16" t="s">
        <v>25</v>
      </c>
      <c r="H246" s="26">
        <v>3.1150799999999998</v>
      </c>
      <c r="I246" s="31">
        <v>2.67314460409</v>
      </c>
      <c r="J246" s="31" t="s">
        <v>1282</v>
      </c>
      <c r="K246" s="47">
        <v>37.004486</v>
      </c>
      <c r="L246" s="47">
        <v>45.458817000000003</v>
      </c>
      <c r="M246" s="25">
        <v>-868</v>
      </c>
      <c r="N246" s="16" t="s">
        <v>25</v>
      </c>
      <c r="O246" s="25" t="s">
        <v>26</v>
      </c>
      <c r="P246" s="25" t="s">
        <v>27</v>
      </c>
      <c r="Q246" s="25" t="s">
        <v>2187</v>
      </c>
      <c r="R246" s="16">
        <v>0</v>
      </c>
      <c r="S246" s="25">
        <v>1</v>
      </c>
      <c r="T246" s="25" t="s">
        <v>2222</v>
      </c>
      <c r="U246" s="25" t="s">
        <v>25</v>
      </c>
      <c r="V246" s="25" t="s">
        <v>484</v>
      </c>
      <c r="W246" s="25">
        <v>2730</v>
      </c>
      <c r="X246" s="25">
        <v>15</v>
      </c>
      <c r="Y246" s="25">
        <v>-910</v>
      </c>
      <c r="Z246" s="25">
        <v>-825</v>
      </c>
      <c r="AA246" s="25" t="s">
        <v>35</v>
      </c>
      <c r="AB246" s="25" t="s">
        <v>36</v>
      </c>
      <c r="AC246" s="25">
        <v>-868</v>
      </c>
      <c r="AD246" s="16">
        <v>0.95191800000000004</v>
      </c>
      <c r="AE246" s="16">
        <v>2.6949999999999999E-3</v>
      </c>
      <c r="AF246" s="29">
        <v>3.0000000000000001E-6</v>
      </c>
      <c r="AG246" s="16">
        <v>3.7728999999999999E-2</v>
      </c>
      <c r="AH246" s="16">
        <v>7.6299999999999996E-3</v>
      </c>
      <c r="AI246" s="29">
        <v>3.9999999999999998E-6</v>
      </c>
      <c r="AJ246" s="29">
        <v>6.0000000000000002E-6</v>
      </c>
      <c r="AK246" s="29">
        <v>9.9999999999999995E-7</v>
      </c>
      <c r="AL246" s="29">
        <v>1.2999999999999999E-5</v>
      </c>
      <c r="AM246" s="16">
        <v>-1.3874542607314E-3</v>
      </c>
      <c r="AN246" s="16">
        <v>-3.1279953222718799E-4</v>
      </c>
      <c r="AO246" s="29">
        <v>9.1936320868301305E-7</v>
      </c>
      <c r="AP246" s="29">
        <v>4.98851498742664E-5</v>
      </c>
      <c r="AQ246" s="29">
        <v>1.9666290999179198E-5</v>
      </c>
      <c r="AR246" s="16">
        <v>3.1552838101806598E-2</v>
      </c>
      <c r="AS246" s="16">
        <v>1.7327159699472398E-2</v>
      </c>
      <c r="AT246" s="16">
        <v>8.1784039216666604E-3</v>
      </c>
      <c r="AU246" s="16">
        <v>0</v>
      </c>
      <c r="AV246" s="16">
        <v>4.8294324680731799E-3</v>
      </c>
      <c r="AW246" s="16">
        <v>0</v>
      </c>
    </row>
    <row r="247" spans="1:49" s="15" customFormat="1" ht="16" x14ac:dyDescent="0.2">
      <c r="A247" s="25" t="s">
        <v>2223</v>
      </c>
      <c r="B247" s="16" t="s">
        <v>1307</v>
      </c>
      <c r="C247" s="16" t="s">
        <v>38</v>
      </c>
      <c r="D247" s="16" t="s">
        <v>25</v>
      </c>
      <c r="E247" s="16" t="s">
        <v>25</v>
      </c>
      <c r="F247" s="16" t="s">
        <v>25</v>
      </c>
      <c r="G247" s="16" t="s">
        <v>25</v>
      </c>
      <c r="H247" s="26">
        <v>5.2656598606999996</v>
      </c>
      <c r="I247" s="31">
        <v>4.4502126070000001</v>
      </c>
      <c r="J247" s="25" t="s">
        <v>2224</v>
      </c>
      <c r="K247" s="47">
        <v>52.486359</v>
      </c>
      <c r="L247" s="47">
        <v>60.187925</v>
      </c>
      <c r="M247" s="25">
        <v>-2007</v>
      </c>
      <c r="N247" s="16" t="s">
        <v>25</v>
      </c>
      <c r="O247" s="25" t="s">
        <v>26</v>
      </c>
      <c r="P247" s="25" t="s">
        <v>30</v>
      </c>
      <c r="Q247" s="25" t="s">
        <v>2187</v>
      </c>
      <c r="R247" s="25">
        <v>0</v>
      </c>
      <c r="S247" s="25">
        <v>1</v>
      </c>
      <c r="T247" s="25" t="s">
        <v>2223</v>
      </c>
      <c r="U247" s="25"/>
      <c r="V247" s="25" t="s">
        <v>2225</v>
      </c>
      <c r="W247" s="25">
        <v>3620</v>
      </c>
      <c r="X247" s="25">
        <v>30</v>
      </c>
      <c r="Y247" s="25">
        <v>-2123</v>
      </c>
      <c r="Z247" s="25">
        <v>-1891</v>
      </c>
      <c r="AA247" s="25" t="s">
        <v>35</v>
      </c>
      <c r="AB247" s="25" t="s">
        <v>36</v>
      </c>
      <c r="AC247" s="25">
        <f>AVERAGE(Y247:Z247)</f>
        <v>-2007</v>
      </c>
      <c r="AD247" s="16">
        <v>0.95191800000000004</v>
      </c>
      <c r="AE247" s="16">
        <v>2.6949999999999999E-3</v>
      </c>
      <c r="AF247" s="29">
        <v>3.0000000000000001E-6</v>
      </c>
      <c r="AG247" s="16">
        <v>3.7728999999999999E-2</v>
      </c>
      <c r="AH247" s="16">
        <v>7.6299999999999996E-3</v>
      </c>
      <c r="AI247" s="29">
        <v>3.9999999999999998E-6</v>
      </c>
      <c r="AJ247" s="29">
        <v>6.0000000000000002E-6</v>
      </c>
      <c r="AK247" s="29">
        <v>9.9999999999999995E-7</v>
      </c>
      <c r="AL247" s="29">
        <v>1.2999999999999999E-5</v>
      </c>
      <c r="AM247" s="16">
        <v>-1.3874542607314E-3</v>
      </c>
      <c r="AN247" s="16">
        <v>-3.1279953222718799E-4</v>
      </c>
      <c r="AO247" s="29">
        <v>9.1936320868301305E-7</v>
      </c>
      <c r="AP247" s="29">
        <v>4.98851498742664E-5</v>
      </c>
      <c r="AQ247" s="29">
        <v>1.9666290999179198E-5</v>
      </c>
      <c r="AR247" s="16">
        <v>2.5375072118072502E-2</v>
      </c>
      <c r="AS247" s="16">
        <v>1.1860394626653401E-2</v>
      </c>
      <c r="AT247" s="16">
        <v>1.3274595833182801E-2</v>
      </c>
      <c r="AU247" s="16">
        <v>0</v>
      </c>
      <c r="AV247" s="16">
        <v>0</v>
      </c>
      <c r="AW247" s="16">
        <v>0</v>
      </c>
    </row>
    <row r="248" spans="1:49" s="15" customFormat="1" ht="16" x14ac:dyDescent="0.2">
      <c r="A248" s="25" t="s">
        <v>2334</v>
      </c>
      <c r="B248" s="16" t="s">
        <v>485</v>
      </c>
      <c r="C248" s="16" t="s">
        <v>486</v>
      </c>
      <c r="D248" s="16" t="s">
        <v>25</v>
      </c>
      <c r="E248" s="16" t="s">
        <v>25</v>
      </c>
      <c r="F248" s="16" t="s">
        <v>25</v>
      </c>
      <c r="G248" s="16" t="s">
        <v>25</v>
      </c>
      <c r="H248" s="26">
        <v>2.3438792398000001</v>
      </c>
      <c r="I248" s="31">
        <v>1.95491200294</v>
      </c>
      <c r="J248" s="16" t="s">
        <v>487</v>
      </c>
      <c r="K248" s="45">
        <v>57.45</v>
      </c>
      <c r="L248" s="45">
        <v>61.45</v>
      </c>
      <c r="M248" s="16">
        <v>-13477</v>
      </c>
      <c r="N248" s="16" t="s">
        <v>25</v>
      </c>
      <c r="O248" s="25" t="s">
        <v>26</v>
      </c>
      <c r="P248" s="25" t="s">
        <v>30</v>
      </c>
      <c r="Q248" s="25" t="s">
        <v>2187</v>
      </c>
      <c r="R248" s="16">
        <v>0</v>
      </c>
      <c r="S248" s="25">
        <v>1</v>
      </c>
      <c r="T248" s="25" t="s">
        <v>2205</v>
      </c>
      <c r="U248" s="25" t="s">
        <v>25</v>
      </c>
      <c r="V248" s="16" t="s">
        <v>488</v>
      </c>
      <c r="W248" s="16">
        <v>12900</v>
      </c>
      <c r="X248" s="16">
        <v>30</v>
      </c>
      <c r="Y248" s="16">
        <v>-13624</v>
      </c>
      <c r="Z248" s="16">
        <v>-13330</v>
      </c>
      <c r="AA248" s="16" t="s">
        <v>35</v>
      </c>
      <c r="AB248" s="16" t="s">
        <v>36</v>
      </c>
      <c r="AC248" s="28">
        <f>AVERAGE(Y248:Z248)</f>
        <v>-13477</v>
      </c>
      <c r="AD248" s="29">
        <v>1.4E-5</v>
      </c>
      <c r="AE248" s="16">
        <v>0.247866</v>
      </c>
      <c r="AF248" s="16">
        <v>0.64914799999999995</v>
      </c>
      <c r="AG248" s="16">
        <v>0.10085</v>
      </c>
      <c r="AH248" s="29">
        <v>6.0000000000000002E-5</v>
      </c>
      <c r="AI248" s="29">
        <v>4.1999999999999998E-5</v>
      </c>
      <c r="AJ248" s="16">
        <v>1.9350000000000001E-3</v>
      </c>
      <c r="AK248" s="29">
        <v>4.8000000000000001E-5</v>
      </c>
      <c r="AL248" s="29">
        <v>3.4999999999999997E-5</v>
      </c>
      <c r="AM248" s="16">
        <v>1.4413212377460201E-3</v>
      </c>
      <c r="AN248" s="29">
        <v>-6.9916791802700798E-5</v>
      </c>
      <c r="AO248" s="16">
        <v>-1.9877367249025501E-4</v>
      </c>
      <c r="AP248" s="16">
        <v>4.16378468206825E-4</v>
      </c>
      <c r="AQ248" s="16">
        <v>1.14729283539629E-4</v>
      </c>
      <c r="AR248" s="16">
        <v>9.5624263866162604E-3</v>
      </c>
      <c r="AS248" s="16">
        <v>6.6895655277849197E-3</v>
      </c>
      <c r="AT248" s="16">
        <v>1.6454370540685799E-3</v>
      </c>
      <c r="AU248" s="16">
        <v>0</v>
      </c>
      <c r="AV248" s="16">
        <v>0</v>
      </c>
      <c r="AW248" s="16">
        <v>0</v>
      </c>
    </row>
    <row r="249" spans="1:49" s="15" customFormat="1" ht="16" x14ac:dyDescent="0.2">
      <c r="A249" s="25" t="s">
        <v>2334</v>
      </c>
      <c r="B249" s="16" t="s">
        <v>489</v>
      </c>
      <c r="C249" s="16" t="s">
        <v>486</v>
      </c>
      <c r="D249" s="16" t="s">
        <v>25</v>
      </c>
      <c r="E249" s="16" t="s">
        <v>25</v>
      </c>
      <c r="F249" s="16" t="s">
        <v>25</v>
      </c>
      <c r="G249" s="16" t="s">
        <v>25</v>
      </c>
      <c r="H249" s="26">
        <v>1.03823834623</v>
      </c>
      <c r="I249" s="31">
        <v>0.85552031137899998</v>
      </c>
      <c r="J249" s="16" t="s">
        <v>487</v>
      </c>
      <c r="K249" s="45">
        <v>57.45</v>
      </c>
      <c r="L249" s="45">
        <v>61.45</v>
      </c>
      <c r="M249" s="16">
        <v>-13978</v>
      </c>
      <c r="N249" s="16" t="s">
        <v>25</v>
      </c>
      <c r="O249" s="25" t="s">
        <v>26</v>
      </c>
      <c r="P249" s="25" t="s">
        <v>30</v>
      </c>
      <c r="Q249" s="25" t="s">
        <v>2187</v>
      </c>
      <c r="R249" s="16">
        <v>0</v>
      </c>
      <c r="S249" s="25">
        <v>1</v>
      </c>
      <c r="T249" s="25" t="s">
        <v>2205</v>
      </c>
      <c r="U249" s="25" t="s">
        <v>25</v>
      </c>
      <c r="V249" s="16" t="s">
        <v>490</v>
      </c>
      <c r="W249" s="16">
        <v>13265</v>
      </c>
      <c r="X249" s="16">
        <v>35</v>
      </c>
      <c r="Y249" s="16">
        <v>-14126</v>
      </c>
      <c r="Z249" s="16">
        <v>-13829</v>
      </c>
      <c r="AA249" s="16" t="s">
        <v>35</v>
      </c>
      <c r="AB249" s="16" t="s">
        <v>36</v>
      </c>
      <c r="AC249" s="28">
        <f>AVERAGE(Y249:Z249)</f>
        <v>-13977.5</v>
      </c>
      <c r="AD249" s="29">
        <v>1.1E-5</v>
      </c>
      <c r="AE249" s="16">
        <v>0.22966400000000001</v>
      </c>
      <c r="AF249" s="16">
        <v>0.63174300000000005</v>
      </c>
      <c r="AG249" s="16">
        <v>0.13703399999999999</v>
      </c>
      <c r="AH249" s="29">
        <v>7.3999999999999996E-5</v>
      </c>
      <c r="AI249" s="29">
        <v>1.9000000000000001E-5</v>
      </c>
      <c r="AJ249" s="16">
        <v>1.3929999999999999E-3</v>
      </c>
      <c r="AK249" s="29">
        <v>9.0000000000000002E-6</v>
      </c>
      <c r="AL249" s="29">
        <v>5.5000000000000002E-5</v>
      </c>
      <c r="AM249" s="16">
        <v>1.31415973001823E-3</v>
      </c>
      <c r="AN249" s="29">
        <v>-4.4699947967724399E-5</v>
      </c>
      <c r="AO249" s="16">
        <v>-1.7772989072135001E-4</v>
      </c>
      <c r="AP249" s="16">
        <v>5.0350549939784405E-4</v>
      </c>
      <c r="AQ249" s="16">
        <v>1.96697635870466E-4</v>
      </c>
      <c r="AR249" s="16">
        <v>1.04033255231282E-2</v>
      </c>
      <c r="AS249" s="16">
        <v>6.6832888316467696E-3</v>
      </c>
      <c r="AT249" s="16">
        <v>2.5234002162072599E-3</v>
      </c>
      <c r="AU249" s="16">
        <v>0</v>
      </c>
      <c r="AV249" s="16">
        <v>0</v>
      </c>
      <c r="AW249" s="16">
        <v>0</v>
      </c>
    </row>
    <row r="250" spans="1:49" s="15" customFormat="1" ht="16" x14ac:dyDescent="0.2">
      <c r="A250" s="25" t="s">
        <v>2334</v>
      </c>
      <c r="B250" s="16" t="s">
        <v>491</v>
      </c>
      <c r="C250" s="16" t="s">
        <v>486</v>
      </c>
      <c r="D250" s="16" t="s">
        <v>25</v>
      </c>
      <c r="E250" s="16" t="s">
        <v>25</v>
      </c>
      <c r="F250" s="16" t="s">
        <v>25</v>
      </c>
      <c r="G250" s="16" t="s">
        <v>25</v>
      </c>
      <c r="H250" s="26">
        <v>1.2090863463499999</v>
      </c>
      <c r="I250" s="31">
        <v>0.96748574995500003</v>
      </c>
      <c r="J250" s="16" t="s">
        <v>487</v>
      </c>
      <c r="K250" s="45">
        <v>57.45</v>
      </c>
      <c r="L250" s="45">
        <v>61.45</v>
      </c>
      <c r="M250" s="16">
        <v>-15249</v>
      </c>
      <c r="N250" s="16" t="s">
        <v>25</v>
      </c>
      <c r="O250" s="16" t="s">
        <v>26</v>
      </c>
      <c r="P250" s="16" t="s">
        <v>27</v>
      </c>
      <c r="Q250" s="25" t="s">
        <v>2187</v>
      </c>
      <c r="R250" s="16">
        <v>0</v>
      </c>
      <c r="S250" s="25">
        <v>1</v>
      </c>
      <c r="T250" s="25" t="s">
        <v>2205</v>
      </c>
      <c r="U250" s="25" t="s">
        <v>25</v>
      </c>
      <c r="V250" s="16" t="s">
        <v>492</v>
      </c>
      <c r="W250" s="16">
        <v>14120</v>
      </c>
      <c r="X250" s="16">
        <v>40</v>
      </c>
      <c r="Y250" s="16">
        <v>-15394</v>
      </c>
      <c r="Z250" s="16">
        <v>-15103</v>
      </c>
      <c r="AA250" s="16" t="s">
        <v>35</v>
      </c>
      <c r="AB250" s="16" t="s">
        <v>36</v>
      </c>
      <c r="AC250" s="28">
        <v>-15248.5</v>
      </c>
      <c r="AD250" s="29">
        <v>4.3999999999999999E-5</v>
      </c>
      <c r="AE250" s="16">
        <v>0.22171099999999999</v>
      </c>
      <c r="AF250" s="16">
        <v>0.64932000000000001</v>
      </c>
      <c r="AG250" s="16">
        <v>0.126917</v>
      </c>
      <c r="AH250" s="29">
        <v>3.3000000000000003E-5</v>
      </c>
      <c r="AI250" s="29">
        <v>5.0000000000000004E-6</v>
      </c>
      <c r="AJ250" s="16">
        <v>1.9319999999999999E-3</v>
      </c>
      <c r="AK250" s="29">
        <v>1.9999999999999999E-6</v>
      </c>
      <c r="AL250" s="29">
        <v>3.1999999999999999E-5</v>
      </c>
      <c r="AM250" s="16">
        <v>1.25318505853038E-3</v>
      </c>
      <c r="AN250" s="29">
        <v>-9.1910654313937795E-5</v>
      </c>
      <c r="AO250" s="16">
        <v>-2.2486864682471901E-4</v>
      </c>
      <c r="AP250" s="16">
        <v>3.8352882010147702E-4</v>
      </c>
      <c r="AQ250" s="16">
        <v>1.68908076299443E-4</v>
      </c>
      <c r="AR250" s="16">
        <v>6.1491069107684803E-3</v>
      </c>
      <c r="AS250" s="16">
        <v>3.3999856696389501E-3</v>
      </c>
      <c r="AT250" s="16">
        <v>1.8985887880461599E-3</v>
      </c>
      <c r="AU250" s="16">
        <v>0</v>
      </c>
      <c r="AV250" s="16">
        <v>0</v>
      </c>
      <c r="AW250" s="16">
        <v>0</v>
      </c>
    </row>
    <row r="251" spans="1:49" s="15" customFormat="1" ht="16" x14ac:dyDescent="0.2">
      <c r="A251" s="25" t="s">
        <v>2334</v>
      </c>
      <c r="B251" s="16" t="s">
        <v>493</v>
      </c>
      <c r="C251" s="16" t="s">
        <v>486</v>
      </c>
      <c r="D251" s="16" t="s">
        <v>25</v>
      </c>
      <c r="E251" s="16" t="s">
        <v>25</v>
      </c>
      <c r="F251" s="16" t="s">
        <v>25</v>
      </c>
      <c r="G251" s="16" t="s">
        <v>25</v>
      </c>
      <c r="H251" s="26">
        <v>1.09121972213</v>
      </c>
      <c r="I251" s="31">
        <v>0.88805566769199995</v>
      </c>
      <c r="J251" s="16" t="s">
        <v>487</v>
      </c>
      <c r="K251" s="45">
        <v>57.45</v>
      </c>
      <c r="L251" s="45">
        <v>61.45</v>
      </c>
      <c r="M251" s="16">
        <v>-14727</v>
      </c>
      <c r="N251" s="16" t="s">
        <v>25</v>
      </c>
      <c r="O251" s="25" t="s">
        <v>26</v>
      </c>
      <c r="P251" s="25" t="s">
        <v>30</v>
      </c>
      <c r="Q251" s="25" t="s">
        <v>2187</v>
      </c>
      <c r="R251" s="16">
        <v>0</v>
      </c>
      <c r="S251" s="25">
        <v>1</v>
      </c>
      <c r="T251" s="25" t="s">
        <v>2205</v>
      </c>
      <c r="U251" s="25" t="s">
        <v>25</v>
      </c>
      <c r="V251" s="16" t="s">
        <v>494</v>
      </c>
      <c r="W251" s="16">
        <v>13750</v>
      </c>
      <c r="X251" s="16">
        <v>35</v>
      </c>
      <c r="Y251" s="16">
        <v>-14918</v>
      </c>
      <c r="Z251" s="16">
        <f>-14535</f>
        <v>-14535</v>
      </c>
      <c r="AA251" s="16" t="s">
        <v>35</v>
      </c>
      <c r="AB251" s="16" t="s">
        <v>36</v>
      </c>
      <c r="AC251" s="28">
        <f>AVERAGE(Y251:Z251)</f>
        <v>-14726.5</v>
      </c>
      <c r="AD251" s="29">
        <v>6.0000000000000002E-6</v>
      </c>
      <c r="AE251" s="16">
        <v>0.22955600000000001</v>
      </c>
      <c r="AF251" s="16">
        <v>0.63610800000000001</v>
      </c>
      <c r="AG251" s="16">
        <v>0.133099</v>
      </c>
      <c r="AH251" s="29">
        <v>1.7E-5</v>
      </c>
      <c r="AI251" s="29">
        <v>3.3000000000000003E-5</v>
      </c>
      <c r="AJ251" s="16">
        <v>1.0939999999999999E-3</v>
      </c>
      <c r="AK251" s="29">
        <v>5.8999999999999998E-5</v>
      </c>
      <c r="AL251" s="29">
        <v>2.5000000000000001E-5</v>
      </c>
      <c r="AM251" s="16">
        <v>1.31544217613578E-3</v>
      </c>
      <c r="AN251" s="29">
        <v>-8.5438634990084606E-5</v>
      </c>
      <c r="AO251" s="16">
        <v>-1.78189372904879E-4</v>
      </c>
      <c r="AP251" s="16">
        <v>3.2180517476689501E-4</v>
      </c>
      <c r="AQ251" s="16">
        <v>2.3528377249308001E-4</v>
      </c>
      <c r="AR251" s="16">
        <v>7.4298948483133799E-3</v>
      </c>
      <c r="AS251" s="16">
        <v>4.94082635651087E-3</v>
      </c>
      <c r="AT251" s="16">
        <v>1.0969417360411301E-3</v>
      </c>
      <c r="AU251" s="16">
        <v>0</v>
      </c>
      <c r="AV251" s="16">
        <v>0</v>
      </c>
      <c r="AW251" s="16">
        <v>0</v>
      </c>
    </row>
    <row r="252" spans="1:49" s="15" customFormat="1" ht="16" x14ac:dyDescent="0.2">
      <c r="A252" s="25" t="s">
        <v>2334</v>
      </c>
      <c r="B252" s="16" t="s">
        <v>495</v>
      </c>
      <c r="C252" s="16" t="s">
        <v>486</v>
      </c>
      <c r="D252" s="16" t="s">
        <v>25</v>
      </c>
      <c r="E252" s="16" t="s">
        <v>25</v>
      </c>
      <c r="F252" s="16" t="s">
        <v>25</v>
      </c>
      <c r="G252" s="16" t="s">
        <v>25</v>
      </c>
      <c r="H252" s="26">
        <v>1.4607910345099999</v>
      </c>
      <c r="I252" s="31">
        <v>1.1880029331799999</v>
      </c>
      <c r="J252" s="16" t="s">
        <v>487</v>
      </c>
      <c r="K252" s="45">
        <v>57.45</v>
      </c>
      <c r="L252" s="45">
        <v>61.45</v>
      </c>
      <c r="M252" s="16">
        <v>-22013</v>
      </c>
      <c r="N252" s="16" t="s">
        <v>25</v>
      </c>
      <c r="O252" s="25" t="s">
        <v>26</v>
      </c>
      <c r="P252" s="25" t="s">
        <v>30</v>
      </c>
      <c r="Q252" s="25" t="s">
        <v>2187</v>
      </c>
      <c r="R252" s="16">
        <v>0</v>
      </c>
      <c r="S252" s="25">
        <v>1</v>
      </c>
      <c r="T252" s="25" t="s">
        <v>2205</v>
      </c>
      <c r="U252" s="25" t="s">
        <v>25</v>
      </c>
      <c r="V252" s="16" t="s">
        <v>496</v>
      </c>
      <c r="W252" s="16">
        <v>19900</v>
      </c>
      <c r="X252" s="16">
        <v>70</v>
      </c>
      <c r="Y252" s="16">
        <v>-22193</v>
      </c>
      <c r="Z252" s="16">
        <v>-21832</v>
      </c>
      <c r="AA252" s="16" t="s">
        <v>35</v>
      </c>
      <c r="AB252" s="16" t="s">
        <v>36</v>
      </c>
      <c r="AC252" s="28">
        <f>AVERAGE(Y252:Z252)</f>
        <v>-22012.5</v>
      </c>
      <c r="AD252" s="29">
        <v>2.5999999999999998E-5</v>
      </c>
      <c r="AE252" s="16">
        <v>0.20772699999999999</v>
      </c>
      <c r="AF252" s="16">
        <v>0.67029099999999997</v>
      </c>
      <c r="AG252" s="16">
        <v>0.119695</v>
      </c>
      <c r="AH252" s="29">
        <v>3.9999999999999998E-6</v>
      </c>
      <c r="AI252" s="29">
        <v>6.7000000000000002E-5</v>
      </c>
      <c r="AJ252" s="16">
        <v>2.1410000000000001E-3</v>
      </c>
      <c r="AK252" s="29">
        <v>4.1E-5</v>
      </c>
      <c r="AL252" s="29">
        <v>1.0000000000000001E-5</v>
      </c>
      <c r="AM252" s="16">
        <v>1.1423661078589001E-3</v>
      </c>
      <c r="AN252" s="16">
        <v>-1.0202737451699601E-4</v>
      </c>
      <c r="AO252" s="16">
        <v>-1.57226610514514E-4</v>
      </c>
      <c r="AP252" s="16">
        <v>3.0257860757643899E-4</v>
      </c>
      <c r="AQ252" s="29">
        <v>8.6456345617299794E-5</v>
      </c>
      <c r="AR252" s="16">
        <v>1.06958945930115E-2</v>
      </c>
      <c r="AS252" s="16">
        <v>6.5799582648841297E-3</v>
      </c>
      <c r="AT252" s="16">
        <v>3.6196059851205599E-3</v>
      </c>
      <c r="AU252" s="16">
        <v>0</v>
      </c>
      <c r="AV252" s="16">
        <v>0</v>
      </c>
      <c r="AW252" s="16">
        <v>0</v>
      </c>
    </row>
    <row r="253" spans="1:49" s="15" customFormat="1" ht="16" x14ac:dyDescent="0.2">
      <c r="A253" s="25" t="s">
        <v>2334</v>
      </c>
      <c r="B253" s="16" t="s">
        <v>497</v>
      </c>
      <c r="C253" s="16" t="s">
        <v>486</v>
      </c>
      <c r="D253" s="16" t="s">
        <v>25</v>
      </c>
      <c r="E253" s="16" t="s">
        <v>25</v>
      </c>
      <c r="F253" s="16" t="s">
        <v>25</v>
      </c>
      <c r="G253" s="16" t="s">
        <v>25</v>
      </c>
      <c r="H253" s="26">
        <v>3.3005866588699999</v>
      </c>
      <c r="I253" s="31">
        <v>2.7131929156200001</v>
      </c>
      <c r="J253" s="16" t="s">
        <v>498</v>
      </c>
      <c r="K253" s="45">
        <v>55.466667000000001</v>
      </c>
      <c r="L253" s="45">
        <v>59.45</v>
      </c>
      <c r="M253" s="16">
        <v>-21145</v>
      </c>
      <c r="N253" s="16" t="s">
        <v>25</v>
      </c>
      <c r="O253" s="25" t="s">
        <v>26</v>
      </c>
      <c r="P253" s="25" t="s">
        <v>30</v>
      </c>
      <c r="Q253" s="25" t="s">
        <v>2187</v>
      </c>
      <c r="R253" s="16">
        <v>0</v>
      </c>
      <c r="S253" s="25">
        <v>1</v>
      </c>
      <c r="T253" s="25" t="s">
        <v>2205</v>
      </c>
      <c r="U253" s="25" t="s">
        <v>25</v>
      </c>
      <c r="V253" s="16" t="s">
        <v>499</v>
      </c>
      <c r="W253" s="16">
        <v>19180</v>
      </c>
      <c r="X253" s="16">
        <v>60</v>
      </c>
      <c r="Y253" s="16">
        <v>-21301</v>
      </c>
      <c r="Z253" s="16">
        <v>-20988</v>
      </c>
      <c r="AA253" s="16" t="s">
        <v>35</v>
      </c>
      <c r="AB253" s="16" t="s">
        <v>36</v>
      </c>
      <c r="AC253" s="28">
        <f>AVERAGE(Y253:Z253)</f>
        <v>-21144.5</v>
      </c>
      <c r="AD253" s="29">
        <v>5.7000000000000003E-5</v>
      </c>
      <c r="AE253" s="16">
        <v>0.23671400000000001</v>
      </c>
      <c r="AF253" s="16">
        <v>0.67037400000000003</v>
      </c>
      <c r="AG253" s="16">
        <v>9.0943999999999997E-2</v>
      </c>
      <c r="AH253" s="29">
        <v>1.1E-5</v>
      </c>
      <c r="AI253" s="29">
        <v>6.0000000000000002E-6</v>
      </c>
      <c r="AJ253" s="16">
        <v>1.8370000000000001E-3</v>
      </c>
      <c r="AK253" s="29">
        <v>4.1E-5</v>
      </c>
      <c r="AL253" s="29">
        <v>1.5999999999999999E-5</v>
      </c>
      <c r="AM253" s="16">
        <v>1.32717202304853E-3</v>
      </c>
      <c r="AN253" s="29">
        <v>-9.4152293306401196E-5</v>
      </c>
      <c r="AO253" s="16">
        <v>-1.70652162685978E-4</v>
      </c>
      <c r="AP253" s="16">
        <v>3.3997787843264698E-4</v>
      </c>
      <c r="AQ253" s="29">
        <v>-4.8747104923113898E-5</v>
      </c>
      <c r="AR253" s="16">
        <v>1.2387066435560701E-2</v>
      </c>
      <c r="AS253" s="16">
        <v>4.60609548067088E-3</v>
      </c>
      <c r="AT253" s="16">
        <v>4.7590168660458397E-3</v>
      </c>
      <c r="AU253" s="16">
        <v>2.4421894331096601E-3</v>
      </c>
      <c r="AV253" s="16">
        <v>0</v>
      </c>
      <c r="AW253" s="16">
        <v>0</v>
      </c>
    </row>
    <row r="254" spans="1:49" s="15" customFormat="1" ht="16" x14ac:dyDescent="0.2">
      <c r="A254" s="25" t="s">
        <v>2334</v>
      </c>
      <c r="B254" s="16" t="s">
        <v>500</v>
      </c>
      <c r="C254" s="16" t="s">
        <v>486</v>
      </c>
      <c r="D254" s="16" t="s">
        <v>25</v>
      </c>
      <c r="E254" s="16" t="s">
        <v>25</v>
      </c>
      <c r="F254" s="16" t="s">
        <v>25</v>
      </c>
      <c r="G254" s="16" t="s">
        <v>25</v>
      </c>
      <c r="H254" s="26">
        <v>2.1324144994099998</v>
      </c>
      <c r="I254" s="31">
        <v>1.8046127673000001</v>
      </c>
      <c r="J254" s="16" t="s">
        <v>501</v>
      </c>
      <c r="K254" s="45">
        <v>62.082999999999998</v>
      </c>
      <c r="L254" s="45">
        <v>58.082999999999998</v>
      </c>
      <c r="M254" s="16">
        <v>-24209</v>
      </c>
      <c r="N254" s="16" t="s">
        <v>25</v>
      </c>
      <c r="O254" s="25" t="s">
        <v>26</v>
      </c>
      <c r="P254" s="25" t="s">
        <v>30</v>
      </c>
      <c r="Q254" s="25" t="s">
        <v>2187</v>
      </c>
      <c r="R254" s="16">
        <v>0</v>
      </c>
      <c r="S254" s="25">
        <v>1</v>
      </c>
      <c r="T254" s="25" t="s">
        <v>2205</v>
      </c>
      <c r="U254" s="25" t="s">
        <v>25</v>
      </c>
      <c r="V254" s="16" t="s">
        <v>502</v>
      </c>
      <c r="W254" s="16">
        <v>21910</v>
      </c>
      <c r="X254" s="16">
        <v>120</v>
      </c>
      <c r="Y254" s="16">
        <v>-24448</v>
      </c>
      <c r="Z254" s="16">
        <v>-23970</v>
      </c>
      <c r="AA254" s="16" t="s">
        <v>35</v>
      </c>
      <c r="AB254" s="16" t="s">
        <v>36</v>
      </c>
      <c r="AC254" s="28">
        <v>-24209</v>
      </c>
      <c r="AD254" s="29">
        <v>1.4E-5</v>
      </c>
      <c r="AE254" s="16">
        <v>0.25974399999999997</v>
      </c>
      <c r="AF254" s="16">
        <v>0.65910000000000002</v>
      </c>
      <c r="AG254" s="16">
        <v>7.1141999999999997E-2</v>
      </c>
      <c r="AH254" s="29">
        <v>1.5E-5</v>
      </c>
      <c r="AI254" s="16">
        <v>8.4910000000000003E-3</v>
      </c>
      <c r="AJ254" s="16">
        <v>1.4369999999999999E-3</v>
      </c>
      <c r="AK254" s="29">
        <v>2.4000000000000001E-5</v>
      </c>
      <c r="AL254" s="29">
        <v>3.3000000000000003E-5</v>
      </c>
      <c r="AM254" s="16">
        <v>1.5227988808174499E-3</v>
      </c>
      <c r="AN254" s="16">
        <v>-1.39555452710022E-4</v>
      </c>
      <c r="AO254" s="16">
        <v>-1.8563660235428999E-4</v>
      </c>
      <c r="AP254" s="16">
        <v>3.7183107277854202E-4</v>
      </c>
      <c r="AQ254" s="29">
        <v>-6.5964900126825297E-5</v>
      </c>
      <c r="AR254" s="16">
        <v>8.5800233851132997E-3</v>
      </c>
      <c r="AS254" s="16">
        <v>4.6060836383020999E-3</v>
      </c>
      <c r="AT254" s="16">
        <v>3.6193980853603102E-3</v>
      </c>
      <c r="AU254" s="16">
        <v>0</v>
      </c>
      <c r="AV254" s="16">
        <v>0</v>
      </c>
      <c r="AW254" s="16">
        <v>0</v>
      </c>
    </row>
    <row r="255" spans="1:49" s="15" customFormat="1" ht="16" x14ac:dyDescent="0.2">
      <c r="A255" s="25" t="s">
        <v>2334</v>
      </c>
      <c r="B255" s="16" t="s">
        <v>503</v>
      </c>
      <c r="C255" s="16" t="s">
        <v>486</v>
      </c>
      <c r="D255" s="16" t="s">
        <v>25</v>
      </c>
      <c r="E255" s="16" t="s">
        <v>25</v>
      </c>
      <c r="F255" s="16" t="s">
        <v>25</v>
      </c>
      <c r="G255" s="16" t="s">
        <v>25</v>
      </c>
      <c r="H255" s="26">
        <v>2.3656588652899999</v>
      </c>
      <c r="I255" s="31">
        <v>1.9996096727499999</v>
      </c>
      <c r="J255" s="16" t="s">
        <v>504</v>
      </c>
      <c r="K255" s="45">
        <v>54.833333000000003</v>
      </c>
      <c r="L255" s="45">
        <v>57.883333</v>
      </c>
      <c r="M255" s="16">
        <v>-17769</v>
      </c>
      <c r="N255" s="16" t="s">
        <v>25</v>
      </c>
      <c r="O255" s="16" t="s">
        <v>26</v>
      </c>
      <c r="P255" s="16" t="s">
        <v>27</v>
      </c>
      <c r="Q255" s="25" t="s">
        <v>2187</v>
      </c>
      <c r="R255" s="16">
        <v>0</v>
      </c>
      <c r="S255" s="25">
        <v>1</v>
      </c>
      <c r="T255" s="25" t="s">
        <v>2205</v>
      </c>
      <c r="U255" s="25" t="s">
        <v>25</v>
      </c>
      <c r="V255" s="16" t="s">
        <v>505</v>
      </c>
      <c r="W255" s="16">
        <v>16345</v>
      </c>
      <c r="X255" s="16">
        <v>45</v>
      </c>
      <c r="Y255" s="16">
        <v>-17921</v>
      </c>
      <c r="Z255" s="16">
        <v>-17617</v>
      </c>
      <c r="AA255" s="16" t="s">
        <v>35</v>
      </c>
      <c r="AB255" s="16" t="s">
        <v>36</v>
      </c>
      <c r="AC255" s="28">
        <f>AVERAGE(Y255:Z255)</f>
        <v>-17769</v>
      </c>
      <c r="AD255" s="29">
        <v>7.2000000000000002E-5</v>
      </c>
      <c r="AE255" s="16">
        <v>0.227136</v>
      </c>
      <c r="AF255" s="16">
        <v>0.66431499999999999</v>
      </c>
      <c r="AG255" s="16">
        <v>0.106507</v>
      </c>
      <c r="AH255" s="29">
        <v>2.6999999999999999E-5</v>
      </c>
      <c r="AI255" s="29">
        <v>6.3E-5</v>
      </c>
      <c r="AJ255" s="16">
        <v>1.861E-3</v>
      </c>
      <c r="AK255" s="29">
        <v>1.7E-5</v>
      </c>
      <c r="AL255" s="29">
        <v>3.9999999999999998E-6</v>
      </c>
      <c r="AM255" s="16">
        <v>1.26087208437984E-3</v>
      </c>
      <c r="AN255" s="16">
        <v>-1.07420698183962E-4</v>
      </c>
      <c r="AO255" s="16">
        <v>-1.70080750828364E-4</v>
      </c>
      <c r="AP255" s="16">
        <v>2.9574432017767899E-4</v>
      </c>
      <c r="AQ255" s="29">
        <v>-1.1725925775469701E-5</v>
      </c>
      <c r="AR255" s="16">
        <v>9.3380595517356408E-3</v>
      </c>
      <c r="AS255" s="16">
        <v>4.8431042635360697E-3</v>
      </c>
      <c r="AT255" s="16">
        <v>3.54390693179158E-3</v>
      </c>
      <c r="AU255" s="16">
        <v>0</v>
      </c>
      <c r="AV255" s="16">
        <v>0</v>
      </c>
      <c r="AW255" s="16">
        <v>0</v>
      </c>
    </row>
    <row r="256" spans="1:49" s="15" customFormat="1" ht="16" x14ac:dyDescent="0.2">
      <c r="A256" s="25" t="s">
        <v>2334</v>
      </c>
      <c r="B256" s="16" t="s">
        <v>506</v>
      </c>
      <c r="C256" s="16" t="s">
        <v>486</v>
      </c>
      <c r="D256" s="16" t="s">
        <v>25</v>
      </c>
      <c r="E256" s="16" t="s">
        <v>25</v>
      </c>
      <c r="F256" s="16" t="s">
        <v>25</v>
      </c>
      <c r="G256" s="16" t="s">
        <v>25</v>
      </c>
      <c r="H256" s="26">
        <v>1.2983917118599999</v>
      </c>
      <c r="I256" s="31">
        <v>1.07222646796</v>
      </c>
      <c r="J256" s="16" t="s">
        <v>498</v>
      </c>
      <c r="K256" s="45">
        <v>55.466667000000001</v>
      </c>
      <c r="L256" s="45">
        <v>59.45</v>
      </c>
      <c r="M256" s="16">
        <v>-36541</v>
      </c>
      <c r="N256" s="16" t="s">
        <v>25</v>
      </c>
      <c r="O256" s="25" t="s">
        <v>26</v>
      </c>
      <c r="P256" s="25" t="s">
        <v>30</v>
      </c>
      <c r="Q256" s="25" t="s">
        <v>2187</v>
      </c>
      <c r="R256" s="16">
        <v>0</v>
      </c>
      <c r="S256" s="25">
        <v>1</v>
      </c>
      <c r="T256" s="25" t="s">
        <v>2205</v>
      </c>
      <c r="U256" s="25" t="s">
        <v>25</v>
      </c>
      <c r="V256" s="16" t="s">
        <v>507</v>
      </c>
      <c r="W256" s="16">
        <v>33670</v>
      </c>
      <c r="X256" s="16">
        <v>340</v>
      </c>
      <c r="Y256" s="16">
        <v>-37545</v>
      </c>
      <c r="Z256" s="16">
        <v>-35537</v>
      </c>
      <c r="AA256" s="16" t="s">
        <v>35</v>
      </c>
      <c r="AB256" s="16" t="s">
        <v>36</v>
      </c>
      <c r="AC256" s="28">
        <f>AVERAGE(Y256:Z256)</f>
        <v>-36541</v>
      </c>
      <c r="AD256" s="29">
        <v>3.4E-5</v>
      </c>
      <c r="AE256" s="16">
        <v>0.231545</v>
      </c>
      <c r="AF256" s="16">
        <v>0.67735100000000004</v>
      </c>
      <c r="AG256" s="16">
        <v>8.8967000000000004E-2</v>
      </c>
      <c r="AH256" s="29">
        <v>8.3999999999999995E-5</v>
      </c>
      <c r="AI256" s="29">
        <v>3.4999999999999997E-5</v>
      </c>
      <c r="AJ256" s="16">
        <v>1.936E-3</v>
      </c>
      <c r="AK256" s="29">
        <v>6.9999999999999999E-6</v>
      </c>
      <c r="AL256" s="29">
        <v>3.8000000000000002E-5</v>
      </c>
      <c r="AM256" s="16">
        <v>1.2915762326317301E-3</v>
      </c>
      <c r="AN256" s="16">
        <v>-1.2266157549725801E-4</v>
      </c>
      <c r="AO256" s="16">
        <v>-2.0796531974542901E-4</v>
      </c>
      <c r="AP256" s="16">
        <v>3.4827191360270102E-4</v>
      </c>
      <c r="AQ256" s="29">
        <v>9.8287430272346699E-5</v>
      </c>
      <c r="AR256" s="16">
        <v>1.1354200605885901E-2</v>
      </c>
      <c r="AS256" s="16">
        <v>5.8133516226147397E-3</v>
      </c>
      <c r="AT256" s="16">
        <v>1.9750151048349598E-3</v>
      </c>
      <c r="AU256" s="16">
        <v>2.9551866011110501E-3</v>
      </c>
      <c r="AV256" s="16">
        <v>0</v>
      </c>
      <c r="AW256" s="16">
        <v>0</v>
      </c>
    </row>
    <row r="257" spans="1:49" s="15" customFormat="1" ht="16" x14ac:dyDescent="0.2">
      <c r="A257" s="25" t="s">
        <v>2334</v>
      </c>
      <c r="B257" s="16" t="s">
        <v>508</v>
      </c>
      <c r="C257" s="16" t="s">
        <v>486</v>
      </c>
      <c r="D257" s="16" t="s">
        <v>25</v>
      </c>
      <c r="E257" s="16" t="s">
        <v>25</v>
      </c>
      <c r="F257" s="16" t="s">
        <v>25</v>
      </c>
      <c r="G257" s="16" t="s">
        <v>25</v>
      </c>
      <c r="H257" s="26">
        <v>1.4861047727100001</v>
      </c>
      <c r="I257" s="31">
        <v>1.23181180481</v>
      </c>
      <c r="J257" s="16" t="s">
        <v>487</v>
      </c>
      <c r="K257" s="45">
        <v>57.45</v>
      </c>
      <c r="L257" s="45">
        <v>61.45</v>
      </c>
      <c r="M257" s="16">
        <v>-14736</v>
      </c>
      <c r="N257" s="16" t="s">
        <v>25</v>
      </c>
      <c r="O257" s="16" t="s">
        <v>26</v>
      </c>
      <c r="P257" s="16" t="s">
        <v>27</v>
      </c>
      <c r="Q257" s="25" t="s">
        <v>2187</v>
      </c>
      <c r="R257" s="16">
        <v>0</v>
      </c>
      <c r="S257" s="25">
        <v>1</v>
      </c>
      <c r="T257" s="25" t="s">
        <v>2205</v>
      </c>
      <c r="U257" s="25" t="s">
        <v>25</v>
      </c>
      <c r="V257" s="16" t="s">
        <v>509</v>
      </c>
      <c r="W257" s="16">
        <v>13755</v>
      </c>
      <c r="X257" s="16">
        <v>35</v>
      </c>
      <c r="Y257" s="16">
        <v>-14927</v>
      </c>
      <c r="Z257" s="16">
        <v>-14544</v>
      </c>
      <c r="AA257" s="16" t="s">
        <v>35</v>
      </c>
      <c r="AB257" s="16" t="s">
        <v>36</v>
      </c>
      <c r="AC257" s="28">
        <f>AVERAGE(Y257:Z257)</f>
        <v>-14735.5</v>
      </c>
      <c r="AD257" s="29">
        <v>3.0000000000000001E-6</v>
      </c>
      <c r="AE257" s="16">
        <v>0.20443500000000001</v>
      </c>
      <c r="AF257" s="16">
        <v>0.65518699999999996</v>
      </c>
      <c r="AG257" s="16">
        <v>0.138152</v>
      </c>
      <c r="AH257" s="29">
        <v>6.9999999999999999E-6</v>
      </c>
      <c r="AI257" s="16">
        <v>0</v>
      </c>
      <c r="AJ257" s="16">
        <v>2.1970000000000002E-3</v>
      </c>
      <c r="AK257" s="29">
        <v>6.9999999999999999E-6</v>
      </c>
      <c r="AL257" s="29">
        <v>1.1E-5</v>
      </c>
      <c r="AM257" s="16">
        <v>1.12248612187315E-3</v>
      </c>
      <c r="AN257" s="29">
        <v>-3.9038721455968698E-5</v>
      </c>
      <c r="AO257" s="29">
        <v>-7.3066275507144396E-5</v>
      </c>
      <c r="AP257" s="16">
        <v>3.6073524057884802E-4</v>
      </c>
      <c r="AQ257" s="29">
        <v>7.3743085624791005E-5</v>
      </c>
      <c r="AR257" s="16">
        <v>5.6499467184377801E-3</v>
      </c>
      <c r="AS257" s="16">
        <v>4.7160576476268099E-3</v>
      </c>
      <c r="AT257" s="16">
        <v>0</v>
      </c>
      <c r="AU257" s="16">
        <v>0</v>
      </c>
      <c r="AV257" s="16">
        <v>0</v>
      </c>
      <c r="AW257" s="16">
        <v>0</v>
      </c>
    </row>
    <row r="258" spans="1:49" s="15" customFormat="1" ht="16" x14ac:dyDescent="0.2">
      <c r="A258" s="25" t="s">
        <v>2334</v>
      </c>
      <c r="B258" s="16" t="s">
        <v>510</v>
      </c>
      <c r="C258" s="16" t="s">
        <v>486</v>
      </c>
      <c r="D258" s="16" t="s">
        <v>25</v>
      </c>
      <c r="E258" s="16" t="s">
        <v>25</v>
      </c>
      <c r="F258" s="16" t="s">
        <v>25</v>
      </c>
      <c r="G258" s="16" t="s">
        <v>25</v>
      </c>
      <c r="H258" s="26">
        <v>2.1747454476799999</v>
      </c>
      <c r="I258" s="31">
        <v>1.7978394493100001</v>
      </c>
      <c r="J258" s="16" t="s">
        <v>511</v>
      </c>
      <c r="K258" s="45">
        <v>58.883333</v>
      </c>
      <c r="L258" s="45">
        <v>57.633333</v>
      </c>
      <c r="M258" s="16">
        <v>-21420</v>
      </c>
      <c r="N258" s="16" t="s">
        <v>25</v>
      </c>
      <c r="O258" s="25" t="s">
        <v>26</v>
      </c>
      <c r="P258" s="25" t="s">
        <v>30</v>
      </c>
      <c r="Q258" s="25" t="s">
        <v>2187</v>
      </c>
      <c r="R258" s="16">
        <v>0</v>
      </c>
      <c r="S258" s="25">
        <v>1</v>
      </c>
      <c r="T258" s="25" t="s">
        <v>2205</v>
      </c>
      <c r="U258" s="25" t="s">
        <v>25</v>
      </c>
      <c r="V258" s="16" t="s">
        <v>512</v>
      </c>
      <c r="W258" s="16">
        <v>19320</v>
      </c>
      <c r="X258" s="16">
        <v>60</v>
      </c>
      <c r="Y258" s="16">
        <v>-21764</v>
      </c>
      <c r="Z258" s="16">
        <v>-21076</v>
      </c>
      <c r="AA258" s="16" t="s">
        <v>35</v>
      </c>
      <c r="AB258" s="16" t="s">
        <v>36</v>
      </c>
      <c r="AC258" s="28">
        <f>AVERAGE(Y258:Z258)</f>
        <v>-21420</v>
      </c>
      <c r="AD258" s="29">
        <v>3.0000000000000001E-6</v>
      </c>
      <c r="AE258" s="16">
        <v>0.230438</v>
      </c>
      <c r="AF258" s="16">
        <v>0.66250600000000004</v>
      </c>
      <c r="AG258" s="16">
        <v>0.105528</v>
      </c>
      <c r="AH258" s="29">
        <v>6.9999999999999999E-6</v>
      </c>
      <c r="AI258" s="29">
        <v>1.2E-5</v>
      </c>
      <c r="AJ258" s="16">
        <v>1.4790000000000001E-3</v>
      </c>
      <c r="AK258" s="29">
        <v>1.8E-5</v>
      </c>
      <c r="AL258" s="29">
        <v>6.9999999999999999E-6</v>
      </c>
      <c r="AM258" s="16">
        <v>1.2894730750562099E-3</v>
      </c>
      <c r="AN258" s="16">
        <v>-1.0611917750653E-4</v>
      </c>
      <c r="AO258" s="16">
        <v>-1.91737318709944E-4</v>
      </c>
      <c r="AP258" s="16">
        <v>3.27323028346405E-4</v>
      </c>
      <c r="AQ258" s="29">
        <v>1.0004813179944801E-5</v>
      </c>
      <c r="AR258" s="16">
        <v>4.9986713218195698E-3</v>
      </c>
      <c r="AS258" s="16">
        <v>3.3997813561825198E-3</v>
      </c>
      <c r="AT258" s="16">
        <v>1.4268545584316299E-3</v>
      </c>
      <c r="AU258" s="16">
        <v>0</v>
      </c>
      <c r="AV258" s="16">
        <v>0</v>
      </c>
      <c r="AW258" s="16">
        <v>0</v>
      </c>
    </row>
    <row r="259" spans="1:49" s="15" customFormat="1" ht="16" x14ac:dyDescent="0.2">
      <c r="A259" s="25" t="s">
        <v>2334</v>
      </c>
      <c r="B259" s="16" t="s">
        <v>513</v>
      </c>
      <c r="C259" s="16" t="s">
        <v>486</v>
      </c>
      <c r="D259" s="16" t="s">
        <v>25</v>
      </c>
      <c r="E259" s="16" t="s">
        <v>25</v>
      </c>
      <c r="F259" s="16" t="s">
        <v>25</v>
      </c>
      <c r="G259" s="16" t="s">
        <v>25</v>
      </c>
      <c r="H259" s="26">
        <v>0.65500508175000005</v>
      </c>
      <c r="I259" s="31">
        <v>0.53593166652400004</v>
      </c>
      <c r="J259" s="16" t="s">
        <v>501</v>
      </c>
      <c r="K259" s="45">
        <v>62.082999999999998</v>
      </c>
      <c r="L259" s="45">
        <v>58.082999999999998</v>
      </c>
      <c r="M259" s="16">
        <v>-42475</v>
      </c>
      <c r="N259" s="16" t="s">
        <v>25</v>
      </c>
      <c r="O259" s="25" t="s">
        <v>26</v>
      </c>
      <c r="P259" s="25" t="s">
        <v>30</v>
      </c>
      <c r="Q259" s="25" t="s">
        <v>2187</v>
      </c>
      <c r="R259" s="16">
        <v>0</v>
      </c>
      <c r="S259" s="25">
        <v>1</v>
      </c>
      <c r="T259" s="25" t="s">
        <v>2205</v>
      </c>
      <c r="U259" s="25" t="s">
        <v>25</v>
      </c>
      <c r="V259" s="16" t="s">
        <v>514</v>
      </c>
      <c r="W259" s="16">
        <v>40970</v>
      </c>
      <c r="X259" s="16">
        <v>1240</v>
      </c>
      <c r="Y259" s="16">
        <v>-44426</v>
      </c>
      <c r="Z259" s="16">
        <v>-40523</v>
      </c>
      <c r="AA259" s="16" t="s">
        <v>35</v>
      </c>
      <c r="AB259" s="16" t="s">
        <v>36</v>
      </c>
      <c r="AC259" s="28">
        <v>-42475</v>
      </c>
      <c r="AD259" s="16">
        <v>6.888E-3</v>
      </c>
      <c r="AE259" s="16">
        <v>0.24324999999999999</v>
      </c>
      <c r="AF259" s="16">
        <v>0.62897599999999998</v>
      </c>
      <c r="AG259" s="16">
        <v>0.12033000000000001</v>
      </c>
      <c r="AH259" s="29">
        <v>5.0000000000000002E-5</v>
      </c>
      <c r="AI259" s="29">
        <v>5.1E-5</v>
      </c>
      <c r="AJ259" s="16">
        <v>4.2400000000000001E-4</v>
      </c>
      <c r="AK259" s="29">
        <v>2.1999999999999999E-5</v>
      </c>
      <c r="AL259" s="29">
        <v>6.0000000000000002E-6</v>
      </c>
      <c r="AM259" s="16">
        <v>1.3793864681943401E-3</v>
      </c>
      <c r="AN259" s="16">
        <v>-1.57552730824455E-4</v>
      </c>
      <c r="AO259" s="16">
        <v>-1.9268662440308299E-4</v>
      </c>
      <c r="AP259" s="16">
        <v>2.2554885640494899E-4</v>
      </c>
      <c r="AQ259" s="16">
        <v>1.7227094281662301E-4</v>
      </c>
      <c r="AR259" s="16">
        <v>9.7023578596785107E-2</v>
      </c>
      <c r="AS259" s="16">
        <v>8.2751472620940097E-2</v>
      </c>
      <c r="AT259" s="16">
        <v>8.7657106612142998E-3</v>
      </c>
      <c r="AU259" s="16">
        <v>3.6562554655383901E-3</v>
      </c>
      <c r="AV259" s="16">
        <v>0</v>
      </c>
      <c r="AW259" s="16">
        <v>0</v>
      </c>
    </row>
    <row r="260" spans="1:49" s="15" customFormat="1" ht="16" x14ac:dyDescent="0.2">
      <c r="A260" s="25" t="s">
        <v>2334</v>
      </c>
      <c r="B260" s="16" t="s">
        <v>515</v>
      </c>
      <c r="C260" s="16" t="s">
        <v>486</v>
      </c>
      <c r="D260" s="16" t="s">
        <v>25</v>
      </c>
      <c r="E260" s="16" t="s">
        <v>25</v>
      </c>
      <c r="F260" s="16" t="s">
        <v>25</v>
      </c>
      <c r="G260" s="16" t="s">
        <v>25</v>
      </c>
      <c r="H260" s="26">
        <v>1.1238796307900001</v>
      </c>
      <c r="I260" s="31">
        <v>0.92619286497599995</v>
      </c>
      <c r="J260" s="16" t="s">
        <v>511</v>
      </c>
      <c r="K260" s="45">
        <v>58.883333</v>
      </c>
      <c r="L260" s="45">
        <v>57.633333</v>
      </c>
      <c r="M260" s="16">
        <v>-30192</v>
      </c>
      <c r="N260" s="16" t="s">
        <v>25</v>
      </c>
      <c r="O260" s="16" t="s">
        <v>26</v>
      </c>
      <c r="P260" s="16" t="s">
        <v>27</v>
      </c>
      <c r="Q260" s="25" t="s">
        <v>2187</v>
      </c>
      <c r="R260" s="16">
        <v>0</v>
      </c>
      <c r="S260" s="25">
        <v>1</v>
      </c>
      <c r="T260" s="25" t="s">
        <v>2205</v>
      </c>
      <c r="U260" s="25" t="s">
        <v>25</v>
      </c>
      <c r="V260" s="16" t="s">
        <v>516</v>
      </c>
      <c r="W260" s="16">
        <v>27960</v>
      </c>
      <c r="X260" s="16">
        <v>180</v>
      </c>
      <c r="Y260" s="16">
        <v>-30903</v>
      </c>
      <c r="Z260" s="16">
        <v>-29481</v>
      </c>
      <c r="AA260" s="16" t="s">
        <v>35</v>
      </c>
      <c r="AB260" s="16" t="s">
        <v>36</v>
      </c>
      <c r="AC260" s="28">
        <f>AVERAGE(Y260:Z260)</f>
        <v>-30192</v>
      </c>
      <c r="AD260" s="29">
        <v>1.1E-5</v>
      </c>
      <c r="AE260" s="16">
        <v>0.180644</v>
      </c>
      <c r="AF260" s="16">
        <v>0.63718200000000003</v>
      </c>
      <c r="AG260" s="16">
        <v>0.13789199999999999</v>
      </c>
      <c r="AH260" s="16">
        <v>4.2007999999999997E-2</v>
      </c>
      <c r="AI260" s="29">
        <v>1.9999999999999999E-6</v>
      </c>
      <c r="AJ260" s="16">
        <v>2.235E-3</v>
      </c>
      <c r="AK260" s="29">
        <v>2.4000000000000001E-5</v>
      </c>
      <c r="AL260" s="29">
        <v>1.9999999999999999E-6</v>
      </c>
      <c r="AM260" s="16">
        <v>9.9935600416115392E-4</v>
      </c>
      <c r="AN260" s="16">
        <v>-1.02848578090001E-4</v>
      </c>
      <c r="AO260" s="16">
        <v>-1.0616617384420401E-4</v>
      </c>
      <c r="AP260" s="16">
        <v>2.2261198008615701E-4</v>
      </c>
      <c r="AQ260" s="29">
        <v>5.8089067791500399E-5</v>
      </c>
      <c r="AR260" s="16">
        <v>9.2015423147995701E-3</v>
      </c>
      <c r="AS260" s="16">
        <v>5.48321198933198E-3</v>
      </c>
      <c r="AT260" s="16">
        <v>2.9590112291261999E-3</v>
      </c>
      <c r="AU260" s="16">
        <v>0</v>
      </c>
      <c r="AV260" s="16">
        <v>0</v>
      </c>
      <c r="AW260" s="16">
        <v>0</v>
      </c>
    </row>
    <row r="261" spans="1:49" s="15" customFormat="1" ht="16" x14ac:dyDescent="0.2">
      <c r="A261" s="25" t="s">
        <v>2334</v>
      </c>
      <c r="B261" s="16" t="s">
        <v>517</v>
      </c>
      <c r="C261" s="16" t="s">
        <v>518</v>
      </c>
      <c r="D261" s="16" t="s">
        <v>25</v>
      </c>
      <c r="E261" s="16" t="s">
        <v>25</v>
      </c>
      <c r="F261" s="16" t="s">
        <v>25</v>
      </c>
      <c r="G261" s="16" t="s">
        <v>25</v>
      </c>
      <c r="H261" s="26">
        <v>6.5381307176899996</v>
      </c>
      <c r="I261" s="31">
        <v>5.09920312757</v>
      </c>
      <c r="J261" s="16" t="s">
        <v>519</v>
      </c>
      <c r="K261" s="45">
        <v>49.190809999999999</v>
      </c>
      <c r="L261" s="45">
        <v>16.676400000000001</v>
      </c>
      <c r="M261" s="16">
        <v>-3236</v>
      </c>
      <c r="N261" s="16" t="s">
        <v>25</v>
      </c>
      <c r="O261" s="16" t="s">
        <v>26</v>
      </c>
      <c r="P261" s="16" t="s">
        <v>27</v>
      </c>
      <c r="Q261" s="25" t="s">
        <v>2187</v>
      </c>
      <c r="R261" s="16">
        <v>0</v>
      </c>
      <c r="S261" s="25">
        <v>1</v>
      </c>
      <c r="T261" s="25" t="s">
        <v>2205</v>
      </c>
      <c r="U261" s="25" t="s">
        <v>25</v>
      </c>
      <c r="V261" s="16" t="s">
        <v>520</v>
      </c>
      <c r="W261" s="16">
        <v>4540</v>
      </c>
      <c r="X261" s="16">
        <v>15</v>
      </c>
      <c r="Y261" s="16">
        <v>-3364</v>
      </c>
      <c r="Z261" s="16">
        <v>-3108</v>
      </c>
      <c r="AA261" s="16" t="s">
        <v>35</v>
      </c>
      <c r="AB261" s="16" t="s">
        <v>36</v>
      </c>
      <c r="AC261" s="28">
        <v>-3236</v>
      </c>
      <c r="AD261" s="29">
        <v>6.0000000000000002E-5</v>
      </c>
      <c r="AE261" s="16">
        <v>4.3915999999999997E-2</v>
      </c>
      <c r="AF261" s="16">
        <v>6.5762000000000001E-2</v>
      </c>
      <c r="AG261" s="16">
        <v>2.5763999999999999E-2</v>
      </c>
      <c r="AH261" s="16">
        <v>0.86447499999999999</v>
      </c>
      <c r="AI261" s="29">
        <v>3.9999999999999998E-6</v>
      </c>
      <c r="AJ261" s="29">
        <v>3.9999999999999998E-6</v>
      </c>
      <c r="AK261" s="29">
        <v>6.0000000000000002E-6</v>
      </c>
      <c r="AL261" s="29">
        <v>7.9999999999999996E-6</v>
      </c>
      <c r="AM261" s="16">
        <v>6.6836574881169795E-4</v>
      </c>
      <c r="AN261" s="16">
        <v>-1.82508645787843E-4</v>
      </c>
      <c r="AO261" s="16">
        <v>9.0090155167974698E-4</v>
      </c>
      <c r="AP261" s="16">
        <v>2.5486616363159099E-4</v>
      </c>
      <c r="AQ261" s="29">
        <v>-1.02921843963797E-5</v>
      </c>
      <c r="AR261" s="16">
        <v>5.1699889931882098E-2</v>
      </c>
      <c r="AS261" s="16">
        <v>2.2361063820409699E-2</v>
      </c>
      <c r="AT261" s="16">
        <v>1.8653009815251101E-2</v>
      </c>
      <c r="AU261" s="16">
        <v>9.6561942616225499E-3</v>
      </c>
      <c r="AV261" s="16">
        <v>0</v>
      </c>
      <c r="AW261" s="16">
        <v>0</v>
      </c>
    </row>
    <row r="262" spans="1:49" s="15" customFormat="1" ht="16" x14ac:dyDescent="0.2">
      <c r="A262" s="25" t="s">
        <v>2334</v>
      </c>
      <c r="B262" s="16" t="s">
        <v>521</v>
      </c>
      <c r="C262" s="16" t="s">
        <v>518</v>
      </c>
      <c r="D262" s="16" t="s">
        <v>25</v>
      </c>
      <c r="E262" s="16" t="s">
        <v>25</v>
      </c>
      <c r="F262" s="16" t="s">
        <v>25</v>
      </c>
      <c r="G262" s="16" t="s">
        <v>25</v>
      </c>
      <c r="H262" s="26">
        <v>2.5735908098800002</v>
      </c>
      <c r="I262" s="31">
        <v>2.04377664142</v>
      </c>
      <c r="J262" s="16" t="s">
        <v>522</v>
      </c>
      <c r="K262" s="45">
        <v>50.080880000000001</v>
      </c>
      <c r="L262" s="45">
        <v>14.234249999999999</v>
      </c>
      <c r="M262" s="16">
        <v>-3226</v>
      </c>
      <c r="N262" s="16" t="s">
        <v>25</v>
      </c>
      <c r="O262" s="16" t="s">
        <v>26</v>
      </c>
      <c r="P262" s="16" t="s">
        <v>27</v>
      </c>
      <c r="Q262" s="25" t="s">
        <v>2187</v>
      </c>
      <c r="R262" s="16">
        <v>0</v>
      </c>
      <c r="S262" s="25">
        <v>1</v>
      </c>
      <c r="T262" s="25" t="s">
        <v>2205</v>
      </c>
      <c r="U262" s="25" t="s">
        <v>25</v>
      </c>
      <c r="V262" s="16" t="s">
        <v>523</v>
      </c>
      <c r="W262" s="16">
        <v>4510</v>
      </c>
      <c r="X262" s="16">
        <v>15</v>
      </c>
      <c r="Y262" s="16">
        <v>-3350</v>
      </c>
      <c r="Z262" s="16">
        <v>-3102</v>
      </c>
      <c r="AA262" s="16" t="s">
        <v>35</v>
      </c>
      <c r="AB262" s="16" t="s">
        <v>36</v>
      </c>
      <c r="AC262" s="28">
        <f>AVERAGE(Y262:Z262)</f>
        <v>-3226</v>
      </c>
      <c r="AD262" s="29">
        <v>1.5999999999999999E-5</v>
      </c>
      <c r="AE262" s="16">
        <v>9.8487000000000005E-2</v>
      </c>
      <c r="AF262" s="16">
        <v>0.16717899999999999</v>
      </c>
      <c r="AG262" s="29">
        <v>2.5999999999999998E-5</v>
      </c>
      <c r="AH262" s="16">
        <v>0.73421400000000003</v>
      </c>
      <c r="AI262" s="29">
        <v>7.3999999999999996E-5</v>
      </c>
      <c r="AJ262" s="29">
        <v>9.9999999999999995E-7</v>
      </c>
      <c r="AK262" s="29">
        <v>9.9999999999999995E-7</v>
      </c>
      <c r="AL262" s="16">
        <v>0</v>
      </c>
      <c r="AM262" s="16">
        <v>9.5157524924123797E-4</v>
      </c>
      <c r="AN262" s="16">
        <v>-3.0306527960575097E-4</v>
      </c>
      <c r="AO262" s="16">
        <v>7.6515118425157195E-4</v>
      </c>
      <c r="AP262" s="16">
        <v>1.5858211663265001E-4</v>
      </c>
      <c r="AQ262" s="16">
        <v>-1.62903892451579E-4</v>
      </c>
      <c r="AR262" s="16">
        <v>5.6030427093314301E-2</v>
      </c>
      <c r="AS262" s="16">
        <v>2.4081830184792499E-2</v>
      </c>
      <c r="AT262" s="16">
        <v>1.80937837764974E-2</v>
      </c>
      <c r="AU262" s="16">
        <v>1.3393209877634E-2</v>
      </c>
      <c r="AV262" s="16">
        <v>0</v>
      </c>
      <c r="AW262" s="16">
        <v>0</v>
      </c>
    </row>
    <row r="263" spans="1:49" s="15" customFormat="1" ht="16" x14ac:dyDescent="0.2">
      <c r="A263" s="25" t="s">
        <v>2334</v>
      </c>
      <c r="B263" s="16" t="s">
        <v>1101</v>
      </c>
      <c r="C263" s="16" t="s">
        <v>525</v>
      </c>
      <c r="D263" s="16" t="s">
        <v>25</v>
      </c>
      <c r="E263" s="16" t="s">
        <v>25</v>
      </c>
      <c r="F263" s="16" t="s">
        <v>25</v>
      </c>
      <c r="G263" s="16" t="s">
        <v>25</v>
      </c>
      <c r="H263" s="26">
        <v>0.57215124254092697</v>
      </c>
      <c r="I263" s="31">
        <v>0.46554328356800001</v>
      </c>
      <c r="J263" s="16" t="s">
        <v>1097</v>
      </c>
      <c r="K263" s="45">
        <v>50.06053</v>
      </c>
      <c r="L263" s="45">
        <v>11.104782999999999</v>
      </c>
      <c r="M263" s="28">
        <v>-2679</v>
      </c>
      <c r="N263" s="16" t="s">
        <v>25</v>
      </c>
      <c r="O263" s="16" t="s">
        <v>26</v>
      </c>
      <c r="P263" s="25" t="s">
        <v>30</v>
      </c>
      <c r="Q263" s="25" t="s">
        <v>2187</v>
      </c>
      <c r="R263" s="16">
        <v>0</v>
      </c>
      <c r="S263" s="25">
        <v>1</v>
      </c>
      <c r="T263" s="25" t="s">
        <v>2205</v>
      </c>
      <c r="U263" s="25" t="s">
        <v>25</v>
      </c>
      <c r="V263" s="16" t="s">
        <v>1098</v>
      </c>
      <c r="W263" s="16">
        <v>4095</v>
      </c>
      <c r="X263" s="16">
        <v>20</v>
      </c>
      <c r="Y263" s="34">
        <v>-2851</v>
      </c>
      <c r="Z263" s="34">
        <v>-2506</v>
      </c>
      <c r="AA263" s="16" t="s">
        <v>35</v>
      </c>
      <c r="AB263" s="16" t="s">
        <v>36</v>
      </c>
      <c r="AC263" s="28">
        <v>-2679</v>
      </c>
      <c r="AD263" s="29">
        <v>5.8E-5</v>
      </c>
      <c r="AE263" s="16">
        <v>0.106764</v>
      </c>
      <c r="AF263" s="16">
        <v>1.3693E-2</v>
      </c>
      <c r="AG263" s="29">
        <v>5.3000000000000001E-5</v>
      </c>
      <c r="AH263" s="16">
        <v>0.87940499999999999</v>
      </c>
      <c r="AI263" s="29">
        <v>1.0000000000000001E-5</v>
      </c>
      <c r="AJ263" s="29">
        <v>3.0000000000000001E-6</v>
      </c>
      <c r="AK263" s="29">
        <v>7.9999999999999996E-6</v>
      </c>
      <c r="AL263" s="29">
        <v>6.9999999999999999E-6</v>
      </c>
      <c r="AM263" s="16">
        <v>1.1732544894029E-3</v>
      </c>
      <c r="AN263" s="16">
        <v>-3.6767682785418797E-4</v>
      </c>
      <c r="AO263" s="16">
        <v>1.12789568862037E-3</v>
      </c>
      <c r="AP263" s="16">
        <v>3.1278248648169602E-4</v>
      </c>
      <c r="AQ263" s="16">
        <v>-2.1842657271211501E-4</v>
      </c>
      <c r="AR263" s="16">
        <v>0.12038345324562</v>
      </c>
      <c r="AS263" s="16">
        <v>8.9496504362510498E-2</v>
      </c>
      <c r="AT263" s="16">
        <v>1.9918936520068299E-2</v>
      </c>
      <c r="AU263" s="16">
        <v>0</v>
      </c>
      <c r="AV263" s="16">
        <v>9.9449325692450505E-3</v>
      </c>
      <c r="AW263" s="16">
        <v>0</v>
      </c>
    </row>
    <row r="264" spans="1:49" s="15" customFormat="1" ht="19" x14ac:dyDescent="0.2">
      <c r="A264" s="25" t="s">
        <v>2334</v>
      </c>
      <c r="B264" s="16" t="s">
        <v>1102</v>
      </c>
      <c r="C264" s="16" t="s">
        <v>525</v>
      </c>
      <c r="D264" s="16" t="s">
        <v>25</v>
      </c>
      <c r="E264" s="16" t="s">
        <v>25</v>
      </c>
      <c r="F264" s="16" t="s">
        <v>25</v>
      </c>
      <c r="G264" s="16" t="s">
        <v>25</v>
      </c>
      <c r="H264" s="26">
        <v>0.80894356553151103</v>
      </c>
      <c r="I264" s="31">
        <v>0.66201605255999996</v>
      </c>
      <c r="J264" s="16" t="s">
        <v>1097</v>
      </c>
      <c r="K264" s="45">
        <v>50.06053</v>
      </c>
      <c r="L264" s="45">
        <v>11.104782999999999</v>
      </c>
      <c r="M264" s="28">
        <v>-2681</v>
      </c>
      <c r="N264" s="16" t="s">
        <v>25</v>
      </c>
      <c r="O264" s="16" t="s">
        <v>26</v>
      </c>
      <c r="P264" s="25" t="s">
        <v>30</v>
      </c>
      <c r="Q264" s="25" t="s">
        <v>2190</v>
      </c>
      <c r="R264" s="25">
        <v>0</v>
      </c>
      <c r="S264" s="25">
        <v>0</v>
      </c>
      <c r="T264" s="25" t="s">
        <v>2205</v>
      </c>
      <c r="U264" s="25" t="s">
        <v>2262</v>
      </c>
      <c r="V264" s="16" t="s">
        <v>25</v>
      </c>
      <c r="W264" s="16" t="s">
        <v>25</v>
      </c>
      <c r="X264" s="16" t="s">
        <v>25</v>
      </c>
      <c r="Y264" s="16" t="s">
        <v>25</v>
      </c>
      <c r="Z264" s="16" t="s">
        <v>25</v>
      </c>
      <c r="AA264" s="16" t="s">
        <v>35</v>
      </c>
      <c r="AB264" s="16" t="s">
        <v>36</v>
      </c>
      <c r="AC264" s="28">
        <v>-2681</v>
      </c>
      <c r="AD264" s="29">
        <v>1.0000000000000001E-5</v>
      </c>
      <c r="AE264" s="16">
        <v>9.4410999999999995E-2</v>
      </c>
      <c r="AF264" s="16">
        <v>8.3540000000000003E-3</v>
      </c>
      <c r="AG264" s="29">
        <v>9.5000000000000005E-5</v>
      </c>
      <c r="AH264" s="16">
        <v>0.89711700000000005</v>
      </c>
      <c r="AI264" s="29">
        <v>6.0000000000000002E-6</v>
      </c>
      <c r="AJ264" s="29">
        <v>9.9999999999999995E-7</v>
      </c>
      <c r="AK264" s="29">
        <v>3.0000000000000001E-6</v>
      </c>
      <c r="AL264" s="29">
        <v>9.9999999999999995E-7</v>
      </c>
      <c r="AM264" s="16">
        <v>1.0978218427970801E-3</v>
      </c>
      <c r="AN264" s="16">
        <v>-3.6001484673824102E-4</v>
      </c>
      <c r="AO264" s="16">
        <v>1.0841634025443899E-3</v>
      </c>
      <c r="AP264" s="16">
        <v>3.1119300217865702E-4</v>
      </c>
      <c r="AQ264" s="16">
        <v>-1.2810984291950899E-4</v>
      </c>
      <c r="AR264" s="16">
        <v>7.0610325575528293E-2</v>
      </c>
      <c r="AS264" s="16">
        <v>4.24970178782101E-2</v>
      </c>
      <c r="AT264" s="16">
        <v>1.6408964813177E-2</v>
      </c>
      <c r="AU264" s="16">
        <v>0</v>
      </c>
      <c r="AV264" s="16">
        <v>1.0164308006923899E-2</v>
      </c>
      <c r="AW264" s="16">
        <v>0</v>
      </c>
    </row>
    <row r="265" spans="1:49" s="15" customFormat="1" ht="16" x14ac:dyDescent="0.2">
      <c r="A265" s="25" t="s">
        <v>2334</v>
      </c>
      <c r="B265" s="16" t="s">
        <v>1103</v>
      </c>
      <c r="C265" s="16" t="s">
        <v>525</v>
      </c>
      <c r="D265" s="16" t="s">
        <v>25</v>
      </c>
      <c r="E265" s="16" t="s">
        <v>25</v>
      </c>
      <c r="F265" s="16" t="s">
        <v>25</v>
      </c>
      <c r="G265" s="16" t="s">
        <v>25</v>
      </c>
      <c r="H265" s="26">
        <v>0.90123506381982299</v>
      </c>
      <c r="I265" s="31">
        <v>0.72618100463500002</v>
      </c>
      <c r="J265" s="16" t="s">
        <v>1097</v>
      </c>
      <c r="K265" s="45">
        <v>50.06053</v>
      </c>
      <c r="L265" s="45">
        <v>11.104782999999999</v>
      </c>
      <c r="M265" s="28">
        <v>-2719</v>
      </c>
      <c r="N265" s="16" t="s">
        <v>25</v>
      </c>
      <c r="O265" s="16" t="s">
        <v>26</v>
      </c>
      <c r="P265" s="25" t="s">
        <v>30</v>
      </c>
      <c r="Q265" s="25" t="s">
        <v>2187</v>
      </c>
      <c r="R265" s="16">
        <v>0</v>
      </c>
      <c r="S265" s="25">
        <v>1</v>
      </c>
      <c r="T265" s="25" t="s">
        <v>2205</v>
      </c>
      <c r="U265" s="25" t="s">
        <v>25</v>
      </c>
      <c r="V265" s="16" t="s">
        <v>1099</v>
      </c>
      <c r="W265" s="16">
        <v>4115</v>
      </c>
      <c r="X265" s="16">
        <v>20</v>
      </c>
      <c r="Y265" s="34">
        <v>-2860</v>
      </c>
      <c r="Z265" s="34">
        <v>-2578</v>
      </c>
      <c r="AA265" s="16" t="s">
        <v>35</v>
      </c>
      <c r="AB265" s="16" t="s">
        <v>36</v>
      </c>
      <c r="AC265" s="28">
        <v>-2719</v>
      </c>
      <c r="AD265" s="29">
        <v>9.9999999999999995E-7</v>
      </c>
      <c r="AE265" s="16">
        <v>8.1728999999999996E-2</v>
      </c>
      <c r="AF265" s="29">
        <v>1.5999999999999999E-5</v>
      </c>
      <c r="AG265" s="29">
        <v>3.0000000000000001E-5</v>
      </c>
      <c r="AH265" s="16">
        <v>0.91820900000000005</v>
      </c>
      <c r="AI265" s="29">
        <v>7.9999999999999996E-6</v>
      </c>
      <c r="AJ265" s="16">
        <v>0</v>
      </c>
      <c r="AK265" s="29">
        <v>5.0000000000000004E-6</v>
      </c>
      <c r="AL265" s="29">
        <v>9.9999999999999995E-7</v>
      </c>
      <c r="AM265" s="16">
        <v>9.796462325416509E-4</v>
      </c>
      <c r="AN265" s="16">
        <v>-2.68365233212876E-4</v>
      </c>
      <c r="AO265" s="16">
        <v>1.20024010654311E-3</v>
      </c>
      <c r="AP265" s="16">
        <v>2.72467186809696E-4</v>
      </c>
      <c r="AQ265" s="16">
        <v>-1.8843720688027299E-4</v>
      </c>
      <c r="AR265" s="16">
        <v>5.72738856548657E-2</v>
      </c>
      <c r="AS265" s="16">
        <v>3.4252697972119002E-2</v>
      </c>
      <c r="AT265" s="16">
        <v>1.1080956204387199E-2</v>
      </c>
      <c r="AU265" s="16">
        <v>0</v>
      </c>
      <c r="AV265" s="16">
        <v>1.02739746757529E-2</v>
      </c>
      <c r="AW265" s="16">
        <v>0</v>
      </c>
    </row>
    <row r="266" spans="1:49" s="15" customFormat="1" ht="16" x14ac:dyDescent="0.2">
      <c r="A266" s="25" t="s">
        <v>2334</v>
      </c>
      <c r="B266" s="16" t="s">
        <v>1104</v>
      </c>
      <c r="C266" s="16" t="s">
        <v>525</v>
      </c>
      <c r="D266" s="16" t="s">
        <v>25</v>
      </c>
      <c r="E266" s="16" t="s">
        <v>25</v>
      </c>
      <c r="F266" s="16" t="s">
        <v>25</v>
      </c>
      <c r="G266" s="16" t="s">
        <v>25</v>
      </c>
      <c r="H266" s="26">
        <v>1.0493689373094399</v>
      </c>
      <c r="I266" s="31">
        <v>0.85200514812700001</v>
      </c>
      <c r="J266" s="16" t="s">
        <v>1097</v>
      </c>
      <c r="K266" s="45">
        <v>50.06053</v>
      </c>
      <c r="L266" s="45">
        <v>11.104782999999999</v>
      </c>
      <c r="M266" s="28">
        <v>-2676</v>
      </c>
      <c r="N266" s="16" t="s">
        <v>25</v>
      </c>
      <c r="O266" s="16" t="s">
        <v>26</v>
      </c>
      <c r="P266" s="25" t="s">
        <v>30</v>
      </c>
      <c r="Q266" s="25" t="s">
        <v>2187</v>
      </c>
      <c r="R266" s="16">
        <v>0</v>
      </c>
      <c r="S266" s="25">
        <v>1</v>
      </c>
      <c r="T266" s="25" t="s">
        <v>2205</v>
      </c>
      <c r="U266" s="25" t="s">
        <v>25</v>
      </c>
      <c r="V266" s="16" t="s">
        <v>1100</v>
      </c>
      <c r="W266" s="16">
        <v>4090</v>
      </c>
      <c r="X266" s="16">
        <v>20</v>
      </c>
      <c r="Y266" s="34">
        <v>-2849</v>
      </c>
      <c r="Z266" s="34">
        <v>-2502</v>
      </c>
      <c r="AA266" s="16" t="s">
        <v>35</v>
      </c>
      <c r="AB266" s="16" t="s">
        <v>36</v>
      </c>
      <c r="AC266" s="28">
        <v>-2676</v>
      </c>
      <c r="AD266" s="29">
        <v>6.9999999999999999E-6</v>
      </c>
      <c r="AE266" s="16">
        <v>0.10086199999999999</v>
      </c>
      <c r="AF266" s="16">
        <v>3.4410000000000003E-2</v>
      </c>
      <c r="AG266" s="29">
        <v>6.9999999999999999E-6</v>
      </c>
      <c r="AH266" s="16">
        <v>0.86468900000000004</v>
      </c>
      <c r="AI266" s="29">
        <v>3.0000000000000001E-6</v>
      </c>
      <c r="AJ266" s="29">
        <v>7.9999999999999996E-6</v>
      </c>
      <c r="AK266" s="29">
        <v>6.0000000000000002E-6</v>
      </c>
      <c r="AL266" s="29">
        <v>6.9999999999999999E-6</v>
      </c>
      <c r="AM266" s="16">
        <v>1.1037405307642099E-3</v>
      </c>
      <c r="AN266" s="16">
        <v>-3.17775498916076E-4</v>
      </c>
      <c r="AO266" s="16">
        <v>1.1126146280427899E-3</v>
      </c>
      <c r="AP266" s="16">
        <v>3.10887075446475E-4</v>
      </c>
      <c r="AQ266" s="16">
        <v>-1.35523366448935E-4</v>
      </c>
      <c r="AR266" s="16">
        <v>4.8047332137353703E-2</v>
      </c>
      <c r="AS266" s="16">
        <v>2.6814232693236399E-2</v>
      </c>
      <c r="AT266" s="16">
        <v>1.1144615922595399E-2</v>
      </c>
      <c r="AU266" s="16">
        <v>3.6555729181396699E-3</v>
      </c>
      <c r="AV266" s="16">
        <v>4.64191935247555E-3</v>
      </c>
      <c r="AW266" s="16">
        <v>0</v>
      </c>
    </row>
    <row r="267" spans="1:49" s="15" customFormat="1" ht="19" x14ac:dyDescent="0.2">
      <c r="A267" s="25" t="s">
        <v>2334</v>
      </c>
      <c r="B267" s="16" t="s">
        <v>1105</v>
      </c>
      <c r="C267" s="16" t="s">
        <v>525</v>
      </c>
      <c r="D267" s="16" t="s">
        <v>25</v>
      </c>
      <c r="E267" s="16" t="s">
        <v>25</v>
      </c>
      <c r="F267" s="16" t="s">
        <v>25</v>
      </c>
      <c r="G267" s="16" t="s">
        <v>25</v>
      </c>
      <c r="H267" s="26">
        <v>0.43646777966442701</v>
      </c>
      <c r="I267" s="31">
        <v>0.35621940316900003</v>
      </c>
      <c r="J267" s="16" t="s">
        <v>1097</v>
      </c>
      <c r="K267" s="45">
        <v>50.06053</v>
      </c>
      <c r="L267" s="45">
        <v>11.104782999999999</v>
      </c>
      <c r="M267" s="28">
        <v>-2681</v>
      </c>
      <c r="N267" s="16" t="s">
        <v>25</v>
      </c>
      <c r="O267" s="16" t="s">
        <v>26</v>
      </c>
      <c r="P267" s="25" t="s">
        <v>30</v>
      </c>
      <c r="Q267" s="25" t="s">
        <v>2190</v>
      </c>
      <c r="R267" s="25">
        <v>0</v>
      </c>
      <c r="S267" s="25">
        <v>0</v>
      </c>
      <c r="T267" s="25" t="s">
        <v>2205</v>
      </c>
      <c r="U267" s="25" t="s">
        <v>2262</v>
      </c>
      <c r="V267" s="16" t="s">
        <v>25</v>
      </c>
      <c r="W267" s="16" t="s">
        <v>25</v>
      </c>
      <c r="X267" s="16" t="s">
        <v>25</v>
      </c>
      <c r="Y267" s="16" t="s">
        <v>25</v>
      </c>
      <c r="Z267" s="16" t="s">
        <v>25</v>
      </c>
      <c r="AA267" s="16" t="s">
        <v>35</v>
      </c>
      <c r="AB267" s="16" t="s">
        <v>36</v>
      </c>
      <c r="AC267" s="28">
        <v>-2681</v>
      </c>
      <c r="AD267" s="29">
        <v>3.0000000000000001E-6</v>
      </c>
      <c r="AE267" s="16">
        <v>8.5547999999999999E-2</v>
      </c>
      <c r="AF267" s="29">
        <v>7.6000000000000004E-5</v>
      </c>
      <c r="AG267" s="29">
        <v>3.4999999999999997E-5</v>
      </c>
      <c r="AH267" s="16">
        <v>0.914323</v>
      </c>
      <c r="AI267" s="29">
        <v>6.9999999999999999E-6</v>
      </c>
      <c r="AJ267" s="29">
        <v>9.9999999999999995E-7</v>
      </c>
      <c r="AK267" s="29">
        <v>3.0000000000000001E-6</v>
      </c>
      <c r="AL267" s="29">
        <v>3.9999999999999998E-6</v>
      </c>
      <c r="AM267" s="16">
        <v>9.88839932583927E-4</v>
      </c>
      <c r="AN267" s="16">
        <v>-3.0746828412908899E-4</v>
      </c>
      <c r="AO267" s="16">
        <v>1.2247830940437399E-3</v>
      </c>
      <c r="AP267" s="16">
        <v>2.01582196303305E-4</v>
      </c>
      <c r="AQ267" s="16">
        <v>-1.9050273416299599E-4</v>
      </c>
      <c r="AR267" s="16">
        <v>0.206962305107044</v>
      </c>
      <c r="AS267" s="16">
        <v>0.137033286415082</v>
      </c>
      <c r="AT267" s="16">
        <v>6.1789651660774499E-2</v>
      </c>
      <c r="AU267" s="16">
        <v>0</v>
      </c>
      <c r="AV267" s="16">
        <v>4.6419193641328502E-3</v>
      </c>
      <c r="AW267" s="16">
        <v>0</v>
      </c>
    </row>
    <row r="268" spans="1:49" s="15" customFormat="1" ht="19" x14ac:dyDescent="0.2">
      <c r="A268" s="25" t="s">
        <v>2334</v>
      </c>
      <c r="B268" s="16" t="s">
        <v>524</v>
      </c>
      <c r="C268" s="16" t="s">
        <v>525</v>
      </c>
      <c r="D268" s="16" t="s">
        <v>25</v>
      </c>
      <c r="E268" s="16" t="s">
        <v>25</v>
      </c>
      <c r="F268" s="16" t="s">
        <v>25</v>
      </c>
      <c r="G268" s="16" t="s">
        <v>25</v>
      </c>
      <c r="H268" s="26">
        <v>1.84790792321</v>
      </c>
      <c r="I268" s="31">
        <v>1.478326993</v>
      </c>
      <c r="J268" s="16" t="s">
        <v>1097</v>
      </c>
      <c r="K268" s="45">
        <v>50.06053</v>
      </c>
      <c r="L268" s="45">
        <v>11.104782999999999</v>
      </c>
      <c r="M268" s="28">
        <v>-2681</v>
      </c>
      <c r="N268" s="16" t="s">
        <v>25</v>
      </c>
      <c r="O268" s="25" t="s">
        <v>26</v>
      </c>
      <c r="P268" s="25" t="s">
        <v>30</v>
      </c>
      <c r="Q268" s="25" t="s">
        <v>2190</v>
      </c>
      <c r="R268" s="25">
        <v>0</v>
      </c>
      <c r="S268" s="25">
        <v>0</v>
      </c>
      <c r="T268" s="25" t="s">
        <v>2205</v>
      </c>
      <c r="U268" s="25" t="s">
        <v>2262</v>
      </c>
      <c r="V268" s="16" t="s">
        <v>25</v>
      </c>
      <c r="W268" s="16" t="s">
        <v>25</v>
      </c>
      <c r="X268" s="16" t="s">
        <v>25</v>
      </c>
      <c r="Y268" s="16"/>
      <c r="Z268" s="16" t="s">
        <v>25</v>
      </c>
      <c r="AA268" s="16" t="s">
        <v>35</v>
      </c>
      <c r="AB268" s="16" t="s">
        <v>36</v>
      </c>
      <c r="AC268" s="28">
        <v>-2681</v>
      </c>
      <c r="AD268" s="29">
        <v>6.0000000000000002E-6</v>
      </c>
      <c r="AE268" s="16">
        <v>8.3571000000000006E-2</v>
      </c>
      <c r="AF268" s="16">
        <v>1.5577000000000001E-2</v>
      </c>
      <c r="AG268" s="29">
        <v>6.0000000000000002E-6</v>
      </c>
      <c r="AH268" s="16">
        <v>0.90082099999999998</v>
      </c>
      <c r="AI268" s="29">
        <v>3.9999999999999998E-6</v>
      </c>
      <c r="AJ268" s="29">
        <v>9.0000000000000002E-6</v>
      </c>
      <c r="AK268" s="29">
        <v>6.9999999999999999E-6</v>
      </c>
      <c r="AL268" s="29">
        <v>3.9999999999999998E-6</v>
      </c>
      <c r="AM268" s="16">
        <v>9.7482608341990795E-4</v>
      </c>
      <c r="AN268" s="16">
        <v>-2.6673268633830601E-4</v>
      </c>
      <c r="AO268" s="16">
        <v>1.1505249929108601E-3</v>
      </c>
      <c r="AP268" s="16">
        <v>3.8317487135925999E-4</v>
      </c>
      <c r="AQ268" s="16">
        <v>-1.99262417010233E-4</v>
      </c>
      <c r="AR268" s="16">
        <v>4.5645859849056197E-2</v>
      </c>
      <c r="AS268" s="16">
        <v>2.5497549224906799E-2</v>
      </c>
      <c r="AT268" s="16">
        <v>8.7296751977798109E-3</v>
      </c>
      <c r="AU268" s="16">
        <v>0</v>
      </c>
      <c r="AV268" s="16">
        <v>1.0164308002464E-2</v>
      </c>
      <c r="AW268" s="16">
        <v>0</v>
      </c>
    </row>
    <row r="269" spans="1:49" s="15" customFormat="1" ht="16" x14ac:dyDescent="0.2">
      <c r="A269" s="25" t="s">
        <v>2334</v>
      </c>
      <c r="B269" s="16" t="s">
        <v>526</v>
      </c>
      <c r="C269" s="16" t="s">
        <v>1010</v>
      </c>
      <c r="D269" s="16" t="s">
        <v>25</v>
      </c>
      <c r="E269" s="16" t="s">
        <v>25</v>
      </c>
      <c r="F269" s="16" t="s">
        <v>25</v>
      </c>
      <c r="G269" s="16" t="s">
        <v>25</v>
      </c>
      <c r="H269" s="26">
        <v>1.18758580633</v>
      </c>
      <c r="I269" s="31">
        <v>0.93229658303200003</v>
      </c>
      <c r="J269" s="31" t="s">
        <v>1258</v>
      </c>
      <c r="K269" s="45">
        <v>56.411340000000003</v>
      </c>
      <c r="L269" s="45">
        <v>10.744809999999999</v>
      </c>
      <c r="M269" s="16">
        <v>-3011</v>
      </c>
      <c r="N269" s="16" t="s">
        <v>25</v>
      </c>
      <c r="O269" s="25" t="s">
        <v>26</v>
      </c>
      <c r="P269" s="25" t="s">
        <v>30</v>
      </c>
      <c r="Q269" s="25" t="s">
        <v>2187</v>
      </c>
      <c r="R269" s="16">
        <v>0</v>
      </c>
      <c r="S269" s="25">
        <v>1</v>
      </c>
      <c r="T269" s="25" t="s">
        <v>2205</v>
      </c>
      <c r="U269" s="25" t="s">
        <v>25</v>
      </c>
      <c r="V269" s="16" t="s">
        <v>527</v>
      </c>
      <c r="W269" s="16">
        <v>4405</v>
      </c>
      <c r="X269" s="16">
        <v>20</v>
      </c>
      <c r="Y269" s="16">
        <v>-3095</v>
      </c>
      <c r="Z269" s="16">
        <v>-2926</v>
      </c>
      <c r="AA269" s="16" t="s">
        <v>35</v>
      </c>
      <c r="AB269" s="16" t="s">
        <v>36</v>
      </c>
      <c r="AC269" s="16">
        <v>-3011</v>
      </c>
      <c r="AD269" s="29">
        <v>3.0000000000000001E-6</v>
      </c>
      <c r="AE269" s="16">
        <v>0.153309</v>
      </c>
      <c r="AF269" s="16">
        <v>0.23200499999999999</v>
      </c>
      <c r="AG269" s="29">
        <v>9.9999999999999995E-7</v>
      </c>
      <c r="AH269" s="16">
        <v>0.61467000000000005</v>
      </c>
      <c r="AI269" s="29">
        <v>6.0000000000000002E-6</v>
      </c>
      <c r="AJ269" s="29">
        <v>3.9999999999999998E-6</v>
      </c>
      <c r="AK269" s="29">
        <v>3.0000000000000001E-6</v>
      </c>
      <c r="AL269" s="16">
        <v>0</v>
      </c>
      <c r="AM269" s="16">
        <v>1.2291732061140499E-3</v>
      </c>
      <c r="AN269" s="16">
        <v>-4.32973565900911E-4</v>
      </c>
      <c r="AO269" s="16">
        <v>7.7598073615055502E-4</v>
      </c>
      <c r="AP269" s="16">
        <v>1.57238644513144E-4</v>
      </c>
      <c r="AQ269" s="16">
        <v>-1.8198323127568801E-4</v>
      </c>
      <c r="AR269" s="16">
        <v>0.217545107310601</v>
      </c>
      <c r="AS269" s="16">
        <v>7.0356335452198604E-2</v>
      </c>
      <c r="AT269" s="16">
        <v>6.3759222470926996E-2</v>
      </c>
      <c r="AU269" s="16">
        <v>3.3617360589557999E-2</v>
      </c>
      <c r="AV269" s="16">
        <v>1.0918322892062101E-2</v>
      </c>
      <c r="AW269" s="16">
        <v>3.7779319214642601E-2</v>
      </c>
    </row>
    <row r="270" spans="1:49" s="15" customFormat="1" ht="16" x14ac:dyDescent="0.2">
      <c r="A270" s="25" t="s">
        <v>2334</v>
      </c>
      <c r="B270" s="16" t="s">
        <v>528</v>
      </c>
      <c r="C270" s="16" t="s">
        <v>2264</v>
      </c>
      <c r="D270" s="16" t="s">
        <v>25</v>
      </c>
      <c r="E270" s="16" t="s">
        <v>25</v>
      </c>
      <c r="F270" s="16" t="s">
        <v>25</v>
      </c>
      <c r="G270" s="16" t="s">
        <v>25</v>
      </c>
      <c r="H270" s="26">
        <v>1.90826997664</v>
      </c>
      <c r="I270" s="31">
        <v>1.5097948752699999</v>
      </c>
      <c r="J270" s="16" t="s">
        <v>529</v>
      </c>
      <c r="K270" s="45">
        <v>50.443779999999997</v>
      </c>
      <c r="L270" s="45">
        <v>20.518529999999998</v>
      </c>
      <c r="M270" s="16">
        <v>-3505</v>
      </c>
      <c r="N270" s="16" t="s">
        <v>25</v>
      </c>
      <c r="O270" s="16" t="s">
        <v>26</v>
      </c>
      <c r="P270" s="16" t="s">
        <v>27</v>
      </c>
      <c r="Q270" s="25" t="s">
        <v>2187</v>
      </c>
      <c r="R270" s="16">
        <v>0</v>
      </c>
      <c r="S270" s="25">
        <v>1</v>
      </c>
      <c r="T270" s="25" t="s">
        <v>2205</v>
      </c>
      <c r="U270" s="25" t="s">
        <v>25</v>
      </c>
      <c r="V270" s="16" t="s">
        <v>530</v>
      </c>
      <c r="W270" s="16">
        <v>4735</v>
      </c>
      <c r="X270" s="16">
        <v>15</v>
      </c>
      <c r="Y270" s="16">
        <v>-3628</v>
      </c>
      <c r="Z270" s="16">
        <v>-3381</v>
      </c>
      <c r="AA270" s="16" t="s">
        <v>35</v>
      </c>
      <c r="AB270" s="16" t="s">
        <v>36</v>
      </c>
      <c r="AC270" s="28">
        <v>-3505</v>
      </c>
      <c r="AD270" s="29">
        <v>2.0999999999999999E-5</v>
      </c>
      <c r="AE270" s="16">
        <v>4.4892000000000001E-2</v>
      </c>
      <c r="AF270" s="16">
        <v>0.112972</v>
      </c>
      <c r="AG270" s="16">
        <v>2.5839999999999998E-2</v>
      </c>
      <c r="AH270" s="16">
        <v>0.81617799999999996</v>
      </c>
      <c r="AI270" s="29">
        <v>5.1999999999999997E-5</v>
      </c>
      <c r="AJ270" s="29">
        <v>3.4999999999999997E-5</v>
      </c>
      <c r="AK270" s="29">
        <v>3.0000000000000001E-6</v>
      </c>
      <c r="AL270" s="29">
        <v>3.0000000000000001E-6</v>
      </c>
      <c r="AM270" s="16">
        <v>6.4863589825908696E-4</v>
      </c>
      <c r="AN270" s="16">
        <v>-2.42412446062063E-4</v>
      </c>
      <c r="AO270" s="16">
        <v>7.2201794884362502E-4</v>
      </c>
      <c r="AP270" s="29">
        <v>5.8845178796658899E-5</v>
      </c>
      <c r="AQ270" s="29">
        <v>1.5194919897602E-5</v>
      </c>
      <c r="AR270" s="16">
        <v>5.15384907319432E-2</v>
      </c>
      <c r="AS270" s="16">
        <v>2.6422515604774401E-2</v>
      </c>
      <c r="AT270" s="16">
        <v>9.4441820886907602E-3</v>
      </c>
      <c r="AU270" s="16">
        <v>9.0713338795182594E-3</v>
      </c>
      <c r="AV270" s="16">
        <v>5.5199022188773799E-3</v>
      </c>
      <c r="AW270" s="16">
        <v>0</v>
      </c>
    </row>
    <row r="271" spans="1:49" s="15" customFormat="1" ht="16" x14ac:dyDescent="0.2">
      <c r="A271" s="25" t="s">
        <v>2334</v>
      </c>
      <c r="B271" s="16" t="s">
        <v>531</v>
      </c>
      <c r="C271" s="16" t="s">
        <v>1009</v>
      </c>
      <c r="D271" s="16" t="s">
        <v>25</v>
      </c>
      <c r="E271" s="16" t="s">
        <v>25</v>
      </c>
      <c r="F271" s="16" t="s">
        <v>25</v>
      </c>
      <c r="G271" s="16" t="s">
        <v>25</v>
      </c>
      <c r="H271" s="26">
        <v>2.82164618409</v>
      </c>
      <c r="I271" s="31">
        <v>2.2418032190399999</v>
      </c>
      <c r="J271" s="16" t="s">
        <v>532</v>
      </c>
      <c r="K271" s="45">
        <v>46.362000000000002</v>
      </c>
      <c r="L271" s="45">
        <v>17.731000000000002</v>
      </c>
      <c r="M271" s="16">
        <v>-2458</v>
      </c>
      <c r="N271" s="16" t="s">
        <v>25</v>
      </c>
      <c r="O271" s="16" t="s">
        <v>26</v>
      </c>
      <c r="P271" s="16" t="s">
        <v>27</v>
      </c>
      <c r="Q271" s="25" t="s">
        <v>2187</v>
      </c>
      <c r="R271" s="16">
        <v>0</v>
      </c>
      <c r="S271" s="25">
        <v>1</v>
      </c>
      <c r="T271" s="25" t="s">
        <v>2205</v>
      </c>
      <c r="U271" s="25" t="s">
        <v>25</v>
      </c>
      <c r="V271" s="16" t="s">
        <v>1310</v>
      </c>
      <c r="W271" s="16">
        <v>3954</v>
      </c>
      <c r="X271" s="16">
        <v>29</v>
      </c>
      <c r="Y271" s="16">
        <v>-2571</v>
      </c>
      <c r="Z271" s="16">
        <v>-2344</v>
      </c>
      <c r="AA271" s="16" t="s">
        <v>35</v>
      </c>
      <c r="AB271" s="16" t="s">
        <v>36</v>
      </c>
      <c r="AC271" s="28">
        <f>AVERAGE(Y271:Z271)</f>
        <v>-2457.5</v>
      </c>
      <c r="AD271" s="16">
        <v>0.112634</v>
      </c>
      <c r="AE271" s="29">
        <v>9.9999999999999995E-7</v>
      </c>
      <c r="AF271" s="16">
        <v>2.22E-4</v>
      </c>
      <c r="AG271" s="16">
        <v>2.1416000000000001E-2</v>
      </c>
      <c r="AH271" s="16">
        <v>0.86570499999999995</v>
      </c>
      <c r="AI271" s="29">
        <v>6.0000000000000002E-6</v>
      </c>
      <c r="AJ271" s="29">
        <v>5.0000000000000004E-6</v>
      </c>
      <c r="AK271" s="29">
        <v>3.0000000000000001E-6</v>
      </c>
      <c r="AL271" s="29">
        <v>5.0000000000000004E-6</v>
      </c>
      <c r="AM271" s="16">
        <v>2.2430496413393701E-4</v>
      </c>
      <c r="AN271" s="16">
        <v>-2.8269556353875002E-4</v>
      </c>
      <c r="AO271" s="16">
        <v>8.1537267886874201E-4</v>
      </c>
      <c r="AP271" s="29">
        <v>-4.4327117784276599E-5</v>
      </c>
      <c r="AQ271" s="16">
        <v>1.34090529161094E-4</v>
      </c>
      <c r="AR271" s="16">
        <v>0.12594629564561199</v>
      </c>
      <c r="AS271" s="16">
        <v>5.15355963749436E-2</v>
      </c>
      <c r="AT271" s="16">
        <v>4.2051156371819998E-2</v>
      </c>
      <c r="AU271" s="16">
        <v>2.6215086868986801E-2</v>
      </c>
      <c r="AV271" s="16">
        <v>4.8272148753955796E-3</v>
      </c>
      <c r="AW271" s="16">
        <v>0</v>
      </c>
    </row>
    <row r="272" spans="1:49" s="15" customFormat="1" ht="16" x14ac:dyDescent="0.2">
      <c r="A272" s="25" t="s">
        <v>2334</v>
      </c>
      <c r="B272" s="16" t="s">
        <v>533</v>
      </c>
      <c r="C272" s="16" t="s">
        <v>534</v>
      </c>
      <c r="D272" s="16" t="s">
        <v>25</v>
      </c>
      <c r="E272" s="16" t="s">
        <v>25</v>
      </c>
      <c r="F272" s="16" t="s">
        <v>25</v>
      </c>
      <c r="G272" s="16" t="s">
        <v>25</v>
      </c>
      <c r="H272" s="26">
        <v>2.59884614988</v>
      </c>
      <c r="I272" s="31">
        <v>2.0203229594500001</v>
      </c>
      <c r="J272" s="16" t="s">
        <v>535</v>
      </c>
      <c r="K272" s="45">
        <v>49.4</v>
      </c>
      <c r="L272" s="45">
        <v>66.75</v>
      </c>
      <c r="M272" s="16">
        <v>-3235</v>
      </c>
      <c r="N272" s="16" t="s">
        <v>25</v>
      </c>
      <c r="O272" s="25" t="s">
        <v>26</v>
      </c>
      <c r="P272" s="25" t="s">
        <v>30</v>
      </c>
      <c r="Q272" s="25" t="s">
        <v>2187</v>
      </c>
      <c r="R272" s="16">
        <v>0</v>
      </c>
      <c r="S272" s="25">
        <v>1</v>
      </c>
      <c r="T272" s="25" t="s">
        <v>2205</v>
      </c>
      <c r="U272" s="25" t="s">
        <v>25</v>
      </c>
      <c r="V272" s="16" t="s">
        <v>536</v>
      </c>
      <c r="W272" s="16">
        <v>4535</v>
      </c>
      <c r="X272" s="16">
        <v>15</v>
      </c>
      <c r="Y272" s="16">
        <v>-3364</v>
      </c>
      <c r="Z272" s="16">
        <v>-3105</v>
      </c>
      <c r="AA272" s="16" t="s">
        <v>35</v>
      </c>
      <c r="AB272" s="16" t="s">
        <v>36</v>
      </c>
      <c r="AC272" s="28">
        <v>-3235</v>
      </c>
      <c r="AD272" s="16">
        <v>0.144262</v>
      </c>
      <c r="AE272" s="29">
        <v>9.0000000000000002E-6</v>
      </c>
      <c r="AF272" s="16">
        <v>4.6733999999999998E-2</v>
      </c>
      <c r="AG272" s="16">
        <v>0.80898999999999999</v>
      </c>
      <c r="AH272" s="29">
        <v>3.9999999999999998E-6</v>
      </c>
      <c r="AI272" s="29">
        <v>1.9999999999999999E-6</v>
      </c>
      <c r="AJ272" s="16">
        <v>0</v>
      </c>
      <c r="AK272" s="29">
        <v>9.9999999999999995E-7</v>
      </c>
      <c r="AL272" s="29">
        <v>9.9999999999999995E-7</v>
      </c>
      <c r="AM272" s="29">
        <v>-3.3397701560457201E-5</v>
      </c>
      <c r="AN272" s="16">
        <v>1.0334186339464499E-3</v>
      </c>
      <c r="AO272" s="29">
        <v>9.3603952836561203E-5</v>
      </c>
      <c r="AP272" s="16">
        <v>-2.36296281072771E-4</v>
      </c>
      <c r="AQ272" s="29">
        <v>8.8062497144315106E-5</v>
      </c>
      <c r="AR272" s="16">
        <v>1.58759642485122E-2</v>
      </c>
      <c r="AS272" s="16">
        <v>7.1293046991483698E-3</v>
      </c>
      <c r="AT272" s="16">
        <v>5.0478719780721699E-3</v>
      </c>
      <c r="AU272" s="16">
        <v>2.6340568605791102E-3</v>
      </c>
      <c r="AV272" s="16">
        <v>0</v>
      </c>
      <c r="AW272" s="16">
        <v>0</v>
      </c>
    </row>
    <row r="273" spans="1:49" s="15" customFormat="1" ht="16" x14ac:dyDescent="0.2">
      <c r="A273" s="25" t="s">
        <v>2334</v>
      </c>
      <c r="B273" s="16" t="s">
        <v>537</v>
      </c>
      <c r="C273" s="16" t="s">
        <v>381</v>
      </c>
      <c r="D273" s="16" t="s">
        <v>25</v>
      </c>
      <c r="E273" s="16" t="s">
        <v>25</v>
      </c>
      <c r="F273" s="16" t="s">
        <v>25</v>
      </c>
      <c r="G273" s="16" t="s">
        <v>25</v>
      </c>
      <c r="H273" s="26">
        <v>1.83763740562</v>
      </c>
      <c r="I273" s="31">
        <v>1.47939872424</v>
      </c>
      <c r="J273" s="25" t="s">
        <v>538</v>
      </c>
      <c r="K273" s="47">
        <v>53.974235999999998</v>
      </c>
      <c r="L273" s="47">
        <v>74.884424999999993</v>
      </c>
      <c r="M273" s="25">
        <v>-2790</v>
      </c>
      <c r="N273" s="16" t="s">
        <v>25</v>
      </c>
      <c r="O273" s="16" t="s">
        <v>26</v>
      </c>
      <c r="P273" s="16" t="s">
        <v>27</v>
      </c>
      <c r="Q273" s="25" t="s">
        <v>2187</v>
      </c>
      <c r="R273" s="16">
        <v>0</v>
      </c>
      <c r="S273" s="25">
        <v>1</v>
      </c>
      <c r="T273" s="25" t="s">
        <v>2205</v>
      </c>
      <c r="U273" s="25" t="s">
        <v>25</v>
      </c>
      <c r="V273" s="25" t="s">
        <v>539</v>
      </c>
      <c r="W273" s="25">
        <v>4185</v>
      </c>
      <c r="X273" s="25">
        <v>15</v>
      </c>
      <c r="Y273" s="25">
        <v>-2884</v>
      </c>
      <c r="Z273" s="25">
        <v>-2696</v>
      </c>
      <c r="AA273" s="25" t="s">
        <v>35</v>
      </c>
      <c r="AB273" s="25" t="s">
        <v>36</v>
      </c>
      <c r="AC273" s="30">
        <v>-2790</v>
      </c>
      <c r="AD273" s="16">
        <v>8.5911000000000001E-2</v>
      </c>
      <c r="AE273" s="29">
        <v>7.9999999999999996E-6</v>
      </c>
      <c r="AF273" s="16">
        <v>2.8901E-2</v>
      </c>
      <c r="AG273" s="16">
        <v>0.88512100000000005</v>
      </c>
      <c r="AH273" s="29">
        <v>3.1000000000000001E-5</v>
      </c>
      <c r="AI273" s="29">
        <v>1.4E-5</v>
      </c>
      <c r="AJ273" s="29">
        <v>6.0000000000000002E-6</v>
      </c>
      <c r="AK273" s="29">
        <v>3.0000000000000001E-6</v>
      </c>
      <c r="AL273" s="29">
        <v>1.9999999999999999E-6</v>
      </c>
      <c r="AM273" s="16">
        <v>1.2313154433279101E-4</v>
      </c>
      <c r="AN273" s="16">
        <v>1.1216609804537501E-3</v>
      </c>
      <c r="AO273" s="29">
        <v>7.4347926740002106E-5</v>
      </c>
      <c r="AP273" s="16">
        <v>-1.0651919709152299E-4</v>
      </c>
      <c r="AQ273" s="29">
        <v>3.3236191272995298E-5</v>
      </c>
      <c r="AR273" s="16">
        <v>9.8145802433428492E-3</v>
      </c>
      <c r="AS273" s="16">
        <v>6.4703562638146897E-3</v>
      </c>
      <c r="AT273" s="16">
        <v>2.5497633181507202E-3</v>
      </c>
      <c r="AU273" s="16">
        <v>0</v>
      </c>
      <c r="AV273" s="16">
        <v>0</v>
      </c>
      <c r="AW273" s="16">
        <v>0</v>
      </c>
    </row>
    <row r="274" spans="1:49" s="15" customFormat="1" ht="16" x14ac:dyDescent="0.2">
      <c r="A274" s="25" t="s">
        <v>2334</v>
      </c>
      <c r="B274" s="16" t="s">
        <v>540</v>
      </c>
      <c r="C274" s="16" t="s">
        <v>381</v>
      </c>
      <c r="D274" s="16" t="s">
        <v>25</v>
      </c>
      <c r="E274" s="16" t="s">
        <v>25</v>
      </c>
      <c r="F274" s="16" t="s">
        <v>25</v>
      </c>
      <c r="G274" s="16" t="s">
        <v>25</v>
      </c>
      <c r="H274" s="26">
        <v>11.037686881500001</v>
      </c>
      <c r="I274" s="31">
        <v>8.9373504130800008</v>
      </c>
      <c r="J274" s="25" t="s">
        <v>541</v>
      </c>
      <c r="K274" s="47">
        <v>51.575645999999999</v>
      </c>
      <c r="L274" s="47">
        <v>64.724468000000002</v>
      </c>
      <c r="M274" s="25">
        <v>-3132</v>
      </c>
      <c r="N274" s="16" t="s">
        <v>25</v>
      </c>
      <c r="O274" s="25" t="s">
        <v>26</v>
      </c>
      <c r="P274" s="25" t="s">
        <v>30</v>
      </c>
      <c r="Q274" s="25" t="s">
        <v>2187</v>
      </c>
      <c r="R274" s="16">
        <v>0</v>
      </c>
      <c r="S274" s="25">
        <v>1</v>
      </c>
      <c r="T274" s="25" t="s">
        <v>2205</v>
      </c>
      <c r="U274" s="25" t="s">
        <v>25</v>
      </c>
      <c r="V274" s="25" t="s">
        <v>542</v>
      </c>
      <c r="W274" s="25">
        <v>4440</v>
      </c>
      <c r="X274" s="25">
        <v>20</v>
      </c>
      <c r="Y274" s="25">
        <v>-3328</v>
      </c>
      <c r="Z274" s="25">
        <v>-2936</v>
      </c>
      <c r="AA274" s="25" t="s">
        <v>35</v>
      </c>
      <c r="AB274" s="25" t="s">
        <v>36</v>
      </c>
      <c r="AC274" s="30">
        <v>-3132</v>
      </c>
      <c r="AD274" s="16">
        <v>4.8783E-2</v>
      </c>
      <c r="AE274" s="29">
        <v>3.3000000000000003E-5</v>
      </c>
      <c r="AF274" s="16">
        <v>4.4851000000000002E-2</v>
      </c>
      <c r="AG274" s="16">
        <v>0.90099700000000005</v>
      </c>
      <c r="AH274" s="16">
        <v>5.2440000000000004E-3</v>
      </c>
      <c r="AI274" s="29">
        <v>6.9999999999999994E-5</v>
      </c>
      <c r="AJ274" s="29">
        <v>6.9999999999999999E-6</v>
      </c>
      <c r="AK274" s="29">
        <v>9.0000000000000002E-6</v>
      </c>
      <c r="AL274" s="29">
        <v>5.0000000000000004E-6</v>
      </c>
      <c r="AM274" s="16">
        <v>2.6833413243487899E-4</v>
      </c>
      <c r="AN274" s="16">
        <v>1.0396752435953901E-3</v>
      </c>
      <c r="AO274" s="29">
        <v>-9.7339575222510006E-6</v>
      </c>
      <c r="AP274" s="29">
        <v>-9.6614531353746207E-5</v>
      </c>
      <c r="AQ274" s="29">
        <v>4.9109788947293699E-5</v>
      </c>
      <c r="AR274" s="16">
        <v>1.21285146281146E-2</v>
      </c>
      <c r="AS274" s="16">
        <v>5.15372521022374E-3</v>
      </c>
      <c r="AT274" s="16">
        <v>6.3699733275670396E-3</v>
      </c>
      <c r="AU274" s="16">
        <v>0</v>
      </c>
      <c r="AV274" s="16">
        <v>0</v>
      </c>
      <c r="AW274" s="16">
        <v>0</v>
      </c>
    </row>
    <row r="275" spans="1:49" s="15" customFormat="1" ht="16" x14ac:dyDescent="0.2">
      <c r="A275" s="25" t="s">
        <v>2334</v>
      </c>
      <c r="B275" s="16" t="s">
        <v>543</v>
      </c>
      <c r="C275" s="16" t="s">
        <v>381</v>
      </c>
      <c r="D275" s="16" t="s">
        <v>25</v>
      </c>
      <c r="E275" s="16" t="s">
        <v>25</v>
      </c>
      <c r="F275" s="16" t="s">
        <v>25</v>
      </c>
      <c r="G275" s="16" t="s">
        <v>25</v>
      </c>
      <c r="H275" s="26">
        <v>2.1106149847800002</v>
      </c>
      <c r="I275" s="31">
        <v>1.6665814373200001</v>
      </c>
      <c r="J275" s="25" t="s">
        <v>538</v>
      </c>
      <c r="K275" s="47">
        <v>53.974235999999998</v>
      </c>
      <c r="L275" s="47">
        <v>74.884424999999993</v>
      </c>
      <c r="M275" s="25">
        <v>-2774</v>
      </c>
      <c r="N275" s="16" t="s">
        <v>25</v>
      </c>
      <c r="O275" s="25" t="s">
        <v>26</v>
      </c>
      <c r="P275" s="25" t="s">
        <v>30</v>
      </c>
      <c r="Q275" s="25" t="s">
        <v>2187</v>
      </c>
      <c r="R275" s="16">
        <v>0</v>
      </c>
      <c r="S275" s="25">
        <v>1</v>
      </c>
      <c r="T275" s="25" t="s">
        <v>2205</v>
      </c>
      <c r="U275" s="25" t="s">
        <v>25</v>
      </c>
      <c r="V275" s="25" t="s">
        <v>544</v>
      </c>
      <c r="W275" s="25">
        <v>4165</v>
      </c>
      <c r="X275" s="25">
        <v>15</v>
      </c>
      <c r="Y275" s="25">
        <v>-2877</v>
      </c>
      <c r="Z275" s="25">
        <v>-2670</v>
      </c>
      <c r="AA275" s="25" t="s">
        <v>35</v>
      </c>
      <c r="AB275" s="25" t="s">
        <v>36</v>
      </c>
      <c r="AC275" s="30">
        <v>-2774</v>
      </c>
      <c r="AD275" s="16">
        <v>7.5966000000000006E-2</v>
      </c>
      <c r="AE275" s="29">
        <v>3.0000000000000001E-6</v>
      </c>
      <c r="AF275" s="16">
        <v>3.2319000000000001E-2</v>
      </c>
      <c r="AG275" s="16">
        <v>0.89161800000000002</v>
      </c>
      <c r="AH275" s="29">
        <v>5.1999999999999997E-5</v>
      </c>
      <c r="AI275" s="29">
        <v>3.8999999999999999E-5</v>
      </c>
      <c r="AJ275" s="16">
        <v>0</v>
      </c>
      <c r="AK275" s="29">
        <v>9.9999999999999995E-7</v>
      </c>
      <c r="AL275" s="16">
        <v>0</v>
      </c>
      <c r="AM275" s="16">
        <v>1.57376923506469E-4</v>
      </c>
      <c r="AN275" s="16">
        <v>1.1032670311687601E-3</v>
      </c>
      <c r="AO275" s="29">
        <v>5.5074584898615701E-5</v>
      </c>
      <c r="AP275" s="16">
        <v>-1.14934794584939E-4</v>
      </c>
      <c r="AQ275" s="29">
        <v>3.3944346609952502E-6</v>
      </c>
      <c r="AR275" s="16">
        <v>1.53165382032623E-2</v>
      </c>
      <c r="AS275" s="16">
        <v>8.4270055063630292E-3</v>
      </c>
      <c r="AT275" s="16">
        <v>3.3209576723155399E-3</v>
      </c>
      <c r="AU275" s="16">
        <v>3.1713249566136998E-3</v>
      </c>
      <c r="AV275" s="16">
        <v>0</v>
      </c>
      <c r="AW275" s="16">
        <v>0</v>
      </c>
    </row>
    <row r="276" spans="1:49" s="15" customFormat="1" ht="16" x14ac:dyDescent="0.2">
      <c r="A276" s="25" t="s">
        <v>2334</v>
      </c>
      <c r="B276" s="16" t="s">
        <v>545</v>
      </c>
      <c r="C276" s="16" t="s">
        <v>1008</v>
      </c>
      <c r="D276" s="16" t="s">
        <v>25</v>
      </c>
      <c r="E276" s="16" t="s">
        <v>25</v>
      </c>
      <c r="F276" s="16" t="s">
        <v>25</v>
      </c>
      <c r="G276" s="16" t="s">
        <v>25</v>
      </c>
      <c r="H276" s="26">
        <v>2.1328413402900002</v>
      </c>
      <c r="I276" s="31">
        <v>1.70702729464</v>
      </c>
      <c r="J276" s="25" t="s">
        <v>546</v>
      </c>
      <c r="K276" s="47">
        <v>53.546360999999997</v>
      </c>
      <c r="L276" s="47">
        <v>79.350055999999995</v>
      </c>
      <c r="M276" s="25">
        <v>-3217</v>
      </c>
      <c r="N276" s="16" t="s">
        <v>25</v>
      </c>
      <c r="O276" s="25" t="s">
        <v>26</v>
      </c>
      <c r="P276" s="25" t="s">
        <v>30</v>
      </c>
      <c r="Q276" s="25" t="s">
        <v>2187</v>
      </c>
      <c r="R276" s="16">
        <v>0</v>
      </c>
      <c r="S276" s="25">
        <v>1</v>
      </c>
      <c r="T276" s="25" t="s">
        <v>2205</v>
      </c>
      <c r="U276" s="25" t="s">
        <v>25</v>
      </c>
      <c r="V276" s="25" t="s">
        <v>547</v>
      </c>
      <c r="W276" s="25">
        <v>4485</v>
      </c>
      <c r="X276" s="25">
        <v>20</v>
      </c>
      <c r="Y276" s="25">
        <v>-3340</v>
      </c>
      <c r="Z276" s="25">
        <v>-3093</v>
      </c>
      <c r="AA276" s="25" t="s">
        <v>35</v>
      </c>
      <c r="AB276" s="25" t="s">
        <v>36</v>
      </c>
      <c r="AC276" s="30">
        <v>-3217</v>
      </c>
      <c r="AD276" s="16">
        <v>4.2388000000000002E-2</v>
      </c>
      <c r="AE276" s="29">
        <v>1.2999999999999999E-5</v>
      </c>
      <c r="AF276" s="16">
        <v>1.9879999999999998E-2</v>
      </c>
      <c r="AG276" s="16">
        <v>0.93759300000000001</v>
      </c>
      <c r="AH276" s="29">
        <v>9.8999999999999994E-5</v>
      </c>
      <c r="AI276" s="29">
        <v>1.2999999999999999E-5</v>
      </c>
      <c r="AJ276" s="29">
        <v>1.0000000000000001E-5</v>
      </c>
      <c r="AK276" s="29">
        <v>3.0000000000000001E-6</v>
      </c>
      <c r="AL276" s="29">
        <v>9.9999999999999995E-7</v>
      </c>
      <c r="AM276" s="16">
        <v>2.8664354756827501E-4</v>
      </c>
      <c r="AN276" s="16">
        <v>1.1222719070440501E-3</v>
      </c>
      <c r="AO276" s="29">
        <v>-1.8684610681063998E-5</v>
      </c>
      <c r="AP276" s="29">
        <v>-9.9118701168687506E-5</v>
      </c>
      <c r="AQ276" s="29">
        <v>6.8789175425695802E-5</v>
      </c>
      <c r="AR276" s="16">
        <v>1.3356668713616101E-2</v>
      </c>
      <c r="AS276" s="16">
        <v>9.7936100398563902E-3</v>
      </c>
      <c r="AT276" s="16">
        <v>3.2907723514868301E-3</v>
      </c>
      <c r="AU276" s="16">
        <v>0</v>
      </c>
      <c r="AV276" s="16">
        <v>0</v>
      </c>
      <c r="AW276" s="16">
        <v>0</v>
      </c>
    </row>
    <row r="277" spans="1:49" s="15" customFormat="1" ht="16" x14ac:dyDescent="0.2">
      <c r="A277" s="25" t="s">
        <v>2334</v>
      </c>
      <c r="B277" s="16" t="s">
        <v>548</v>
      </c>
      <c r="C277" s="16" t="s">
        <v>1008</v>
      </c>
      <c r="D277" s="16" t="s">
        <v>25</v>
      </c>
      <c r="E277" s="16" t="s">
        <v>25</v>
      </c>
      <c r="F277" s="16" t="s">
        <v>25</v>
      </c>
      <c r="G277" s="16" t="s">
        <v>25</v>
      </c>
      <c r="H277" s="26">
        <v>3.7949622571999999</v>
      </c>
      <c r="I277" s="31">
        <v>3.0186083456000001</v>
      </c>
      <c r="J277" s="25" t="s">
        <v>549</v>
      </c>
      <c r="K277" s="47">
        <v>53.546360999999997</v>
      </c>
      <c r="L277" s="47">
        <v>79.350055999999995</v>
      </c>
      <c r="M277" s="25">
        <v>-3443</v>
      </c>
      <c r="N277" s="16" t="s">
        <v>25</v>
      </c>
      <c r="O277" s="25" t="s">
        <v>26</v>
      </c>
      <c r="P277" s="25" t="s">
        <v>30</v>
      </c>
      <c r="Q277" s="25" t="s">
        <v>2187</v>
      </c>
      <c r="R277" s="16">
        <v>0</v>
      </c>
      <c r="S277" s="25">
        <v>1</v>
      </c>
      <c r="T277" s="25" t="s">
        <v>2205</v>
      </c>
      <c r="U277" s="25" t="s">
        <v>25</v>
      </c>
      <c r="V277" s="25" t="s">
        <v>550</v>
      </c>
      <c r="W277" s="25">
        <v>4665</v>
      </c>
      <c r="X277" s="25">
        <v>20</v>
      </c>
      <c r="Y277" s="25">
        <v>-3516</v>
      </c>
      <c r="Z277" s="25">
        <v>-3370</v>
      </c>
      <c r="AA277" s="25" t="s">
        <v>35</v>
      </c>
      <c r="AB277" s="25" t="s">
        <v>36</v>
      </c>
      <c r="AC277" s="30">
        <v>-3443</v>
      </c>
      <c r="AD277" s="16">
        <v>6.326E-3</v>
      </c>
      <c r="AE277" s="16">
        <v>7.352E-3</v>
      </c>
      <c r="AF277" s="16">
        <v>3.4680000000000002E-2</v>
      </c>
      <c r="AG277" s="16">
        <v>0.93853200000000003</v>
      </c>
      <c r="AH277" s="16">
        <v>1.3063E-2</v>
      </c>
      <c r="AI277" s="29">
        <v>3.4999999999999997E-5</v>
      </c>
      <c r="AJ277" s="29">
        <v>9.0000000000000002E-6</v>
      </c>
      <c r="AK277" s="29">
        <v>9.9999999999999995E-7</v>
      </c>
      <c r="AL277" s="29">
        <v>3.9999999999999998E-6</v>
      </c>
      <c r="AM277" s="16">
        <v>4.1377526220857101E-4</v>
      </c>
      <c r="AN277" s="16">
        <v>1.1208641323543001E-3</v>
      </c>
      <c r="AO277" s="29">
        <v>2.7346720139991298E-5</v>
      </c>
      <c r="AP277" s="29">
        <v>-1.4177522723626601E-5</v>
      </c>
      <c r="AQ277" s="29">
        <v>-7.6474565829190495E-5</v>
      </c>
      <c r="AR277" s="16">
        <v>3.1723191454037798E-2</v>
      </c>
      <c r="AS277" s="16">
        <v>7.5739167859650604E-3</v>
      </c>
      <c r="AT277" s="16">
        <v>3.8533668882969299E-3</v>
      </c>
      <c r="AU277" s="16">
        <v>0</v>
      </c>
      <c r="AV277" s="16">
        <v>4.54014971495173E-3</v>
      </c>
      <c r="AW277" s="16">
        <v>1.53280235465619E-2</v>
      </c>
    </row>
    <row r="278" spans="1:49" s="15" customFormat="1" ht="16" x14ac:dyDescent="0.2">
      <c r="A278" s="25" t="s">
        <v>2334</v>
      </c>
      <c r="B278" s="16" t="s">
        <v>551</v>
      </c>
      <c r="C278" s="16" t="s">
        <v>552</v>
      </c>
      <c r="D278" s="16" t="s">
        <v>25</v>
      </c>
      <c r="E278" s="16" t="s">
        <v>25</v>
      </c>
      <c r="F278" s="16" t="s">
        <v>25</v>
      </c>
      <c r="G278" s="16" t="s">
        <v>25</v>
      </c>
      <c r="H278" s="26">
        <v>2.2376033923300001</v>
      </c>
      <c r="I278" s="31">
        <v>1.7735709066700001</v>
      </c>
      <c r="J278" s="25" t="s">
        <v>553</v>
      </c>
      <c r="K278" s="47">
        <v>51.826191999999999</v>
      </c>
      <c r="L278" s="47">
        <v>77.948252999999994</v>
      </c>
      <c r="M278" s="25">
        <v>-4290</v>
      </c>
      <c r="N278" s="16" t="s">
        <v>25</v>
      </c>
      <c r="O278" s="25" t="s">
        <v>26</v>
      </c>
      <c r="P278" s="25" t="s">
        <v>27</v>
      </c>
      <c r="Q278" s="25" t="s">
        <v>2187</v>
      </c>
      <c r="R278" s="16">
        <v>0</v>
      </c>
      <c r="S278" s="25">
        <v>1</v>
      </c>
      <c r="T278" s="25" t="s">
        <v>2205</v>
      </c>
      <c r="U278" s="25" t="s">
        <v>25</v>
      </c>
      <c r="V278" s="25" t="s">
        <v>554</v>
      </c>
      <c r="W278" s="25">
        <v>5410</v>
      </c>
      <c r="X278" s="25">
        <v>15</v>
      </c>
      <c r="Y278" s="25">
        <v>-4333</v>
      </c>
      <c r="Z278" s="25">
        <v>-4246</v>
      </c>
      <c r="AA278" s="25" t="s">
        <v>35</v>
      </c>
      <c r="AB278" s="25" t="s">
        <v>36</v>
      </c>
      <c r="AC278" s="30">
        <v>-4290</v>
      </c>
      <c r="AD278" s="29">
        <v>1.9999999999999999E-6</v>
      </c>
      <c r="AE278" s="16">
        <v>4.5199000000000003E-2</v>
      </c>
      <c r="AF278" s="16">
        <v>0.105169</v>
      </c>
      <c r="AG278" s="16">
        <v>0.84961600000000004</v>
      </c>
      <c r="AH278" s="29">
        <v>3.9999999999999998E-6</v>
      </c>
      <c r="AI278" s="29">
        <v>3.0000000000000001E-6</v>
      </c>
      <c r="AJ278" s="29">
        <v>1.9999999999999999E-6</v>
      </c>
      <c r="AK278" s="29">
        <v>3.0000000000000001E-6</v>
      </c>
      <c r="AL278" s="29">
        <v>3.9999999999999998E-6</v>
      </c>
      <c r="AM278" s="16">
        <v>6.6733077830418905E-4</v>
      </c>
      <c r="AN278" s="16">
        <v>1.05036452073657E-3</v>
      </c>
      <c r="AO278" s="29">
        <v>-9.6323142846900005E-5</v>
      </c>
      <c r="AP278" s="29">
        <v>7.68910132356045E-5</v>
      </c>
      <c r="AQ278" s="16">
        <v>-2.6060813792692803E-4</v>
      </c>
      <c r="AR278" s="16">
        <v>1.8450665840905899E-2</v>
      </c>
      <c r="AS278" s="16">
        <v>1.4162441468823801E-2</v>
      </c>
      <c r="AT278" s="16">
        <v>3.8414473248084501E-3</v>
      </c>
      <c r="AU278" s="16">
        <v>0</v>
      </c>
      <c r="AV278" s="16">
        <v>0</v>
      </c>
      <c r="AW278" s="16">
        <v>0</v>
      </c>
    </row>
    <row r="279" spans="1:49" s="15" customFormat="1" ht="16" x14ac:dyDescent="0.2">
      <c r="A279" s="25" t="s">
        <v>2334</v>
      </c>
      <c r="B279" s="16" t="s">
        <v>555</v>
      </c>
      <c r="C279" s="16" t="s">
        <v>552</v>
      </c>
      <c r="D279" s="16" t="s">
        <v>25</v>
      </c>
      <c r="E279" s="16" t="s">
        <v>25</v>
      </c>
      <c r="F279" s="16" t="s">
        <v>25</v>
      </c>
      <c r="G279" s="16" t="s">
        <v>25</v>
      </c>
      <c r="H279" s="26">
        <v>1.88216808835</v>
      </c>
      <c r="I279" s="31">
        <v>1.5333788049199999</v>
      </c>
      <c r="J279" s="25" t="s">
        <v>556</v>
      </c>
      <c r="K279" s="47">
        <v>51.826191999999999</v>
      </c>
      <c r="L279" s="47">
        <v>77.948252999999994</v>
      </c>
      <c r="M279" s="25">
        <v>-4636</v>
      </c>
      <c r="N279" s="16" t="s">
        <v>25</v>
      </c>
      <c r="O279" s="25" t="s">
        <v>26</v>
      </c>
      <c r="P279" s="25" t="s">
        <v>27</v>
      </c>
      <c r="Q279" s="25" t="s">
        <v>2187</v>
      </c>
      <c r="R279" s="16">
        <v>0</v>
      </c>
      <c r="S279" s="25">
        <v>1</v>
      </c>
      <c r="T279" s="25" t="s">
        <v>2205</v>
      </c>
      <c r="U279" s="25" t="s">
        <v>25</v>
      </c>
      <c r="V279" s="16" t="s">
        <v>557</v>
      </c>
      <c r="W279" s="16">
        <v>5800</v>
      </c>
      <c r="X279" s="16">
        <v>20</v>
      </c>
      <c r="Y279" s="16">
        <v>-4718</v>
      </c>
      <c r="Z279" s="16">
        <v>-4554</v>
      </c>
      <c r="AA279" s="16" t="s">
        <v>35</v>
      </c>
      <c r="AB279" s="16" t="s">
        <v>36</v>
      </c>
      <c r="AC279" s="16">
        <v>-4636</v>
      </c>
      <c r="AD279" s="29">
        <v>3.9999999999999998E-6</v>
      </c>
      <c r="AE279" s="16">
        <v>9.2743999999999993E-2</v>
      </c>
      <c r="AF279" s="16">
        <v>0.130074</v>
      </c>
      <c r="AG279" s="16">
        <v>0.77715900000000004</v>
      </c>
      <c r="AH279" s="29">
        <v>3.9999999999999998E-6</v>
      </c>
      <c r="AI279" s="29">
        <v>6.0000000000000002E-6</v>
      </c>
      <c r="AJ279" s="29">
        <v>6.0000000000000002E-6</v>
      </c>
      <c r="AK279" s="16">
        <v>0</v>
      </c>
      <c r="AL279" s="29">
        <v>9.9999999999999995E-7</v>
      </c>
      <c r="AM279" s="16">
        <v>9.9591571855175607E-4</v>
      </c>
      <c r="AN279" s="16">
        <v>1.0885095392162399E-3</v>
      </c>
      <c r="AO279" s="16">
        <v>-2.2926640705126899E-4</v>
      </c>
      <c r="AP279" s="16">
        <v>1.8628085133958299E-4</v>
      </c>
      <c r="AQ279" s="16">
        <v>-2.52602313595826E-4</v>
      </c>
      <c r="AR279" s="16">
        <v>8.7923813562726494E-2</v>
      </c>
      <c r="AS279" s="16">
        <v>1.3282961810278099E-2</v>
      </c>
      <c r="AT279" s="16">
        <v>1.57187901369235E-2</v>
      </c>
      <c r="AU279" s="16">
        <v>7.3783997158775802E-3</v>
      </c>
      <c r="AV279" s="16">
        <v>4.6090652835992204E-3</v>
      </c>
      <c r="AW279" s="16">
        <v>4.5642163908519301E-2</v>
      </c>
    </row>
    <row r="280" spans="1:49" s="15" customFormat="1" ht="16" x14ac:dyDescent="0.2">
      <c r="A280" s="25" t="s">
        <v>2334</v>
      </c>
      <c r="B280" s="16" t="s">
        <v>558</v>
      </c>
      <c r="C280" s="16" t="s">
        <v>552</v>
      </c>
      <c r="D280" s="16" t="s">
        <v>25</v>
      </c>
      <c r="E280" s="16" t="s">
        <v>25</v>
      </c>
      <c r="F280" s="16" t="s">
        <v>25</v>
      </c>
      <c r="G280" s="16" t="s">
        <v>25</v>
      </c>
      <c r="H280" s="26">
        <v>2.4804813973700002</v>
      </c>
      <c r="I280" s="31">
        <v>1.95728519335</v>
      </c>
      <c r="J280" s="25" t="s">
        <v>559</v>
      </c>
      <c r="K280" s="47">
        <v>51.826191999999999</v>
      </c>
      <c r="L280" s="47">
        <v>77.948252999999994</v>
      </c>
      <c r="M280" s="25">
        <v>-4499</v>
      </c>
      <c r="N280" s="16" t="s">
        <v>25</v>
      </c>
      <c r="O280" s="25" t="s">
        <v>26</v>
      </c>
      <c r="P280" s="25" t="s">
        <v>30</v>
      </c>
      <c r="Q280" s="25" t="s">
        <v>2187</v>
      </c>
      <c r="R280" s="16">
        <v>0</v>
      </c>
      <c r="S280" s="25">
        <v>1</v>
      </c>
      <c r="T280" s="25" t="s">
        <v>2205</v>
      </c>
      <c r="U280" s="25" t="s">
        <v>25</v>
      </c>
      <c r="V280" s="25" t="s">
        <v>560</v>
      </c>
      <c r="W280" s="25">
        <v>5675</v>
      </c>
      <c r="X280" s="25">
        <v>20</v>
      </c>
      <c r="Y280" s="25">
        <v>-4547</v>
      </c>
      <c r="Z280" s="25">
        <v>-4451</v>
      </c>
      <c r="AA280" s="25" t="s">
        <v>35</v>
      </c>
      <c r="AB280" s="25" t="s">
        <v>36</v>
      </c>
      <c r="AC280" s="30">
        <v>-4499</v>
      </c>
      <c r="AD280" s="29">
        <v>6.9999999999999999E-6</v>
      </c>
      <c r="AE280" s="16">
        <v>5.6826000000000002E-2</v>
      </c>
      <c r="AF280" s="16">
        <v>0.102037</v>
      </c>
      <c r="AG280" s="16">
        <v>0.84102299999999997</v>
      </c>
      <c r="AH280" s="29">
        <v>4.6999999999999997E-5</v>
      </c>
      <c r="AI280" s="29">
        <v>5.1999999999999997E-5</v>
      </c>
      <c r="AJ280" s="29">
        <v>3.0000000000000001E-6</v>
      </c>
      <c r="AK280" s="29">
        <v>5.0000000000000004E-6</v>
      </c>
      <c r="AL280" s="29">
        <v>1.9999999999999999E-6</v>
      </c>
      <c r="AM280" s="16">
        <v>7.4846453625348195E-4</v>
      </c>
      <c r="AN280" s="16">
        <v>1.1020679188382401E-3</v>
      </c>
      <c r="AO280" s="29">
        <v>-9.6697133827488505E-5</v>
      </c>
      <c r="AP280" s="16">
        <v>1.4429647283663199E-4</v>
      </c>
      <c r="AQ280" s="16">
        <v>-2.3238948446530899E-4</v>
      </c>
      <c r="AR280" s="16">
        <v>3.5370249804037399E-2</v>
      </c>
      <c r="AS280" s="16">
        <v>1.6442614138722899E-2</v>
      </c>
      <c r="AT280" s="16">
        <v>1.24989461181719E-2</v>
      </c>
      <c r="AU280" s="16">
        <v>4.9899114777662897E-3</v>
      </c>
      <c r="AV280" s="16">
        <v>0</v>
      </c>
      <c r="AW280" s="16">
        <v>0</v>
      </c>
    </row>
    <row r="281" spans="1:49" s="15" customFormat="1" ht="16" x14ac:dyDescent="0.2">
      <c r="A281" s="25" t="s">
        <v>2334</v>
      </c>
      <c r="B281" s="16" t="s">
        <v>561</v>
      </c>
      <c r="C281" s="16" t="s">
        <v>552</v>
      </c>
      <c r="D281" s="16" t="s">
        <v>25</v>
      </c>
      <c r="E281" s="16" t="s">
        <v>25</v>
      </c>
      <c r="F281" s="16" t="s">
        <v>25</v>
      </c>
      <c r="G281" s="16" t="s">
        <v>25</v>
      </c>
      <c r="H281" s="26">
        <v>2.8234505097199998</v>
      </c>
      <c r="I281" s="31">
        <v>2.2272354674299999</v>
      </c>
      <c r="J281" s="25" t="s">
        <v>562</v>
      </c>
      <c r="K281" s="47">
        <v>51.826191999999999</v>
      </c>
      <c r="L281" s="47">
        <v>77.948252999999994</v>
      </c>
      <c r="M281" s="25">
        <v>-4449</v>
      </c>
      <c r="N281" s="16" t="s">
        <v>25</v>
      </c>
      <c r="O281" s="25" t="s">
        <v>26</v>
      </c>
      <c r="P281" s="25" t="s">
        <v>30</v>
      </c>
      <c r="Q281" s="25" t="s">
        <v>2187</v>
      </c>
      <c r="R281" s="16">
        <v>0</v>
      </c>
      <c r="S281" s="25">
        <v>1</v>
      </c>
      <c r="T281" s="25" t="s">
        <v>2205</v>
      </c>
      <c r="U281" s="25" t="s">
        <v>25</v>
      </c>
      <c r="V281" s="25" t="s">
        <v>563</v>
      </c>
      <c r="W281" s="25">
        <v>5625</v>
      </c>
      <c r="X281" s="25">
        <v>20</v>
      </c>
      <c r="Y281" s="25">
        <v>-4533</v>
      </c>
      <c r="Z281" s="25">
        <v>-4364</v>
      </c>
      <c r="AA281" s="25" t="s">
        <v>35</v>
      </c>
      <c r="AB281" s="25" t="s">
        <v>36</v>
      </c>
      <c r="AC281" s="30">
        <v>-4449</v>
      </c>
      <c r="AD281" s="29">
        <v>7.9999999999999996E-6</v>
      </c>
      <c r="AE281" s="16">
        <v>6.1483000000000003E-2</v>
      </c>
      <c r="AF281" s="16">
        <v>0.116128</v>
      </c>
      <c r="AG281" s="16">
        <v>0.82236399999999998</v>
      </c>
      <c r="AH281" s="29">
        <v>5.0000000000000004E-6</v>
      </c>
      <c r="AI281" s="29">
        <v>3.9999999999999998E-6</v>
      </c>
      <c r="AJ281" s="16">
        <v>0</v>
      </c>
      <c r="AK281" s="29">
        <v>1.9999999999999999E-6</v>
      </c>
      <c r="AL281" s="29">
        <v>6.9999999999999999E-6</v>
      </c>
      <c r="AM281" s="16">
        <v>7.8198822771024395E-4</v>
      </c>
      <c r="AN281" s="16">
        <v>1.06704570455792E-3</v>
      </c>
      <c r="AO281" s="29">
        <v>-7.6363429855746796E-5</v>
      </c>
      <c r="AP281" s="16">
        <v>1.25897137886116E-4</v>
      </c>
      <c r="AQ281" s="16">
        <v>-3.3415669547768602E-4</v>
      </c>
      <c r="AR281" s="16">
        <v>3.4281343116746903E-2</v>
      </c>
      <c r="AS281" s="16">
        <v>1.1894285733000999E-2</v>
      </c>
      <c r="AT281" s="16">
        <v>8.3556657609639602E-3</v>
      </c>
      <c r="AU281" s="16">
        <v>1.3222138965575499E-2</v>
      </c>
      <c r="AV281" s="16">
        <v>0</v>
      </c>
      <c r="AW281" s="16">
        <v>0</v>
      </c>
    </row>
    <row r="282" spans="1:49" s="15" customFormat="1" ht="19" x14ac:dyDescent="0.2">
      <c r="A282" s="25" t="s">
        <v>2334</v>
      </c>
      <c r="B282" s="16" t="s">
        <v>564</v>
      </c>
      <c r="C282" s="16" t="s">
        <v>409</v>
      </c>
      <c r="D282" s="16" t="s">
        <v>25</v>
      </c>
      <c r="E282" s="16" t="s">
        <v>25</v>
      </c>
      <c r="F282" s="16" t="s">
        <v>25</v>
      </c>
      <c r="G282" s="16" t="s">
        <v>25</v>
      </c>
      <c r="H282" s="26">
        <v>6.1119845080699999</v>
      </c>
      <c r="I282" s="31">
        <v>5.0693778673700001</v>
      </c>
      <c r="J282" s="25" t="s">
        <v>24</v>
      </c>
      <c r="K282" s="47">
        <v>53.303941999999999</v>
      </c>
      <c r="L282" s="47">
        <v>67.645786000000001</v>
      </c>
      <c r="M282" s="25">
        <v>-3328</v>
      </c>
      <c r="N282" s="16" t="s">
        <v>25</v>
      </c>
      <c r="O282" s="25" t="s">
        <v>26</v>
      </c>
      <c r="P282" s="25" t="s">
        <v>27</v>
      </c>
      <c r="Q282" s="25" t="s">
        <v>2190</v>
      </c>
      <c r="R282" s="25">
        <v>0</v>
      </c>
      <c r="S282" s="25">
        <v>0</v>
      </c>
      <c r="T282" s="25" t="s">
        <v>2205</v>
      </c>
      <c r="U282" s="25" t="s">
        <v>2262</v>
      </c>
      <c r="V282" s="25" t="s">
        <v>25</v>
      </c>
      <c r="W282" s="25" t="s">
        <v>25</v>
      </c>
      <c r="X282" s="25" t="s">
        <v>25</v>
      </c>
      <c r="Y282" s="25" t="s">
        <v>25</v>
      </c>
      <c r="Z282" s="25" t="s">
        <v>25</v>
      </c>
      <c r="AA282" s="25" t="s">
        <v>25</v>
      </c>
      <c r="AB282" s="25" t="s">
        <v>25</v>
      </c>
      <c r="AC282" s="25">
        <v>-3328</v>
      </c>
      <c r="AD282" s="29">
        <v>3.6999999999999998E-5</v>
      </c>
      <c r="AE282" s="16">
        <v>2.7729E-2</v>
      </c>
      <c r="AF282" s="16">
        <v>2.1086000000000001E-2</v>
      </c>
      <c r="AG282" s="16">
        <v>0.95105600000000001</v>
      </c>
      <c r="AH282" s="29">
        <v>4.1E-5</v>
      </c>
      <c r="AI282" s="29">
        <v>4.3999999999999999E-5</v>
      </c>
      <c r="AJ282" s="16">
        <v>0</v>
      </c>
      <c r="AK282" s="29">
        <v>6.0000000000000002E-6</v>
      </c>
      <c r="AL282" s="16">
        <v>0</v>
      </c>
      <c r="AM282" s="16">
        <v>5.8921281627359503E-4</v>
      </c>
      <c r="AN282" s="16">
        <v>1.22349738224268E-3</v>
      </c>
      <c r="AO282" s="29">
        <v>2.74404660326723E-5</v>
      </c>
      <c r="AP282" s="16">
        <v>1.04792493452999E-4</v>
      </c>
      <c r="AQ282" s="16">
        <v>-1.4749854652331101E-4</v>
      </c>
      <c r="AR282" s="16">
        <v>6.0152597325044896E-3</v>
      </c>
      <c r="AS282" s="16">
        <v>3.3995208236963699E-3</v>
      </c>
      <c r="AT282" s="16">
        <v>2.0839946199621802E-3</v>
      </c>
      <c r="AU282" s="16">
        <v>0</v>
      </c>
      <c r="AV282" s="16">
        <v>0</v>
      </c>
      <c r="AW282" s="16">
        <v>0</v>
      </c>
    </row>
    <row r="283" spans="1:49" s="15" customFormat="1" ht="19" x14ac:dyDescent="0.2">
      <c r="A283" s="25" t="s">
        <v>2334</v>
      </c>
      <c r="B283" s="16" t="s">
        <v>565</v>
      </c>
      <c r="C283" s="16" t="s">
        <v>409</v>
      </c>
      <c r="D283" s="16" t="s">
        <v>25</v>
      </c>
      <c r="E283" s="16" t="s">
        <v>25</v>
      </c>
      <c r="F283" s="16" t="s">
        <v>25</v>
      </c>
      <c r="G283" s="16" t="s">
        <v>25</v>
      </c>
      <c r="H283" s="26">
        <v>1.68148180724</v>
      </c>
      <c r="I283" s="31">
        <v>1.3623017935499999</v>
      </c>
      <c r="J283" s="25" t="s">
        <v>24</v>
      </c>
      <c r="K283" s="47">
        <v>53.303941999999999</v>
      </c>
      <c r="L283" s="47">
        <v>67.645786000000001</v>
      </c>
      <c r="M283" s="25">
        <v>-3328</v>
      </c>
      <c r="N283" s="16" t="s">
        <v>25</v>
      </c>
      <c r="O283" s="25" t="s">
        <v>26</v>
      </c>
      <c r="P283" s="25" t="s">
        <v>27</v>
      </c>
      <c r="Q283" s="25" t="s">
        <v>2190</v>
      </c>
      <c r="R283" s="25">
        <v>0</v>
      </c>
      <c r="S283" s="25">
        <v>0</v>
      </c>
      <c r="T283" s="25" t="s">
        <v>2205</v>
      </c>
      <c r="U283" s="25" t="s">
        <v>2262</v>
      </c>
      <c r="V283" s="25" t="s">
        <v>25</v>
      </c>
      <c r="W283" s="25" t="s">
        <v>25</v>
      </c>
      <c r="X283" s="25" t="s">
        <v>25</v>
      </c>
      <c r="Y283" s="25" t="s">
        <v>25</v>
      </c>
      <c r="Z283" s="25" t="s">
        <v>25</v>
      </c>
      <c r="AA283" s="25" t="s">
        <v>25</v>
      </c>
      <c r="AB283" s="25" t="s">
        <v>25</v>
      </c>
      <c r="AC283" s="25">
        <v>-3328</v>
      </c>
      <c r="AD283" s="16">
        <v>5.0934E-2</v>
      </c>
      <c r="AE283" s="29">
        <v>1.2E-5</v>
      </c>
      <c r="AF283" s="16">
        <v>2.3272000000000001E-2</v>
      </c>
      <c r="AG283" s="16">
        <v>0.92565699999999995</v>
      </c>
      <c r="AH283" s="29">
        <v>1.9999999999999999E-6</v>
      </c>
      <c r="AI283" s="29">
        <v>9.7E-5</v>
      </c>
      <c r="AJ283" s="29">
        <v>1.4E-5</v>
      </c>
      <c r="AK283" s="29">
        <v>9.9999999999999995E-7</v>
      </c>
      <c r="AL283" s="29">
        <v>1.1E-5</v>
      </c>
      <c r="AM283" s="16">
        <v>2.4431395006601302E-4</v>
      </c>
      <c r="AN283" s="16">
        <v>1.1375793576098401E-3</v>
      </c>
      <c r="AO283" s="29">
        <v>2.1983528652920799E-5</v>
      </c>
      <c r="AP283" s="29">
        <v>-1.4973280938937601E-5</v>
      </c>
      <c r="AQ283" s="29">
        <v>4.3443822971054603E-5</v>
      </c>
      <c r="AR283" s="16">
        <v>1.3180802259228E-2</v>
      </c>
      <c r="AS283" s="16">
        <v>7.5673998386339997E-3</v>
      </c>
      <c r="AT283" s="16">
        <v>2.9071578924900602E-3</v>
      </c>
      <c r="AU283" s="16">
        <v>2.3393517968827498E-3</v>
      </c>
      <c r="AV283" s="16">
        <v>0</v>
      </c>
      <c r="AW283" s="16">
        <v>0</v>
      </c>
    </row>
    <row r="284" spans="1:49" s="15" customFormat="1" ht="16" x14ac:dyDescent="0.2">
      <c r="A284" s="25" t="s">
        <v>2334</v>
      </c>
      <c r="B284" s="16" t="s">
        <v>566</v>
      </c>
      <c r="C284" s="16" t="s">
        <v>1008</v>
      </c>
      <c r="D284" s="16" t="s">
        <v>25</v>
      </c>
      <c r="E284" s="16" t="s">
        <v>25</v>
      </c>
      <c r="F284" s="16" t="s">
        <v>25</v>
      </c>
      <c r="G284" s="16" t="s">
        <v>25</v>
      </c>
      <c r="H284" s="26">
        <v>2.2981483644999998</v>
      </c>
      <c r="I284" s="31">
        <v>1.8006378027600001</v>
      </c>
      <c r="J284" s="16" t="s">
        <v>546</v>
      </c>
      <c r="K284" s="45">
        <v>53.546360999999997</v>
      </c>
      <c r="L284" s="45">
        <v>79.350055999999995</v>
      </c>
      <c r="M284" s="16">
        <v>-3224</v>
      </c>
      <c r="N284" s="16" t="s">
        <v>25</v>
      </c>
      <c r="O284" s="16" t="s">
        <v>26</v>
      </c>
      <c r="P284" s="16" t="s">
        <v>27</v>
      </c>
      <c r="Q284" s="25" t="s">
        <v>2187</v>
      </c>
      <c r="R284" s="16">
        <v>0</v>
      </c>
      <c r="S284" s="25">
        <v>1</v>
      </c>
      <c r="T284" s="25" t="s">
        <v>2205</v>
      </c>
      <c r="U284" s="25" t="s">
        <v>25</v>
      </c>
      <c r="V284" s="16" t="s">
        <v>567</v>
      </c>
      <c r="W284" s="16">
        <v>4505</v>
      </c>
      <c r="X284" s="16">
        <v>20</v>
      </c>
      <c r="Y284" s="16">
        <v>-3346</v>
      </c>
      <c r="Z284" s="16">
        <v>-3101</v>
      </c>
      <c r="AA284" s="16" t="s">
        <v>35</v>
      </c>
      <c r="AB284" s="16" t="s">
        <v>36</v>
      </c>
      <c r="AC284" s="25">
        <v>-3224</v>
      </c>
      <c r="AD284" s="16">
        <v>9.8355999999999999E-2</v>
      </c>
      <c r="AE284" s="29">
        <v>6.7000000000000002E-5</v>
      </c>
      <c r="AF284" s="16">
        <v>3.1614999999999997E-2</v>
      </c>
      <c r="AG284" s="16">
        <v>0.86980800000000003</v>
      </c>
      <c r="AH284" s="29">
        <v>4.0000000000000003E-5</v>
      </c>
      <c r="AI284" s="29">
        <v>9.1000000000000003E-5</v>
      </c>
      <c r="AJ284" s="29">
        <v>1.9999999999999999E-6</v>
      </c>
      <c r="AK284" s="29">
        <v>1.2E-5</v>
      </c>
      <c r="AL284" s="29">
        <v>6.0000000000000002E-6</v>
      </c>
      <c r="AM284" s="29">
        <v>9.8458327207298703E-5</v>
      </c>
      <c r="AN284" s="16">
        <v>1.1115050624246801E-3</v>
      </c>
      <c r="AO284" s="29">
        <v>9.9873325613115502E-5</v>
      </c>
      <c r="AP284" s="29">
        <v>-9.7540210640301701E-5</v>
      </c>
      <c r="AQ284" s="29">
        <v>2.54220112248803E-5</v>
      </c>
      <c r="AR284" s="16">
        <v>1.9354623237130601E-2</v>
      </c>
      <c r="AS284" s="16">
        <v>1.2154384503365701E-2</v>
      </c>
      <c r="AT284" s="16">
        <v>2.0840428668783802E-3</v>
      </c>
      <c r="AU284" s="16">
        <v>4.7538601723479497E-3</v>
      </c>
      <c r="AV284" s="16">
        <v>0</v>
      </c>
      <c r="AW284" s="16">
        <v>0</v>
      </c>
    </row>
    <row r="285" spans="1:49" s="15" customFormat="1" ht="19" x14ac:dyDescent="0.2">
      <c r="A285" s="25" t="s">
        <v>2334</v>
      </c>
      <c r="B285" s="16" t="s">
        <v>568</v>
      </c>
      <c r="C285" s="16" t="s">
        <v>409</v>
      </c>
      <c r="D285" s="16" t="s">
        <v>25</v>
      </c>
      <c r="E285" s="16" t="s">
        <v>25</v>
      </c>
      <c r="F285" s="16" t="s">
        <v>25</v>
      </c>
      <c r="G285" s="16" t="s">
        <v>25</v>
      </c>
      <c r="H285" s="26">
        <v>5.7743438529200004</v>
      </c>
      <c r="I285" s="31">
        <v>4.6974647199000001</v>
      </c>
      <c r="J285" s="25" t="s">
        <v>24</v>
      </c>
      <c r="K285" s="47">
        <v>53.303941999999999</v>
      </c>
      <c r="L285" s="47">
        <v>67.645786000000001</v>
      </c>
      <c r="M285" s="25">
        <v>-3328</v>
      </c>
      <c r="N285" s="16" t="s">
        <v>25</v>
      </c>
      <c r="O285" s="25" t="s">
        <v>26</v>
      </c>
      <c r="P285" s="25" t="s">
        <v>30</v>
      </c>
      <c r="Q285" s="25" t="s">
        <v>2190</v>
      </c>
      <c r="R285" s="25">
        <v>0</v>
      </c>
      <c r="S285" s="25">
        <v>0</v>
      </c>
      <c r="T285" s="25" t="s">
        <v>2205</v>
      </c>
      <c r="U285" s="25" t="s">
        <v>2262</v>
      </c>
      <c r="V285" s="25" t="s">
        <v>25</v>
      </c>
      <c r="W285" s="25" t="s">
        <v>25</v>
      </c>
      <c r="X285" s="25" t="s">
        <v>25</v>
      </c>
      <c r="Y285" s="25" t="s">
        <v>25</v>
      </c>
      <c r="Z285" s="25" t="s">
        <v>25</v>
      </c>
      <c r="AA285" s="25" t="s">
        <v>25</v>
      </c>
      <c r="AB285" s="25" t="s">
        <v>25</v>
      </c>
      <c r="AC285" s="25">
        <v>-3328</v>
      </c>
      <c r="AD285" s="16">
        <v>4.2299999999999998E-4</v>
      </c>
      <c r="AE285" s="16">
        <v>8.7150000000000005E-3</v>
      </c>
      <c r="AF285" s="16">
        <v>3.9156000000000003E-2</v>
      </c>
      <c r="AG285" s="16">
        <v>0.94140900000000005</v>
      </c>
      <c r="AH285" s="16">
        <v>1.0265E-2</v>
      </c>
      <c r="AI285" s="29">
        <v>1.5E-5</v>
      </c>
      <c r="AJ285" s="29">
        <v>7.9999999999999996E-6</v>
      </c>
      <c r="AK285" s="29">
        <v>6.9999999999999999E-6</v>
      </c>
      <c r="AL285" s="29">
        <v>9.9999999999999995E-7</v>
      </c>
      <c r="AM285" s="16">
        <v>4.3124980923165801E-4</v>
      </c>
      <c r="AN285" s="16">
        <v>1.1271155297060899E-3</v>
      </c>
      <c r="AO285" s="29">
        <v>3.34965015969494E-5</v>
      </c>
      <c r="AP285" s="29">
        <v>4.4386607524606297E-5</v>
      </c>
      <c r="AQ285" s="29">
        <v>-4.7580698454616201E-5</v>
      </c>
      <c r="AR285" s="16">
        <v>7.5589554872940602E-3</v>
      </c>
      <c r="AS285" s="16">
        <v>5.1693685407850302E-3</v>
      </c>
      <c r="AT285" s="16">
        <v>2.1941466325369799E-3</v>
      </c>
      <c r="AU285" s="16">
        <v>0</v>
      </c>
      <c r="AV285" s="16">
        <v>0</v>
      </c>
      <c r="AW285" s="16">
        <v>0</v>
      </c>
    </row>
    <row r="286" spans="1:49" s="15" customFormat="1" ht="19" x14ac:dyDescent="0.2">
      <c r="A286" s="25" t="s">
        <v>2334</v>
      </c>
      <c r="B286" s="16" t="s">
        <v>569</v>
      </c>
      <c r="C286" s="16" t="s">
        <v>409</v>
      </c>
      <c r="D286" s="16" t="s">
        <v>25</v>
      </c>
      <c r="E286" s="16" t="s">
        <v>25</v>
      </c>
      <c r="F286" s="16" t="s">
        <v>25</v>
      </c>
      <c r="G286" s="16" t="s">
        <v>25</v>
      </c>
      <c r="H286" s="26">
        <v>5.9386507890700004</v>
      </c>
      <c r="I286" s="31">
        <v>4.8501557225500003</v>
      </c>
      <c r="J286" s="25" t="s">
        <v>24</v>
      </c>
      <c r="K286" s="47">
        <v>53.303941999999999</v>
      </c>
      <c r="L286" s="47">
        <v>67.645786000000001</v>
      </c>
      <c r="M286" s="25">
        <v>-3328</v>
      </c>
      <c r="N286" s="16" t="s">
        <v>25</v>
      </c>
      <c r="O286" s="25" t="s">
        <v>26</v>
      </c>
      <c r="P286" s="25" t="s">
        <v>30</v>
      </c>
      <c r="Q286" s="25" t="s">
        <v>2190</v>
      </c>
      <c r="R286" s="25">
        <v>0</v>
      </c>
      <c r="S286" s="25">
        <v>0</v>
      </c>
      <c r="T286" s="25" t="s">
        <v>2205</v>
      </c>
      <c r="U286" s="25" t="s">
        <v>2262</v>
      </c>
      <c r="V286" s="25" t="s">
        <v>25</v>
      </c>
      <c r="W286" s="25" t="s">
        <v>25</v>
      </c>
      <c r="X286" s="25" t="s">
        <v>25</v>
      </c>
      <c r="Y286" s="25" t="s">
        <v>25</v>
      </c>
      <c r="Z286" s="25" t="s">
        <v>25</v>
      </c>
      <c r="AA286" s="25" t="s">
        <v>25</v>
      </c>
      <c r="AB286" s="25" t="s">
        <v>25</v>
      </c>
      <c r="AC286" s="25">
        <v>-3328</v>
      </c>
      <c r="AD286" s="16">
        <v>5.208E-3</v>
      </c>
      <c r="AE286" s="16">
        <v>5.6309999999999997E-3</v>
      </c>
      <c r="AF286" s="16">
        <v>4.1406999999999999E-2</v>
      </c>
      <c r="AG286" s="16">
        <v>0.93888000000000005</v>
      </c>
      <c r="AH286" s="16">
        <v>8.8159999999999992E-3</v>
      </c>
      <c r="AI286" s="29">
        <v>2.6999999999999999E-5</v>
      </c>
      <c r="AJ286" s="29">
        <v>1.1E-5</v>
      </c>
      <c r="AK286" s="29">
        <v>1.2E-5</v>
      </c>
      <c r="AL286" s="29">
        <v>7.9999999999999996E-6</v>
      </c>
      <c r="AM286" s="16">
        <v>3.9693803033661901E-4</v>
      </c>
      <c r="AN286" s="16">
        <v>1.11515411709725E-3</v>
      </c>
      <c r="AO286" s="29">
        <v>2.7646964279670201E-5</v>
      </c>
      <c r="AP286" s="29">
        <v>4.3405320762456901E-5</v>
      </c>
      <c r="AQ286" s="29">
        <v>-8.8389887470102395E-5</v>
      </c>
      <c r="AR286" s="16">
        <v>1.48807118366358E-2</v>
      </c>
      <c r="AS286" s="16">
        <v>5.9216589654313102E-3</v>
      </c>
      <c r="AT286" s="16">
        <v>2.30309379373927E-3</v>
      </c>
      <c r="AU286" s="16">
        <v>6.2806344974384101E-3</v>
      </c>
      <c r="AV286" s="16">
        <v>0</v>
      </c>
      <c r="AW286" s="16">
        <v>0</v>
      </c>
    </row>
    <row r="287" spans="1:49" s="15" customFormat="1" ht="16" x14ac:dyDescent="0.2">
      <c r="A287" s="25" t="s">
        <v>2334</v>
      </c>
      <c r="B287" s="16" t="s">
        <v>570</v>
      </c>
      <c r="C287" s="16" t="s">
        <v>1008</v>
      </c>
      <c r="D287" s="16" t="s">
        <v>25</v>
      </c>
      <c r="E287" s="16" t="s">
        <v>25</v>
      </c>
      <c r="F287" s="16" t="s">
        <v>25</v>
      </c>
      <c r="G287" s="16" t="s">
        <v>25</v>
      </c>
      <c r="H287" s="26">
        <v>1.44614010279</v>
      </c>
      <c r="I287" s="31">
        <v>1.1430259115800001</v>
      </c>
      <c r="J287" s="25" t="s">
        <v>549</v>
      </c>
      <c r="K287" s="47">
        <v>53.546360999999997</v>
      </c>
      <c r="L287" s="47">
        <v>79.350055999999995</v>
      </c>
      <c r="M287" s="25">
        <v>-3451</v>
      </c>
      <c r="N287" s="16" t="s">
        <v>25</v>
      </c>
      <c r="O287" s="25" t="s">
        <v>26</v>
      </c>
      <c r="P287" s="25" t="s">
        <v>27</v>
      </c>
      <c r="Q287" s="25" t="s">
        <v>2187</v>
      </c>
      <c r="R287" s="25">
        <v>0</v>
      </c>
      <c r="S287" s="25">
        <v>1</v>
      </c>
      <c r="T287" s="25" t="s">
        <v>2205</v>
      </c>
      <c r="U287" s="25" t="s">
        <v>25</v>
      </c>
      <c r="V287" s="25" t="s">
        <v>571</v>
      </c>
      <c r="W287" s="25">
        <v>4700</v>
      </c>
      <c r="X287" s="25">
        <v>15</v>
      </c>
      <c r="Y287" s="25">
        <v>-3526</v>
      </c>
      <c r="Z287" s="25">
        <v>-3376</v>
      </c>
      <c r="AA287" s="25" t="s">
        <v>35</v>
      </c>
      <c r="AB287" s="25" t="s">
        <v>36</v>
      </c>
      <c r="AC287" s="25">
        <v>-3451</v>
      </c>
      <c r="AD287" s="16">
        <v>9.3349999999999995E-3</v>
      </c>
      <c r="AE287" s="16">
        <v>4.4920000000000003E-3</v>
      </c>
      <c r="AF287" s="16">
        <v>6.0713000000000003E-2</v>
      </c>
      <c r="AG287" s="16">
        <v>0.92416100000000001</v>
      </c>
      <c r="AH287" s="16">
        <v>1.56E-4</v>
      </c>
      <c r="AI287" s="16">
        <v>1.0939999999999999E-3</v>
      </c>
      <c r="AJ287" s="29">
        <v>1.2E-5</v>
      </c>
      <c r="AK287" s="29">
        <v>2.3E-5</v>
      </c>
      <c r="AL287" s="29">
        <v>1.5E-5</v>
      </c>
      <c r="AM287" s="16">
        <v>3.8540536976792099E-4</v>
      </c>
      <c r="AN287" s="16">
        <v>1.0681509305052899E-3</v>
      </c>
      <c r="AO287" s="29">
        <v>-4.9833830692340803E-5</v>
      </c>
      <c r="AP287" s="29">
        <v>-3.0455633124162501E-5</v>
      </c>
      <c r="AQ287" s="29">
        <v>2.0137674008529199E-5</v>
      </c>
      <c r="AR287" s="16">
        <v>1.9563920323951801E-2</v>
      </c>
      <c r="AS287" s="16">
        <v>8.7934099280559206E-3</v>
      </c>
      <c r="AT287" s="16">
        <v>7.1313453458903796E-3</v>
      </c>
      <c r="AU287" s="16">
        <v>3.0958222714844098E-3</v>
      </c>
      <c r="AV287" s="16">
        <v>0</v>
      </c>
      <c r="AW287" s="16">
        <v>0</v>
      </c>
    </row>
    <row r="288" spans="1:49" s="15" customFormat="1" ht="19" x14ac:dyDescent="0.2">
      <c r="A288" s="25" t="s">
        <v>2334</v>
      </c>
      <c r="B288" s="16" t="s">
        <v>572</v>
      </c>
      <c r="C288" s="16" t="s">
        <v>409</v>
      </c>
      <c r="D288" s="16" t="s">
        <v>25</v>
      </c>
      <c r="E288" s="16" t="s">
        <v>25</v>
      </c>
      <c r="F288" s="16" t="s">
        <v>25</v>
      </c>
      <c r="G288" s="16" t="s">
        <v>25</v>
      </c>
      <c r="H288" s="26">
        <v>3.3494117283599998</v>
      </c>
      <c r="I288" s="31">
        <v>2.7340388393400001</v>
      </c>
      <c r="J288" s="25" t="s">
        <v>24</v>
      </c>
      <c r="K288" s="47">
        <v>53.303941999999999</v>
      </c>
      <c r="L288" s="47">
        <v>67.645786000000001</v>
      </c>
      <c r="M288" s="25">
        <v>-3328</v>
      </c>
      <c r="N288" s="16" t="s">
        <v>25</v>
      </c>
      <c r="O288" s="25" t="s">
        <v>26</v>
      </c>
      <c r="P288" s="25" t="s">
        <v>27</v>
      </c>
      <c r="Q288" s="25" t="s">
        <v>2190</v>
      </c>
      <c r="R288" s="25">
        <v>0</v>
      </c>
      <c r="S288" s="25">
        <v>0</v>
      </c>
      <c r="T288" s="25" t="s">
        <v>2205</v>
      </c>
      <c r="U288" s="25" t="s">
        <v>2262</v>
      </c>
      <c r="V288" s="25" t="s">
        <v>25</v>
      </c>
      <c r="W288" s="25" t="s">
        <v>25</v>
      </c>
      <c r="X288" s="25" t="s">
        <v>25</v>
      </c>
      <c r="Y288" s="25" t="s">
        <v>25</v>
      </c>
      <c r="Z288" s="25" t="s">
        <v>25</v>
      </c>
      <c r="AA288" s="25" t="s">
        <v>25</v>
      </c>
      <c r="AB288" s="25" t="s">
        <v>25</v>
      </c>
      <c r="AC288" s="25">
        <v>-3328</v>
      </c>
      <c r="AD288" s="16">
        <v>3.8128000000000002E-2</v>
      </c>
      <c r="AE288" s="29">
        <v>6.9999999999999999E-6</v>
      </c>
      <c r="AF288" s="16">
        <v>3.0856000000000001E-2</v>
      </c>
      <c r="AG288" s="16">
        <v>0.93083099999999996</v>
      </c>
      <c r="AH288" s="16">
        <v>1.2E-4</v>
      </c>
      <c r="AI288" s="29">
        <v>1.2E-5</v>
      </c>
      <c r="AJ288" s="29">
        <v>3.6999999999999998E-5</v>
      </c>
      <c r="AK288" s="29">
        <v>6.0000000000000002E-6</v>
      </c>
      <c r="AL288" s="29">
        <v>3.0000000000000001E-6</v>
      </c>
      <c r="AM288" s="16">
        <v>2.84246689481795E-4</v>
      </c>
      <c r="AN288" s="16">
        <v>1.10792887772863E-3</v>
      </c>
      <c r="AO288" s="29">
        <v>3.9892413252526298E-5</v>
      </c>
      <c r="AP288" s="29">
        <v>-2.39938071080816E-5</v>
      </c>
      <c r="AQ288" s="29">
        <v>4.7139785431439001E-5</v>
      </c>
      <c r="AR288" s="16">
        <v>8.0673483802018702E-3</v>
      </c>
      <c r="AS288" s="16">
        <v>6.7346467941242103E-3</v>
      </c>
      <c r="AT288" s="16">
        <v>1.0969331816914701E-3</v>
      </c>
      <c r="AU288" s="16">
        <v>0</v>
      </c>
      <c r="AV288" s="16">
        <v>0</v>
      </c>
      <c r="AW288" s="16">
        <v>0</v>
      </c>
    </row>
    <row r="289" spans="1:49" s="15" customFormat="1" ht="16" x14ac:dyDescent="0.2">
      <c r="A289" s="25" t="s">
        <v>2334</v>
      </c>
      <c r="B289" s="16" t="s">
        <v>573</v>
      </c>
      <c r="C289" s="16" t="s">
        <v>1008</v>
      </c>
      <c r="D289" s="16" t="s">
        <v>25</v>
      </c>
      <c r="E289" s="16" t="s">
        <v>25</v>
      </c>
      <c r="F289" s="16" t="s">
        <v>25</v>
      </c>
      <c r="G289" s="16" t="s">
        <v>25</v>
      </c>
      <c r="H289" s="26">
        <v>1.16973791961</v>
      </c>
      <c r="I289" s="31">
        <v>0.90283402725299999</v>
      </c>
      <c r="J289" s="25" t="s">
        <v>546</v>
      </c>
      <c r="K289" s="47">
        <v>53.546360999999997</v>
      </c>
      <c r="L289" s="47">
        <v>79.350055999999995</v>
      </c>
      <c r="M289" s="25">
        <v>-3217</v>
      </c>
      <c r="N289" s="16" t="s">
        <v>25</v>
      </c>
      <c r="O289" s="25" t="s">
        <v>26</v>
      </c>
      <c r="P289" s="25" t="s">
        <v>30</v>
      </c>
      <c r="Q289" s="25" t="s">
        <v>2187</v>
      </c>
      <c r="R289" s="25">
        <v>0</v>
      </c>
      <c r="S289" s="25">
        <v>1</v>
      </c>
      <c r="T289" s="25" t="s">
        <v>2205</v>
      </c>
      <c r="U289" s="25" t="s">
        <v>25</v>
      </c>
      <c r="V289" s="25" t="s">
        <v>574</v>
      </c>
      <c r="W289" s="25">
        <v>4485</v>
      </c>
      <c r="X289" s="25">
        <v>20</v>
      </c>
      <c r="Y289" s="25">
        <v>-3340</v>
      </c>
      <c r="Z289" s="25">
        <v>-3093</v>
      </c>
      <c r="AA289" s="25" t="s">
        <v>35</v>
      </c>
      <c r="AB289" s="25" t="s">
        <v>36</v>
      </c>
      <c r="AC289" s="25">
        <v>-3217</v>
      </c>
      <c r="AD289" s="16">
        <v>0.14241500000000001</v>
      </c>
      <c r="AE289" s="29">
        <v>1.7E-5</v>
      </c>
      <c r="AF289" s="16">
        <v>4.2754E-2</v>
      </c>
      <c r="AG289" s="16">
        <v>0.81442400000000004</v>
      </c>
      <c r="AH289" s="29">
        <v>9.2E-5</v>
      </c>
      <c r="AI289" s="29">
        <v>5.5999999999999999E-5</v>
      </c>
      <c r="AJ289" s="16">
        <v>1.7699999999999999E-4</v>
      </c>
      <c r="AK289" s="29">
        <v>5.8E-5</v>
      </c>
      <c r="AL289" s="29">
        <v>6.0000000000000002E-6</v>
      </c>
      <c r="AM289" s="29">
        <v>-2.7656742232486899E-5</v>
      </c>
      <c r="AN289" s="16">
        <v>1.09341304616896E-3</v>
      </c>
      <c r="AO289" s="29">
        <v>7.0523051208881403E-5</v>
      </c>
      <c r="AP289" s="16">
        <v>-1.9487227752292601E-4</v>
      </c>
      <c r="AQ289" s="16">
        <v>1.4229293609858301E-4</v>
      </c>
      <c r="AR289" s="16">
        <v>2.80914723525569E-2</v>
      </c>
      <c r="AS289" s="16">
        <v>1.7826894093777499E-2</v>
      </c>
      <c r="AT289" s="16">
        <v>9.2351116585241699E-3</v>
      </c>
      <c r="AU289" s="16">
        <v>0</v>
      </c>
      <c r="AV289" s="16">
        <v>0</v>
      </c>
      <c r="AW289" s="16">
        <v>0</v>
      </c>
    </row>
    <row r="290" spans="1:49" s="15" customFormat="1" ht="19" x14ac:dyDescent="0.2">
      <c r="A290" s="25" t="s">
        <v>2334</v>
      </c>
      <c r="B290" s="16" t="s">
        <v>575</v>
      </c>
      <c r="C290" s="16" t="s">
        <v>409</v>
      </c>
      <c r="D290" s="16" t="s">
        <v>25</v>
      </c>
      <c r="E290" s="16" t="s">
        <v>25</v>
      </c>
      <c r="F290" s="16" t="s">
        <v>25</v>
      </c>
      <c r="G290" s="16" t="s">
        <v>25</v>
      </c>
      <c r="H290" s="26">
        <v>2.1114837125800001</v>
      </c>
      <c r="I290" s="31">
        <v>1.7672697397899999</v>
      </c>
      <c r="J290" s="16" t="s">
        <v>24</v>
      </c>
      <c r="K290" s="47">
        <v>53.303941999999999</v>
      </c>
      <c r="L290" s="47">
        <v>67.645786000000001</v>
      </c>
      <c r="M290" s="25">
        <v>-3328</v>
      </c>
      <c r="N290" s="16" t="s">
        <v>25</v>
      </c>
      <c r="O290" s="25" t="s">
        <v>26</v>
      </c>
      <c r="P290" s="25" t="s">
        <v>30</v>
      </c>
      <c r="Q290" s="25" t="s">
        <v>2190</v>
      </c>
      <c r="R290" s="25">
        <v>0</v>
      </c>
      <c r="S290" s="25">
        <v>0</v>
      </c>
      <c r="T290" s="25" t="s">
        <v>2205</v>
      </c>
      <c r="U290" s="25" t="s">
        <v>2262</v>
      </c>
      <c r="V290" s="25" t="s">
        <v>25</v>
      </c>
      <c r="W290" s="25" t="s">
        <v>25</v>
      </c>
      <c r="X290" s="25" t="s">
        <v>25</v>
      </c>
      <c r="Y290" s="25" t="s">
        <v>25</v>
      </c>
      <c r="Z290" s="25" t="s">
        <v>25</v>
      </c>
      <c r="AA290" s="25" t="s">
        <v>25</v>
      </c>
      <c r="AB290" s="25" t="s">
        <v>25</v>
      </c>
      <c r="AC290" s="25">
        <v>-3328</v>
      </c>
      <c r="AD290" s="16">
        <v>1.1055000000000001E-2</v>
      </c>
      <c r="AE290" s="16">
        <v>7.6759999999999997E-3</v>
      </c>
      <c r="AF290" s="16">
        <v>5.0750000000000003E-2</v>
      </c>
      <c r="AG290" s="16">
        <v>0.93023299999999998</v>
      </c>
      <c r="AH290" s="16">
        <v>2.2100000000000001E-4</v>
      </c>
      <c r="AI290" s="29">
        <v>5.0000000000000002E-5</v>
      </c>
      <c r="AJ290" s="29">
        <v>9.9999999999999995E-7</v>
      </c>
      <c r="AK290" s="29">
        <v>6.0000000000000002E-6</v>
      </c>
      <c r="AL290" s="29">
        <v>6.9999999999999999E-6</v>
      </c>
      <c r="AM290" s="16">
        <v>4.0890017650145301E-4</v>
      </c>
      <c r="AN290" s="16">
        <v>1.08253636642244E-3</v>
      </c>
      <c r="AO290" s="29">
        <v>-8.0188833652330895E-5</v>
      </c>
      <c r="AP290" s="29">
        <v>7.6652123386802495E-5</v>
      </c>
      <c r="AQ290" s="29">
        <v>6.2256754741701206E-5</v>
      </c>
      <c r="AR290" s="16">
        <v>2.19225580122775E-2</v>
      </c>
      <c r="AS290" s="16">
        <v>8.2126130162458594E-3</v>
      </c>
      <c r="AT290" s="16">
        <v>9.8709828142436911E-4</v>
      </c>
      <c r="AU290" s="16">
        <v>3.5127338696846898E-3</v>
      </c>
      <c r="AV290" s="16">
        <v>9.10141218042162E-3</v>
      </c>
      <c r="AW290" s="16">
        <v>0</v>
      </c>
    </row>
    <row r="291" spans="1:49" s="15" customFormat="1" ht="19" x14ac:dyDescent="0.2">
      <c r="A291" s="25" t="s">
        <v>2334</v>
      </c>
      <c r="B291" s="16" t="s">
        <v>576</v>
      </c>
      <c r="C291" s="16" t="s">
        <v>409</v>
      </c>
      <c r="D291" s="16" t="s">
        <v>25</v>
      </c>
      <c r="E291" s="16" t="s">
        <v>25</v>
      </c>
      <c r="F291" s="16" t="s">
        <v>25</v>
      </c>
      <c r="G291" s="16" t="s">
        <v>25</v>
      </c>
      <c r="H291" s="26">
        <v>2.8633735323399998</v>
      </c>
      <c r="I291" s="31">
        <v>2.3386971392300002</v>
      </c>
      <c r="J291" s="16" t="s">
        <v>24</v>
      </c>
      <c r="K291" s="47">
        <v>53.303941999999999</v>
      </c>
      <c r="L291" s="47">
        <v>67.645786000000001</v>
      </c>
      <c r="M291" s="25">
        <v>-3328</v>
      </c>
      <c r="N291" s="16" t="s">
        <v>25</v>
      </c>
      <c r="O291" s="25" t="s">
        <v>26</v>
      </c>
      <c r="P291" s="25" t="s">
        <v>30</v>
      </c>
      <c r="Q291" s="25" t="s">
        <v>2190</v>
      </c>
      <c r="R291" s="25">
        <v>0</v>
      </c>
      <c r="S291" s="25">
        <v>0</v>
      </c>
      <c r="T291" s="25" t="s">
        <v>2205</v>
      </c>
      <c r="U291" s="25" t="s">
        <v>2262</v>
      </c>
      <c r="V291" s="25" t="s">
        <v>25</v>
      </c>
      <c r="W291" s="25" t="s">
        <v>25</v>
      </c>
      <c r="X291" s="25" t="s">
        <v>25</v>
      </c>
      <c r="Y291" s="25" t="s">
        <v>25</v>
      </c>
      <c r="Z291" s="25" t="s">
        <v>25</v>
      </c>
      <c r="AA291" s="25" t="s">
        <v>25</v>
      </c>
      <c r="AB291" s="25" t="s">
        <v>25</v>
      </c>
      <c r="AC291" s="25">
        <v>-3328</v>
      </c>
      <c r="AD291" s="16">
        <v>4.1057999999999997E-2</v>
      </c>
      <c r="AE291" s="29">
        <v>1.8E-5</v>
      </c>
      <c r="AF291" s="16">
        <v>3.7906000000000002E-2</v>
      </c>
      <c r="AG291" s="16">
        <v>0.92100400000000004</v>
      </c>
      <c r="AH291" s="16">
        <v>0</v>
      </c>
      <c r="AI291" s="29">
        <v>5.0000000000000004E-6</v>
      </c>
      <c r="AJ291" s="29">
        <v>6.0000000000000002E-6</v>
      </c>
      <c r="AK291" s="29">
        <v>1.9999999999999999E-6</v>
      </c>
      <c r="AL291" s="29">
        <v>9.9999999999999995E-7</v>
      </c>
      <c r="AM291" s="16">
        <v>2.7155919070967201E-4</v>
      </c>
      <c r="AN291" s="16">
        <v>1.0862059287526499E-3</v>
      </c>
      <c r="AO291" s="29">
        <v>9.5644047984139205E-6</v>
      </c>
      <c r="AP291" s="29">
        <v>-2.1759795230174899E-5</v>
      </c>
      <c r="AQ291" s="29">
        <v>3.3617056215916898E-5</v>
      </c>
      <c r="AR291" s="16">
        <v>1.08393995396015E-2</v>
      </c>
      <c r="AS291" s="16">
        <v>7.0755872757187E-3</v>
      </c>
      <c r="AT291" s="16">
        <v>3.7638122638827998E-3</v>
      </c>
      <c r="AU291" s="16">
        <v>0</v>
      </c>
      <c r="AV291" s="16">
        <v>0</v>
      </c>
      <c r="AW291" s="16">
        <v>0</v>
      </c>
    </row>
    <row r="292" spans="1:49" s="15" customFormat="1" ht="19" x14ac:dyDescent="0.2">
      <c r="A292" s="25" t="s">
        <v>2334</v>
      </c>
      <c r="B292" s="16" t="s">
        <v>577</v>
      </c>
      <c r="C292" s="16" t="s">
        <v>409</v>
      </c>
      <c r="D292" s="16" t="s">
        <v>25</v>
      </c>
      <c r="E292" s="16" t="s">
        <v>25</v>
      </c>
      <c r="F292" s="16" t="s">
        <v>25</v>
      </c>
      <c r="G292" s="16" t="s">
        <v>25</v>
      </c>
      <c r="H292" s="26">
        <v>3.21829645538</v>
      </c>
      <c r="I292" s="31">
        <v>2.6413964371100001</v>
      </c>
      <c r="J292" s="16" t="s">
        <v>24</v>
      </c>
      <c r="K292" s="47">
        <v>53.303941999999999</v>
      </c>
      <c r="L292" s="47">
        <v>67.645786000000001</v>
      </c>
      <c r="M292" s="25">
        <v>-3328</v>
      </c>
      <c r="N292" s="16" t="s">
        <v>25</v>
      </c>
      <c r="O292" s="25" t="s">
        <v>26</v>
      </c>
      <c r="P292" s="25" t="s">
        <v>27</v>
      </c>
      <c r="Q292" s="25" t="s">
        <v>2190</v>
      </c>
      <c r="R292" s="25">
        <v>0</v>
      </c>
      <c r="S292" s="25">
        <v>0</v>
      </c>
      <c r="T292" s="25" t="s">
        <v>2205</v>
      </c>
      <c r="U292" s="25" t="s">
        <v>2262</v>
      </c>
      <c r="V292" s="25" t="s">
        <v>25</v>
      </c>
      <c r="W292" s="25" t="s">
        <v>25</v>
      </c>
      <c r="X292" s="25" t="s">
        <v>25</v>
      </c>
      <c r="Y292" s="25" t="s">
        <v>25</v>
      </c>
      <c r="Z292" s="25" t="s">
        <v>25</v>
      </c>
      <c r="AA292" s="25" t="s">
        <v>25</v>
      </c>
      <c r="AB292" s="25" t="s">
        <v>25</v>
      </c>
      <c r="AC292" s="25">
        <v>-3328</v>
      </c>
      <c r="AD292" s="16">
        <v>3.2594999999999999E-2</v>
      </c>
      <c r="AE292" s="29">
        <v>1.5999999999999999E-5</v>
      </c>
      <c r="AF292" s="16">
        <v>4.5441000000000002E-2</v>
      </c>
      <c r="AG292" s="16">
        <v>0.92163899999999999</v>
      </c>
      <c r="AH292" s="16">
        <v>2.0599999999999999E-4</v>
      </c>
      <c r="AI292" s="29">
        <v>6.3E-5</v>
      </c>
      <c r="AJ292" s="29">
        <v>2.4000000000000001E-5</v>
      </c>
      <c r="AK292" s="29">
        <v>5.0000000000000004E-6</v>
      </c>
      <c r="AL292" s="29">
        <v>1.2E-5</v>
      </c>
      <c r="AM292" s="16">
        <v>2.8770196814731803E-4</v>
      </c>
      <c r="AN292" s="16">
        <v>1.0807182845637101E-3</v>
      </c>
      <c r="AO292" s="29">
        <v>3.4299172637988701E-7</v>
      </c>
      <c r="AP292" s="29">
        <v>-3.4557551071295599E-5</v>
      </c>
      <c r="AQ292" s="29">
        <v>1.05305536693725E-5</v>
      </c>
      <c r="AR292" s="16">
        <v>5.9929645001921697E-3</v>
      </c>
      <c r="AS292" s="16">
        <v>4.4967776971741999E-3</v>
      </c>
      <c r="AT292" s="16">
        <v>9.8723293354355409E-4</v>
      </c>
      <c r="AU292" s="16">
        <v>0</v>
      </c>
      <c r="AV292" s="16">
        <v>0</v>
      </c>
      <c r="AW292" s="16">
        <v>0</v>
      </c>
    </row>
    <row r="293" spans="1:49" s="15" customFormat="1" ht="19" x14ac:dyDescent="0.2">
      <c r="A293" s="25" t="s">
        <v>2334</v>
      </c>
      <c r="B293" s="16" t="s">
        <v>578</v>
      </c>
      <c r="C293" s="16" t="s">
        <v>409</v>
      </c>
      <c r="D293" s="16" t="s">
        <v>25</v>
      </c>
      <c r="E293" s="16" t="s">
        <v>25</v>
      </c>
      <c r="F293" s="16" t="s">
        <v>25</v>
      </c>
      <c r="G293" s="16" t="s">
        <v>25</v>
      </c>
      <c r="H293" s="26">
        <v>1.9026505436700001</v>
      </c>
      <c r="I293" s="31">
        <v>1.5340893227500001</v>
      </c>
      <c r="J293" s="16" t="s">
        <v>24</v>
      </c>
      <c r="K293" s="47">
        <v>53.303941999999999</v>
      </c>
      <c r="L293" s="47">
        <v>67.645786000000001</v>
      </c>
      <c r="M293" s="25">
        <v>-3328</v>
      </c>
      <c r="N293" s="16" t="s">
        <v>25</v>
      </c>
      <c r="O293" s="25" t="s">
        <v>26</v>
      </c>
      <c r="P293" s="25" t="s">
        <v>27</v>
      </c>
      <c r="Q293" s="25" t="s">
        <v>2190</v>
      </c>
      <c r="R293" s="25">
        <v>0</v>
      </c>
      <c r="S293" s="25">
        <v>0</v>
      </c>
      <c r="T293" s="25" t="s">
        <v>2205</v>
      </c>
      <c r="U293" s="25" t="s">
        <v>2262</v>
      </c>
      <c r="V293" s="25" t="s">
        <v>25</v>
      </c>
      <c r="W293" s="25" t="s">
        <v>25</v>
      </c>
      <c r="X293" s="25" t="s">
        <v>25</v>
      </c>
      <c r="Y293" s="25" t="s">
        <v>25</v>
      </c>
      <c r="Z293" s="25" t="s">
        <v>25</v>
      </c>
      <c r="AA293" s="25" t="s">
        <v>25</v>
      </c>
      <c r="AB293" s="25" t="s">
        <v>25</v>
      </c>
      <c r="AC293" s="25">
        <v>-3328</v>
      </c>
      <c r="AD293" s="16">
        <v>9.8554000000000003E-2</v>
      </c>
      <c r="AE293" s="29">
        <v>6.0000000000000002E-6</v>
      </c>
      <c r="AF293" s="16">
        <v>3.3244000000000003E-2</v>
      </c>
      <c r="AG293" s="16">
        <v>0.86816499999999996</v>
      </c>
      <c r="AH293" s="29">
        <v>6.9999999999999999E-6</v>
      </c>
      <c r="AI293" s="29">
        <v>9.0000000000000002E-6</v>
      </c>
      <c r="AJ293" s="29">
        <v>1.0000000000000001E-5</v>
      </c>
      <c r="AK293" s="29">
        <v>3.9999999999999998E-6</v>
      </c>
      <c r="AL293" s="29">
        <v>1.9999999999999999E-6</v>
      </c>
      <c r="AM293" s="16">
        <v>1.01622983571961E-4</v>
      </c>
      <c r="AN293" s="16">
        <v>1.08394783677665E-3</v>
      </c>
      <c r="AO293" s="29">
        <v>2.5980002653356002E-5</v>
      </c>
      <c r="AP293" s="16">
        <v>-1.6360656249627E-4</v>
      </c>
      <c r="AQ293" s="29">
        <v>5.6056617794524597E-5</v>
      </c>
      <c r="AR293" s="16">
        <v>1.0067067002214301E-2</v>
      </c>
      <c r="AS293" s="16">
        <v>3.5090719460916199E-3</v>
      </c>
      <c r="AT293" s="16">
        <v>5.8943311649799802E-3</v>
      </c>
      <c r="AU293" s="16">
        <v>0</v>
      </c>
      <c r="AV293" s="16">
        <v>0</v>
      </c>
      <c r="AW293" s="16">
        <v>0</v>
      </c>
    </row>
    <row r="294" spans="1:49" s="15" customFormat="1" ht="19" x14ac:dyDescent="0.2">
      <c r="A294" s="25" t="s">
        <v>2334</v>
      </c>
      <c r="B294" s="16" t="s">
        <v>579</v>
      </c>
      <c r="C294" s="16" t="s">
        <v>409</v>
      </c>
      <c r="D294" s="16" t="s">
        <v>25</v>
      </c>
      <c r="E294" s="16" t="s">
        <v>25</v>
      </c>
      <c r="F294" s="16" t="s">
        <v>25</v>
      </c>
      <c r="G294" s="16" t="s">
        <v>25</v>
      </c>
      <c r="H294" s="26">
        <v>2.3957868071499999</v>
      </c>
      <c r="I294" s="31">
        <v>1.9765491012900001</v>
      </c>
      <c r="J294" s="16" t="s">
        <v>24</v>
      </c>
      <c r="K294" s="47">
        <v>53.303941999999999</v>
      </c>
      <c r="L294" s="47">
        <v>67.645786000000001</v>
      </c>
      <c r="M294" s="25">
        <v>-3328</v>
      </c>
      <c r="N294" s="16" t="s">
        <v>25</v>
      </c>
      <c r="O294" s="25" t="s">
        <v>26</v>
      </c>
      <c r="P294" s="25" t="s">
        <v>27</v>
      </c>
      <c r="Q294" s="25" t="s">
        <v>2190</v>
      </c>
      <c r="R294" s="25">
        <v>0</v>
      </c>
      <c r="S294" s="25">
        <v>0</v>
      </c>
      <c r="T294" s="25" t="s">
        <v>2205</v>
      </c>
      <c r="U294" s="25" t="s">
        <v>2262</v>
      </c>
      <c r="V294" s="25" t="s">
        <v>25</v>
      </c>
      <c r="W294" s="25" t="s">
        <v>25</v>
      </c>
      <c r="X294" s="25" t="s">
        <v>25</v>
      </c>
      <c r="Y294" s="25" t="s">
        <v>25</v>
      </c>
      <c r="Z294" s="25" t="s">
        <v>25</v>
      </c>
      <c r="AA294" s="25" t="s">
        <v>25</v>
      </c>
      <c r="AB294" s="25" t="s">
        <v>25</v>
      </c>
      <c r="AC294" s="25">
        <v>-3328</v>
      </c>
      <c r="AD294" s="16">
        <v>7.1358000000000005E-2</v>
      </c>
      <c r="AE294" s="29">
        <v>6.0000000000000002E-6</v>
      </c>
      <c r="AF294" s="16">
        <v>3.5997000000000001E-2</v>
      </c>
      <c r="AG294" s="16">
        <v>0.89260799999999996</v>
      </c>
      <c r="AH294" s="29">
        <v>2.4000000000000001E-5</v>
      </c>
      <c r="AI294" s="16">
        <v>0</v>
      </c>
      <c r="AJ294" s="29">
        <v>6.0000000000000002E-6</v>
      </c>
      <c r="AK294" s="16">
        <v>0</v>
      </c>
      <c r="AL294" s="29">
        <v>9.9999999999999995E-7</v>
      </c>
      <c r="AM294" s="16">
        <v>1.6491451927833501E-4</v>
      </c>
      <c r="AN294" s="16">
        <v>1.1049589263958401E-3</v>
      </c>
      <c r="AO294" s="29">
        <v>4.7860940525397302E-5</v>
      </c>
      <c r="AP294" s="29">
        <v>-7.1084391060714097E-5</v>
      </c>
      <c r="AQ294" s="29">
        <v>8.5858104824194101E-5</v>
      </c>
      <c r="AR294" s="16">
        <v>8.42581556760294E-3</v>
      </c>
      <c r="AS294" s="16">
        <v>6.3601231090713002E-3</v>
      </c>
      <c r="AT294" s="16">
        <v>2.0085863632035199E-3</v>
      </c>
      <c r="AU294" s="16">
        <v>0</v>
      </c>
      <c r="AV294" s="16">
        <v>0</v>
      </c>
      <c r="AW294" s="16">
        <v>0</v>
      </c>
    </row>
    <row r="295" spans="1:49" s="15" customFormat="1" ht="16" x14ac:dyDescent="0.2">
      <c r="A295" s="25" t="s">
        <v>2334</v>
      </c>
      <c r="B295" s="16" t="s">
        <v>580</v>
      </c>
      <c r="C295" s="16" t="s">
        <v>581</v>
      </c>
      <c r="D295" s="16" t="s">
        <v>25</v>
      </c>
      <c r="E295" s="16" t="s">
        <v>25</v>
      </c>
      <c r="F295" s="16" t="s">
        <v>25</v>
      </c>
      <c r="G295" s="16" t="s">
        <v>25</v>
      </c>
      <c r="H295" s="26">
        <v>3.07081250337</v>
      </c>
      <c r="I295" s="31">
        <v>2.3786250713300001</v>
      </c>
      <c r="J295" s="25" t="s">
        <v>582</v>
      </c>
      <c r="K295" s="47">
        <v>53.325935000000001</v>
      </c>
      <c r="L295" s="47">
        <v>69.260924000000003</v>
      </c>
      <c r="M295" s="25">
        <v>-3244</v>
      </c>
      <c r="N295" s="16" t="s">
        <v>25</v>
      </c>
      <c r="O295" s="25" t="s">
        <v>26</v>
      </c>
      <c r="P295" s="25" t="s">
        <v>30</v>
      </c>
      <c r="Q295" s="25" t="s">
        <v>2187</v>
      </c>
      <c r="R295" s="25">
        <v>0</v>
      </c>
      <c r="S295" s="25">
        <v>1</v>
      </c>
      <c r="T295" s="25" t="s">
        <v>2205</v>
      </c>
      <c r="U295" s="25" t="s">
        <v>25</v>
      </c>
      <c r="V295" s="25" t="s">
        <v>583</v>
      </c>
      <c r="W295" s="25">
        <v>4555</v>
      </c>
      <c r="X295" s="25">
        <v>15</v>
      </c>
      <c r="Y295" s="25">
        <v>-3369</v>
      </c>
      <c r="Z295" s="25">
        <v>-3119</v>
      </c>
      <c r="AA295" s="25" t="s">
        <v>35</v>
      </c>
      <c r="AB295" s="25" t="s">
        <v>36</v>
      </c>
      <c r="AC295" s="25">
        <v>-3244</v>
      </c>
      <c r="AD295" s="16">
        <v>0.111486</v>
      </c>
      <c r="AE295" s="29">
        <v>3.9999999999999998E-6</v>
      </c>
      <c r="AF295" s="16">
        <v>3.4535000000000003E-2</v>
      </c>
      <c r="AG295" s="16">
        <v>0.85392699999999999</v>
      </c>
      <c r="AH295" s="29">
        <v>3.0000000000000001E-5</v>
      </c>
      <c r="AI295" s="29">
        <v>1.1E-5</v>
      </c>
      <c r="AJ295" s="29">
        <v>1.9999999999999999E-6</v>
      </c>
      <c r="AK295" s="29">
        <v>6.0000000000000002E-6</v>
      </c>
      <c r="AL295" s="29">
        <v>9.9999999999999995E-7</v>
      </c>
      <c r="AM295" s="29">
        <v>6.1710394125532304E-5</v>
      </c>
      <c r="AN295" s="16">
        <v>1.07871776915029E-3</v>
      </c>
      <c r="AO295" s="16">
        <v>1.0501039468287599E-4</v>
      </c>
      <c r="AP295" s="16">
        <v>-1.94725012455287E-4</v>
      </c>
      <c r="AQ295" s="29">
        <v>1.6108271920353702E-5</v>
      </c>
      <c r="AR295" s="16">
        <v>1.2100172332084399E-2</v>
      </c>
      <c r="AS295" s="16">
        <v>8.6798185882854904E-3</v>
      </c>
      <c r="AT295" s="16">
        <v>2.1941325973775599E-3</v>
      </c>
      <c r="AU295" s="16">
        <v>0</v>
      </c>
      <c r="AV295" s="16">
        <v>0</v>
      </c>
      <c r="AW295" s="16">
        <v>0</v>
      </c>
    </row>
    <row r="296" spans="1:49" s="15" customFormat="1" ht="19" x14ac:dyDescent="0.2">
      <c r="A296" s="25" t="s">
        <v>2334</v>
      </c>
      <c r="B296" s="16" t="s">
        <v>584</v>
      </c>
      <c r="C296" s="16" t="s">
        <v>409</v>
      </c>
      <c r="D296" s="16" t="s">
        <v>25</v>
      </c>
      <c r="E296" s="16" t="s">
        <v>25</v>
      </c>
      <c r="F296" s="16" t="s">
        <v>25</v>
      </c>
      <c r="G296" s="16" t="s">
        <v>25</v>
      </c>
      <c r="H296" s="26">
        <v>0.81121686149299999</v>
      </c>
      <c r="I296" s="31">
        <v>0.66785227058100005</v>
      </c>
      <c r="J296" s="16" t="s">
        <v>24</v>
      </c>
      <c r="K296" s="47">
        <v>53.303941999999999</v>
      </c>
      <c r="L296" s="47">
        <v>67.645786000000001</v>
      </c>
      <c r="M296" s="25">
        <v>-3328</v>
      </c>
      <c r="N296" s="16" t="s">
        <v>25</v>
      </c>
      <c r="O296" s="25" t="s">
        <v>26</v>
      </c>
      <c r="P296" s="25" t="s">
        <v>27</v>
      </c>
      <c r="Q296" s="25" t="s">
        <v>2190</v>
      </c>
      <c r="R296" s="25">
        <v>0</v>
      </c>
      <c r="S296" s="25">
        <v>0</v>
      </c>
      <c r="T296" s="25" t="s">
        <v>2205</v>
      </c>
      <c r="U296" s="25" t="s">
        <v>2262</v>
      </c>
      <c r="V296" s="25" t="s">
        <v>25</v>
      </c>
      <c r="W296" s="25" t="s">
        <v>25</v>
      </c>
      <c r="X296" s="25" t="s">
        <v>25</v>
      </c>
      <c r="Y296" s="25" t="s">
        <v>25</v>
      </c>
      <c r="Z296" s="25" t="s">
        <v>25</v>
      </c>
      <c r="AA296" s="25" t="s">
        <v>25</v>
      </c>
      <c r="AB296" s="25" t="s">
        <v>25</v>
      </c>
      <c r="AC296" s="25">
        <v>-3328</v>
      </c>
      <c r="AD296" s="16">
        <v>4.0176000000000003E-2</v>
      </c>
      <c r="AE296" s="29">
        <v>1.0000000000000001E-5</v>
      </c>
      <c r="AF296" s="16">
        <v>3.2725999999999998E-2</v>
      </c>
      <c r="AG296" s="16">
        <v>0.92696199999999995</v>
      </c>
      <c r="AH296" s="29">
        <v>3.8999999999999999E-5</v>
      </c>
      <c r="AI296" s="29">
        <v>1.2E-5</v>
      </c>
      <c r="AJ296" s="29">
        <v>6.7999999999999999E-5</v>
      </c>
      <c r="AK296" s="16">
        <v>0</v>
      </c>
      <c r="AL296" s="29">
        <v>6.9999999999999999E-6</v>
      </c>
      <c r="AM296" s="16">
        <v>2.64210466733279E-4</v>
      </c>
      <c r="AN296" s="16">
        <v>1.1179803712142501E-3</v>
      </c>
      <c r="AO296" s="29">
        <v>2.2502172685114701E-5</v>
      </c>
      <c r="AP296" s="16">
        <v>-1.03601534119438E-4</v>
      </c>
      <c r="AQ296" s="16">
        <v>1.1999997431440499E-4</v>
      </c>
      <c r="AR296" s="16">
        <v>1.66988206210868E-2</v>
      </c>
      <c r="AS296" s="16">
        <v>1.3424128244814299E-2</v>
      </c>
      <c r="AT296" s="16">
        <v>1.9747655111931801E-3</v>
      </c>
      <c r="AU296" s="16">
        <v>0</v>
      </c>
      <c r="AV296" s="16">
        <v>0</v>
      </c>
      <c r="AW296" s="16">
        <v>0</v>
      </c>
    </row>
    <row r="297" spans="1:49" s="15" customFormat="1" ht="16" x14ac:dyDescent="0.2">
      <c r="A297" s="25" t="s">
        <v>2334</v>
      </c>
      <c r="B297" s="16" t="s">
        <v>585</v>
      </c>
      <c r="C297" s="16" t="s">
        <v>381</v>
      </c>
      <c r="D297" s="16" t="s">
        <v>25</v>
      </c>
      <c r="E297" s="16" t="s">
        <v>25</v>
      </c>
      <c r="F297" s="16" t="s">
        <v>25</v>
      </c>
      <c r="G297" s="16" t="s">
        <v>25</v>
      </c>
      <c r="H297" s="26">
        <v>1.47521327497</v>
      </c>
      <c r="I297" s="31">
        <v>1.1729396024200001</v>
      </c>
      <c r="J297" s="25" t="s">
        <v>538</v>
      </c>
      <c r="K297" s="47">
        <v>53.974235999999998</v>
      </c>
      <c r="L297" s="47">
        <v>74.884424999999993</v>
      </c>
      <c r="M297" s="25">
        <v>-2753</v>
      </c>
      <c r="N297" s="16" t="s">
        <v>25</v>
      </c>
      <c r="O297" s="25" t="s">
        <v>26</v>
      </c>
      <c r="P297" s="25" t="s">
        <v>27</v>
      </c>
      <c r="Q297" s="25" t="s">
        <v>2187</v>
      </c>
      <c r="R297" s="25">
        <v>0</v>
      </c>
      <c r="S297" s="25">
        <v>1</v>
      </c>
      <c r="T297" s="25" t="s">
        <v>2205</v>
      </c>
      <c r="U297" s="25" t="s">
        <v>25</v>
      </c>
      <c r="V297" s="25" t="s">
        <v>586</v>
      </c>
      <c r="W297" s="25">
        <v>4150</v>
      </c>
      <c r="X297" s="25">
        <v>15</v>
      </c>
      <c r="Y297" s="25">
        <v>-2873</v>
      </c>
      <c r="Z297" s="25">
        <v>-2632</v>
      </c>
      <c r="AA297" s="25" t="s">
        <v>35</v>
      </c>
      <c r="AB297" s="25" t="s">
        <v>36</v>
      </c>
      <c r="AC297" s="25">
        <v>-2753</v>
      </c>
      <c r="AD297" s="16">
        <v>0.172316</v>
      </c>
      <c r="AE297" s="29">
        <v>6.0000000000000002E-6</v>
      </c>
      <c r="AF297" s="16">
        <v>1.2925000000000001E-2</v>
      </c>
      <c r="AG297" s="16">
        <v>0.81471499999999997</v>
      </c>
      <c r="AH297" s="29">
        <v>2.1999999999999999E-5</v>
      </c>
      <c r="AI297" s="29">
        <v>9.0000000000000002E-6</v>
      </c>
      <c r="AJ297" s="29">
        <v>3.9999999999999998E-6</v>
      </c>
      <c r="AK297" s="29">
        <v>1.9999999999999999E-6</v>
      </c>
      <c r="AL297" s="29">
        <v>3.0000000000000001E-6</v>
      </c>
      <c r="AM297" s="16">
        <v>-1.09960017571432E-4</v>
      </c>
      <c r="AN297" s="16">
        <v>1.13109241881919E-3</v>
      </c>
      <c r="AO297" s="16">
        <v>1.07719813989781E-4</v>
      </c>
      <c r="AP297" s="16">
        <v>-1.87619970749491E-4</v>
      </c>
      <c r="AQ297" s="16">
        <v>1.5601468239848101E-4</v>
      </c>
      <c r="AR297" s="16">
        <v>1.45475454002995E-2</v>
      </c>
      <c r="AS297" s="16">
        <v>9.7608284250376501E-3</v>
      </c>
      <c r="AT297" s="16">
        <v>3.6213631385976098E-3</v>
      </c>
      <c r="AU297" s="16">
        <v>0</v>
      </c>
      <c r="AV297" s="16">
        <v>0</v>
      </c>
      <c r="AW297" s="16">
        <v>0</v>
      </c>
    </row>
    <row r="298" spans="1:49" s="15" customFormat="1" ht="19" x14ac:dyDescent="0.2">
      <c r="A298" s="25" t="s">
        <v>2334</v>
      </c>
      <c r="B298" s="16" t="s">
        <v>587</v>
      </c>
      <c r="C298" s="16" t="s">
        <v>409</v>
      </c>
      <c r="D298" s="16" t="s">
        <v>25</v>
      </c>
      <c r="E298" s="16" t="s">
        <v>25</v>
      </c>
      <c r="F298" s="16" t="s">
        <v>25</v>
      </c>
      <c r="G298" s="16" t="s">
        <v>25</v>
      </c>
      <c r="H298" s="26">
        <v>6.1252462893199997</v>
      </c>
      <c r="I298" s="31">
        <v>5.0052418256099998</v>
      </c>
      <c r="J298" s="16" t="s">
        <v>24</v>
      </c>
      <c r="K298" s="47">
        <v>53.303941999999999</v>
      </c>
      <c r="L298" s="47">
        <v>67.645786000000001</v>
      </c>
      <c r="M298" s="25">
        <v>-3328</v>
      </c>
      <c r="N298" s="16" t="s">
        <v>25</v>
      </c>
      <c r="O298" s="25" t="s">
        <v>26</v>
      </c>
      <c r="P298" s="25" t="s">
        <v>30</v>
      </c>
      <c r="Q298" s="25" t="s">
        <v>2190</v>
      </c>
      <c r="R298" s="25">
        <v>0</v>
      </c>
      <c r="S298" s="25">
        <v>0</v>
      </c>
      <c r="T298" s="25" t="s">
        <v>2205</v>
      </c>
      <c r="U298" s="25" t="s">
        <v>2262</v>
      </c>
      <c r="V298" s="25" t="s">
        <v>25</v>
      </c>
      <c r="W298" s="25" t="s">
        <v>25</v>
      </c>
      <c r="X298" s="25" t="s">
        <v>25</v>
      </c>
      <c r="Y298" s="25" t="s">
        <v>25</v>
      </c>
      <c r="Z298" s="25" t="s">
        <v>25</v>
      </c>
      <c r="AA298" s="25" t="s">
        <v>25</v>
      </c>
      <c r="AB298" s="25" t="s">
        <v>25</v>
      </c>
      <c r="AC298" s="25">
        <v>-3328</v>
      </c>
      <c r="AD298" s="16">
        <v>2.1392999999999999E-2</v>
      </c>
      <c r="AE298" s="16">
        <v>3.6939999999999998E-3</v>
      </c>
      <c r="AF298" s="16">
        <v>5.3494E-2</v>
      </c>
      <c r="AG298" s="16">
        <v>0.89077799999999996</v>
      </c>
      <c r="AH298" s="16">
        <v>3.0556E-2</v>
      </c>
      <c r="AI298" s="29">
        <v>4.0000000000000003E-5</v>
      </c>
      <c r="AJ298" s="29">
        <v>3.4E-5</v>
      </c>
      <c r="AK298" s="29">
        <v>9.9999999999999995E-7</v>
      </c>
      <c r="AL298" s="29">
        <v>1.0000000000000001E-5</v>
      </c>
      <c r="AM298" s="16">
        <v>3.6305478539611601E-4</v>
      </c>
      <c r="AN298" s="16">
        <v>1.0172875552339499E-3</v>
      </c>
      <c r="AO298" s="29">
        <v>-2.3588172798044301E-5</v>
      </c>
      <c r="AP298" s="29">
        <v>-7.3194484631309597E-6</v>
      </c>
      <c r="AQ298" s="29">
        <v>1.8980980196604501E-5</v>
      </c>
      <c r="AR298" s="16">
        <v>1.6844291934953699E-2</v>
      </c>
      <c r="AS298" s="16">
        <v>1.10091024375546E-2</v>
      </c>
      <c r="AT298" s="16">
        <v>5.7215545125822199E-3</v>
      </c>
      <c r="AU298" s="16">
        <v>0</v>
      </c>
      <c r="AV298" s="16">
        <v>0</v>
      </c>
      <c r="AW298" s="16">
        <v>0</v>
      </c>
    </row>
    <row r="299" spans="1:49" s="15" customFormat="1" ht="19" x14ac:dyDescent="0.2">
      <c r="A299" s="25" t="s">
        <v>2334</v>
      </c>
      <c r="B299" s="16" t="s">
        <v>588</v>
      </c>
      <c r="C299" s="16" t="s">
        <v>409</v>
      </c>
      <c r="D299" s="16" t="s">
        <v>25</v>
      </c>
      <c r="E299" s="16" t="s">
        <v>25</v>
      </c>
      <c r="F299" s="16" t="s">
        <v>25</v>
      </c>
      <c r="G299" s="16" t="s">
        <v>25</v>
      </c>
      <c r="H299" s="26">
        <v>1.24365522278</v>
      </c>
      <c r="I299" s="31">
        <v>1.0259349127299999</v>
      </c>
      <c r="J299" s="16" t="s">
        <v>24</v>
      </c>
      <c r="K299" s="47">
        <v>53.303941999999999</v>
      </c>
      <c r="L299" s="47">
        <v>67.645786000000001</v>
      </c>
      <c r="M299" s="25">
        <v>-3328</v>
      </c>
      <c r="N299" s="16" t="s">
        <v>25</v>
      </c>
      <c r="O299" s="25" t="s">
        <v>26</v>
      </c>
      <c r="P299" s="25" t="s">
        <v>30</v>
      </c>
      <c r="Q299" s="25" t="s">
        <v>2190</v>
      </c>
      <c r="R299" s="25">
        <v>0</v>
      </c>
      <c r="S299" s="25">
        <v>0</v>
      </c>
      <c r="T299" s="25" t="s">
        <v>2205</v>
      </c>
      <c r="U299" s="25" t="s">
        <v>2262</v>
      </c>
      <c r="V299" s="25" t="s">
        <v>25</v>
      </c>
      <c r="W299" s="25" t="s">
        <v>25</v>
      </c>
      <c r="X299" s="25" t="s">
        <v>25</v>
      </c>
      <c r="Y299" s="25" t="s">
        <v>25</v>
      </c>
      <c r="Z299" s="25" t="s">
        <v>25</v>
      </c>
      <c r="AA299" s="25" t="s">
        <v>25</v>
      </c>
      <c r="AB299" s="25" t="s">
        <v>25</v>
      </c>
      <c r="AC299" s="25">
        <v>-3328</v>
      </c>
      <c r="AD299" s="16">
        <v>9.3146999999999994E-2</v>
      </c>
      <c r="AE299" s="29">
        <v>1.2E-5</v>
      </c>
      <c r="AF299" s="16">
        <v>3.7143000000000002E-2</v>
      </c>
      <c r="AG299" s="16">
        <v>0.86964200000000003</v>
      </c>
      <c r="AH299" s="29">
        <v>4.1E-5</v>
      </c>
      <c r="AI299" s="29">
        <v>7.9999999999999996E-6</v>
      </c>
      <c r="AJ299" s="29">
        <v>6.9999999999999999E-6</v>
      </c>
      <c r="AK299" s="29">
        <v>9.9999999999999995E-7</v>
      </c>
      <c r="AL299" s="16">
        <v>0</v>
      </c>
      <c r="AM299" s="16">
        <v>1.0914199975497599E-4</v>
      </c>
      <c r="AN299" s="16">
        <v>1.0806262427371599E-3</v>
      </c>
      <c r="AO299" s="29">
        <v>1.50470730560638E-6</v>
      </c>
      <c r="AP299" s="16">
        <v>-1.5547068881170201E-4</v>
      </c>
      <c r="AQ299" s="16">
        <v>1.44081733846025E-4</v>
      </c>
      <c r="AR299" s="16">
        <v>1.9863370821067199E-2</v>
      </c>
      <c r="AS299" s="16">
        <v>1.38206424268677E-2</v>
      </c>
      <c r="AT299" s="16">
        <v>5.4911805851152401E-3</v>
      </c>
      <c r="AU299" s="16">
        <v>0</v>
      </c>
      <c r="AV299" s="16">
        <v>0</v>
      </c>
      <c r="AW299" s="16">
        <v>0</v>
      </c>
    </row>
    <row r="300" spans="1:49" s="15" customFormat="1" ht="19" x14ac:dyDescent="0.2">
      <c r="A300" s="25" t="s">
        <v>2334</v>
      </c>
      <c r="B300" s="16" t="s">
        <v>589</v>
      </c>
      <c r="C300" s="16" t="s">
        <v>409</v>
      </c>
      <c r="D300" s="16" t="s">
        <v>25</v>
      </c>
      <c r="E300" s="16" t="s">
        <v>25</v>
      </c>
      <c r="F300" s="16" t="s">
        <v>25</v>
      </c>
      <c r="G300" s="16" t="s">
        <v>25</v>
      </c>
      <c r="H300" s="26">
        <v>2.37045990307</v>
      </c>
      <c r="I300" s="31">
        <v>1.9438958308300001</v>
      </c>
      <c r="J300" s="16" t="s">
        <v>24</v>
      </c>
      <c r="K300" s="47">
        <v>53.303941999999999</v>
      </c>
      <c r="L300" s="47">
        <v>67.645786000000001</v>
      </c>
      <c r="M300" s="25">
        <v>-3328</v>
      </c>
      <c r="N300" s="16" t="s">
        <v>25</v>
      </c>
      <c r="O300" s="25" t="s">
        <v>26</v>
      </c>
      <c r="P300" s="25" t="s">
        <v>27</v>
      </c>
      <c r="Q300" s="25" t="s">
        <v>2190</v>
      </c>
      <c r="R300" s="25">
        <v>0</v>
      </c>
      <c r="S300" s="25">
        <v>0</v>
      </c>
      <c r="T300" s="25" t="s">
        <v>2205</v>
      </c>
      <c r="U300" s="25" t="s">
        <v>2262</v>
      </c>
      <c r="V300" s="25" t="s">
        <v>25</v>
      </c>
      <c r="W300" s="25" t="s">
        <v>25</v>
      </c>
      <c r="X300" s="25" t="s">
        <v>25</v>
      </c>
      <c r="Y300" s="25" t="s">
        <v>25</v>
      </c>
      <c r="Z300" s="25" t="s">
        <v>25</v>
      </c>
      <c r="AA300" s="25" t="s">
        <v>25</v>
      </c>
      <c r="AB300" s="25" t="s">
        <v>25</v>
      </c>
      <c r="AC300" s="25">
        <v>-3328</v>
      </c>
      <c r="AD300" s="16">
        <v>7.2091000000000002E-2</v>
      </c>
      <c r="AE300" s="29">
        <v>1.2E-5</v>
      </c>
      <c r="AF300" s="16">
        <v>5.0451000000000003E-2</v>
      </c>
      <c r="AG300" s="16">
        <v>0.87734500000000004</v>
      </c>
      <c r="AH300" s="29">
        <v>4.0000000000000003E-5</v>
      </c>
      <c r="AI300" s="29">
        <v>4.6999999999999997E-5</v>
      </c>
      <c r="AJ300" s="29">
        <v>6.9999999999999999E-6</v>
      </c>
      <c r="AK300" s="29">
        <v>7.9999999999999996E-6</v>
      </c>
      <c r="AL300" s="16">
        <v>0</v>
      </c>
      <c r="AM300" s="16">
        <v>1.6513500581138201E-4</v>
      </c>
      <c r="AN300" s="16">
        <v>1.05569822339682E-3</v>
      </c>
      <c r="AO300" s="29">
        <v>-1.2257594350503001E-5</v>
      </c>
      <c r="AP300" s="29">
        <v>-3.7515888841692003E-5</v>
      </c>
      <c r="AQ300" s="16">
        <v>1.28927915229642E-4</v>
      </c>
      <c r="AR300" s="16">
        <v>1.21796245387097E-2</v>
      </c>
      <c r="AS300" s="16">
        <v>7.5675021695381E-3</v>
      </c>
      <c r="AT300" s="16">
        <v>4.0598061312571796E-3</v>
      </c>
      <c r="AU300" s="16">
        <v>0</v>
      </c>
      <c r="AV300" s="16">
        <v>0</v>
      </c>
      <c r="AW300" s="16">
        <v>0</v>
      </c>
    </row>
    <row r="301" spans="1:49" s="15" customFormat="1" ht="19" x14ac:dyDescent="0.2">
      <c r="A301" s="25" t="s">
        <v>2334</v>
      </c>
      <c r="B301" s="16" t="s">
        <v>590</v>
      </c>
      <c r="C301" s="16" t="s">
        <v>409</v>
      </c>
      <c r="D301" s="16" t="s">
        <v>25</v>
      </c>
      <c r="E301" s="16" t="s">
        <v>25</v>
      </c>
      <c r="F301" s="16" t="s">
        <v>25</v>
      </c>
      <c r="G301" s="16" t="s">
        <v>25</v>
      </c>
      <c r="H301" s="26">
        <v>2.4860650922200001</v>
      </c>
      <c r="I301" s="31">
        <v>2.0197887102499998</v>
      </c>
      <c r="J301" s="16" t="s">
        <v>24</v>
      </c>
      <c r="K301" s="47">
        <v>53.303941999999999</v>
      </c>
      <c r="L301" s="47">
        <v>67.645786000000001</v>
      </c>
      <c r="M301" s="25">
        <v>-3328</v>
      </c>
      <c r="N301" s="16" t="s">
        <v>25</v>
      </c>
      <c r="O301" s="25" t="s">
        <v>26</v>
      </c>
      <c r="P301" s="25" t="s">
        <v>30</v>
      </c>
      <c r="Q301" s="25" t="s">
        <v>2190</v>
      </c>
      <c r="R301" s="25">
        <v>0</v>
      </c>
      <c r="S301" s="25">
        <v>0</v>
      </c>
      <c r="T301" s="25" t="s">
        <v>2205</v>
      </c>
      <c r="U301" s="25" t="s">
        <v>2262</v>
      </c>
      <c r="V301" s="25" t="s">
        <v>25</v>
      </c>
      <c r="W301" s="25" t="s">
        <v>25</v>
      </c>
      <c r="X301" s="25" t="s">
        <v>25</v>
      </c>
      <c r="Y301" s="25" t="s">
        <v>25</v>
      </c>
      <c r="Z301" s="25" t="s">
        <v>25</v>
      </c>
      <c r="AA301" s="25" t="s">
        <v>25</v>
      </c>
      <c r="AB301" s="25" t="s">
        <v>25</v>
      </c>
      <c r="AC301" s="25">
        <v>-3328</v>
      </c>
      <c r="AD301" s="16">
        <v>0.121116</v>
      </c>
      <c r="AE301" s="29">
        <v>9.0000000000000002E-6</v>
      </c>
      <c r="AF301" s="16">
        <v>5.1017E-2</v>
      </c>
      <c r="AG301" s="16">
        <v>0.82782800000000001</v>
      </c>
      <c r="AH301" s="29">
        <v>1.2E-5</v>
      </c>
      <c r="AI301" s="29">
        <v>9.9999999999999995E-7</v>
      </c>
      <c r="AJ301" s="29">
        <v>6.9999999999999999E-6</v>
      </c>
      <c r="AK301" s="29">
        <v>9.0000000000000002E-6</v>
      </c>
      <c r="AL301" s="29">
        <v>1.9999999999999999E-6</v>
      </c>
      <c r="AM301" s="29">
        <v>1.06045710031018E-5</v>
      </c>
      <c r="AN301" s="16">
        <v>1.05988563983162E-3</v>
      </c>
      <c r="AO301" s="29">
        <v>8.1587464912202096E-5</v>
      </c>
      <c r="AP301" s="16">
        <v>-1.41339599158143E-4</v>
      </c>
      <c r="AQ301" s="29">
        <v>8.0031599097671002E-5</v>
      </c>
      <c r="AR301" s="16">
        <v>8.7581041022819894E-3</v>
      </c>
      <c r="AS301" s="16">
        <v>5.37346738135461E-3</v>
      </c>
      <c r="AT301" s="16">
        <v>2.4469233103812001E-3</v>
      </c>
      <c r="AU301" s="16">
        <v>0</v>
      </c>
      <c r="AV301" s="16">
        <v>0</v>
      </c>
      <c r="AW301" s="16">
        <v>0</v>
      </c>
    </row>
    <row r="302" spans="1:49" s="15" customFormat="1" ht="19" x14ac:dyDescent="0.2">
      <c r="A302" s="25" t="s">
        <v>2334</v>
      </c>
      <c r="B302" s="16" t="s">
        <v>591</v>
      </c>
      <c r="C302" s="16" t="s">
        <v>409</v>
      </c>
      <c r="D302" s="16" t="s">
        <v>25</v>
      </c>
      <c r="E302" s="16" t="s">
        <v>25</v>
      </c>
      <c r="F302" s="16" t="s">
        <v>25</v>
      </c>
      <c r="G302" s="16" t="s">
        <v>25</v>
      </c>
      <c r="H302" s="26">
        <v>1.9905361824700001</v>
      </c>
      <c r="I302" s="31">
        <v>1.6082889156</v>
      </c>
      <c r="J302" s="16" t="s">
        <v>24</v>
      </c>
      <c r="K302" s="47">
        <v>53.303941999999999</v>
      </c>
      <c r="L302" s="47">
        <v>67.645786000000001</v>
      </c>
      <c r="M302" s="25">
        <v>-3328</v>
      </c>
      <c r="N302" s="16" t="s">
        <v>25</v>
      </c>
      <c r="O302" s="25" t="s">
        <v>26</v>
      </c>
      <c r="P302" s="25" t="s">
        <v>30</v>
      </c>
      <c r="Q302" s="25" t="s">
        <v>2190</v>
      </c>
      <c r="R302" s="25">
        <v>0</v>
      </c>
      <c r="S302" s="25">
        <v>0</v>
      </c>
      <c r="T302" s="25" t="s">
        <v>2205</v>
      </c>
      <c r="U302" s="25" t="s">
        <v>2262</v>
      </c>
      <c r="V302" s="25" t="s">
        <v>25</v>
      </c>
      <c r="W302" s="25" t="s">
        <v>25</v>
      </c>
      <c r="X302" s="25" t="s">
        <v>25</v>
      </c>
      <c r="Y302" s="25" t="s">
        <v>25</v>
      </c>
      <c r="Z302" s="25" t="s">
        <v>25</v>
      </c>
      <c r="AA302" s="25" t="s">
        <v>25</v>
      </c>
      <c r="AB302" s="25" t="s">
        <v>25</v>
      </c>
      <c r="AC302" s="25">
        <v>-3328</v>
      </c>
      <c r="AD302" s="16">
        <v>9.6499000000000001E-2</v>
      </c>
      <c r="AE302" s="29">
        <v>5.0000000000000004E-6</v>
      </c>
      <c r="AF302" s="16">
        <v>6.1525000000000003E-2</v>
      </c>
      <c r="AG302" s="16">
        <v>0.84196300000000002</v>
      </c>
      <c r="AH302" s="29">
        <v>6.0000000000000002E-6</v>
      </c>
      <c r="AI302" s="29">
        <v>9.9999999999999995E-7</v>
      </c>
      <c r="AJ302" s="16">
        <v>0</v>
      </c>
      <c r="AK302" s="29">
        <v>9.9999999999999995E-7</v>
      </c>
      <c r="AL302" s="16">
        <v>0</v>
      </c>
      <c r="AM302" s="29">
        <v>9.4137104581068005E-5</v>
      </c>
      <c r="AN302" s="16">
        <v>1.0151580919786701E-3</v>
      </c>
      <c r="AO302" s="29">
        <v>1.5545081334826299E-5</v>
      </c>
      <c r="AP302" s="29">
        <v>-8.572631919696E-5</v>
      </c>
      <c r="AQ302" s="29">
        <v>9.3942573826397304E-5</v>
      </c>
      <c r="AR302" s="16">
        <v>1.00053827392805E-2</v>
      </c>
      <c r="AS302" s="16">
        <v>5.044511817822E-3</v>
      </c>
      <c r="AT302" s="16">
        <v>4.6093438006173998E-3</v>
      </c>
      <c r="AU302" s="16">
        <v>0</v>
      </c>
      <c r="AV302" s="16">
        <v>0</v>
      </c>
      <c r="AW302" s="16">
        <v>0</v>
      </c>
    </row>
    <row r="303" spans="1:49" s="15" customFormat="1" ht="16" x14ac:dyDescent="0.2">
      <c r="A303" s="25" t="s">
        <v>2334</v>
      </c>
      <c r="B303" s="16" t="s">
        <v>592</v>
      </c>
      <c r="C303" s="16" t="s">
        <v>381</v>
      </c>
      <c r="D303" s="16" t="s">
        <v>25</v>
      </c>
      <c r="E303" s="16" t="s">
        <v>25</v>
      </c>
      <c r="F303" s="16" t="s">
        <v>25</v>
      </c>
      <c r="G303" s="16" t="s">
        <v>25</v>
      </c>
      <c r="H303" s="26">
        <v>2.2778033229300001</v>
      </c>
      <c r="I303" s="31">
        <v>1.74998373663</v>
      </c>
      <c r="J303" s="25" t="s">
        <v>538</v>
      </c>
      <c r="K303" s="47">
        <v>53.974235999999998</v>
      </c>
      <c r="L303" s="47">
        <v>74.884424999999993</v>
      </c>
      <c r="M303" s="25">
        <v>-2774</v>
      </c>
      <c r="N303" s="16" t="s">
        <v>25</v>
      </c>
      <c r="O303" s="25" t="s">
        <v>26</v>
      </c>
      <c r="P303" s="25" t="s">
        <v>27</v>
      </c>
      <c r="Q303" s="25" t="s">
        <v>2187</v>
      </c>
      <c r="R303" s="25">
        <v>0</v>
      </c>
      <c r="S303" s="25">
        <v>1</v>
      </c>
      <c r="T303" s="25" t="s">
        <v>2205</v>
      </c>
      <c r="U303" s="25" t="s">
        <v>25</v>
      </c>
      <c r="V303" s="25" t="s">
        <v>593</v>
      </c>
      <c r="W303" s="25">
        <v>4165</v>
      </c>
      <c r="X303" s="25">
        <v>15</v>
      </c>
      <c r="Y303" s="25">
        <v>-2877</v>
      </c>
      <c r="Z303" s="25">
        <v>-2670</v>
      </c>
      <c r="AA303" s="25" t="s">
        <v>35</v>
      </c>
      <c r="AB303" s="25" t="s">
        <v>36</v>
      </c>
      <c r="AC303" s="25">
        <v>-2774</v>
      </c>
      <c r="AD303" s="16">
        <v>0.15382999999999999</v>
      </c>
      <c r="AE303" s="29">
        <v>6.0000000000000002E-6</v>
      </c>
      <c r="AF303" s="16">
        <v>4.9627999999999999E-2</v>
      </c>
      <c r="AG303" s="16">
        <v>0.796489</v>
      </c>
      <c r="AH303" s="29">
        <v>3.1999999999999999E-5</v>
      </c>
      <c r="AI303" s="29">
        <v>5.0000000000000004E-6</v>
      </c>
      <c r="AJ303" s="29">
        <v>6.0000000000000002E-6</v>
      </c>
      <c r="AK303" s="29">
        <v>3.0000000000000001E-6</v>
      </c>
      <c r="AL303" s="29">
        <v>1.9999999999999999E-6</v>
      </c>
      <c r="AM303" s="29">
        <v>-5.9906359212634198E-5</v>
      </c>
      <c r="AN303" s="16">
        <v>1.0191314414200699E-3</v>
      </c>
      <c r="AO303" s="16">
        <v>1.02514203856003E-4</v>
      </c>
      <c r="AP303" s="16">
        <v>-3.3072673745937698E-4</v>
      </c>
      <c r="AQ303" s="29">
        <v>4.40078370366392E-5</v>
      </c>
      <c r="AR303" s="16">
        <v>1.20628131674076E-2</v>
      </c>
      <c r="AS303" s="16">
        <v>7.3476152589094399E-3</v>
      </c>
      <c r="AT303" s="16">
        <v>3.7302479204931898E-3</v>
      </c>
      <c r="AU303" s="16">
        <v>0</v>
      </c>
      <c r="AV303" s="16">
        <v>0</v>
      </c>
      <c r="AW303" s="16">
        <v>0</v>
      </c>
    </row>
    <row r="304" spans="1:49" s="15" customFormat="1" ht="16" x14ac:dyDescent="0.2">
      <c r="A304" s="25" t="s">
        <v>2334</v>
      </c>
      <c r="B304" s="16" t="s">
        <v>594</v>
      </c>
      <c r="C304" s="16" t="s">
        <v>534</v>
      </c>
      <c r="D304" s="16" t="s">
        <v>25</v>
      </c>
      <c r="E304" s="16" t="s">
        <v>25</v>
      </c>
      <c r="F304" s="16" t="s">
        <v>25</v>
      </c>
      <c r="G304" s="16" t="s">
        <v>25</v>
      </c>
      <c r="H304" s="26">
        <v>1.2453952096200001</v>
      </c>
      <c r="I304" s="31">
        <v>0.94387987889400005</v>
      </c>
      <c r="J304" s="25" t="s">
        <v>595</v>
      </c>
      <c r="K304" s="47">
        <v>49.4</v>
      </c>
      <c r="L304" s="47">
        <v>66.75</v>
      </c>
      <c r="M304" s="25">
        <v>-3342</v>
      </c>
      <c r="N304" s="16" t="s">
        <v>25</v>
      </c>
      <c r="O304" s="25" t="s">
        <v>26</v>
      </c>
      <c r="P304" s="25" t="s">
        <v>27</v>
      </c>
      <c r="Q304" s="25" t="s">
        <v>2187</v>
      </c>
      <c r="R304" s="25">
        <v>0</v>
      </c>
      <c r="S304" s="25">
        <v>1</v>
      </c>
      <c r="T304" s="25" t="s">
        <v>2205</v>
      </c>
      <c r="U304" s="25" t="s">
        <v>25</v>
      </c>
      <c r="V304" s="25" t="s">
        <v>596</v>
      </c>
      <c r="W304" s="25">
        <v>4585</v>
      </c>
      <c r="X304" s="25">
        <v>20</v>
      </c>
      <c r="Y304" s="25">
        <v>-3492</v>
      </c>
      <c r="Z304" s="25">
        <v>-3191</v>
      </c>
      <c r="AA304" s="25" t="s">
        <v>35</v>
      </c>
      <c r="AB304" s="25" t="s">
        <v>36</v>
      </c>
      <c r="AC304" s="25">
        <v>-3342</v>
      </c>
      <c r="AD304" s="16">
        <v>0.22006100000000001</v>
      </c>
      <c r="AE304" s="29">
        <v>6.9999999999999999E-6</v>
      </c>
      <c r="AF304" s="16">
        <v>5.6417000000000002E-2</v>
      </c>
      <c r="AG304" s="16">
        <v>0.72328199999999998</v>
      </c>
      <c r="AH304" s="29">
        <v>2.9E-5</v>
      </c>
      <c r="AI304" s="29">
        <v>1.9999999999999999E-6</v>
      </c>
      <c r="AJ304" s="29">
        <v>2.0000000000000001E-4</v>
      </c>
      <c r="AK304" s="29">
        <v>3.0000000000000001E-6</v>
      </c>
      <c r="AL304" s="29">
        <v>1.9999999999999999E-6</v>
      </c>
      <c r="AM304" s="16">
        <v>-2.1597394260329799E-4</v>
      </c>
      <c r="AN304" s="16">
        <v>9.5973572709338103E-4</v>
      </c>
      <c r="AO304" s="29">
        <v>6.6385665897158603E-5</v>
      </c>
      <c r="AP304" s="16">
        <v>-4.3341960847533001E-4</v>
      </c>
      <c r="AQ304" s="16">
        <v>1.8869509909380099E-4</v>
      </c>
      <c r="AR304" s="16">
        <v>1.6101271559826501E-2</v>
      </c>
      <c r="AS304" s="16">
        <v>1.3962433951593699E-2</v>
      </c>
      <c r="AT304" s="16">
        <v>1.2066904339315E-3</v>
      </c>
      <c r="AU304" s="16">
        <v>0</v>
      </c>
      <c r="AV304" s="16">
        <v>0</v>
      </c>
      <c r="AW304" s="16">
        <v>0</v>
      </c>
    </row>
    <row r="305" spans="1:49" s="15" customFormat="1" ht="16" x14ac:dyDescent="0.2">
      <c r="A305" s="25" t="s">
        <v>2334</v>
      </c>
      <c r="B305" s="16" t="s">
        <v>597</v>
      </c>
      <c r="C305" s="16" t="s">
        <v>598</v>
      </c>
      <c r="D305" s="16" t="s">
        <v>25</v>
      </c>
      <c r="E305" s="16" t="s">
        <v>25</v>
      </c>
      <c r="F305" s="16" t="s">
        <v>25</v>
      </c>
      <c r="G305" s="16" t="s">
        <v>25</v>
      </c>
      <c r="H305" s="26">
        <v>1.58127449342</v>
      </c>
      <c r="I305" s="31">
        <v>1.23004792724</v>
      </c>
      <c r="J305" s="25" t="s">
        <v>599</v>
      </c>
      <c r="K305" s="47">
        <v>52.447097999999997</v>
      </c>
      <c r="L305" s="47">
        <v>76.794850999999994</v>
      </c>
      <c r="M305" s="25">
        <v>-2019</v>
      </c>
      <c r="N305" s="16" t="s">
        <v>25</v>
      </c>
      <c r="O305" s="25" t="s">
        <v>26</v>
      </c>
      <c r="P305" s="25" t="s">
        <v>27</v>
      </c>
      <c r="Q305" s="25" t="s">
        <v>2187</v>
      </c>
      <c r="R305" s="25">
        <v>0</v>
      </c>
      <c r="S305" s="25">
        <v>1</v>
      </c>
      <c r="T305" s="25" t="s">
        <v>2205</v>
      </c>
      <c r="U305" s="25" t="s">
        <v>25</v>
      </c>
      <c r="V305" s="25" t="s">
        <v>600</v>
      </c>
      <c r="W305" s="25">
        <v>3625</v>
      </c>
      <c r="X305" s="25">
        <v>15</v>
      </c>
      <c r="Y305" s="25">
        <v>-2109</v>
      </c>
      <c r="Z305" s="25">
        <v>-1928</v>
      </c>
      <c r="AA305" s="25" t="s">
        <v>35</v>
      </c>
      <c r="AB305" s="25" t="s">
        <v>36</v>
      </c>
      <c r="AC305" s="25">
        <v>-2019</v>
      </c>
      <c r="AD305" s="16">
        <v>0.57490600000000003</v>
      </c>
      <c r="AE305" s="29">
        <v>5.0000000000000004E-6</v>
      </c>
      <c r="AF305" s="16">
        <v>6.3884999999999997E-2</v>
      </c>
      <c r="AG305" s="16">
        <v>0.36031000000000002</v>
      </c>
      <c r="AH305" s="29">
        <v>6.9999999999999999E-6</v>
      </c>
      <c r="AI305" s="29">
        <v>5.0000000000000004E-6</v>
      </c>
      <c r="AJ305" s="16">
        <v>8.8199999999999997E-4</v>
      </c>
      <c r="AK305" s="16">
        <v>0</v>
      </c>
      <c r="AL305" s="16">
        <v>0</v>
      </c>
      <c r="AM305" s="16">
        <v>-9.4452124420060205E-4</v>
      </c>
      <c r="AN305" s="16">
        <v>5.6929064753494002E-4</v>
      </c>
      <c r="AO305" s="16">
        <v>-1.13322325145049E-4</v>
      </c>
      <c r="AP305" s="16">
        <v>-3.9489312931327E-4</v>
      </c>
      <c r="AQ305" s="29">
        <v>-2.9472951990735902E-5</v>
      </c>
      <c r="AR305" s="16">
        <v>3.07073356516076E-2</v>
      </c>
      <c r="AS305" s="16">
        <v>6.79981868754761E-3</v>
      </c>
      <c r="AT305" s="16">
        <v>8.6682284917067101E-3</v>
      </c>
      <c r="AU305" s="16">
        <v>1.4337212811611599E-2</v>
      </c>
      <c r="AV305" s="16">
        <v>0</v>
      </c>
      <c r="AW305" s="16">
        <v>0</v>
      </c>
    </row>
    <row r="306" spans="1:49" s="15" customFormat="1" ht="16" x14ac:dyDescent="0.2">
      <c r="A306" s="25" t="s">
        <v>2334</v>
      </c>
      <c r="B306" s="16" t="s">
        <v>601</v>
      </c>
      <c r="C306" s="16" t="s">
        <v>32</v>
      </c>
      <c r="D306" s="16" t="s">
        <v>25</v>
      </c>
      <c r="E306" s="16" t="s">
        <v>25</v>
      </c>
      <c r="F306" s="16" t="s">
        <v>25</v>
      </c>
      <c r="G306" s="16" t="s">
        <v>25</v>
      </c>
      <c r="H306" s="26">
        <v>3.5646553617799999</v>
      </c>
      <c r="I306" s="31">
        <v>2.8237736222900001</v>
      </c>
      <c r="J306" s="25" t="s">
        <v>602</v>
      </c>
      <c r="K306" s="47">
        <v>50.133333</v>
      </c>
      <c r="L306" s="47">
        <v>48.05</v>
      </c>
      <c r="M306" s="25">
        <v>-5549</v>
      </c>
      <c r="N306" s="16" t="s">
        <v>25</v>
      </c>
      <c r="O306" s="25" t="s">
        <v>26</v>
      </c>
      <c r="P306" s="25" t="s">
        <v>30</v>
      </c>
      <c r="Q306" s="25" t="s">
        <v>2187</v>
      </c>
      <c r="R306" s="25">
        <v>0</v>
      </c>
      <c r="S306" s="25">
        <v>1</v>
      </c>
      <c r="T306" s="25" t="s">
        <v>2205</v>
      </c>
      <c r="U306" s="25" t="s">
        <v>25</v>
      </c>
      <c r="V306" s="25" t="s">
        <v>603</v>
      </c>
      <c r="W306" s="25">
        <v>6605</v>
      </c>
      <c r="X306" s="25">
        <v>15</v>
      </c>
      <c r="Y306" s="25">
        <v>-5616</v>
      </c>
      <c r="Z306" s="25">
        <v>-5482</v>
      </c>
      <c r="AA306" s="25" t="s">
        <v>35</v>
      </c>
      <c r="AB306" s="25" t="s">
        <v>36</v>
      </c>
      <c r="AC306" s="25">
        <v>-5549</v>
      </c>
      <c r="AD306" s="16">
        <v>0.48373500000000003</v>
      </c>
      <c r="AE306" s="29">
        <v>9.9999999999999995E-7</v>
      </c>
      <c r="AF306" s="16">
        <v>0.19691700000000001</v>
      </c>
      <c r="AG306" s="16">
        <v>0.30588500000000002</v>
      </c>
      <c r="AH306" s="16">
        <v>1.0883E-2</v>
      </c>
      <c r="AI306" s="29">
        <v>6.0000000000000002E-6</v>
      </c>
      <c r="AJ306" s="16">
        <v>2.5699999999999998E-3</v>
      </c>
      <c r="AK306" s="29">
        <v>3.0000000000000001E-6</v>
      </c>
      <c r="AL306" s="16">
        <v>0</v>
      </c>
      <c r="AM306" s="16">
        <v>-6.75323601370051E-4</v>
      </c>
      <c r="AN306" s="16">
        <v>2.8377282143955701E-4</v>
      </c>
      <c r="AO306" s="29">
        <v>-6.28017499415649E-5</v>
      </c>
      <c r="AP306" s="16">
        <v>-2.2640479463113399E-4</v>
      </c>
      <c r="AQ306" s="16">
        <v>1.9161293696434099E-4</v>
      </c>
      <c r="AR306" s="16">
        <v>4.8578133627835599E-2</v>
      </c>
      <c r="AS306" s="16">
        <v>1.9192113480493399E-2</v>
      </c>
      <c r="AT306" s="16">
        <v>1.28332934705951E-2</v>
      </c>
      <c r="AU306" s="16">
        <v>1.6536937290302402E-2</v>
      </c>
      <c r="AV306" s="16">
        <v>0</v>
      </c>
      <c r="AW306" s="16">
        <v>0</v>
      </c>
    </row>
    <row r="307" spans="1:49" s="15" customFormat="1" ht="16" x14ac:dyDescent="0.2">
      <c r="A307" s="25" t="s">
        <v>2334</v>
      </c>
      <c r="B307" s="16" t="s">
        <v>604</v>
      </c>
      <c r="C307" s="16" t="s">
        <v>32</v>
      </c>
      <c r="D307" s="16" t="s">
        <v>25</v>
      </c>
      <c r="E307" s="16" t="s">
        <v>25</v>
      </c>
      <c r="F307" s="16" t="s">
        <v>25</v>
      </c>
      <c r="G307" s="16" t="s">
        <v>25</v>
      </c>
      <c r="H307" s="26">
        <v>2.2662581768000001</v>
      </c>
      <c r="I307" s="31">
        <v>1.7159037558500001</v>
      </c>
      <c r="J307" s="25" t="s">
        <v>602</v>
      </c>
      <c r="K307" s="47">
        <v>50.133333</v>
      </c>
      <c r="L307" s="47">
        <v>48.05</v>
      </c>
      <c r="M307" s="25">
        <v>-5544</v>
      </c>
      <c r="N307" s="16" t="s">
        <v>25</v>
      </c>
      <c r="O307" s="25" t="s">
        <v>26</v>
      </c>
      <c r="P307" s="25" t="s">
        <v>30</v>
      </c>
      <c r="Q307" s="25" t="s">
        <v>2187</v>
      </c>
      <c r="R307" s="25">
        <v>0</v>
      </c>
      <c r="S307" s="25">
        <v>1</v>
      </c>
      <c r="T307" s="25" t="s">
        <v>2205</v>
      </c>
      <c r="U307" s="25" t="s">
        <v>25</v>
      </c>
      <c r="V307" s="25" t="s">
        <v>605</v>
      </c>
      <c r="W307" s="25">
        <v>6580</v>
      </c>
      <c r="X307" s="25">
        <v>15</v>
      </c>
      <c r="Y307" s="25">
        <v>-5609</v>
      </c>
      <c r="Z307" s="25">
        <v>-5478</v>
      </c>
      <c r="AA307" s="25" t="s">
        <v>35</v>
      </c>
      <c r="AB307" s="25" t="s">
        <v>36</v>
      </c>
      <c r="AC307" s="25">
        <v>-5544</v>
      </c>
      <c r="AD307" s="16">
        <v>0.55734399999999995</v>
      </c>
      <c r="AE307" s="29">
        <v>3.0000000000000001E-6</v>
      </c>
      <c r="AF307" s="16">
        <v>0.190334</v>
      </c>
      <c r="AG307" s="16">
        <v>0.247747</v>
      </c>
      <c r="AH307" s="29">
        <v>9.9999999999999995E-7</v>
      </c>
      <c r="AI307" s="29">
        <v>3.9999999999999998E-6</v>
      </c>
      <c r="AJ307" s="16">
        <v>4.5189999999999996E-3</v>
      </c>
      <c r="AK307" s="29">
        <v>6.9999999999999999E-6</v>
      </c>
      <c r="AL307" s="29">
        <v>3.8999999999999999E-5</v>
      </c>
      <c r="AM307" s="16">
        <v>-9.2585444785347202E-4</v>
      </c>
      <c r="AN307" s="16">
        <v>3.1451377795693302E-4</v>
      </c>
      <c r="AO307" s="29">
        <v>8.4888811372137694E-5</v>
      </c>
      <c r="AP307" s="16">
        <v>-3.1821395292742899E-4</v>
      </c>
      <c r="AQ307" s="29">
        <v>8.8035704168792198E-5</v>
      </c>
      <c r="AR307" s="16">
        <v>5.2413316339555101E-2</v>
      </c>
      <c r="AS307" s="16">
        <v>2.2592354496027402E-2</v>
      </c>
      <c r="AT307" s="16">
        <v>1.20686575957077E-2</v>
      </c>
      <c r="AU307" s="16">
        <v>1.71595844792376E-2</v>
      </c>
      <c r="AV307" s="16">
        <v>0</v>
      </c>
      <c r="AW307" s="16">
        <v>0</v>
      </c>
    </row>
    <row r="308" spans="1:49" s="15" customFormat="1" ht="16" x14ac:dyDescent="0.2">
      <c r="A308" s="25" t="s">
        <v>2334</v>
      </c>
      <c r="B308" s="16" t="s">
        <v>606</v>
      </c>
      <c r="C308" s="16" t="s">
        <v>32</v>
      </c>
      <c r="D308" s="16" t="s">
        <v>25</v>
      </c>
      <c r="E308" s="16" t="s">
        <v>25</v>
      </c>
      <c r="F308" s="16" t="s">
        <v>25</v>
      </c>
      <c r="G308" s="16" t="s">
        <v>25</v>
      </c>
      <c r="H308" s="26">
        <v>1.1563803913999999</v>
      </c>
      <c r="I308" s="31">
        <v>0.886237293747</v>
      </c>
      <c r="J308" s="25" t="s">
        <v>607</v>
      </c>
      <c r="K308" s="47">
        <v>50.156027999999999</v>
      </c>
      <c r="L308" s="47">
        <v>48.526305999999998</v>
      </c>
      <c r="M308" s="25">
        <v>-5406</v>
      </c>
      <c r="N308" s="16" t="s">
        <v>25</v>
      </c>
      <c r="O308" s="25" t="s">
        <v>26</v>
      </c>
      <c r="P308" s="25" t="s">
        <v>27</v>
      </c>
      <c r="Q308" s="25" t="s">
        <v>2187</v>
      </c>
      <c r="R308" s="25">
        <v>0</v>
      </c>
      <c r="S308" s="25">
        <v>1</v>
      </c>
      <c r="T308" s="25" t="s">
        <v>2205</v>
      </c>
      <c r="U308" s="25" t="s">
        <v>25</v>
      </c>
      <c r="V308" s="25" t="s">
        <v>608</v>
      </c>
      <c r="W308" s="25">
        <v>6440</v>
      </c>
      <c r="X308" s="25">
        <v>25</v>
      </c>
      <c r="Y308" s="25">
        <v>-5476</v>
      </c>
      <c r="Z308" s="25">
        <v>-5336</v>
      </c>
      <c r="AA308" s="25" t="s">
        <v>35</v>
      </c>
      <c r="AB308" s="25" t="s">
        <v>36</v>
      </c>
      <c r="AC308" s="25">
        <v>-5406</v>
      </c>
      <c r="AD308" s="16">
        <v>0.53859199999999996</v>
      </c>
      <c r="AE308" s="29">
        <v>6.7999999999999999E-5</v>
      </c>
      <c r="AF308" s="16">
        <v>0.20216999999999999</v>
      </c>
      <c r="AG308" s="16">
        <v>0.254162</v>
      </c>
      <c r="AH308" s="29">
        <v>1.2E-5</v>
      </c>
      <c r="AI308" s="29">
        <v>3.6000000000000001E-5</v>
      </c>
      <c r="AJ308" s="16">
        <v>4.9119999999999997E-3</v>
      </c>
      <c r="AK308" s="29">
        <v>2.5999999999999998E-5</v>
      </c>
      <c r="AL308" s="29">
        <v>2.1999999999999999E-5</v>
      </c>
      <c r="AM308" s="16">
        <v>-8.8835078866711902E-4</v>
      </c>
      <c r="AN308" s="16">
        <v>3.24446619260429E-4</v>
      </c>
      <c r="AO308" s="29">
        <v>1.7904221000446001E-5</v>
      </c>
      <c r="AP308" s="16">
        <v>-3.2386440723775598E-4</v>
      </c>
      <c r="AQ308" s="16">
        <v>2.0186179229510199E-4</v>
      </c>
      <c r="AR308" s="16">
        <v>4.6213355387427699E-2</v>
      </c>
      <c r="AS308" s="16">
        <v>3.0442973999195599E-2</v>
      </c>
      <c r="AT308" s="16">
        <v>1.2744794265248501E-2</v>
      </c>
      <c r="AU308" s="16">
        <v>2.6417066228738E-3</v>
      </c>
      <c r="AV308" s="16">
        <v>0</v>
      </c>
      <c r="AW308" s="16">
        <v>0</v>
      </c>
    </row>
    <row r="309" spans="1:49" s="15" customFormat="1" ht="16" x14ac:dyDescent="0.2">
      <c r="A309" s="25" t="s">
        <v>2334</v>
      </c>
      <c r="B309" s="16" t="s">
        <v>609</v>
      </c>
      <c r="C309" s="16" t="s">
        <v>32</v>
      </c>
      <c r="D309" s="16" t="s">
        <v>25</v>
      </c>
      <c r="E309" s="16" t="s">
        <v>25</v>
      </c>
      <c r="F309" s="16" t="s">
        <v>25</v>
      </c>
      <c r="G309" s="16" t="s">
        <v>25</v>
      </c>
      <c r="H309" s="26">
        <v>0.67688169758100003</v>
      </c>
      <c r="I309" s="31">
        <v>0.54625255724699995</v>
      </c>
      <c r="J309" s="25" t="s">
        <v>610</v>
      </c>
      <c r="K309" s="47">
        <v>52.803750000000001</v>
      </c>
      <c r="L309" s="47">
        <v>53.793638999999999</v>
      </c>
      <c r="M309" s="25">
        <v>-5351</v>
      </c>
      <c r="N309" s="16" t="s">
        <v>25</v>
      </c>
      <c r="O309" s="25" t="s">
        <v>26</v>
      </c>
      <c r="P309" s="25" t="s">
        <v>30</v>
      </c>
      <c r="Q309" s="25" t="s">
        <v>2187</v>
      </c>
      <c r="R309" s="25">
        <v>0</v>
      </c>
      <c r="S309" s="25">
        <v>1</v>
      </c>
      <c r="T309" s="25" t="s">
        <v>2205</v>
      </c>
      <c r="U309" s="25" t="s">
        <v>25</v>
      </c>
      <c r="V309" s="25" t="s">
        <v>611</v>
      </c>
      <c r="W309" s="25">
        <v>6385</v>
      </c>
      <c r="X309" s="25">
        <v>30</v>
      </c>
      <c r="Y309" s="25">
        <v>-5472</v>
      </c>
      <c r="Z309" s="25">
        <v>-5230</v>
      </c>
      <c r="AA309" s="25" t="s">
        <v>35</v>
      </c>
      <c r="AB309" s="25" t="s">
        <v>36</v>
      </c>
      <c r="AC309" s="25">
        <v>-5351</v>
      </c>
      <c r="AD309" s="16">
        <v>0.44103599999999998</v>
      </c>
      <c r="AE309" s="29">
        <v>1.2E-5</v>
      </c>
      <c r="AF309" s="16">
        <v>0.22314100000000001</v>
      </c>
      <c r="AG309" s="16">
        <v>0.33117000000000002</v>
      </c>
      <c r="AH309" s="29">
        <v>2.9E-5</v>
      </c>
      <c r="AI309" s="29">
        <v>3.8999999999999999E-5</v>
      </c>
      <c r="AJ309" s="16">
        <v>4.535E-3</v>
      </c>
      <c r="AK309" s="29">
        <v>3.1999999999999999E-5</v>
      </c>
      <c r="AL309" s="29">
        <v>5.0000000000000004E-6</v>
      </c>
      <c r="AM309" s="16">
        <v>-6.8301542169056499E-4</v>
      </c>
      <c r="AN309" s="16">
        <v>4.3947904363509402E-4</v>
      </c>
      <c r="AO309" s="29">
        <v>-7.1389508013845702E-5</v>
      </c>
      <c r="AP309" s="16">
        <v>-3.3774577379743002E-4</v>
      </c>
      <c r="AQ309" s="16">
        <v>2.8973632501826297E-4</v>
      </c>
      <c r="AR309" s="16">
        <v>8.5450369723374303E-2</v>
      </c>
      <c r="AS309" s="16">
        <v>3.4372986679210703E-2</v>
      </c>
      <c r="AT309" s="16">
        <v>3.4790040857078097E-2</v>
      </c>
      <c r="AU309" s="16">
        <v>9.0605702029943301E-3</v>
      </c>
      <c r="AV309" s="16">
        <v>0</v>
      </c>
      <c r="AW309" s="16">
        <v>6.8024536893976197E-3</v>
      </c>
    </row>
    <row r="310" spans="1:49" s="15" customFormat="1" ht="16" x14ac:dyDescent="0.2">
      <c r="A310" s="25" t="s">
        <v>2334</v>
      </c>
      <c r="B310" s="16" t="s">
        <v>612</v>
      </c>
      <c r="C310" s="16" t="s">
        <v>32</v>
      </c>
      <c r="D310" s="16" t="s">
        <v>25</v>
      </c>
      <c r="E310" s="16" t="s">
        <v>25</v>
      </c>
      <c r="F310" s="16" t="s">
        <v>25</v>
      </c>
      <c r="G310" s="16" t="s">
        <v>25</v>
      </c>
      <c r="H310" s="26">
        <v>1.5993171347299999</v>
      </c>
      <c r="I310" s="31">
        <v>1.19232599256</v>
      </c>
      <c r="J310" s="25" t="s">
        <v>613</v>
      </c>
      <c r="K310" s="47">
        <v>50.157527999999999</v>
      </c>
      <c r="L310" s="47">
        <v>48.527693999999997</v>
      </c>
      <c r="M310" s="25">
        <v>-4586</v>
      </c>
      <c r="N310" s="16" t="s">
        <v>25</v>
      </c>
      <c r="O310" s="25" t="s">
        <v>26</v>
      </c>
      <c r="P310" s="25" t="s">
        <v>30</v>
      </c>
      <c r="Q310" s="25" t="s">
        <v>2187</v>
      </c>
      <c r="R310" s="25">
        <v>0</v>
      </c>
      <c r="S310" s="25">
        <v>1</v>
      </c>
      <c r="T310" s="25" t="s">
        <v>2205</v>
      </c>
      <c r="U310" s="25" t="s">
        <v>25</v>
      </c>
      <c r="V310" s="25" t="s">
        <v>614</v>
      </c>
      <c r="W310" s="16">
        <v>5730</v>
      </c>
      <c r="X310" s="25">
        <v>15</v>
      </c>
      <c r="Y310" s="25">
        <v>-4673</v>
      </c>
      <c r="Z310" s="25">
        <v>-4498</v>
      </c>
      <c r="AA310" s="25" t="s">
        <v>35</v>
      </c>
      <c r="AB310" s="25" t="s">
        <v>36</v>
      </c>
      <c r="AC310" s="25">
        <v>-4586</v>
      </c>
      <c r="AD310" s="16">
        <v>0.65326899999999999</v>
      </c>
      <c r="AE310" s="29">
        <v>5.1E-5</v>
      </c>
      <c r="AF310" s="16">
        <v>0.14183000000000001</v>
      </c>
      <c r="AG310" s="16">
        <v>0.20089000000000001</v>
      </c>
      <c r="AH310" s="29">
        <v>1.2E-5</v>
      </c>
      <c r="AI310" s="29">
        <v>5.5999999999999999E-5</v>
      </c>
      <c r="AJ310" s="16">
        <v>3.8019999999999998E-3</v>
      </c>
      <c r="AK310" s="29">
        <v>4.3000000000000002E-5</v>
      </c>
      <c r="AL310" s="29">
        <v>4.8999999999999998E-5</v>
      </c>
      <c r="AM310" s="16">
        <v>-1.1062511746262999E-3</v>
      </c>
      <c r="AN310" s="16">
        <v>2.3572242352713801E-4</v>
      </c>
      <c r="AO310" s="29">
        <v>4.3605901555547902E-5</v>
      </c>
      <c r="AP310" s="16">
        <v>-3.8330446653740702E-4</v>
      </c>
      <c r="AQ310" s="16">
        <v>1.7431405472073501E-4</v>
      </c>
      <c r="AR310" s="16">
        <v>3.2491154903116701E-2</v>
      </c>
      <c r="AS310" s="16">
        <v>1.5914444704082199E-2</v>
      </c>
      <c r="AT310" s="16">
        <v>1.31332718634431E-2</v>
      </c>
      <c r="AU310" s="16">
        <v>2.7426559139661802E-3</v>
      </c>
      <c r="AV310" s="16">
        <v>0</v>
      </c>
      <c r="AW310" s="16">
        <v>0</v>
      </c>
    </row>
    <row r="311" spans="1:49" s="15" customFormat="1" ht="16" x14ac:dyDescent="0.2">
      <c r="A311" s="25" t="s">
        <v>2334</v>
      </c>
      <c r="B311" s="16" t="s">
        <v>615</v>
      </c>
      <c r="C311" s="16" t="s">
        <v>616</v>
      </c>
      <c r="D311" s="16" t="s">
        <v>25</v>
      </c>
      <c r="E311" s="16" t="s">
        <v>25</v>
      </c>
      <c r="F311" s="16" t="s">
        <v>25</v>
      </c>
      <c r="G311" s="16" t="s">
        <v>25</v>
      </c>
      <c r="H311" s="26">
        <v>20.7721041685</v>
      </c>
      <c r="I311" s="31">
        <v>17.4260468415</v>
      </c>
      <c r="J311" s="25" t="s">
        <v>617</v>
      </c>
      <c r="K311" s="47">
        <v>52.803750000000001</v>
      </c>
      <c r="L311" s="47">
        <v>53.793638999999999</v>
      </c>
      <c r="M311" s="25">
        <v>-2785</v>
      </c>
      <c r="N311" s="16" t="s">
        <v>25</v>
      </c>
      <c r="O311" s="25" t="s">
        <v>26</v>
      </c>
      <c r="P311" s="25" t="s">
        <v>30</v>
      </c>
      <c r="Q311" s="25" t="s">
        <v>2187</v>
      </c>
      <c r="R311" s="25">
        <v>0</v>
      </c>
      <c r="S311" s="25">
        <v>1</v>
      </c>
      <c r="T311" s="25" t="s">
        <v>2205</v>
      </c>
      <c r="U311" s="25" t="s">
        <v>25</v>
      </c>
      <c r="V311" s="25" t="s">
        <v>618</v>
      </c>
      <c r="W311" s="25">
        <v>4195</v>
      </c>
      <c r="X311" s="25">
        <v>20</v>
      </c>
      <c r="Y311" s="25">
        <v>-2889</v>
      </c>
      <c r="Z311" s="25">
        <v>-2680</v>
      </c>
      <c r="AA311" s="25" t="s">
        <v>35</v>
      </c>
      <c r="AB311" s="25" t="s">
        <v>36</v>
      </c>
      <c r="AC311" s="25">
        <v>-2785</v>
      </c>
      <c r="AD311" s="16">
        <v>0.50049600000000005</v>
      </c>
      <c r="AE311" s="29">
        <v>1.8E-5</v>
      </c>
      <c r="AF311" s="16">
        <v>8.3940000000000001E-2</v>
      </c>
      <c r="AG311" s="16">
        <v>0.32986799999999999</v>
      </c>
      <c r="AH311" s="16">
        <v>8.5648000000000002E-2</v>
      </c>
      <c r="AI311" s="29">
        <v>2.4000000000000001E-5</v>
      </c>
      <c r="AJ311" s="29">
        <v>1.9999999999999999E-6</v>
      </c>
      <c r="AK311" s="29">
        <v>1.9999999999999999E-6</v>
      </c>
      <c r="AL311" s="16">
        <v>0</v>
      </c>
      <c r="AM311" s="16">
        <v>-5.8855830743485197E-4</v>
      </c>
      <c r="AN311" s="16">
        <v>2.0322192119764799E-4</v>
      </c>
      <c r="AO311" s="16">
        <v>-1.8207033676745E-4</v>
      </c>
      <c r="AP311" s="29">
        <v>-9.3343124189387104E-5</v>
      </c>
      <c r="AQ311" s="16">
        <v>2.8561880777636101E-4</v>
      </c>
      <c r="AR311" s="16">
        <v>6.70103069594917E-3</v>
      </c>
      <c r="AS311" s="16">
        <v>6.2670727935369196E-3</v>
      </c>
      <c r="AT311" s="16">
        <v>0</v>
      </c>
      <c r="AU311" s="16">
        <v>0</v>
      </c>
      <c r="AV311" s="16">
        <v>0</v>
      </c>
      <c r="AW311" s="16">
        <v>0</v>
      </c>
    </row>
    <row r="312" spans="1:49" s="15" customFormat="1" ht="16" x14ac:dyDescent="0.2">
      <c r="A312" s="25" t="s">
        <v>2334</v>
      </c>
      <c r="B312" s="16" t="s">
        <v>619</v>
      </c>
      <c r="C312" s="16" t="s">
        <v>616</v>
      </c>
      <c r="D312" s="16" t="s">
        <v>25</v>
      </c>
      <c r="E312" s="16" t="s">
        <v>25</v>
      </c>
      <c r="F312" s="16" t="s">
        <v>25</v>
      </c>
      <c r="G312" s="16" t="s">
        <v>25</v>
      </c>
      <c r="H312" s="26">
        <v>2.10061169932461</v>
      </c>
      <c r="I312" s="31">
        <v>1.69830358418</v>
      </c>
      <c r="J312" s="25" t="s">
        <v>617</v>
      </c>
      <c r="K312" s="45">
        <v>52.803750000000001</v>
      </c>
      <c r="L312" s="45">
        <v>53.793638999999999</v>
      </c>
      <c r="M312" s="16">
        <v>-2786</v>
      </c>
      <c r="N312" s="16" t="s">
        <v>25</v>
      </c>
      <c r="O312" s="16" t="s">
        <v>26</v>
      </c>
      <c r="P312" s="16" t="s">
        <v>27</v>
      </c>
      <c r="Q312" s="25" t="s">
        <v>2187</v>
      </c>
      <c r="R312" s="25">
        <v>0</v>
      </c>
      <c r="S312" s="25">
        <v>1</v>
      </c>
      <c r="T312" s="25" t="s">
        <v>2205</v>
      </c>
      <c r="U312" s="25" t="s">
        <v>25</v>
      </c>
      <c r="V312" s="25" t="s">
        <v>623</v>
      </c>
      <c r="W312" s="16">
        <v>4205</v>
      </c>
      <c r="X312" s="16">
        <v>30</v>
      </c>
      <c r="Y312" s="16">
        <v>-2897</v>
      </c>
      <c r="Z312" s="16">
        <v>-2674</v>
      </c>
      <c r="AA312" s="16" t="s">
        <v>35</v>
      </c>
      <c r="AB312" s="16" t="s">
        <v>36</v>
      </c>
      <c r="AC312" s="16">
        <v>-2786</v>
      </c>
      <c r="AD312" s="16">
        <v>0.59541100000000002</v>
      </c>
      <c r="AE312" s="29">
        <v>7.9999999999999996E-6</v>
      </c>
      <c r="AF312" s="16">
        <v>0.153365</v>
      </c>
      <c r="AG312" s="16">
        <v>0.24982799999999999</v>
      </c>
      <c r="AH312" s="29">
        <v>3.8999999999999999E-5</v>
      </c>
      <c r="AI312" s="29">
        <v>2.3E-5</v>
      </c>
      <c r="AJ312" s="16">
        <v>1.3060000000000001E-3</v>
      </c>
      <c r="AK312" s="29">
        <v>3.0000000000000001E-6</v>
      </c>
      <c r="AL312" s="29">
        <v>1.5999999999999999E-5</v>
      </c>
      <c r="AM312" s="16">
        <v>-8.3066490450212397E-4</v>
      </c>
      <c r="AN312" s="16">
        <v>1.7729563788644801E-4</v>
      </c>
      <c r="AO312" s="16">
        <v>-1.8249905796397E-4</v>
      </c>
      <c r="AP312" s="16">
        <v>-2.59213452528266E-4</v>
      </c>
      <c r="AQ312" s="16">
        <v>1.6961880775369801E-4</v>
      </c>
      <c r="AR312" s="16">
        <v>2.6422690608668802E-2</v>
      </c>
      <c r="AS312" s="16">
        <v>1.2392860862748101E-2</v>
      </c>
      <c r="AT312" s="16">
        <v>5.6950745379929302E-3</v>
      </c>
      <c r="AU312" s="16">
        <v>0</v>
      </c>
      <c r="AV312" s="16">
        <v>0</v>
      </c>
      <c r="AW312" s="16">
        <v>7.82548203310225E-3</v>
      </c>
    </row>
    <row r="313" spans="1:49" s="15" customFormat="1" ht="16" x14ac:dyDescent="0.2">
      <c r="A313" s="25" t="s">
        <v>2334</v>
      </c>
      <c r="B313" s="16" t="s">
        <v>620</v>
      </c>
      <c r="C313" s="16" t="s">
        <v>621</v>
      </c>
      <c r="D313" s="16" t="s">
        <v>25</v>
      </c>
      <c r="E313" s="16" t="s">
        <v>25</v>
      </c>
      <c r="F313" s="16" t="s">
        <v>25</v>
      </c>
      <c r="G313" s="16" t="s">
        <v>25</v>
      </c>
      <c r="H313" s="26">
        <v>2.52417645939</v>
      </c>
      <c r="I313" s="31">
        <v>1.9382132408299999</v>
      </c>
      <c r="J313" s="16" t="s">
        <v>622</v>
      </c>
      <c r="K313" s="45">
        <v>44.127310000000001</v>
      </c>
      <c r="L313" s="45">
        <v>26.4696</v>
      </c>
      <c r="M313" s="16">
        <v>-3795</v>
      </c>
      <c r="N313" s="16" t="s">
        <v>25</v>
      </c>
      <c r="O313" s="16" t="s">
        <v>26</v>
      </c>
      <c r="P313" s="16" t="s">
        <v>27</v>
      </c>
      <c r="Q313" s="25" t="s">
        <v>2187</v>
      </c>
      <c r="R313" s="25">
        <v>0</v>
      </c>
      <c r="S313" s="25">
        <v>1</v>
      </c>
      <c r="T313" s="25" t="s">
        <v>2205</v>
      </c>
      <c r="U313" s="25" t="s">
        <v>25</v>
      </c>
      <c r="V313" s="16" t="s">
        <v>2226</v>
      </c>
      <c r="W313" s="16">
        <v>4995</v>
      </c>
      <c r="X313" s="16">
        <v>20</v>
      </c>
      <c r="Y313" s="16">
        <v>-3932</v>
      </c>
      <c r="Z313" s="16">
        <v>-3658</v>
      </c>
      <c r="AA313" s="16" t="s">
        <v>35</v>
      </c>
      <c r="AB313" s="16" t="s">
        <v>36</v>
      </c>
      <c r="AC313" s="16">
        <v>-3795</v>
      </c>
      <c r="AD313" s="16">
        <v>0.56167999999999996</v>
      </c>
      <c r="AE313" s="29">
        <v>6.9999999999999999E-6</v>
      </c>
      <c r="AF313" s="16">
        <v>8.9407E-2</v>
      </c>
      <c r="AG313" s="16">
        <v>9.5100000000000002E-4</v>
      </c>
      <c r="AH313" s="16">
        <v>0.34681600000000001</v>
      </c>
      <c r="AI313" s="16">
        <v>0</v>
      </c>
      <c r="AJ313" s="16">
        <v>1.1230000000000001E-3</v>
      </c>
      <c r="AK313" s="29">
        <v>1.0000000000000001E-5</v>
      </c>
      <c r="AL313" s="29">
        <v>7.9999999999999996E-6</v>
      </c>
      <c r="AM313" s="16">
        <v>-7.5035917591859103E-4</v>
      </c>
      <c r="AN313" s="16">
        <v>-3.6206223201231102E-4</v>
      </c>
      <c r="AO313" s="16">
        <v>3.9861649559857202E-4</v>
      </c>
      <c r="AP313" s="29">
        <v>-5.6679418240326301E-5</v>
      </c>
      <c r="AQ313" s="16">
        <v>2.61747829796919E-4</v>
      </c>
      <c r="AR313" s="16">
        <v>0.18528099142955901</v>
      </c>
      <c r="AS313" s="16">
        <v>3.2096648010080997E-2</v>
      </c>
      <c r="AT313" s="16">
        <v>4.1888692225619903E-2</v>
      </c>
      <c r="AU313" s="16">
        <v>2.4874484227020301E-2</v>
      </c>
      <c r="AV313" s="16">
        <v>2.9137315051570498E-2</v>
      </c>
      <c r="AW313" s="16">
        <v>5.6323949853068198E-2</v>
      </c>
    </row>
    <row r="314" spans="1:49" s="15" customFormat="1" ht="16" x14ac:dyDescent="0.2">
      <c r="A314" s="25" t="s">
        <v>2334</v>
      </c>
      <c r="B314" s="16" t="s">
        <v>624</v>
      </c>
      <c r="C314" s="16" t="s">
        <v>621</v>
      </c>
      <c r="D314" s="16" t="s">
        <v>25</v>
      </c>
      <c r="E314" s="16" t="s">
        <v>25</v>
      </c>
      <c r="F314" s="16" t="s">
        <v>25</v>
      </c>
      <c r="G314" s="16" t="s">
        <v>25</v>
      </c>
      <c r="H314" s="26">
        <v>1.8056434105200001</v>
      </c>
      <c r="I314" s="31">
        <v>1.4143506243999999</v>
      </c>
      <c r="J314" s="25" t="s">
        <v>625</v>
      </c>
      <c r="K314" s="47">
        <v>44.067779000000002</v>
      </c>
      <c r="L314" s="47">
        <v>26.156737</v>
      </c>
      <c r="M314" s="25">
        <v>-4425</v>
      </c>
      <c r="N314" s="16" t="s">
        <v>25</v>
      </c>
      <c r="O314" s="25" t="s">
        <v>26</v>
      </c>
      <c r="P314" s="25" t="s">
        <v>30</v>
      </c>
      <c r="Q314" s="25" t="s">
        <v>2187</v>
      </c>
      <c r="R314" s="25">
        <v>0</v>
      </c>
      <c r="S314" s="25">
        <v>1</v>
      </c>
      <c r="T314" s="25" t="s">
        <v>2205</v>
      </c>
      <c r="U314" s="25" t="s">
        <v>25</v>
      </c>
      <c r="V314" s="25" t="s">
        <v>626</v>
      </c>
      <c r="W314" s="25">
        <v>5600</v>
      </c>
      <c r="X314" s="25">
        <v>30</v>
      </c>
      <c r="Y314" s="25">
        <v>-4494</v>
      </c>
      <c r="Z314" s="25">
        <v>-4355</v>
      </c>
      <c r="AA314" s="25" t="s">
        <v>35</v>
      </c>
      <c r="AB314" s="25" t="s">
        <v>36</v>
      </c>
      <c r="AC314" s="25">
        <v>-4425</v>
      </c>
      <c r="AD314" s="16">
        <v>0.484574</v>
      </c>
      <c r="AE314" s="29">
        <v>6.9999999999999999E-6</v>
      </c>
      <c r="AF314" s="16">
        <v>9.6589999999999995E-2</v>
      </c>
      <c r="AG314" s="16">
        <v>1.3498E-2</v>
      </c>
      <c r="AH314" s="16">
        <v>0.40493200000000001</v>
      </c>
      <c r="AI314" s="29">
        <v>4.0000000000000003E-5</v>
      </c>
      <c r="AJ314" s="16">
        <v>3.4499999999999998E-4</v>
      </c>
      <c r="AK314" s="29">
        <v>9.0000000000000002E-6</v>
      </c>
      <c r="AL314" s="29">
        <v>3.0000000000000001E-6</v>
      </c>
      <c r="AM314" s="16">
        <v>-5.5766227078393195E-4</v>
      </c>
      <c r="AN314" s="16">
        <v>-3.6677492223194402E-4</v>
      </c>
      <c r="AO314" s="16">
        <v>3.0999971602088103E-4</v>
      </c>
      <c r="AP314" s="29">
        <v>-5.2028165180146102E-5</v>
      </c>
      <c r="AQ314" s="16">
        <v>3.29670683438351E-4</v>
      </c>
      <c r="AR314" s="16">
        <v>0.15900426095630299</v>
      </c>
      <c r="AS314" s="16">
        <v>2.0839264993849301E-2</v>
      </c>
      <c r="AT314" s="16">
        <v>4.3103177263682499E-2</v>
      </c>
      <c r="AU314" s="16">
        <v>2.5532891609697898E-2</v>
      </c>
      <c r="AV314" s="16">
        <v>4.5387137098979603E-2</v>
      </c>
      <c r="AW314" s="16">
        <v>2.3916423836351799E-2</v>
      </c>
    </row>
    <row r="315" spans="1:49" s="15" customFormat="1" ht="16" x14ac:dyDescent="0.2">
      <c r="A315" s="25" t="s">
        <v>2334</v>
      </c>
      <c r="B315" s="16" t="s">
        <v>627</v>
      </c>
      <c r="C315" s="16" t="s">
        <v>621</v>
      </c>
      <c r="D315" s="16" t="s">
        <v>25</v>
      </c>
      <c r="E315" s="16" t="s">
        <v>25</v>
      </c>
      <c r="F315" s="16" t="s">
        <v>25</v>
      </c>
      <c r="G315" s="16" t="s">
        <v>25</v>
      </c>
      <c r="H315" s="26">
        <v>1.02763914237</v>
      </c>
      <c r="I315" s="31">
        <v>0.77890439935099998</v>
      </c>
      <c r="J315" s="16" t="s">
        <v>628</v>
      </c>
      <c r="K315" s="45">
        <v>44.127310000000001</v>
      </c>
      <c r="L315" s="45">
        <v>26.4696</v>
      </c>
      <c r="M315" s="16">
        <v>-4297</v>
      </c>
      <c r="N315" s="16" t="s">
        <v>25</v>
      </c>
      <c r="O315" s="16" t="s">
        <v>26</v>
      </c>
      <c r="P315" s="16" t="s">
        <v>27</v>
      </c>
      <c r="Q315" s="25" t="s">
        <v>2187</v>
      </c>
      <c r="R315" s="25">
        <v>0</v>
      </c>
      <c r="S315" s="25">
        <v>1</v>
      </c>
      <c r="T315" s="25" t="s">
        <v>2205</v>
      </c>
      <c r="U315" s="25" t="s">
        <v>25</v>
      </c>
      <c r="V315" s="16" t="s">
        <v>629</v>
      </c>
      <c r="W315" s="16">
        <v>5435</v>
      </c>
      <c r="X315" s="16">
        <v>20</v>
      </c>
      <c r="Y315" s="16">
        <v>-4342</v>
      </c>
      <c r="Z315" s="16">
        <v>-4251</v>
      </c>
      <c r="AA315" s="16" t="s">
        <v>35</v>
      </c>
      <c r="AB315" s="16" t="s">
        <v>36</v>
      </c>
      <c r="AC315" s="16">
        <v>-4297</v>
      </c>
      <c r="AD315" s="16">
        <v>0.56490499999999999</v>
      </c>
      <c r="AE315" s="29">
        <v>6.9999999999999999E-6</v>
      </c>
      <c r="AF315" s="16">
        <v>0.107353</v>
      </c>
      <c r="AG315" s="16">
        <v>0</v>
      </c>
      <c r="AH315" s="16">
        <v>0.32585199999999997</v>
      </c>
      <c r="AI315" s="29">
        <v>1.7E-5</v>
      </c>
      <c r="AJ315" s="16">
        <v>1.8469999999999999E-3</v>
      </c>
      <c r="AK315" s="29">
        <v>1.4E-5</v>
      </c>
      <c r="AL315" s="29">
        <v>3.9999999999999998E-6</v>
      </c>
      <c r="AM315" s="16">
        <v>-7.4015038734212199E-4</v>
      </c>
      <c r="AN315" s="16">
        <v>-4.4881693068592199E-4</v>
      </c>
      <c r="AO315" s="16">
        <v>3.63162960576892E-4</v>
      </c>
      <c r="AP315" s="29">
        <v>-8.2723266814665103E-5</v>
      </c>
      <c r="AQ315" s="16">
        <v>3.2745890778952599E-4</v>
      </c>
      <c r="AR315" s="16">
        <v>0.13454372540985199</v>
      </c>
      <c r="AS315" s="16">
        <v>3.5064167808702501E-2</v>
      </c>
      <c r="AT315" s="16">
        <v>4.224690239534E-2</v>
      </c>
      <c r="AU315" s="16">
        <v>2.99445024948886E-2</v>
      </c>
      <c r="AV315" s="16">
        <v>1.9245747184138701E-2</v>
      </c>
      <c r="AW315" s="16">
        <v>6.7056290607192398E-3</v>
      </c>
    </row>
    <row r="316" spans="1:49" s="15" customFormat="1" ht="16" x14ac:dyDescent="0.2">
      <c r="A316" s="25" t="s">
        <v>2334</v>
      </c>
      <c r="B316" s="16" t="s">
        <v>630</v>
      </c>
      <c r="C316" s="16" t="s">
        <v>631</v>
      </c>
      <c r="D316" s="16" t="s">
        <v>25</v>
      </c>
      <c r="E316" s="16" t="s">
        <v>25</v>
      </c>
      <c r="F316" s="16" t="s">
        <v>25</v>
      </c>
      <c r="G316" s="16" t="s">
        <v>25</v>
      </c>
      <c r="H316" s="26">
        <v>3.1273024198299999</v>
      </c>
      <c r="I316" s="31">
        <v>2.4770492468800001</v>
      </c>
      <c r="J316" s="25" t="s">
        <v>992</v>
      </c>
      <c r="K316" s="47">
        <v>41.721356999999998</v>
      </c>
      <c r="L316" s="47">
        <v>27.225306</v>
      </c>
      <c r="M316" s="25">
        <v>-2386</v>
      </c>
      <c r="N316" s="16" t="s">
        <v>25</v>
      </c>
      <c r="O316" s="25" t="s">
        <v>26</v>
      </c>
      <c r="P316" s="25" t="s">
        <v>27</v>
      </c>
      <c r="Q316" s="25" t="s">
        <v>2187</v>
      </c>
      <c r="R316" s="25">
        <v>0</v>
      </c>
      <c r="S316" s="25">
        <v>1</v>
      </c>
      <c r="T316" s="25" t="s">
        <v>2205</v>
      </c>
      <c r="U316" s="25" t="s">
        <v>25</v>
      </c>
      <c r="V316" s="25" t="s">
        <v>632</v>
      </c>
      <c r="W316" s="25">
        <v>3905</v>
      </c>
      <c r="X316" s="25">
        <v>15</v>
      </c>
      <c r="Y316" s="25">
        <v>-2466</v>
      </c>
      <c r="Z316" s="25">
        <v>-2306</v>
      </c>
      <c r="AA316" s="25" t="s">
        <v>35</v>
      </c>
      <c r="AB316" s="25" t="s">
        <v>36</v>
      </c>
      <c r="AC316" s="25">
        <v>-2386</v>
      </c>
      <c r="AD316" s="16">
        <v>0.36946499999999999</v>
      </c>
      <c r="AE316" s="29">
        <v>9.0000000000000002E-6</v>
      </c>
      <c r="AF316" s="16">
        <v>6.1862E-2</v>
      </c>
      <c r="AG316" s="16">
        <v>5.3080000000000002E-3</v>
      </c>
      <c r="AH316" s="16">
        <v>0.56334799999999996</v>
      </c>
      <c r="AI316" s="29">
        <v>9.9999999999999995E-7</v>
      </c>
      <c r="AJ316" s="29">
        <v>5.0000000000000004E-6</v>
      </c>
      <c r="AK316" s="29">
        <v>9.9999999999999995E-7</v>
      </c>
      <c r="AL316" s="29">
        <v>1.9999999999999999E-6</v>
      </c>
      <c r="AM316" s="16">
        <v>-3.3770618534498801E-4</v>
      </c>
      <c r="AN316" s="16">
        <v>-3.69749462022619E-4</v>
      </c>
      <c r="AO316" s="16">
        <v>5.1903743024880498E-4</v>
      </c>
      <c r="AP316" s="29">
        <v>-4.94970580040072E-5</v>
      </c>
      <c r="AQ316" s="16">
        <v>2.6416780863001201E-4</v>
      </c>
      <c r="AR316" s="16">
        <v>0.12453614933990501</v>
      </c>
      <c r="AS316" s="16">
        <v>3.3106596361385403E-2</v>
      </c>
      <c r="AT316" s="16">
        <v>4.0025131019447102E-2</v>
      </c>
      <c r="AU316" s="16">
        <v>2.5734015196039101E-2</v>
      </c>
      <c r="AV316" s="16">
        <v>9.7636155127470599E-3</v>
      </c>
      <c r="AW316" s="16">
        <v>1.5103293984311299E-2</v>
      </c>
    </row>
    <row r="317" spans="1:49" s="15" customFormat="1" ht="16" x14ac:dyDescent="0.2">
      <c r="A317" s="25" t="s">
        <v>2334</v>
      </c>
      <c r="B317" s="16" t="s">
        <v>633</v>
      </c>
      <c r="C317" s="16" t="s">
        <v>634</v>
      </c>
      <c r="D317" s="16" t="s">
        <v>25</v>
      </c>
      <c r="E317" s="16" t="s">
        <v>25</v>
      </c>
      <c r="F317" s="16" t="s">
        <v>25</v>
      </c>
      <c r="G317" s="16" t="s">
        <v>25</v>
      </c>
      <c r="H317" s="26">
        <v>6.13842739667</v>
      </c>
      <c r="I317" s="31">
        <v>4.6182276142400003</v>
      </c>
      <c r="J317" s="25" t="s">
        <v>993</v>
      </c>
      <c r="K317" s="47">
        <v>37.847802999999999</v>
      </c>
      <c r="L317" s="47">
        <v>34.611840999999998</v>
      </c>
      <c r="M317" s="25">
        <v>-6319</v>
      </c>
      <c r="N317" s="16" t="s">
        <v>25</v>
      </c>
      <c r="O317" s="25" t="s">
        <v>26</v>
      </c>
      <c r="P317" s="25" t="s">
        <v>27</v>
      </c>
      <c r="Q317" s="25" t="s">
        <v>2187</v>
      </c>
      <c r="R317" s="25">
        <v>0</v>
      </c>
      <c r="S317" s="25">
        <v>1</v>
      </c>
      <c r="T317" s="25" t="s">
        <v>2205</v>
      </c>
      <c r="U317" s="25" t="s">
        <v>25</v>
      </c>
      <c r="V317" s="25" t="s">
        <v>635</v>
      </c>
      <c r="W317" s="25">
        <v>7455</v>
      </c>
      <c r="X317" s="25">
        <v>25</v>
      </c>
      <c r="Y317" s="25">
        <v>-6396</v>
      </c>
      <c r="Z317" s="25">
        <v>-6241</v>
      </c>
      <c r="AA317" s="25" t="s">
        <v>35</v>
      </c>
      <c r="AB317" s="25" t="s">
        <v>36</v>
      </c>
      <c r="AC317" s="25">
        <v>-6319</v>
      </c>
      <c r="AD317" s="16">
        <v>4.9625000000000002E-2</v>
      </c>
      <c r="AE317" s="16">
        <v>0.11214</v>
      </c>
      <c r="AF317" s="16">
        <v>0.18041499999999999</v>
      </c>
      <c r="AG317" s="16">
        <v>0.27601799999999999</v>
      </c>
      <c r="AH317" s="16">
        <v>0.36710399999999999</v>
      </c>
      <c r="AI317" s="16">
        <v>1.4685E-2</v>
      </c>
      <c r="AJ317" s="29">
        <v>3.9999999999999998E-6</v>
      </c>
      <c r="AK317" s="29">
        <v>7.9999999999999996E-6</v>
      </c>
      <c r="AL317" s="29">
        <v>1.9999999999999999E-6</v>
      </c>
      <c r="AM317" s="16">
        <v>1.07223758355529E-3</v>
      </c>
      <c r="AN317" s="29">
        <v>-2.9013522207182801E-5</v>
      </c>
      <c r="AO317" s="29">
        <v>-9.7505936171133896E-5</v>
      </c>
      <c r="AP317" s="16">
        <v>-2.6095638639260201E-4</v>
      </c>
      <c r="AQ317" s="16">
        <v>1.9446195360677199E-4</v>
      </c>
      <c r="AR317" s="16">
        <v>0.17141238367352299</v>
      </c>
      <c r="AS317" s="16">
        <v>8.7811702724991003E-2</v>
      </c>
      <c r="AT317" s="16">
        <v>6.4618074763809596E-2</v>
      </c>
      <c r="AU317" s="16">
        <v>1.18551756508684E-2</v>
      </c>
      <c r="AV317" s="16">
        <v>4.7538882426267004E-3</v>
      </c>
      <c r="AW317" s="16">
        <v>0</v>
      </c>
    </row>
    <row r="318" spans="1:49" s="15" customFormat="1" ht="16" x14ac:dyDescent="0.2">
      <c r="A318" s="25" t="s">
        <v>2334</v>
      </c>
      <c r="B318" s="16" t="s">
        <v>636</v>
      </c>
      <c r="C318" s="16" t="s">
        <v>637</v>
      </c>
      <c r="D318" s="16" t="s">
        <v>25</v>
      </c>
      <c r="E318" s="16" t="s">
        <v>25</v>
      </c>
      <c r="F318" s="16" t="s">
        <v>25</v>
      </c>
      <c r="G318" s="16" t="s">
        <v>25</v>
      </c>
      <c r="H318" s="26">
        <v>1.0869961966799999</v>
      </c>
      <c r="I318" s="31">
        <v>0.82868048715200004</v>
      </c>
      <c r="J318" s="25" t="s">
        <v>162</v>
      </c>
      <c r="K318" s="47">
        <v>51.566667000000002</v>
      </c>
      <c r="L318" s="47">
        <v>45.783332999999999</v>
      </c>
      <c r="M318" s="25">
        <v>-2751</v>
      </c>
      <c r="N318" s="16" t="s">
        <v>25</v>
      </c>
      <c r="O318" s="25" t="s">
        <v>26</v>
      </c>
      <c r="P318" s="25" t="s">
        <v>30</v>
      </c>
      <c r="Q318" s="25" t="s">
        <v>2187</v>
      </c>
      <c r="R318" s="25">
        <v>0</v>
      </c>
      <c r="S318" s="25">
        <v>1</v>
      </c>
      <c r="T318" s="25" t="s">
        <v>2205</v>
      </c>
      <c r="U318" s="25" t="s">
        <v>25</v>
      </c>
      <c r="V318" s="25" t="s">
        <v>638</v>
      </c>
      <c r="W318" s="25">
        <v>4145</v>
      </c>
      <c r="X318" s="25">
        <v>15</v>
      </c>
      <c r="Y318" s="25">
        <v>-2871</v>
      </c>
      <c r="Z318" s="25">
        <v>-2631</v>
      </c>
      <c r="AA318" s="25" t="s">
        <v>35</v>
      </c>
      <c r="AB318" s="25" t="s">
        <v>36</v>
      </c>
      <c r="AC318" s="25">
        <v>-2751</v>
      </c>
      <c r="AD318" s="16">
        <v>0.77229199999999998</v>
      </c>
      <c r="AE318" s="29">
        <v>9.9999999999999995E-7</v>
      </c>
      <c r="AF318" s="16">
        <v>0.16788400000000001</v>
      </c>
      <c r="AG318" s="16">
        <v>4.7874E-2</v>
      </c>
      <c r="AH318" s="16">
        <v>7.5700000000000003E-3</v>
      </c>
      <c r="AI318" s="29">
        <v>5.5999999999999999E-5</v>
      </c>
      <c r="AJ318" s="16">
        <v>4.1830000000000001E-3</v>
      </c>
      <c r="AK318" s="29">
        <v>8.7000000000000001E-5</v>
      </c>
      <c r="AL318" s="29">
        <v>5.3000000000000001E-5</v>
      </c>
      <c r="AM318" s="16">
        <v>-1.2495314706397699E-3</v>
      </c>
      <c r="AN318" s="16">
        <v>-1.7348765532211201E-4</v>
      </c>
      <c r="AO318" s="29">
        <v>8.9635380605296105E-5</v>
      </c>
      <c r="AP318" s="16">
        <v>-1.6770425483582699E-4</v>
      </c>
      <c r="AQ318" s="29">
        <v>6.5464869491377398E-5</v>
      </c>
      <c r="AR318" s="16">
        <v>1.99226738272004E-2</v>
      </c>
      <c r="AS318" s="16">
        <v>1.3380483446347201E-2</v>
      </c>
      <c r="AT318" s="16">
        <v>6.1774382830111496E-3</v>
      </c>
      <c r="AU318" s="16">
        <v>0</v>
      </c>
      <c r="AV318" s="16">
        <v>0</v>
      </c>
      <c r="AW318" s="16">
        <v>0</v>
      </c>
    </row>
    <row r="319" spans="1:49" s="15" customFormat="1" ht="16" x14ac:dyDescent="0.2">
      <c r="A319" s="25" t="s">
        <v>2334</v>
      </c>
      <c r="B319" s="16" t="s">
        <v>639</v>
      </c>
      <c r="C319" s="16" t="s">
        <v>637</v>
      </c>
      <c r="D319" s="16" t="s">
        <v>25</v>
      </c>
      <c r="E319" s="16" t="s">
        <v>25</v>
      </c>
      <c r="F319" s="16" t="s">
        <v>25</v>
      </c>
      <c r="G319" s="16" t="s">
        <v>25</v>
      </c>
      <c r="H319" s="26">
        <v>3.9702498340400001</v>
      </c>
      <c r="I319" s="31">
        <v>3.0809655889599998</v>
      </c>
      <c r="J319" s="16" t="s">
        <v>640</v>
      </c>
      <c r="K319" s="45">
        <v>49.215583000000002</v>
      </c>
      <c r="L319" s="45">
        <v>43.904555999999999</v>
      </c>
      <c r="M319" s="16">
        <v>-3089</v>
      </c>
      <c r="N319" s="16" t="s">
        <v>25</v>
      </c>
      <c r="O319" s="16" t="s">
        <v>26</v>
      </c>
      <c r="P319" s="16" t="s">
        <v>27</v>
      </c>
      <c r="Q319" s="25" t="s">
        <v>2187</v>
      </c>
      <c r="R319" s="25">
        <v>0</v>
      </c>
      <c r="S319" s="25">
        <v>1</v>
      </c>
      <c r="T319" s="25" t="s">
        <v>2205</v>
      </c>
      <c r="U319" s="25" t="s">
        <v>25</v>
      </c>
      <c r="V319" s="16" t="s">
        <v>641</v>
      </c>
      <c r="W319" s="16">
        <v>4400</v>
      </c>
      <c r="X319" s="16">
        <v>30</v>
      </c>
      <c r="Y319" s="16">
        <v>-3265</v>
      </c>
      <c r="Z319" s="16">
        <v>-2913</v>
      </c>
      <c r="AA319" s="16" t="s">
        <v>35</v>
      </c>
      <c r="AB319" s="16" t="s">
        <v>36</v>
      </c>
      <c r="AC319" s="16">
        <v>-3089</v>
      </c>
      <c r="AD319" s="16">
        <v>0.76821600000000001</v>
      </c>
      <c r="AE319" s="16">
        <v>0</v>
      </c>
      <c r="AF319" s="16">
        <v>7.9431000000000002E-2</v>
      </c>
      <c r="AG319" s="16">
        <v>6.6295000000000007E-2</v>
      </c>
      <c r="AH319" s="16">
        <v>8.5762000000000005E-2</v>
      </c>
      <c r="AI319" s="29">
        <v>1.2E-5</v>
      </c>
      <c r="AJ319" s="16">
        <v>2.7300000000000002E-4</v>
      </c>
      <c r="AK319" s="29">
        <v>5.0000000000000004E-6</v>
      </c>
      <c r="AL319" s="29">
        <v>6.9999999999999999E-6</v>
      </c>
      <c r="AM319" s="16">
        <v>-1.09857698857519E-3</v>
      </c>
      <c r="AN319" s="16">
        <v>-1.9340422214022101E-4</v>
      </c>
      <c r="AO319" s="29">
        <v>5.5142879600674898E-5</v>
      </c>
      <c r="AP319" s="29">
        <v>-7.8326052979658402E-5</v>
      </c>
      <c r="AQ319" s="29">
        <v>6.8730411283363406E-5</v>
      </c>
      <c r="AR319" s="16">
        <v>1.50487225945101E-2</v>
      </c>
      <c r="AS319" s="16">
        <v>1.16410279043396E-2</v>
      </c>
      <c r="AT319" s="16">
        <v>2.8518042499133698E-3</v>
      </c>
      <c r="AU319" s="16">
        <v>0</v>
      </c>
      <c r="AV319" s="16">
        <v>0</v>
      </c>
      <c r="AW319" s="16">
        <v>0</v>
      </c>
    </row>
    <row r="320" spans="1:49" s="15" customFormat="1" ht="16" x14ac:dyDescent="0.2">
      <c r="A320" s="25" t="s">
        <v>2334</v>
      </c>
      <c r="B320" s="16" t="s">
        <v>642</v>
      </c>
      <c r="C320" s="16" t="s">
        <v>637</v>
      </c>
      <c r="D320" s="16" t="s">
        <v>25</v>
      </c>
      <c r="E320" s="16" t="s">
        <v>25</v>
      </c>
      <c r="F320" s="16" t="s">
        <v>25</v>
      </c>
      <c r="G320" s="16" t="s">
        <v>25</v>
      </c>
      <c r="H320" s="26">
        <v>1.63228018535</v>
      </c>
      <c r="I320" s="31">
        <v>1.28422471383</v>
      </c>
      <c r="J320" s="25" t="s">
        <v>643</v>
      </c>
      <c r="K320" s="47">
        <v>45.69</v>
      </c>
      <c r="L320" s="47">
        <v>43.262</v>
      </c>
      <c r="M320" s="25">
        <v>-3450</v>
      </c>
      <c r="N320" s="16" t="s">
        <v>25</v>
      </c>
      <c r="O320" s="25" t="s">
        <v>26</v>
      </c>
      <c r="P320" s="25" t="s">
        <v>27</v>
      </c>
      <c r="Q320" s="25" t="s">
        <v>2187</v>
      </c>
      <c r="R320" s="25">
        <v>0</v>
      </c>
      <c r="S320" s="25">
        <v>1</v>
      </c>
      <c r="T320" s="25" t="s">
        <v>2205</v>
      </c>
      <c r="U320" s="25" t="s">
        <v>25</v>
      </c>
      <c r="V320" s="25" t="s">
        <v>644</v>
      </c>
      <c r="W320" s="25">
        <v>4695</v>
      </c>
      <c r="X320" s="25">
        <v>20</v>
      </c>
      <c r="Y320" s="25">
        <v>-3526</v>
      </c>
      <c r="Z320" s="25">
        <v>-3373</v>
      </c>
      <c r="AA320" s="25" t="s">
        <v>35</v>
      </c>
      <c r="AB320" s="25" t="s">
        <v>36</v>
      </c>
      <c r="AC320" s="25">
        <v>-3450</v>
      </c>
      <c r="AD320" s="16">
        <v>0.76472300000000004</v>
      </c>
      <c r="AE320" s="29">
        <v>3.0000000000000001E-6</v>
      </c>
      <c r="AF320" s="16">
        <v>0.14599599999999999</v>
      </c>
      <c r="AG320" s="16">
        <v>3.4277000000000002E-2</v>
      </c>
      <c r="AH320" s="16">
        <v>5.1843E-2</v>
      </c>
      <c r="AI320" s="29">
        <v>4.8999999999999998E-5</v>
      </c>
      <c r="AJ320" s="16">
        <v>3.1059999999999998E-3</v>
      </c>
      <c r="AK320" s="29">
        <v>9.9999999999999995E-7</v>
      </c>
      <c r="AL320" s="29">
        <v>5.0000000000000004E-6</v>
      </c>
      <c r="AM320" s="16">
        <v>-1.14552085822571E-3</v>
      </c>
      <c r="AN320" s="16">
        <v>-2.1606710494429199E-4</v>
      </c>
      <c r="AO320" s="29">
        <v>4.6638976733084701E-5</v>
      </c>
      <c r="AP320" s="29">
        <v>-3.1198412227420603E-5</v>
      </c>
      <c r="AQ320" s="16">
        <v>1.14984459207397E-4</v>
      </c>
      <c r="AR320" s="16">
        <v>2.1480320978312199E-2</v>
      </c>
      <c r="AS320" s="16">
        <v>1.5721432300982E-2</v>
      </c>
      <c r="AT320" s="16">
        <v>5.1558217486706902E-3</v>
      </c>
      <c r="AU320" s="16">
        <v>0</v>
      </c>
      <c r="AV320" s="16">
        <v>0</v>
      </c>
      <c r="AW320" s="16">
        <v>0</v>
      </c>
    </row>
    <row r="321" spans="1:49" s="15" customFormat="1" ht="16" x14ac:dyDescent="0.2">
      <c r="A321" s="25" t="s">
        <v>2334</v>
      </c>
      <c r="B321" s="16" t="s">
        <v>645</v>
      </c>
      <c r="C321" s="16" t="s">
        <v>646</v>
      </c>
      <c r="D321" s="16" t="s">
        <v>25</v>
      </c>
      <c r="E321" s="16" t="s">
        <v>25</v>
      </c>
      <c r="F321" s="16" t="s">
        <v>25</v>
      </c>
      <c r="G321" s="16" t="s">
        <v>25</v>
      </c>
      <c r="H321" s="26">
        <v>2.0791034097100001</v>
      </c>
      <c r="I321" s="31">
        <v>1.76591730368</v>
      </c>
      <c r="J321" s="25" t="s">
        <v>647</v>
      </c>
      <c r="K321" s="47" t="s">
        <v>1250</v>
      </c>
      <c r="L321" s="47" t="s">
        <v>1250</v>
      </c>
      <c r="M321" s="25">
        <v>1868</v>
      </c>
      <c r="N321" s="16" t="s">
        <v>25</v>
      </c>
      <c r="O321" s="25" t="s">
        <v>26</v>
      </c>
      <c r="P321" s="25" t="s">
        <v>27</v>
      </c>
      <c r="Q321" s="25" t="s">
        <v>2190</v>
      </c>
      <c r="R321" s="25">
        <v>0</v>
      </c>
      <c r="S321" s="25">
        <v>0</v>
      </c>
      <c r="T321" s="25" t="s">
        <v>25</v>
      </c>
      <c r="U321" s="25" t="s">
        <v>2219</v>
      </c>
      <c r="V321" s="25" t="s">
        <v>25</v>
      </c>
      <c r="W321" s="25" t="s">
        <v>25</v>
      </c>
      <c r="X321" s="25" t="s">
        <v>25</v>
      </c>
      <c r="Y321" s="25" t="s">
        <v>25</v>
      </c>
      <c r="Z321" s="25" t="s">
        <v>25</v>
      </c>
      <c r="AA321" s="25" t="s">
        <v>25</v>
      </c>
      <c r="AB321" s="25" t="s">
        <v>25</v>
      </c>
      <c r="AC321" s="25">
        <v>1868</v>
      </c>
      <c r="AD321" s="16">
        <v>0.51292000000000004</v>
      </c>
      <c r="AE321" s="29">
        <v>6.9999999999999999E-6</v>
      </c>
      <c r="AF321" s="16">
        <v>3.0221999999999999E-2</v>
      </c>
      <c r="AG321" s="29">
        <v>1.5E-5</v>
      </c>
      <c r="AH321" s="16">
        <v>0.45681300000000002</v>
      </c>
      <c r="AI321" s="29">
        <v>9.0000000000000002E-6</v>
      </c>
      <c r="AJ321" s="29">
        <v>9.0000000000000002E-6</v>
      </c>
      <c r="AK321" s="29">
        <v>1.9999999999999999E-6</v>
      </c>
      <c r="AL321" s="29">
        <v>3.0000000000000001E-6</v>
      </c>
      <c r="AM321" s="16">
        <v>-5.1966698703078198E-4</v>
      </c>
      <c r="AN321" s="16">
        <v>-5.5881359995981796E-4</v>
      </c>
      <c r="AO321" s="16">
        <v>2.3634383636290601E-4</v>
      </c>
      <c r="AP321" s="29">
        <v>8.4882514708097004E-5</v>
      </c>
      <c r="AQ321" s="16">
        <v>2.2337775129663699E-4</v>
      </c>
      <c r="AR321" s="16">
        <v>0.12301269701829599</v>
      </c>
      <c r="AS321" s="16">
        <v>1.5897927895212601E-2</v>
      </c>
      <c r="AT321" s="16">
        <v>2.12915351984382E-2</v>
      </c>
      <c r="AU321" s="16">
        <v>2.3088509396558401E-2</v>
      </c>
      <c r="AV321" s="16">
        <v>3.14963267566633E-2</v>
      </c>
      <c r="AW321" s="16">
        <v>3.1222608384978701E-2</v>
      </c>
    </row>
    <row r="322" spans="1:49" s="15" customFormat="1" ht="16" x14ac:dyDescent="0.2">
      <c r="A322" s="25" t="s">
        <v>2334</v>
      </c>
      <c r="B322" s="16" t="s">
        <v>648</v>
      </c>
      <c r="C322" s="16" t="s">
        <v>38</v>
      </c>
      <c r="D322" s="16" t="s">
        <v>25</v>
      </c>
      <c r="E322" s="16" t="s">
        <v>25</v>
      </c>
      <c r="F322" s="16" t="s">
        <v>25</v>
      </c>
      <c r="G322" s="16" t="s">
        <v>25</v>
      </c>
      <c r="H322" s="26">
        <v>1.9932068544899999</v>
      </c>
      <c r="I322" s="31">
        <v>1.67250570996</v>
      </c>
      <c r="J322" s="25" t="s">
        <v>1002</v>
      </c>
      <c r="K322" s="47">
        <v>52.833333000000003</v>
      </c>
      <c r="L322" s="47">
        <v>60.366667</v>
      </c>
      <c r="M322" s="25">
        <v>-1954</v>
      </c>
      <c r="N322" s="16" t="s">
        <v>25</v>
      </c>
      <c r="O322" s="25" t="s">
        <v>26</v>
      </c>
      <c r="P322" s="25" t="s">
        <v>30</v>
      </c>
      <c r="Q322" s="25" t="s">
        <v>2187</v>
      </c>
      <c r="R322" s="25">
        <v>0</v>
      </c>
      <c r="S322" s="25">
        <v>1</v>
      </c>
      <c r="T322" s="25" t="s">
        <v>2205</v>
      </c>
      <c r="U322" s="25" t="s">
        <v>25</v>
      </c>
      <c r="V322" s="25" t="s">
        <v>649</v>
      </c>
      <c r="W322" s="25">
        <v>3590</v>
      </c>
      <c r="X322" s="25">
        <v>15</v>
      </c>
      <c r="Y322" s="25">
        <v>-2017</v>
      </c>
      <c r="Z322" s="25">
        <v>-1890</v>
      </c>
      <c r="AA322" s="25" t="s">
        <v>35</v>
      </c>
      <c r="AB322" s="25" t="s">
        <v>36</v>
      </c>
      <c r="AC322" s="25">
        <v>-1954</v>
      </c>
      <c r="AD322" s="16">
        <v>0.95191800000000004</v>
      </c>
      <c r="AE322" s="16">
        <v>2.6949999999999999E-3</v>
      </c>
      <c r="AF322" s="29">
        <v>3.0000000000000001E-6</v>
      </c>
      <c r="AG322" s="16">
        <v>3.7728999999999999E-2</v>
      </c>
      <c r="AH322" s="16">
        <v>7.6299999999999996E-3</v>
      </c>
      <c r="AI322" s="29">
        <v>3.9999999999999998E-6</v>
      </c>
      <c r="AJ322" s="29">
        <v>6.0000000000000002E-6</v>
      </c>
      <c r="AK322" s="29">
        <v>9.9999999999999995E-7</v>
      </c>
      <c r="AL322" s="29">
        <v>1.2999999999999999E-5</v>
      </c>
      <c r="AM322" s="16">
        <v>-1.3874542607314E-3</v>
      </c>
      <c r="AN322" s="16">
        <v>-3.1279953222718799E-4</v>
      </c>
      <c r="AO322" s="29">
        <v>9.1936320868301305E-7</v>
      </c>
      <c r="AP322" s="29">
        <v>4.98851498742664E-5</v>
      </c>
      <c r="AQ322" s="29">
        <v>1.9666290999179198E-5</v>
      </c>
      <c r="AR322" s="16">
        <v>2.8031025082717601E-2</v>
      </c>
      <c r="AS322" s="16">
        <v>1.5360011539083901E-2</v>
      </c>
      <c r="AT322" s="16">
        <v>6.5937037454754203E-3</v>
      </c>
      <c r="AU322" s="16">
        <v>5.7900621780433504E-3</v>
      </c>
      <c r="AV322" s="16">
        <v>0</v>
      </c>
      <c r="AW322" s="16">
        <v>0</v>
      </c>
    </row>
    <row r="323" spans="1:49" s="15" customFormat="1" ht="16" x14ac:dyDescent="0.2">
      <c r="A323" s="25" t="s">
        <v>2334</v>
      </c>
      <c r="B323" s="16" t="s">
        <v>650</v>
      </c>
      <c r="C323" s="16" t="s">
        <v>38</v>
      </c>
      <c r="D323" s="16" t="s">
        <v>25</v>
      </c>
      <c r="E323" s="16" t="s">
        <v>25</v>
      </c>
      <c r="F323" s="16" t="s">
        <v>25</v>
      </c>
      <c r="G323" s="16" t="s">
        <v>25</v>
      </c>
      <c r="H323" s="26">
        <v>1.74756137909</v>
      </c>
      <c r="I323" s="31">
        <v>1.45285123166</v>
      </c>
      <c r="J323" s="25" t="s">
        <v>651</v>
      </c>
      <c r="K323" s="45">
        <v>52.65</v>
      </c>
      <c r="L323" s="45">
        <v>59.566667000000002</v>
      </c>
      <c r="M323" s="16">
        <v>-1820</v>
      </c>
      <c r="N323" s="16" t="s">
        <v>25</v>
      </c>
      <c r="O323" s="16" t="s">
        <v>26</v>
      </c>
      <c r="P323" s="16" t="s">
        <v>30</v>
      </c>
      <c r="Q323" s="25" t="s">
        <v>2187</v>
      </c>
      <c r="R323" s="25">
        <v>0</v>
      </c>
      <c r="S323" s="25">
        <v>1</v>
      </c>
      <c r="T323" s="25" t="s">
        <v>2205</v>
      </c>
      <c r="U323" s="25" t="s">
        <v>25</v>
      </c>
      <c r="V323" s="16" t="s">
        <v>652</v>
      </c>
      <c r="W323" s="16">
        <v>3505</v>
      </c>
      <c r="X323" s="16">
        <v>20</v>
      </c>
      <c r="Y323" s="16">
        <v>-1890</v>
      </c>
      <c r="Z323" s="16">
        <v>-1749</v>
      </c>
      <c r="AA323" s="16" t="s">
        <v>35</v>
      </c>
      <c r="AB323" s="16" t="s">
        <v>36</v>
      </c>
      <c r="AC323" s="16">
        <v>-1820</v>
      </c>
      <c r="AD323" s="16">
        <v>0.95191800000000004</v>
      </c>
      <c r="AE323" s="16">
        <v>2.6949999999999999E-3</v>
      </c>
      <c r="AF323" s="29">
        <v>3.0000000000000001E-6</v>
      </c>
      <c r="AG323" s="16">
        <v>3.7728999999999999E-2</v>
      </c>
      <c r="AH323" s="16">
        <v>7.6299999999999996E-3</v>
      </c>
      <c r="AI323" s="29">
        <v>3.9999999999999998E-6</v>
      </c>
      <c r="AJ323" s="29">
        <v>6.0000000000000002E-6</v>
      </c>
      <c r="AK323" s="29">
        <v>9.9999999999999995E-7</v>
      </c>
      <c r="AL323" s="29">
        <v>1.2999999999999999E-5</v>
      </c>
      <c r="AM323" s="16">
        <v>-1.3874542607314E-3</v>
      </c>
      <c r="AN323" s="16">
        <v>-3.1279953222718799E-4</v>
      </c>
      <c r="AO323" s="29">
        <v>9.1936320868301305E-7</v>
      </c>
      <c r="AP323" s="29">
        <v>4.98851498742664E-5</v>
      </c>
      <c r="AQ323" s="29">
        <v>1.9666290999179198E-5</v>
      </c>
      <c r="AR323" s="16">
        <v>3.1778060761547003E-2</v>
      </c>
      <c r="AS323" s="16">
        <v>1.2800389320767099E-2</v>
      </c>
      <c r="AT323" s="16">
        <v>1.0979471312651401E-2</v>
      </c>
      <c r="AU323" s="16">
        <v>7.0409373578594701E-3</v>
      </c>
      <c r="AV323" s="16">
        <v>0</v>
      </c>
      <c r="AW323" s="16">
        <v>0</v>
      </c>
    </row>
    <row r="324" spans="1:49" s="15" customFormat="1" ht="16" x14ac:dyDescent="0.2">
      <c r="A324" s="25" t="s">
        <v>2334</v>
      </c>
      <c r="B324" s="16" t="s">
        <v>653</v>
      </c>
      <c r="C324" s="16" t="s">
        <v>38</v>
      </c>
      <c r="D324" s="16" t="s">
        <v>25</v>
      </c>
      <c r="E324" s="16" t="s">
        <v>25</v>
      </c>
      <c r="F324" s="16" t="s">
        <v>25</v>
      </c>
      <c r="G324" s="16" t="s">
        <v>25</v>
      </c>
      <c r="H324" s="26">
        <v>1.13578669073</v>
      </c>
      <c r="I324" s="31">
        <v>0.93772967004600005</v>
      </c>
      <c r="J324" s="25" t="s">
        <v>654</v>
      </c>
      <c r="K324" s="47">
        <v>52.833333000000003</v>
      </c>
      <c r="L324" s="47">
        <v>60.366667</v>
      </c>
      <c r="M324" s="25">
        <v>-1845</v>
      </c>
      <c r="N324" s="16" t="s">
        <v>25</v>
      </c>
      <c r="O324" s="25" t="s">
        <v>26</v>
      </c>
      <c r="P324" s="25" t="s">
        <v>2227</v>
      </c>
      <c r="Q324" s="25" t="s">
        <v>2187</v>
      </c>
      <c r="R324" s="25">
        <v>0</v>
      </c>
      <c r="S324" s="25">
        <v>1</v>
      </c>
      <c r="T324" s="25" t="s">
        <v>2205</v>
      </c>
      <c r="U324" s="25" t="s">
        <v>25</v>
      </c>
      <c r="V324" s="25" t="s">
        <v>655</v>
      </c>
      <c r="W324" s="25">
        <v>3520</v>
      </c>
      <c r="X324" s="25">
        <v>15</v>
      </c>
      <c r="Y324" s="25">
        <v>-1920</v>
      </c>
      <c r="Z324" s="25">
        <v>-1769</v>
      </c>
      <c r="AA324" s="25" t="s">
        <v>35</v>
      </c>
      <c r="AB324" s="25" t="s">
        <v>36</v>
      </c>
      <c r="AC324" s="25">
        <v>-1845</v>
      </c>
      <c r="AD324" s="16">
        <v>0.95191800000000004</v>
      </c>
      <c r="AE324" s="16">
        <v>2.6949999999999999E-3</v>
      </c>
      <c r="AF324" s="29">
        <v>3.0000000000000001E-6</v>
      </c>
      <c r="AG324" s="16">
        <v>3.7728999999999999E-2</v>
      </c>
      <c r="AH324" s="16">
        <v>7.6299999999999996E-3</v>
      </c>
      <c r="AI324" s="29">
        <v>3.9999999999999998E-6</v>
      </c>
      <c r="AJ324" s="29">
        <v>6.0000000000000002E-6</v>
      </c>
      <c r="AK324" s="29">
        <v>9.9999999999999995E-7</v>
      </c>
      <c r="AL324" s="29">
        <v>1.2999999999999999E-5</v>
      </c>
      <c r="AM324" s="16">
        <v>-1.3874542607314E-3</v>
      </c>
      <c r="AN324" s="16">
        <v>-3.1279953222718799E-4</v>
      </c>
      <c r="AO324" s="29">
        <v>9.1936320868301305E-7</v>
      </c>
      <c r="AP324" s="29">
        <v>4.98851498742664E-5</v>
      </c>
      <c r="AQ324" s="29">
        <v>1.9666290999179198E-5</v>
      </c>
      <c r="AR324" s="16">
        <v>0.106690298955098</v>
      </c>
      <c r="AS324" s="16">
        <v>1.2128505453651401E-2</v>
      </c>
      <c r="AT324" s="16">
        <v>8.2283098923285093E-3</v>
      </c>
      <c r="AU324" s="16">
        <v>1.3030448640765E-2</v>
      </c>
      <c r="AV324" s="16">
        <v>2.1348389663423999E-2</v>
      </c>
      <c r="AW324" s="16">
        <v>5.1106763201714603E-2</v>
      </c>
    </row>
    <row r="325" spans="1:49" s="15" customFormat="1" ht="16" x14ac:dyDescent="0.2">
      <c r="A325" s="25" t="s">
        <v>2334</v>
      </c>
      <c r="B325" s="16" t="s">
        <v>656</v>
      </c>
      <c r="C325" s="16" t="s">
        <v>38</v>
      </c>
      <c r="D325" s="16" t="s">
        <v>25</v>
      </c>
      <c r="E325" s="16" t="s">
        <v>25</v>
      </c>
      <c r="F325" s="16" t="s">
        <v>25</v>
      </c>
      <c r="G325" s="16" t="s">
        <v>25</v>
      </c>
      <c r="H325" s="26">
        <v>3.5287228187799999</v>
      </c>
      <c r="I325" s="31">
        <v>2.9535285179800002</v>
      </c>
      <c r="J325" s="25" t="s">
        <v>2396</v>
      </c>
      <c r="K325" s="47">
        <v>38.411226999999997</v>
      </c>
      <c r="L325" s="47">
        <v>33.835693999999997</v>
      </c>
      <c r="M325" s="25">
        <v>-2125</v>
      </c>
      <c r="N325" s="16" t="s">
        <v>25</v>
      </c>
      <c r="O325" s="25" t="s">
        <v>26</v>
      </c>
      <c r="P325" s="25" t="s">
        <v>30</v>
      </c>
      <c r="Q325" s="25" t="s">
        <v>2187</v>
      </c>
      <c r="R325" s="25">
        <v>0</v>
      </c>
      <c r="S325" s="25">
        <v>1</v>
      </c>
      <c r="T325" s="25" t="s">
        <v>2205</v>
      </c>
      <c r="U325" s="25" t="s">
        <v>25</v>
      </c>
      <c r="V325" s="25" t="s">
        <v>657</v>
      </c>
      <c r="W325" s="25">
        <v>3745</v>
      </c>
      <c r="X325" s="25">
        <v>15</v>
      </c>
      <c r="Y325" s="25">
        <v>-2205</v>
      </c>
      <c r="Z325" s="25">
        <v>-2044</v>
      </c>
      <c r="AA325" s="25" t="s">
        <v>35</v>
      </c>
      <c r="AB325" s="25" t="s">
        <v>36</v>
      </c>
      <c r="AC325" s="25">
        <v>-2125</v>
      </c>
      <c r="AD325" s="16">
        <v>0.95191800000000004</v>
      </c>
      <c r="AE325" s="16">
        <v>2.6949999999999999E-3</v>
      </c>
      <c r="AF325" s="29">
        <v>3.0000000000000001E-6</v>
      </c>
      <c r="AG325" s="16">
        <v>3.7728999999999999E-2</v>
      </c>
      <c r="AH325" s="16">
        <v>7.6299999999999996E-3</v>
      </c>
      <c r="AI325" s="29">
        <v>3.9999999999999998E-6</v>
      </c>
      <c r="AJ325" s="29">
        <v>6.0000000000000002E-6</v>
      </c>
      <c r="AK325" s="29">
        <v>9.9999999999999995E-7</v>
      </c>
      <c r="AL325" s="29">
        <v>1.2999999999999999E-5</v>
      </c>
      <c r="AM325" s="16">
        <v>-1.3874542607314E-3</v>
      </c>
      <c r="AN325" s="16">
        <v>-3.1279953222718799E-4</v>
      </c>
      <c r="AO325" s="29">
        <v>9.1936320868301305E-7</v>
      </c>
      <c r="AP325" s="29">
        <v>4.98851498742664E-5</v>
      </c>
      <c r="AQ325" s="29">
        <v>1.9666290999179198E-5</v>
      </c>
      <c r="AR325" s="16">
        <v>8.7685939409727298E-2</v>
      </c>
      <c r="AS325" s="16">
        <v>1.26116416084107E-2</v>
      </c>
      <c r="AT325" s="16">
        <v>2.5165987643592701E-2</v>
      </c>
      <c r="AU325" s="16">
        <v>4.3254429195947901E-2</v>
      </c>
      <c r="AV325" s="16">
        <v>5.3097664024301999E-3</v>
      </c>
      <c r="AW325" s="16">
        <v>0</v>
      </c>
    </row>
    <row r="326" spans="1:49" s="15" customFormat="1" ht="16" x14ac:dyDescent="0.2">
      <c r="A326" s="25" t="s">
        <v>2334</v>
      </c>
      <c r="B326" s="16" t="s">
        <v>658</v>
      </c>
      <c r="C326" s="16" t="s">
        <v>38</v>
      </c>
      <c r="D326" s="16" t="s">
        <v>25</v>
      </c>
      <c r="E326" s="16" t="s">
        <v>25</v>
      </c>
      <c r="F326" s="16" t="s">
        <v>25</v>
      </c>
      <c r="G326" s="16" t="s">
        <v>25</v>
      </c>
      <c r="H326" s="26">
        <v>4.3833629286300004</v>
      </c>
      <c r="I326" s="31">
        <v>3.63831482368</v>
      </c>
      <c r="J326" s="25" t="s">
        <v>659</v>
      </c>
      <c r="K326" s="47">
        <v>58.410926000000003</v>
      </c>
      <c r="L326" s="47">
        <v>23.016137000000001</v>
      </c>
      <c r="M326" s="25">
        <v>-659</v>
      </c>
      <c r="N326" s="16" t="s">
        <v>25</v>
      </c>
      <c r="O326" s="25" t="s">
        <v>26</v>
      </c>
      <c r="P326" s="25" t="s">
        <v>27</v>
      </c>
      <c r="Q326" s="25" t="s">
        <v>2187</v>
      </c>
      <c r="R326" s="25">
        <v>0</v>
      </c>
      <c r="S326" s="25">
        <v>1</v>
      </c>
      <c r="T326" s="25" t="s">
        <v>2205</v>
      </c>
      <c r="U326" s="25" t="s">
        <v>25</v>
      </c>
      <c r="V326" s="25" t="s">
        <v>660</v>
      </c>
      <c r="W326" s="25">
        <v>2500</v>
      </c>
      <c r="X326" s="25">
        <v>20</v>
      </c>
      <c r="Y326" s="25">
        <v>-773</v>
      </c>
      <c r="Z326" s="25">
        <v>-544</v>
      </c>
      <c r="AA326" s="25" t="s">
        <v>35</v>
      </c>
      <c r="AB326" s="25" t="s">
        <v>36</v>
      </c>
      <c r="AC326" s="25">
        <v>-659</v>
      </c>
      <c r="AD326" s="16">
        <v>0.95191800000000004</v>
      </c>
      <c r="AE326" s="16">
        <v>2.6949999999999999E-3</v>
      </c>
      <c r="AF326" s="29">
        <v>3.0000000000000001E-6</v>
      </c>
      <c r="AG326" s="16">
        <v>3.7728999999999999E-2</v>
      </c>
      <c r="AH326" s="16">
        <v>7.6299999999999996E-3</v>
      </c>
      <c r="AI326" s="29">
        <v>3.9999999999999998E-6</v>
      </c>
      <c r="AJ326" s="29">
        <v>6.0000000000000002E-6</v>
      </c>
      <c r="AK326" s="29">
        <v>9.9999999999999995E-7</v>
      </c>
      <c r="AL326" s="29">
        <v>1.2999999999999999E-5</v>
      </c>
      <c r="AM326" s="16">
        <v>-1.3874542607314E-3</v>
      </c>
      <c r="AN326" s="16">
        <v>-3.1279953222718799E-4</v>
      </c>
      <c r="AO326" s="29">
        <v>9.1936320868301305E-7</v>
      </c>
      <c r="AP326" s="29">
        <v>4.98851498742664E-5</v>
      </c>
      <c r="AQ326" s="29">
        <v>1.9666290999179198E-5</v>
      </c>
      <c r="AR326" s="16">
        <v>3.6856388572399798E-2</v>
      </c>
      <c r="AS326" s="16">
        <v>2.1602047807505E-2</v>
      </c>
      <c r="AT326" s="16">
        <v>1.21964205251639E-2</v>
      </c>
      <c r="AU326" s="16">
        <v>2.3099584201794299E-3</v>
      </c>
      <c r="AV326" s="16">
        <v>0</v>
      </c>
      <c r="AW326" s="16">
        <v>0</v>
      </c>
    </row>
    <row r="327" spans="1:49" s="15" customFormat="1" ht="16" x14ac:dyDescent="0.2">
      <c r="A327" s="25" t="s">
        <v>2334</v>
      </c>
      <c r="B327" s="16" t="s">
        <v>661</v>
      </c>
      <c r="C327" s="16" t="s">
        <v>38</v>
      </c>
      <c r="D327" s="16" t="s">
        <v>25</v>
      </c>
      <c r="E327" s="16" t="s">
        <v>25</v>
      </c>
      <c r="F327" s="16" t="s">
        <v>25</v>
      </c>
      <c r="G327" s="16" t="s">
        <v>25</v>
      </c>
      <c r="H327" s="26">
        <v>3.6860636090100001</v>
      </c>
      <c r="I327" s="31">
        <v>2.9421338660099998</v>
      </c>
      <c r="J327" s="25" t="s">
        <v>659</v>
      </c>
      <c r="K327" s="47">
        <v>58.410926000000003</v>
      </c>
      <c r="L327" s="47">
        <v>23.016137000000001</v>
      </c>
      <c r="M327" s="25">
        <v>-661</v>
      </c>
      <c r="N327" s="16" t="s">
        <v>25</v>
      </c>
      <c r="O327" s="25" t="s">
        <v>26</v>
      </c>
      <c r="P327" s="25" t="s">
        <v>30</v>
      </c>
      <c r="Q327" s="25" t="s">
        <v>2187</v>
      </c>
      <c r="R327" s="25">
        <v>0</v>
      </c>
      <c r="S327" s="25">
        <v>1</v>
      </c>
      <c r="T327" s="25" t="s">
        <v>2205</v>
      </c>
      <c r="U327" s="25" t="s">
        <v>25</v>
      </c>
      <c r="V327" s="25" t="s">
        <v>662</v>
      </c>
      <c r="W327" s="25">
        <v>2510</v>
      </c>
      <c r="X327" s="25">
        <v>20</v>
      </c>
      <c r="Y327" s="25">
        <v>-776</v>
      </c>
      <c r="Z327" s="25">
        <v>-545</v>
      </c>
      <c r="AA327" s="25" t="s">
        <v>35</v>
      </c>
      <c r="AB327" s="25" t="s">
        <v>36</v>
      </c>
      <c r="AC327" s="25">
        <v>-661</v>
      </c>
      <c r="AD327" s="16">
        <v>0.95191800000000004</v>
      </c>
      <c r="AE327" s="16">
        <v>2.6949999999999999E-3</v>
      </c>
      <c r="AF327" s="29">
        <v>3.0000000000000001E-6</v>
      </c>
      <c r="AG327" s="16">
        <v>3.7728999999999999E-2</v>
      </c>
      <c r="AH327" s="16">
        <v>7.6299999999999996E-3</v>
      </c>
      <c r="AI327" s="29">
        <v>3.9999999999999998E-6</v>
      </c>
      <c r="AJ327" s="29">
        <v>6.0000000000000002E-6</v>
      </c>
      <c r="AK327" s="29">
        <v>9.9999999999999995E-7</v>
      </c>
      <c r="AL327" s="29">
        <v>1.2999999999999999E-5</v>
      </c>
      <c r="AM327" s="16">
        <v>-1.3874542607314E-3</v>
      </c>
      <c r="AN327" s="16">
        <v>-3.1279953222718799E-4</v>
      </c>
      <c r="AO327" s="29">
        <v>9.1936320868301305E-7</v>
      </c>
      <c r="AP327" s="29">
        <v>4.98851498742664E-5</v>
      </c>
      <c r="AQ327" s="29">
        <v>1.9666290999179198E-5</v>
      </c>
      <c r="AR327" s="16">
        <v>2.82213780028009E-2</v>
      </c>
      <c r="AS327" s="16">
        <v>2.2661928412658301E-2</v>
      </c>
      <c r="AT327" s="16">
        <v>4.9373366236215499E-3</v>
      </c>
      <c r="AU327" s="16">
        <v>0</v>
      </c>
      <c r="AV327" s="16">
        <v>0</v>
      </c>
      <c r="AW327" s="16">
        <v>0</v>
      </c>
    </row>
    <row r="328" spans="1:49" s="15" customFormat="1" ht="16" x14ac:dyDescent="0.2">
      <c r="A328" s="25" t="s">
        <v>2334</v>
      </c>
      <c r="B328" s="16" t="s">
        <v>663</v>
      </c>
      <c r="C328" s="16" t="s">
        <v>38</v>
      </c>
      <c r="D328" s="16" t="s">
        <v>25</v>
      </c>
      <c r="E328" s="16" t="s">
        <v>25</v>
      </c>
      <c r="F328" s="16" t="s">
        <v>25</v>
      </c>
      <c r="G328" s="16" t="s">
        <v>25</v>
      </c>
      <c r="H328" s="26">
        <v>1.137655377</v>
      </c>
      <c r="I328" s="31">
        <v>0.94153473226100004</v>
      </c>
      <c r="J328" s="25" t="s">
        <v>1316</v>
      </c>
      <c r="K328" s="47">
        <v>58.455199999999998</v>
      </c>
      <c r="L328" s="47">
        <v>23.032599999999999</v>
      </c>
      <c r="M328" s="25">
        <v>-654</v>
      </c>
      <c r="N328" s="16" t="s">
        <v>25</v>
      </c>
      <c r="O328" s="25" t="s">
        <v>26</v>
      </c>
      <c r="P328" s="25" t="s">
        <v>27</v>
      </c>
      <c r="Q328" s="25" t="s">
        <v>2187</v>
      </c>
      <c r="R328" s="25">
        <v>0</v>
      </c>
      <c r="S328" s="25">
        <v>1</v>
      </c>
      <c r="T328" s="25" t="s">
        <v>2205</v>
      </c>
      <c r="U328" s="25" t="s">
        <v>25</v>
      </c>
      <c r="V328" s="25" t="s">
        <v>664</v>
      </c>
      <c r="W328" s="25">
        <v>2485</v>
      </c>
      <c r="X328" s="25">
        <v>20</v>
      </c>
      <c r="Y328" s="25">
        <v>-768</v>
      </c>
      <c r="Z328" s="25">
        <v>-540</v>
      </c>
      <c r="AA328" s="25" t="s">
        <v>35</v>
      </c>
      <c r="AB328" s="25" t="s">
        <v>36</v>
      </c>
      <c r="AC328" s="25">
        <v>-654</v>
      </c>
      <c r="AD328" s="16">
        <v>0.95191800000000004</v>
      </c>
      <c r="AE328" s="16">
        <v>2.6949999999999999E-3</v>
      </c>
      <c r="AF328" s="29">
        <v>3.0000000000000001E-6</v>
      </c>
      <c r="AG328" s="16">
        <v>3.7728999999999999E-2</v>
      </c>
      <c r="AH328" s="16">
        <v>7.6299999999999996E-3</v>
      </c>
      <c r="AI328" s="29">
        <v>3.9999999999999998E-6</v>
      </c>
      <c r="AJ328" s="29">
        <v>6.0000000000000002E-6</v>
      </c>
      <c r="AK328" s="29">
        <v>9.9999999999999995E-7</v>
      </c>
      <c r="AL328" s="29">
        <v>1.2999999999999999E-5</v>
      </c>
      <c r="AM328" s="16">
        <v>-1.3874542607314E-3</v>
      </c>
      <c r="AN328" s="16">
        <v>-3.1279953222718799E-4</v>
      </c>
      <c r="AO328" s="29">
        <v>9.1936320868301305E-7</v>
      </c>
      <c r="AP328" s="29">
        <v>4.98851498742664E-5</v>
      </c>
      <c r="AQ328" s="29">
        <v>1.9666290999179198E-5</v>
      </c>
      <c r="AR328" s="16">
        <v>4.6621573314972201E-2</v>
      </c>
      <c r="AS328" s="16">
        <v>2.7248498794479801E-2</v>
      </c>
      <c r="AT328" s="16">
        <v>7.2570698387776997E-3</v>
      </c>
      <c r="AU328" s="16">
        <v>3.18203716199135E-3</v>
      </c>
      <c r="AV328" s="16">
        <v>0</v>
      </c>
      <c r="AW328" s="16">
        <v>8.3637738281178292E-3</v>
      </c>
    </row>
    <row r="329" spans="1:49" s="15" customFormat="1" ht="16" x14ac:dyDescent="0.2">
      <c r="A329" s="25" t="s">
        <v>2334</v>
      </c>
      <c r="B329" s="16" t="s">
        <v>665</v>
      </c>
      <c r="C329" s="16" t="s">
        <v>38</v>
      </c>
      <c r="D329" s="16" t="s">
        <v>25</v>
      </c>
      <c r="E329" s="16" t="s">
        <v>25</v>
      </c>
      <c r="F329" s="16" t="s">
        <v>25</v>
      </c>
      <c r="G329" s="16" t="s">
        <v>25</v>
      </c>
      <c r="H329" s="26">
        <v>1.81257611824</v>
      </c>
      <c r="I329" s="31">
        <v>1.46493664708</v>
      </c>
      <c r="J329" s="25" t="s">
        <v>666</v>
      </c>
      <c r="K329" s="47">
        <v>51.566667000000002</v>
      </c>
      <c r="L329" s="47">
        <v>45.783332999999999</v>
      </c>
      <c r="M329" s="25">
        <v>-1460</v>
      </c>
      <c r="N329" s="16" t="s">
        <v>25</v>
      </c>
      <c r="O329" s="25" t="s">
        <v>26</v>
      </c>
      <c r="P329" s="25" t="s">
        <v>27</v>
      </c>
      <c r="Q329" s="25" t="s">
        <v>2187</v>
      </c>
      <c r="R329" s="25">
        <v>0</v>
      </c>
      <c r="S329" s="25">
        <v>1</v>
      </c>
      <c r="T329" s="25" t="s">
        <v>2205</v>
      </c>
      <c r="U329" s="25" t="s">
        <v>25</v>
      </c>
      <c r="V329" s="25" t="s">
        <v>667</v>
      </c>
      <c r="W329" s="25">
        <v>3180</v>
      </c>
      <c r="X329" s="25">
        <v>15</v>
      </c>
      <c r="Y329" s="25">
        <v>-1498</v>
      </c>
      <c r="Z329" s="25">
        <v>-1421</v>
      </c>
      <c r="AA329" s="25" t="s">
        <v>35</v>
      </c>
      <c r="AB329" s="25" t="s">
        <v>36</v>
      </c>
      <c r="AC329" s="25">
        <v>-1460</v>
      </c>
      <c r="AD329" s="16">
        <v>0.95191800000000004</v>
      </c>
      <c r="AE329" s="16">
        <v>2.6949999999999999E-3</v>
      </c>
      <c r="AF329" s="29">
        <v>3.0000000000000001E-6</v>
      </c>
      <c r="AG329" s="16">
        <v>3.7728999999999999E-2</v>
      </c>
      <c r="AH329" s="16">
        <v>7.6299999999999996E-3</v>
      </c>
      <c r="AI329" s="29">
        <v>3.9999999999999998E-6</v>
      </c>
      <c r="AJ329" s="29">
        <v>6.0000000000000002E-6</v>
      </c>
      <c r="AK329" s="29">
        <v>9.9999999999999995E-7</v>
      </c>
      <c r="AL329" s="29">
        <v>1.2999999999999999E-5</v>
      </c>
      <c r="AM329" s="16">
        <v>-1.3874542607314E-3</v>
      </c>
      <c r="AN329" s="16">
        <v>-3.1279953222718799E-4</v>
      </c>
      <c r="AO329" s="29">
        <v>9.1936320868301305E-7</v>
      </c>
      <c r="AP329" s="29">
        <v>4.98851498742664E-5</v>
      </c>
      <c r="AQ329" s="29">
        <v>1.9666290999179198E-5</v>
      </c>
      <c r="AR329" s="16">
        <v>2.6593947051171699E-2</v>
      </c>
      <c r="AS329" s="16">
        <v>1.6272169994997601E-2</v>
      </c>
      <c r="AT329" s="16">
        <v>4.7694903447234099E-3</v>
      </c>
      <c r="AU329" s="16">
        <v>5.3934511593816299E-3</v>
      </c>
      <c r="AV329" s="16">
        <v>0</v>
      </c>
      <c r="AW329" s="16">
        <v>0</v>
      </c>
    </row>
    <row r="330" spans="1:49" s="15" customFormat="1" ht="16" x14ac:dyDescent="0.2">
      <c r="A330" s="25" t="s">
        <v>2334</v>
      </c>
      <c r="B330" s="16" t="s">
        <v>668</v>
      </c>
      <c r="C330" s="16" t="s">
        <v>38</v>
      </c>
      <c r="D330" s="16" t="s">
        <v>25</v>
      </c>
      <c r="E330" s="16" t="s">
        <v>25</v>
      </c>
      <c r="F330" s="16" t="s">
        <v>25</v>
      </c>
      <c r="G330" s="16" t="s">
        <v>25</v>
      </c>
      <c r="H330" s="26">
        <v>2.7093281311499999</v>
      </c>
      <c r="I330" s="31">
        <v>2.0513161474200001</v>
      </c>
      <c r="J330" s="25" t="s">
        <v>666</v>
      </c>
      <c r="K330" s="47">
        <v>51.566667000000002</v>
      </c>
      <c r="L330" s="47">
        <v>45.783332999999999</v>
      </c>
      <c r="M330" s="25">
        <v>-1356</v>
      </c>
      <c r="N330" s="16" t="s">
        <v>25</v>
      </c>
      <c r="O330" s="25" t="s">
        <v>26</v>
      </c>
      <c r="P330" s="25" t="s">
        <v>27</v>
      </c>
      <c r="Q330" s="25" t="s">
        <v>2187</v>
      </c>
      <c r="R330" s="25">
        <v>0</v>
      </c>
      <c r="S330" s="25">
        <v>1</v>
      </c>
      <c r="T330" s="25" t="s">
        <v>2205</v>
      </c>
      <c r="U330" s="25" t="s">
        <v>25</v>
      </c>
      <c r="V330" s="25" t="s">
        <v>669</v>
      </c>
      <c r="W330" s="25">
        <v>3090</v>
      </c>
      <c r="X330" s="25">
        <v>15</v>
      </c>
      <c r="Y330" s="25">
        <v>-1418</v>
      </c>
      <c r="Z330" s="25">
        <v>-1294</v>
      </c>
      <c r="AA330" s="25" t="s">
        <v>35</v>
      </c>
      <c r="AB330" s="25" t="s">
        <v>36</v>
      </c>
      <c r="AC330" s="25">
        <v>-1356</v>
      </c>
      <c r="AD330" s="16">
        <v>0.95191800000000004</v>
      </c>
      <c r="AE330" s="16">
        <v>2.6949999999999999E-3</v>
      </c>
      <c r="AF330" s="29">
        <v>3.0000000000000001E-6</v>
      </c>
      <c r="AG330" s="16">
        <v>3.7728999999999999E-2</v>
      </c>
      <c r="AH330" s="16">
        <v>7.6299999999999996E-3</v>
      </c>
      <c r="AI330" s="29">
        <v>3.9999999999999998E-6</v>
      </c>
      <c r="AJ330" s="29">
        <v>6.0000000000000002E-6</v>
      </c>
      <c r="AK330" s="29">
        <v>9.9999999999999995E-7</v>
      </c>
      <c r="AL330" s="29">
        <v>1.2999999999999999E-5</v>
      </c>
      <c r="AM330" s="16">
        <v>-1.3874542607314E-3</v>
      </c>
      <c r="AN330" s="16">
        <v>-3.1279953222718799E-4</v>
      </c>
      <c r="AO330" s="29">
        <v>9.1936320868301305E-7</v>
      </c>
      <c r="AP330" s="29">
        <v>4.98851498742664E-5</v>
      </c>
      <c r="AQ330" s="29">
        <v>1.9666290999179198E-5</v>
      </c>
      <c r="AR330" s="16">
        <v>3.5410451575829699E-2</v>
      </c>
      <c r="AS330" s="16">
        <v>1.7217626998912501E-2</v>
      </c>
      <c r="AT330" s="16">
        <v>1.7570691434508599E-2</v>
      </c>
      <c r="AU330" s="16">
        <v>0</v>
      </c>
      <c r="AV330" s="16">
        <v>0</v>
      </c>
      <c r="AW330" s="16">
        <v>0</v>
      </c>
    </row>
    <row r="331" spans="1:49" s="15" customFormat="1" ht="16" x14ac:dyDescent="0.2">
      <c r="A331" s="25" t="s">
        <v>2334</v>
      </c>
      <c r="B331" s="16" t="s">
        <v>670</v>
      </c>
      <c r="C331" s="16" t="s">
        <v>38</v>
      </c>
      <c r="D331" s="16" t="s">
        <v>25</v>
      </c>
      <c r="E331" s="16" t="s">
        <v>25</v>
      </c>
      <c r="F331" s="16" t="s">
        <v>25</v>
      </c>
      <c r="G331" s="16" t="s">
        <v>25</v>
      </c>
      <c r="H331" s="26">
        <v>1.9490241525100001</v>
      </c>
      <c r="I331" s="31">
        <v>1.6105841760199999</v>
      </c>
      <c r="J331" s="25" t="s">
        <v>671</v>
      </c>
      <c r="K331" s="47">
        <v>49.202561000000003</v>
      </c>
      <c r="L331" s="47">
        <v>75.940727999999993</v>
      </c>
      <c r="M331" s="25">
        <v>-1474</v>
      </c>
      <c r="N331" s="16" t="s">
        <v>25</v>
      </c>
      <c r="O331" s="25" t="s">
        <v>26</v>
      </c>
      <c r="P331" s="25" t="s">
        <v>27</v>
      </c>
      <c r="Q331" s="25" t="s">
        <v>2187</v>
      </c>
      <c r="R331" s="25">
        <v>0</v>
      </c>
      <c r="S331" s="25">
        <v>1</v>
      </c>
      <c r="T331" s="25" t="s">
        <v>2205</v>
      </c>
      <c r="U331" s="25" t="s">
        <v>25</v>
      </c>
      <c r="V331" s="25" t="s">
        <v>672</v>
      </c>
      <c r="W331" s="25">
        <v>3215</v>
      </c>
      <c r="X331" s="25">
        <v>15</v>
      </c>
      <c r="Y331" s="25">
        <v>-1506</v>
      </c>
      <c r="Z331" s="25">
        <v>-1441</v>
      </c>
      <c r="AA331" s="25" t="s">
        <v>35</v>
      </c>
      <c r="AB331" s="25" t="s">
        <v>36</v>
      </c>
      <c r="AC331" s="25">
        <v>-1474</v>
      </c>
      <c r="AD331" s="16">
        <v>0.95191800000000004</v>
      </c>
      <c r="AE331" s="16">
        <v>2.6949999999999999E-3</v>
      </c>
      <c r="AF331" s="29">
        <v>3.0000000000000001E-6</v>
      </c>
      <c r="AG331" s="16">
        <v>3.7728999999999999E-2</v>
      </c>
      <c r="AH331" s="16">
        <v>7.6299999999999996E-3</v>
      </c>
      <c r="AI331" s="29">
        <v>3.9999999999999998E-6</v>
      </c>
      <c r="AJ331" s="29">
        <v>6.0000000000000002E-6</v>
      </c>
      <c r="AK331" s="29">
        <v>9.9999999999999995E-7</v>
      </c>
      <c r="AL331" s="29">
        <v>1.2999999999999999E-5</v>
      </c>
      <c r="AM331" s="16">
        <v>-1.3874542607314E-3</v>
      </c>
      <c r="AN331" s="16">
        <v>-3.1279953222718799E-4</v>
      </c>
      <c r="AO331" s="29">
        <v>9.1936320868301305E-7</v>
      </c>
      <c r="AP331" s="29">
        <v>4.98851498742664E-5</v>
      </c>
      <c r="AQ331" s="29">
        <v>1.9666290999179198E-5</v>
      </c>
      <c r="AR331" s="16">
        <v>4.0865346207759702E-2</v>
      </c>
      <c r="AS331" s="16">
        <v>2.2262780056832101E-2</v>
      </c>
      <c r="AT331" s="16">
        <v>1.6245540016442801E-2</v>
      </c>
      <c r="AU331" s="16">
        <v>2.3039859191072202E-3</v>
      </c>
      <c r="AV331" s="16">
        <v>0</v>
      </c>
      <c r="AW331" s="16">
        <v>0</v>
      </c>
    </row>
    <row r="332" spans="1:49" s="15" customFormat="1" ht="16" x14ac:dyDescent="0.2">
      <c r="A332" s="25" t="s">
        <v>2334</v>
      </c>
      <c r="B332" s="16" t="s">
        <v>673</v>
      </c>
      <c r="C332" s="16" t="s">
        <v>38</v>
      </c>
      <c r="D332" s="16" t="s">
        <v>25</v>
      </c>
      <c r="E332" s="16" t="s">
        <v>25</v>
      </c>
      <c r="F332" s="16" t="s">
        <v>25</v>
      </c>
      <c r="G332" s="16" t="s">
        <v>25</v>
      </c>
      <c r="H332" s="26">
        <v>2.5319834920600002</v>
      </c>
      <c r="I332" s="31">
        <v>2.0904423787800002</v>
      </c>
      <c r="J332" s="25" t="s">
        <v>671</v>
      </c>
      <c r="K332" s="47">
        <v>49.202561000000003</v>
      </c>
      <c r="L332" s="47">
        <v>75.940727999999993</v>
      </c>
      <c r="M332" s="25">
        <v>-1466</v>
      </c>
      <c r="N332" s="16" t="s">
        <v>25</v>
      </c>
      <c r="O332" s="25" t="s">
        <v>26</v>
      </c>
      <c r="P332" s="25" t="s">
        <v>30</v>
      </c>
      <c r="Q332" s="25" t="s">
        <v>2187</v>
      </c>
      <c r="R332" s="25">
        <v>0</v>
      </c>
      <c r="S332" s="25">
        <v>1</v>
      </c>
      <c r="T332" s="25" t="s">
        <v>2205</v>
      </c>
      <c r="U332" s="25" t="s">
        <v>25</v>
      </c>
      <c r="V332" s="25" t="s">
        <v>674</v>
      </c>
      <c r="W332" s="25">
        <v>3195</v>
      </c>
      <c r="X332" s="25">
        <v>20</v>
      </c>
      <c r="Y332" s="25">
        <v>-1503</v>
      </c>
      <c r="Z332" s="25">
        <v>-1428</v>
      </c>
      <c r="AA332" s="25" t="s">
        <v>35</v>
      </c>
      <c r="AB332" s="25" t="s">
        <v>36</v>
      </c>
      <c r="AC332" s="25">
        <v>-1466</v>
      </c>
      <c r="AD332" s="16">
        <v>0.95191800000000004</v>
      </c>
      <c r="AE332" s="16">
        <v>2.6949999999999999E-3</v>
      </c>
      <c r="AF332" s="29">
        <v>3.0000000000000001E-6</v>
      </c>
      <c r="AG332" s="16">
        <v>3.7728999999999999E-2</v>
      </c>
      <c r="AH332" s="16">
        <v>7.6299999999999996E-3</v>
      </c>
      <c r="AI332" s="29">
        <v>3.9999999999999998E-6</v>
      </c>
      <c r="AJ332" s="29">
        <v>6.0000000000000002E-6</v>
      </c>
      <c r="AK332" s="29">
        <v>9.9999999999999995E-7</v>
      </c>
      <c r="AL332" s="29">
        <v>1.2999999999999999E-5</v>
      </c>
      <c r="AM332" s="16">
        <v>-1.3874542607314E-3</v>
      </c>
      <c r="AN332" s="16">
        <v>-3.1279953222718799E-4</v>
      </c>
      <c r="AO332" s="29">
        <v>9.1936320868301305E-7</v>
      </c>
      <c r="AP332" s="29">
        <v>4.98851498742664E-5</v>
      </c>
      <c r="AQ332" s="29">
        <v>1.9666290999179198E-5</v>
      </c>
      <c r="AR332" s="16">
        <v>3.2072566333847002E-2</v>
      </c>
      <c r="AS332" s="16">
        <v>1.46646921189578E-2</v>
      </c>
      <c r="AT332" s="16">
        <v>1.7308343929892899E-2</v>
      </c>
      <c r="AU332" s="16">
        <v>0</v>
      </c>
      <c r="AV332" s="16">
        <v>0</v>
      </c>
      <c r="AW332" s="16">
        <v>0</v>
      </c>
    </row>
    <row r="333" spans="1:49" s="15" customFormat="1" ht="16" x14ac:dyDescent="0.2">
      <c r="A333" s="25" t="s">
        <v>2334</v>
      </c>
      <c r="B333" s="16" t="s">
        <v>675</v>
      </c>
      <c r="C333" s="16" t="s">
        <v>38</v>
      </c>
      <c r="D333" s="16" t="s">
        <v>25</v>
      </c>
      <c r="E333" s="16" t="s">
        <v>25</v>
      </c>
      <c r="F333" s="16" t="s">
        <v>25</v>
      </c>
      <c r="G333" s="16" t="s">
        <v>25</v>
      </c>
      <c r="H333" s="26">
        <v>2.0948195688300002</v>
      </c>
      <c r="I333" s="31">
        <v>1.74777608562</v>
      </c>
      <c r="J333" s="25" t="s">
        <v>676</v>
      </c>
      <c r="K333" s="47">
        <v>47.987105</v>
      </c>
      <c r="L333" s="47">
        <v>27.788329000000001</v>
      </c>
      <c r="M333" s="25">
        <v>-1373</v>
      </c>
      <c r="N333" s="16" t="s">
        <v>25</v>
      </c>
      <c r="O333" s="25" t="s">
        <v>26</v>
      </c>
      <c r="P333" s="25" t="s">
        <v>30</v>
      </c>
      <c r="Q333" s="25" t="s">
        <v>2187</v>
      </c>
      <c r="R333" s="25">
        <v>0</v>
      </c>
      <c r="S333" s="25">
        <v>1</v>
      </c>
      <c r="T333" s="25" t="s">
        <v>2205</v>
      </c>
      <c r="U333" s="25" t="s">
        <v>25</v>
      </c>
      <c r="V333" s="25" t="s">
        <v>677</v>
      </c>
      <c r="W333" s="25">
        <v>3120</v>
      </c>
      <c r="X333" s="25">
        <v>15</v>
      </c>
      <c r="Y333" s="25">
        <v>-1436</v>
      </c>
      <c r="Z333" s="25">
        <v>-1310</v>
      </c>
      <c r="AA333" s="25" t="s">
        <v>35</v>
      </c>
      <c r="AB333" s="25" t="s">
        <v>36</v>
      </c>
      <c r="AC333" s="25">
        <v>-1373</v>
      </c>
      <c r="AD333" s="16">
        <v>0.95191800000000004</v>
      </c>
      <c r="AE333" s="16">
        <v>2.6949999999999999E-3</v>
      </c>
      <c r="AF333" s="29">
        <v>3.0000000000000001E-6</v>
      </c>
      <c r="AG333" s="16">
        <v>3.7728999999999999E-2</v>
      </c>
      <c r="AH333" s="16">
        <v>7.6299999999999996E-3</v>
      </c>
      <c r="AI333" s="29">
        <v>3.9999999999999998E-6</v>
      </c>
      <c r="AJ333" s="29">
        <v>6.0000000000000002E-6</v>
      </c>
      <c r="AK333" s="29">
        <v>9.9999999999999995E-7</v>
      </c>
      <c r="AL333" s="29">
        <v>1.2999999999999999E-5</v>
      </c>
      <c r="AM333" s="16">
        <v>-1.3874542607314E-3</v>
      </c>
      <c r="AN333" s="16">
        <v>-3.1279953222718799E-4</v>
      </c>
      <c r="AO333" s="29">
        <v>9.1936320868301305E-7</v>
      </c>
      <c r="AP333" s="29">
        <v>4.98851498742664E-5</v>
      </c>
      <c r="AQ333" s="29">
        <v>1.9666290999179198E-5</v>
      </c>
      <c r="AR333" s="16">
        <v>3.2480435059163801E-2</v>
      </c>
      <c r="AS333" s="16">
        <v>1.7327525497086101E-2</v>
      </c>
      <c r="AT333" s="16">
        <v>1.1086341438242499E-2</v>
      </c>
      <c r="AU333" s="16">
        <v>2.8531564729864802E-3</v>
      </c>
      <c r="AV333" s="16">
        <v>0</v>
      </c>
      <c r="AW333" s="16">
        <v>0</v>
      </c>
    </row>
    <row r="334" spans="1:49" s="15" customFormat="1" ht="16" x14ac:dyDescent="0.2">
      <c r="A334" s="25" t="s">
        <v>2334</v>
      </c>
      <c r="B334" s="16" t="s">
        <v>678</v>
      </c>
      <c r="C334" s="16" t="s">
        <v>38</v>
      </c>
      <c r="D334" s="16" t="s">
        <v>25</v>
      </c>
      <c r="E334" s="16" t="s">
        <v>25</v>
      </c>
      <c r="F334" s="16" t="s">
        <v>25</v>
      </c>
      <c r="G334" s="16" t="s">
        <v>25</v>
      </c>
      <c r="H334" s="26">
        <v>3.8102543066400001</v>
      </c>
      <c r="I334" s="31">
        <v>3.10400648832</v>
      </c>
      <c r="J334" s="25" t="s">
        <v>1003</v>
      </c>
      <c r="K334" s="45">
        <v>53.447249999999997</v>
      </c>
      <c r="L334" s="45">
        <v>48.942667</v>
      </c>
      <c r="M334" s="16">
        <v>-1796</v>
      </c>
      <c r="N334" s="16" t="s">
        <v>25</v>
      </c>
      <c r="O334" s="16" t="s">
        <v>26</v>
      </c>
      <c r="P334" s="16" t="s">
        <v>30</v>
      </c>
      <c r="Q334" s="25" t="s">
        <v>2187</v>
      </c>
      <c r="R334" s="25">
        <v>0</v>
      </c>
      <c r="S334" s="25">
        <v>1</v>
      </c>
      <c r="T334" s="25" t="s">
        <v>2205</v>
      </c>
      <c r="U334" s="25" t="s">
        <v>25</v>
      </c>
      <c r="V334" s="16" t="s">
        <v>679</v>
      </c>
      <c r="W334" s="16">
        <v>3490</v>
      </c>
      <c r="X334" s="16">
        <v>30</v>
      </c>
      <c r="Y334" s="16">
        <v>-1892</v>
      </c>
      <c r="Z334" s="16">
        <v>-1699</v>
      </c>
      <c r="AA334" s="16" t="s">
        <v>35</v>
      </c>
      <c r="AB334" s="16" t="s">
        <v>36</v>
      </c>
      <c r="AC334" s="16">
        <v>-1796</v>
      </c>
      <c r="AD334" s="16">
        <v>0.95191800000000004</v>
      </c>
      <c r="AE334" s="16">
        <v>2.6949999999999999E-3</v>
      </c>
      <c r="AF334" s="29">
        <v>3.0000000000000001E-6</v>
      </c>
      <c r="AG334" s="16">
        <v>3.7728999999999999E-2</v>
      </c>
      <c r="AH334" s="16">
        <v>7.6299999999999996E-3</v>
      </c>
      <c r="AI334" s="29">
        <v>3.9999999999999998E-6</v>
      </c>
      <c r="AJ334" s="29">
        <v>6.0000000000000002E-6</v>
      </c>
      <c r="AK334" s="29">
        <v>9.9999999999999995E-7</v>
      </c>
      <c r="AL334" s="29">
        <v>1.2999999999999999E-5</v>
      </c>
      <c r="AM334" s="16">
        <v>-1.3874542607314E-3</v>
      </c>
      <c r="AN334" s="16">
        <v>-3.1279953222718799E-4</v>
      </c>
      <c r="AO334" s="29">
        <v>9.1936320868301305E-7</v>
      </c>
      <c r="AP334" s="29">
        <v>4.98851498742664E-5</v>
      </c>
      <c r="AQ334" s="29">
        <v>1.9666290999179198E-5</v>
      </c>
      <c r="AR334" s="16">
        <v>6.1613275881606797E-2</v>
      </c>
      <c r="AS334" s="16">
        <v>1.43039823362246E-2</v>
      </c>
      <c r="AT334" s="16">
        <v>1.64725788388006E-2</v>
      </c>
      <c r="AU334" s="16">
        <v>1.18727141990418E-2</v>
      </c>
      <c r="AV334" s="16">
        <v>1.0695889765996501E-2</v>
      </c>
      <c r="AW334" s="16">
        <v>7.24057647270108E-3</v>
      </c>
    </row>
    <row r="335" spans="1:49" s="15" customFormat="1" ht="16" x14ac:dyDescent="0.2">
      <c r="A335" s="25" t="s">
        <v>2334</v>
      </c>
      <c r="B335" s="16" t="s">
        <v>680</v>
      </c>
      <c r="C335" s="16" t="s">
        <v>38</v>
      </c>
      <c r="D335" s="16" t="s">
        <v>25</v>
      </c>
      <c r="E335" s="16" t="s">
        <v>25</v>
      </c>
      <c r="F335" s="16" t="s">
        <v>25</v>
      </c>
      <c r="G335" s="16" t="s">
        <v>25</v>
      </c>
      <c r="H335" s="26">
        <v>2.0792679068700002</v>
      </c>
      <c r="I335" s="31">
        <v>1.6607642101</v>
      </c>
      <c r="J335" s="25" t="s">
        <v>666</v>
      </c>
      <c r="K335" s="47">
        <v>51.566667000000002</v>
      </c>
      <c r="L335" s="47">
        <v>45.783332999999999</v>
      </c>
      <c r="M335" s="25">
        <v>-1377</v>
      </c>
      <c r="N335" s="16" t="s">
        <v>25</v>
      </c>
      <c r="O335" s="25" t="s">
        <v>26</v>
      </c>
      <c r="P335" s="25" t="s">
        <v>27</v>
      </c>
      <c r="Q335" s="25" t="s">
        <v>2187</v>
      </c>
      <c r="R335" s="25">
        <v>0</v>
      </c>
      <c r="S335" s="25">
        <v>1</v>
      </c>
      <c r="T335" s="25" t="s">
        <v>2205</v>
      </c>
      <c r="U335" s="25" t="s">
        <v>25</v>
      </c>
      <c r="V335" s="25" t="s">
        <v>681</v>
      </c>
      <c r="W335" s="25">
        <v>3125</v>
      </c>
      <c r="X335" s="25">
        <v>15</v>
      </c>
      <c r="Y335" s="25">
        <v>-1441</v>
      </c>
      <c r="Z335" s="25">
        <v>-1312</v>
      </c>
      <c r="AA335" s="25" t="s">
        <v>35</v>
      </c>
      <c r="AB335" s="25" t="s">
        <v>36</v>
      </c>
      <c r="AC335" s="25">
        <v>-1377</v>
      </c>
      <c r="AD335" s="16">
        <v>0.95191800000000004</v>
      </c>
      <c r="AE335" s="16">
        <v>2.6949999999999999E-3</v>
      </c>
      <c r="AF335" s="29">
        <v>3.0000000000000001E-6</v>
      </c>
      <c r="AG335" s="16">
        <v>3.7728999999999999E-2</v>
      </c>
      <c r="AH335" s="16">
        <v>7.6299999999999996E-3</v>
      </c>
      <c r="AI335" s="29">
        <v>3.9999999999999998E-6</v>
      </c>
      <c r="AJ335" s="29">
        <v>6.0000000000000002E-6</v>
      </c>
      <c r="AK335" s="29">
        <v>9.9999999999999995E-7</v>
      </c>
      <c r="AL335" s="29">
        <v>1.2999999999999999E-5</v>
      </c>
      <c r="AM335" s="16">
        <v>-1.3874542607314E-3</v>
      </c>
      <c r="AN335" s="16">
        <v>-3.1279953222718799E-4</v>
      </c>
      <c r="AO335" s="29">
        <v>9.1936320868301305E-7</v>
      </c>
      <c r="AP335" s="29">
        <v>4.98851498742664E-5</v>
      </c>
      <c r="AQ335" s="29">
        <v>1.9666290999179198E-5</v>
      </c>
      <c r="AR335" s="16">
        <v>4.0044900757623403E-2</v>
      </c>
      <c r="AS335" s="16">
        <v>1.6775477686197499E-2</v>
      </c>
      <c r="AT335" s="16">
        <v>1.6878190498154099E-2</v>
      </c>
      <c r="AU335" s="16">
        <v>5.62916298356138E-3</v>
      </c>
      <c r="AV335" s="16">
        <v>0</v>
      </c>
      <c r="AW335" s="16">
        <v>0</v>
      </c>
    </row>
    <row r="336" spans="1:49" s="15" customFormat="1" ht="16" x14ac:dyDescent="0.2">
      <c r="A336" s="25" t="s">
        <v>2334</v>
      </c>
      <c r="B336" s="16" t="s">
        <v>682</v>
      </c>
      <c r="C336" s="16" t="s">
        <v>38</v>
      </c>
      <c r="D336" s="16" t="s">
        <v>25</v>
      </c>
      <c r="E336" s="16" t="s">
        <v>25</v>
      </c>
      <c r="F336" s="16" t="s">
        <v>25</v>
      </c>
      <c r="G336" s="16" t="s">
        <v>25</v>
      </c>
      <c r="H336" s="26">
        <v>2.3463284216</v>
      </c>
      <c r="I336" s="31">
        <v>1.8984763654100001</v>
      </c>
      <c r="J336" s="25" t="s">
        <v>651</v>
      </c>
      <c r="K336" s="47">
        <v>52.65</v>
      </c>
      <c r="L336" s="47">
        <v>59.566667000000002</v>
      </c>
      <c r="M336" s="25">
        <v>-1951</v>
      </c>
      <c r="N336" s="16" t="s">
        <v>25</v>
      </c>
      <c r="O336" s="25" t="s">
        <v>26</v>
      </c>
      <c r="P336" s="25" t="s">
        <v>27</v>
      </c>
      <c r="Q336" s="25" t="s">
        <v>2187</v>
      </c>
      <c r="R336" s="25">
        <v>0</v>
      </c>
      <c r="S336" s="25">
        <v>1</v>
      </c>
      <c r="T336" s="25" t="s">
        <v>2205</v>
      </c>
      <c r="U336" s="25" t="s">
        <v>25</v>
      </c>
      <c r="V336" s="25" t="s">
        <v>683</v>
      </c>
      <c r="W336" s="25">
        <v>3580</v>
      </c>
      <c r="X336" s="25">
        <v>20</v>
      </c>
      <c r="Y336" s="25">
        <v>-2020</v>
      </c>
      <c r="Z336" s="25">
        <v>-1882</v>
      </c>
      <c r="AA336" s="25" t="s">
        <v>35</v>
      </c>
      <c r="AB336" s="25" t="s">
        <v>36</v>
      </c>
      <c r="AC336" s="25">
        <v>-1951</v>
      </c>
      <c r="AD336" s="16">
        <v>0.95191800000000004</v>
      </c>
      <c r="AE336" s="16">
        <v>2.6949999999999999E-3</v>
      </c>
      <c r="AF336" s="29">
        <v>3.0000000000000001E-6</v>
      </c>
      <c r="AG336" s="16">
        <v>3.7728999999999999E-2</v>
      </c>
      <c r="AH336" s="16">
        <v>7.6299999999999996E-3</v>
      </c>
      <c r="AI336" s="29">
        <v>3.9999999999999998E-6</v>
      </c>
      <c r="AJ336" s="29">
        <v>6.0000000000000002E-6</v>
      </c>
      <c r="AK336" s="29">
        <v>9.9999999999999995E-7</v>
      </c>
      <c r="AL336" s="29">
        <v>1.2999999999999999E-5</v>
      </c>
      <c r="AM336" s="16">
        <v>-1.3874542607314E-3</v>
      </c>
      <c r="AN336" s="16">
        <v>-3.1279953222718799E-4</v>
      </c>
      <c r="AO336" s="29">
        <v>9.1936320868301305E-7</v>
      </c>
      <c r="AP336" s="29">
        <v>4.98851498742664E-5</v>
      </c>
      <c r="AQ336" s="29">
        <v>1.9666290999179198E-5</v>
      </c>
      <c r="AR336" s="16">
        <v>3.73534860417278E-2</v>
      </c>
      <c r="AS336" s="16">
        <v>1.7493727002541402E-2</v>
      </c>
      <c r="AT336" s="16">
        <v>1.09886528608959E-2</v>
      </c>
      <c r="AU336" s="16">
        <v>7.9668439507211402E-3</v>
      </c>
      <c r="AV336" s="16">
        <v>0</v>
      </c>
      <c r="AW336" s="16">
        <v>0</v>
      </c>
    </row>
    <row r="337" spans="1:49" s="15" customFormat="1" ht="16" x14ac:dyDescent="0.2">
      <c r="A337" s="25" t="s">
        <v>2334</v>
      </c>
      <c r="B337" s="16" t="s">
        <v>684</v>
      </c>
      <c r="C337" s="16" t="s">
        <v>38</v>
      </c>
      <c r="D337" s="16" t="s">
        <v>25</v>
      </c>
      <c r="E337" s="16" t="s">
        <v>25</v>
      </c>
      <c r="F337" s="16" t="s">
        <v>25</v>
      </c>
      <c r="G337" s="16" t="s">
        <v>25</v>
      </c>
      <c r="H337" s="26">
        <v>3.1757289044800001</v>
      </c>
      <c r="I337" s="31">
        <v>2.6593445195699998</v>
      </c>
      <c r="J337" s="25" t="s">
        <v>651</v>
      </c>
      <c r="K337" s="47">
        <v>52.65</v>
      </c>
      <c r="L337" s="47">
        <v>59.566667000000002</v>
      </c>
      <c r="M337" s="25">
        <v>-1868</v>
      </c>
      <c r="N337" s="16" t="s">
        <v>25</v>
      </c>
      <c r="O337" s="25" t="s">
        <v>26</v>
      </c>
      <c r="P337" s="25" t="s">
        <v>27</v>
      </c>
      <c r="Q337" s="25" t="s">
        <v>2187</v>
      </c>
      <c r="R337" s="25">
        <v>0</v>
      </c>
      <c r="S337" s="25">
        <v>1</v>
      </c>
      <c r="T337" s="25" t="s">
        <v>2205</v>
      </c>
      <c r="U337" s="25" t="s">
        <v>25</v>
      </c>
      <c r="V337" s="25" t="s">
        <v>685</v>
      </c>
      <c r="W337" s="25">
        <v>3560</v>
      </c>
      <c r="X337" s="25">
        <v>15</v>
      </c>
      <c r="Y337" s="25">
        <v>-1955</v>
      </c>
      <c r="Z337" s="25">
        <v>-1781</v>
      </c>
      <c r="AA337" s="25" t="s">
        <v>35</v>
      </c>
      <c r="AB337" s="25" t="s">
        <v>36</v>
      </c>
      <c r="AC337" s="25">
        <v>-1868</v>
      </c>
      <c r="AD337" s="16">
        <v>0.95191800000000004</v>
      </c>
      <c r="AE337" s="16">
        <v>2.6949999999999999E-3</v>
      </c>
      <c r="AF337" s="29">
        <v>3.0000000000000001E-6</v>
      </c>
      <c r="AG337" s="16">
        <v>3.7728999999999999E-2</v>
      </c>
      <c r="AH337" s="16">
        <v>7.6299999999999996E-3</v>
      </c>
      <c r="AI337" s="29">
        <v>3.9999999999999998E-6</v>
      </c>
      <c r="AJ337" s="29">
        <v>6.0000000000000002E-6</v>
      </c>
      <c r="AK337" s="29">
        <v>9.9999999999999995E-7</v>
      </c>
      <c r="AL337" s="29">
        <v>1.2999999999999999E-5</v>
      </c>
      <c r="AM337" s="16">
        <v>-1.3874542607314E-3</v>
      </c>
      <c r="AN337" s="16">
        <v>-3.1279953222718799E-4</v>
      </c>
      <c r="AO337" s="29">
        <v>9.1936320868301305E-7</v>
      </c>
      <c r="AP337" s="29">
        <v>4.98851498742664E-5</v>
      </c>
      <c r="AQ337" s="29">
        <v>1.9666290999179198E-5</v>
      </c>
      <c r="AR337" s="16">
        <v>3.3817491128105497E-2</v>
      </c>
      <c r="AS337" s="16">
        <v>1.6278518381880599E-2</v>
      </c>
      <c r="AT337" s="16">
        <v>1.2066598339357301E-2</v>
      </c>
      <c r="AU337" s="16">
        <v>3.73253569070058E-3</v>
      </c>
      <c r="AV337" s="16">
        <v>0</v>
      </c>
      <c r="AW337" s="16">
        <v>0</v>
      </c>
    </row>
    <row r="338" spans="1:49" s="15" customFormat="1" ht="16" x14ac:dyDescent="0.2">
      <c r="A338" s="25" t="s">
        <v>2334</v>
      </c>
      <c r="B338" s="16" t="s">
        <v>686</v>
      </c>
      <c r="C338" s="16" t="s">
        <v>38</v>
      </c>
      <c r="D338" s="16" t="s">
        <v>25</v>
      </c>
      <c r="E338" s="16" t="s">
        <v>25</v>
      </c>
      <c r="F338" s="16" t="s">
        <v>25</v>
      </c>
      <c r="G338" s="16" t="s">
        <v>25</v>
      </c>
      <c r="H338" s="26">
        <v>3.0625967350000001</v>
      </c>
      <c r="I338" s="31">
        <v>2.4761524828699999</v>
      </c>
      <c r="J338" s="25" t="s">
        <v>654</v>
      </c>
      <c r="K338" s="47">
        <v>52.833333000000003</v>
      </c>
      <c r="L338" s="47">
        <v>60.366667</v>
      </c>
      <c r="M338" s="25">
        <v>-1854</v>
      </c>
      <c r="N338" s="16" t="s">
        <v>25</v>
      </c>
      <c r="O338" s="25" t="s">
        <v>26</v>
      </c>
      <c r="P338" s="25" t="s">
        <v>30</v>
      </c>
      <c r="Q338" s="25" t="s">
        <v>2187</v>
      </c>
      <c r="R338" s="25">
        <v>0</v>
      </c>
      <c r="S338" s="25">
        <v>1</v>
      </c>
      <c r="T338" s="25" t="s">
        <v>2205</v>
      </c>
      <c r="U338" s="25" t="s">
        <v>25</v>
      </c>
      <c r="V338" s="25" t="s">
        <v>687</v>
      </c>
      <c r="W338" s="25">
        <v>3535</v>
      </c>
      <c r="X338" s="25">
        <v>15</v>
      </c>
      <c r="Y338" s="25">
        <v>-1933</v>
      </c>
      <c r="Z338" s="25">
        <v>-1774</v>
      </c>
      <c r="AA338" s="25" t="s">
        <v>35</v>
      </c>
      <c r="AB338" s="25" t="s">
        <v>36</v>
      </c>
      <c r="AC338" s="25">
        <v>-1854</v>
      </c>
      <c r="AD338" s="16">
        <v>0.95191800000000004</v>
      </c>
      <c r="AE338" s="16">
        <v>2.6949999999999999E-3</v>
      </c>
      <c r="AF338" s="29">
        <v>3.0000000000000001E-6</v>
      </c>
      <c r="AG338" s="16">
        <v>3.7728999999999999E-2</v>
      </c>
      <c r="AH338" s="16">
        <v>7.6299999999999996E-3</v>
      </c>
      <c r="AI338" s="29">
        <v>3.9999999999999998E-6</v>
      </c>
      <c r="AJ338" s="29">
        <v>6.0000000000000002E-6</v>
      </c>
      <c r="AK338" s="29">
        <v>9.9999999999999995E-7</v>
      </c>
      <c r="AL338" s="29">
        <v>1.2999999999999999E-5</v>
      </c>
      <c r="AM338" s="16">
        <v>-1.3874542607314E-3</v>
      </c>
      <c r="AN338" s="16">
        <v>-3.1279953222718799E-4</v>
      </c>
      <c r="AO338" s="29">
        <v>9.1936320868301305E-7</v>
      </c>
      <c r="AP338" s="29">
        <v>4.98851498742664E-5</v>
      </c>
      <c r="AQ338" s="29">
        <v>1.9666290999179198E-5</v>
      </c>
      <c r="AR338" s="16">
        <v>4.0000147568760101E-2</v>
      </c>
      <c r="AS338" s="16">
        <v>1.51339709827479E-2</v>
      </c>
      <c r="AT338" s="16">
        <v>1.35124182321002E-2</v>
      </c>
      <c r="AU338" s="16">
        <v>1.07014846285125E-2</v>
      </c>
      <c r="AV338" s="16">
        <v>0</v>
      </c>
      <c r="AW338" s="16">
        <v>0</v>
      </c>
    </row>
    <row r="339" spans="1:49" s="15" customFormat="1" ht="16" x14ac:dyDescent="0.2">
      <c r="A339" s="25" t="s">
        <v>2334</v>
      </c>
      <c r="B339" s="16" t="s">
        <v>688</v>
      </c>
      <c r="C339" s="16" t="s">
        <v>38</v>
      </c>
      <c r="D339" s="16" t="s">
        <v>25</v>
      </c>
      <c r="E339" s="16" t="s">
        <v>25</v>
      </c>
      <c r="F339" s="16" t="s">
        <v>25</v>
      </c>
      <c r="G339" s="16" t="s">
        <v>25</v>
      </c>
      <c r="H339" s="26">
        <v>1.7872626360299999</v>
      </c>
      <c r="I339" s="31">
        <v>1.4385301536499999</v>
      </c>
      <c r="J339" s="25" t="s">
        <v>1317</v>
      </c>
      <c r="K339" s="45" t="s">
        <v>1228</v>
      </c>
      <c r="L339" s="45" t="s">
        <v>1318</v>
      </c>
      <c r="M339" s="16">
        <v>-1798</v>
      </c>
      <c r="N339" s="16" t="s">
        <v>25</v>
      </c>
      <c r="O339" s="16" t="s">
        <v>26</v>
      </c>
      <c r="P339" s="16" t="s">
        <v>30</v>
      </c>
      <c r="Q339" s="25" t="s">
        <v>2187</v>
      </c>
      <c r="R339" s="25">
        <v>0</v>
      </c>
      <c r="S339" s="25">
        <v>1</v>
      </c>
      <c r="T339" s="25" t="s">
        <v>2205</v>
      </c>
      <c r="U339" s="25" t="s">
        <v>25</v>
      </c>
      <c r="V339" s="16" t="s">
        <v>689</v>
      </c>
      <c r="W339" s="16">
        <v>3495</v>
      </c>
      <c r="X339" s="16">
        <v>30</v>
      </c>
      <c r="Y339" s="16">
        <v>-1897</v>
      </c>
      <c r="Z339" s="16">
        <v>-1699</v>
      </c>
      <c r="AA339" s="16" t="s">
        <v>35</v>
      </c>
      <c r="AB339" s="16" t="s">
        <v>36</v>
      </c>
      <c r="AC339" s="16">
        <v>-1798</v>
      </c>
      <c r="AD339" s="16">
        <v>0.95191800000000004</v>
      </c>
      <c r="AE339" s="16">
        <v>2.6949999999999999E-3</v>
      </c>
      <c r="AF339" s="29">
        <v>3.0000000000000001E-6</v>
      </c>
      <c r="AG339" s="16">
        <v>3.7728999999999999E-2</v>
      </c>
      <c r="AH339" s="16">
        <v>7.6299999999999996E-3</v>
      </c>
      <c r="AI339" s="29">
        <v>3.9999999999999998E-6</v>
      </c>
      <c r="AJ339" s="29">
        <v>6.0000000000000002E-6</v>
      </c>
      <c r="AK339" s="29">
        <v>9.9999999999999995E-7</v>
      </c>
      <c r="AL339" s="29">
        <v>1.2999999999999999E-5</v>
      </c>
      <c r="AM339" s="16">
        <v>-1.3874542607314E-3</v>
      </c>
      <c r="AN339" s="16">
        <v>-3.1279953222718799E-4</v>
      </c>
      <c r="AO339" s="29">
        <v>9.1936320868301305E-7</v>
      </c>
      <c r="AP339" s="29">
        <v>4.98851498742664E-5</v>
      </c>
      <c r="AQ339" s="29">
        <v>1.9666290999179198E-5</v>
      </c>
      <c r="AR339" s="16">
        <v>3.4549200393092901E-2</v>
      </c>
      <c r="AS339" s="16">
        <v>1.6630076643609298E-2</v>
      </c>
      <c r="AT339" s="16">
        <v>1.1868116729616501E-2</v>
      </c>
      <c r="AU339" s="16">
        <v>5.92554238583075E-3</v>
      </c>
      <c r="AV339" s="16">
        <v>0</v>
      </c>
      <c r="AW339" s="16">
        <v>0</v>
      </c>
    </row>
    <row r="340" spans="1:49" s="15" customFormat="1" ht="16" x14ac:dyDescent="0.2">
      <c r="A340" s="25" t="s">
        <v>2334</v>
      </c>
      <c r="B340" s="16" t="s">
        <v>690</v>
      </c>
      <c r="C340" s="16" t="s">
        <v>38</v>
      </c>
      <c r="D340" s="16" t="s">
        <v>25</v>
      </c>
      <c r="E340" s="16" t="s">
        <v>25</v>
      </c>
      <c r="F340" s="16" t="s">
        <v>25</v>
      </c>
      <c r="G340" s="16" t="s">
        <v>25</v>
      </c>
      <c r="H340" s="26">
        <v>2.7302539445099998</v>
      </c>
      <c r="I340" s="31">
        <v>2.2408956769100001</v>
      </c>
      <c r="J340" s="25" t="s">
        <v>384</v>
      </c>
      <c r="K340" s="47">
        <v>52.843000000000004</v>
      </c>
      <c r="L340" s="47">
        <v>62.902900000000002</v>
      </c>
      <c r="M340" s="25">
        <v>-1856</v>
      </c>
      <c r="N340" s="16" t="s">
        <v>25</v>
      </c>
      <c r="O340" s="25" t="s">
        <v>26</v>
      </c>
      <c r="P340" s="25" t="s">
        <v>30</v>
      </c>
      <c r="Q340" s="25" t="s">
        <v>2187</v>
      </c>
      <c r="R340" s="25">
        <v>0</v>
      </c>
      <c r="S340" s="25">
        <v>1</v>
      </c>
      <c r="T340" s="25" t="s">
        <v>2205</v>
      </c>
      <c r="U340" s="25" t="s">
        <v>25</v>
      </c>
      <c r="V340" s="25" t="s">
        <v>691</v>
      </c>
      <c r="W340" s="25">
        <v>3535</v>
      </c>
      <c r="X340" s="25">
        <v>20</v>
      </c>
      <c r="Y340" s="25">
        <v>-1938</v>
      </c>
      <c r="Z340" s="25">
        <v>-1773</v>
      </c>
      <c r="AA340" s="25" t="s">
        <v>35</v>
      </c>
      <c r="AB340" s="25" t="s">
        <v>36</v>
      </c>
      <c r="AC340" s="25">
        <v>-1856</v>
      </c>
      <c r="AD340" s="16">
        <v>0.95191800000000004</v>
      </c>
      <c r="AE340" s="16">
        <v>2.6949999999999999E-3</v>
      </c>
      <c r="AF340" s="29">
        <v>3.0000000000000001E-6</v>
      </c>
      <c r="AG340" s="16">
        <v>3.7728999999999999E-2</v>
      </c>
      <c r="AH340" s="16">
        <v>7.6299999999999996E-3</v>
      </c>
      <c r="AI340" s="29">
        <v>3.9999999999999998E-6</v>
      </c>
      <c r="AJ340" s="29">
        <v>6.0000000000000002E-6</v>
      </c>
      <c r="AK340" s="29">
        <v>9.9999999999999995E-7</v>
      </c>
      <c r="AL340" s="29">
        <v>1.2999999999999999E-5</v>
      </c>
      <c r="AM340" s="16">
        <v>-1.3874542607314E-3</v>
      </c>
      <c r="AN340" s="16">
        <v>-3.1279953222718799E-4</v>
      </c>
      <c r="AO340" s="29">
        <v>9.1936320868301305E-7</v>
      </c>
      <c r="AP340" s="29">
        <v>4.98851498742664E-5</v>
      </c>
      <c r="AQ340" s="29">
        <v>1.9666290999179198E-5</v>
      </c>
      <c r="AR340" s="16">
        <v>3.1373427969089797E-2</v>
      </c>
      <c r="AS340" s="16">
        <v>1.3598132858783101E-2</v>
      </c>
      <c r="AT340" s="16">
        <v>1.30808081890004E-2</v>
      </c>
      <c r="AU340" s="16">
        <v>4.16949848449257E-3</v>
      </c>
      <c r="AV340" s="16">
        <v>0</v>
      </c>
      <c r="AW340" s="16">
        <v>0</v>
      </c>
    </row>
    <row r="341" spans="1:49" s="15" customFormat="1" ht="16" x14ac:dyDescent="0.2">
      <c r="A341" s="25" t="s">
        <v>2334</v>
      </c>
      <c r="B341" s="16" t="s">
        <v>692</v>
      </c>
      <c r="C341" s="16" t="s">
        <v>38</v>
      </c>
      <c r="D341" s="16" t="s">
        <v>25</v>
      </c>
      <c r="E341" s="16" t="s">
        <v>25</v>
      </c>
      <c r="F341" s="16" t="s">
        <v>25</v>
      </c>
      <c r="G341" s="16" t="s">
        <v>25</v>
      </c>
      <c r="H341" s="26">
        <v>1.59631407178</v>
      </c>
      <c r="I341" s="31">
        <v>1.3086671516399999</v>
      </c>
      <c r="J341" s="25" t="s">
        <v>654</v>
      </c>
      <c r="K341" s="47">
        <v>52.833333000000003</v>
      </c>
      <c r="L341" s="47">
        <v>60.366667</v>
      </c>
      <c r="M341" s="25">
        <v>-1853</v>
      </c>
      <c r="N341" s="16" t="s">
        <v>25</v>
      </c>
      <c r="O341" s="25" t="s">
        <v>26</v>
      </c>
      <c r="P341" s="25" t="s">
        <v>30</v>
      </c>
      <c r="Q341" s="25" t="s">
        <v>2187</v>
      </c>
      <c r="R341" s="25">
        <v>0</v>
      </c>
      <c r="S341" s="25">
        <v>1</v>
      </c>
      <c r="T341" s="25" t="s">
        <v>2205</v>
      </c>
      <c r="U341" s="25" t="s">
        <v>25</v>
      </c>
      <c r="V341" s="25" t="s">
        <v>693</v>
      </c>
      <c r="W341" s="25">
        <v>3530</v>
      </c>
      <c r="X341" s="25">
        <v>20</v>
      </c>
      <c r="Y341" s="25">
        <v>-1936</v>
      </c>
      <c r="Z341" s="25">
        <v>-1770</v>
      </c>
      <c r="AA341" s="25" t="s">
        <v>35</v>
      </c>
      <c r="AB341" s="25" t="s">
        <v>36</v>
      </c>
      <c r="AC341" s="25">
        <v>-1853</v>
      </c>
      <c r="AD341" s="16">
        <v>0.95191800000000004</v>
      </c>
      <c r="AE341" s="16">
        <v>2.6949999999999999E-3</v>
      </c>
      <c r="AF341" s="29">
        <v>3.0000000000000001E-6</v>
      </c>
      <c r="AG341" s="16">
        <v>3.7728999999999999E-2</v>
      </c>
      <c r="AH341" s="16">
        <v>7.6299999999999996E-3</v>
      </c>
      <c r="AI341" s="29">
        <v>3.9999999999999998E-6</v>
      </c>
      <c r="AJ341" s="29">
        <v>6.0000000000000002E-6</v>
      </c>
      <c r="AK341" s="29">
        <v>9.9999999999999995E-7</v>
      </c>
      <c r="AL341" s="29">
        <v>1.2999999999999999E-5</v>
      </c>
      <c r="AM341" s="16">
        <v>-1.3874542607314E-3</v>
      </c>
      <c r="AN341" s="16">
        <v>-3.1279953222718799E-4</v>
      </c>
      <c r="AO341" s="29">
        <v>9.1936320868301305E-7</v>
      </c>
      <c r="AP341" s="29">
        <v>4.98851498742664E-5</v>
      </c>
      <c r="AQ341" s="29">
        <v>1.9666290999179198E-5</v>
      </c>
      <c r="AR341" s="16">
        <v>3.4779468814832702E-2</v>
      </c>
      <c r="AS341" s="16">
        <v>2.13885598738279E-2</v>
      </c>
      <c r="AT341" s="16">
        <v>7.6864602916300604E-3</v>
      </c>
      <c r="AU341" s="16">
        <v>5.5420228218304697E-3</v>
      </c>
      <c r="AV341" s="16">
        <v>0</v>
      </c>
      <c r="AW341" s="16">
        <v>0</v>
      </c>
    </row>
    <row r="342" spans="1:49" s="15" customFormat="1" ht="16" x14ac:dyDescent="0.2">
      <c r="A342" s="25" t="s">
        <v>2334</v>
      </c>
      <c r="B342" s="16" t="s">
        <v>694</v>
      </c>
      <c r="C342" s="16" t="s">
        <v>38</v>
      </c>
      <c r="D342" s="16" t="s">
        <v>25</v>
      </c>
      <c r="E342" s="16" t="s">
        <v>25</v>
      </c>
      <c r="F342" s="16" t="s">
        <v>25</v>
      </c>
      <c r="G342" s="16" t="s">
        <v>25</v>
      </c>
      <c r="H342" s="26">
        <v>1.3433117901</v>
      </c>
      <c r="I342" s="31">
        <v>1.11151636254</v>
      </c>
      <c r="J342" s="25" t="s">
        <v>695</v>
      </c>
      <c r="K342" s="47">
        <v>52.918694000000002</v>
      </c>
      <c r="L342" s="47">
        <v>50.962611000000003</v>
      </c>
      <c r="M342" s="25">
        <v>-1789</v>
      </c>
      <c r="N342" s="16" t="s">
        <v>25</v>
      </c>
      <c r="O342" s="25" t="s">
        <v>26</v>
      </c>
      <c r="P342" s="25" t="s">
        <v>27</v>
      </c>
      <c r="Q342" s="25" t="s">
        <v>2187</v>
      </c>
      <c r="R342" s="25">
        <v>0</v>
      </c>
      <c r="S342" s="25">
        <v>1</v>
      </c>
      <c r="T342" s="25" t="s">
        <v>2205</v>
      </c>
      <c r="U342" s="25" t="s">
        <v>25</v>
      </c>
      <c r="V342" s="25" t="s">
        <v>696</v>
      </c>
      <c r="W342" s="25">
        <v>3470</v>
      </c>
      <c r="X342" s="25">
        <v>20</v>
      </c>
      <c r="Y342" s="25">
        <v>-1881</v>
      </c>
      <c r="Z342" s="25">
        <v>-1697</v>
      </c>
      <c r="AA342" s="25" t="s">
        <v>35</v>
      </c>
      <c r="AB342" s="25" t="s">
        <v>36</v>
      </c>
      <c r="AC342" s="25">
        <v>-1789</v>
      </c>
      <c r="AD342" s="16">
        <v>0.95191800000000004</v>
      </c>
      <c r="AE342" s="16">
        <v>2.6949999999999999E-3</v>
      </c>
      <c r="AF342" s="29">
        <v>3.0000000000000001E-6</v>
      </c>
      <c r="AG342" s="16">
        <v>3.7728999999999999E-2</v>
      </c>
      <c r="AH342" s="16">
        <v>7.6299999999999996E-3</v>
      </c>
      <c r="AI342" s="29">
        <v>3.9999999999999998E-6</v>
      </c>
      <c r="AJ342" s="29">
        <v>6.0000000000000002E-6</v>
      </c>
      <c r="AK342" s="29">
        <v>9.9999999999999995E-7</v>
      </c>
      <c r="AL342" s="29">
        <v>1.2999999999999999E-5</v>
      </c>
      <c r="AM342" s="16">
        <v>-1.3874542607314E-3</v>
      </c>
      <c r="AN342" s="16">
        <v>-3.1279953222718799E-4</v>
      </c>
      <c r="AO342" s="29">
        <v>9.1936320868301305E-7</v>
      </c>
      <c r="AP342" s="29">
        <v>4.98851498742664E-5</v>
      </c>
      <c r="AQ342" s="29">
        <v>1.9666290999179198E-5</v>
      </c>
      <c r="AR342" s="16">
        <v>3.7117839349715999E-2</v>
      </c>
      <c r="AS342" s="16">
        <v>1.95545388245006E-2</v>
      </c>
      <c r="AT342" s="16">
        <v>1.4153811846711099E-2</v>
      </c>
      <c r="AU342" s="16">
        <v>2.7498761653474602E-3</v>
      </c>
      <c r="AV342" s="16">
        <v>0</v>
      </c>
      <c r="AW342" s="16">
        <v>0</v>
      </c>
    </row>
    <row r="343" spans="1:49" s="15" customFormat="1" ht="16" x14ac:dyDescent="0.2">
      <c r="A343" s="25" t="s">
        <v>2334</v>
      </c>
      <c r="B343" s="16" t="s">
        <v>697</v>
      </c>
      <c r="C343" s="16" t="s">
        <v>38</v>
      </c>
      <c r="D343" s="16" t="s">
        <v>25</v>
      </c>
      <c r="E343" s="16" t="s">
        <v>25</v>
      </c>
      <c r="F343" s="16" t="s">
        <v>25</v>
      </c>
      <c r="G343" s="16" t="s">
        <v>25</v>
      </c>
      <c r="H343" s="26">
        <v>0.63173133570399997</v>
      </c>
      <c r="I343" s="31">
        <v>0.52549020358700005</v>
      </c>
      <c r="J343" s="25" t="s">
        <v>654</v>
      </c>
      <c r="K343" s="47">
        <v>52.833333000000003</v>
      </c>
      <c r="L343" s="47">
        <v>60.366667</v>
      </c>
      <c r="M343" s="25">
        <v>-1861</v>
      </c>
      <c r="N343" s="16" t="s">
        <v>25</v>
      </c>
      <c r="O343" s="25" t="s">
        <v>26</v>
      </c>
      <c r="P343" s="25" t="s">
        <v>30</v>
      </c>
      <c r="Q343" s="25" t="s">
        <v>2187</v>
      </c>
      <c r="R343" s="25">
        <v>0</v>
      </c>
      <c r="S343" s="25">
        <v>1</v>
      </c>
      <c r="T343" s="25" t="s">
        <v>2205</v>
      </c>
      <c r="U343" s="25" t="s">
        <v>25</v>
      </c>
      <c r="V343" s="25" t="s">
        <v>698</v>
      </c>
      <c r="W343" s="25">
        <v>3545</v>
      </c>
      <c r="X343" s="25">
        <v>15</v>
      </c>
      <c r="Y343" s="25">
        <v>-1944</v>
      </c>
      <c r="Z343" s="25">
        <v>-1777</v>
      </c>
      <c r="AA343" s="25" t="s">
        <v>35</v>
      </c>
      <c r="AB343" s="25" t="s">
        <v>36</v>
      </c>
      <c r="AC343" s="25">
        <v>-1861</v>
      </c>
      <c r="AD343" s="16">
        <v>0.95191800000000004</v>
      </c>
      <c r="AE343" s="16">
        <v>2.6949999999999999E-3</v>
      </c>
      <c r="AF343" s="29">
        <v>3.0000000000000001E-6</v>
      </c>
      <c r="AG343" s="16">
        <v>3.7728999999999999E-2</v>
      </c>
      <c r="AH343" s="16">
        <v>7.6299999999999996E-3</v>
      </c>
      <c r="AI343" s="29">
        <v>3.9999999999999998E-6</v>
      </c>
      <c r="AJ343" s="29">
        <v>6.0000000000000002E-6</v>
      </c>
      <c r="AK343" s="29">
        <v>9.9999999999999995E-7</v>
      </c>
      <c r="AL343" s="29">
        <v>1.2999999999999999E-5</v>
      </c>
      <c r="AM343" s="16">
        <v>-1.3874542607314E-3</v>
      </c>
      <c r="AN343" s="16">
        <v>-3.1279953222718799E-4</v>
      </c>
      <c r="AO343" s="29">
        <v>9.1936320868301305E-7</v>
      </c>
      <c r="AP343" s="29">
        <v>4.98851498742664E-5</v>
      </c>
      <c r="AQ343" s="29">
        <v>1.9666290999179198E-5</v>
      </c>
      <c r="AR343" s="16">
        <v>4.23433941194645E-2</v>
      </c>
      <c r="AS343" s="16">
        <v>2.34554695922073E-2</v>
      </c>
      <c r="AT343" s="16">
        <v>1.1519233368409799E-2</v>
      </c>
      <c r="AU343" s="16">
        <v>2.5840485752968599E-3</v>
      </c>
      <c r="AV343" s="16">
        <v>4.3972138076631999E-3</v>
      </c>
      <c r="AW343" s="16">
        <v>0</v>
      </c>
    </row>
    <row r="344" spans="1:49" s="15" customFormat="1" ht="16" x14ac:dyDescent="0.2">
      <c r="A344" s="25" t="s">
        <v>2334</v>
      </c>
      <c r="B344" s="16" t="s">
        <v>699</v>
      </c>
      <c r="C344" s="16" t="s">
        <v>38</v>
      </c>
      <c r="D344" s="16" t="s">
        <v>25</v>
      </c>
      <c r="E344" s="16" t="s">
        <v>25</v>
      </c>
      <c r="F344" s="16" t="s">
        <v>25</v>
      </c>
      <c r="G344" s="16" t="s">
        <v>25</v>
      </c>
      <c r="H344" s="26">
        <v>2.1749723847900002</v>
      </c>
      <c r="I344" s="31">
        <v>1.7800447511999999</v>
      </c>
      <c r="J344" s="25" t="s">
        <v>654</v>
      </c>
      <c r="K344" s="47">
        <v>52.833333000000003</v>
      </c>
      <c r="L344" s="47">
        <v>60.366667</v>
      </c>
      <c r="M344" s="25">
        <v>-1863</v>
      </c>
      <c r="N344" s="16" t="s">
        <v>25</v>
      </c>
      <c r="O344" s="25" t="s">
        <v>26</v>
      </c>
      <c r="P344" s="25" t="s">
        <v>27</v>
      </c>
      <c r="Q344" s="25" t="s">
        <v>2187</v>
      </c>
      <c r="R344" s="25">
        <v>0</v>
      </c>
      <c r="S344" s="25">
        <v>1</v>
      </c>
      <c r="T344" s="25" t="s">
        <v>2205</v>
      </c>
      <c r="U344" s="25" t="s">
        <v>25</v>
      </c>
      <c r="V344" s="25" t="s">
        <v>700</v>
      </c>
      <c r="W344" s="25">
        <v>3550</v>
      </c>
      <c r="X344" s="25">
        <v>15</v>
      </c>
      <c r="Y344" s="25">
        <v>-1947</v>
      </c>
      <c r="Z344" s="25">
        <v>-1778</v>
      </c>
      <c r="AA344" s="25" t="s">
        <v>35</v>
      </c>
      <c r="AB344" s="25" t="s">
        <v>36</v>
      </c>
      <c r="AC344" s="25">
        <v>-1863</v>
      </c>
      <c r="AD344" s="16">
        <v>0.95191800000000004</v>
      </c>
      <c r="AE344" s="16">
        <v>2.6949999999999999E-3</v>
      </c>
      <c r="AF344" s="29">
        <v>3.0000000000000001E-6</v>
      </c>
      <c r="AG344" s="16">
        <v>3.7728999999999999E-2</v>
      </c>
      <c r="AH344" s="16">
        <v>7.6299999999999996E-3</v>
      </c>
      <c r="AI344" s="29">
        <v>3.9999999999999998E-6</v>
      </c>
      <c r="AJ344" s="29">
        <v>6.0000000000000002E-6</v>
      </c>
      <c r="AK344" s="29">
        <v>9.9999999999999995E-7</v>
      </c>
      <c r="AL344" s="29">
        <v>1.2999999999999999E-5</v>
      </c>
      <c r="AM344" s="16">
        <v>-1.3874542607314E-3</v>
      </c>
      <c r="AN344" s="16">
        <v>-3.1279953222718799E-4</v>
      </c>
      <c r="AO344" s="29">
        <v>9.1936320868301305E-7</v>
      </c>
      <c r="AP344" s="29">
        <v>4.98851498742664E-5</v>
      </c>
      <c r="AQ344" s="29">
        <v>1.9666290999179198E-5</v>
      </c>
      <c r="AR344" s="16">
        <v>4.18400556170066E-2</v>
      </c>
      <c r="AS344" s="16">
        <v>1.8774715157152101E-2</v>
      </c>
      <c r="AT344" s="16">
        <v>1.0532220774209801E-2</v>
      </c>
      <c r="AU344" s="16">
        <v>6.4976318707715003E-3</v>
      </c>
      <c r="AV344" s="16">
        <v>5.9827550624779596E-3</v>
      </c>
      <c r="AW344" s="16">
        <v>0</v>
      </c>
    </row>
    <row r="345" spans="1:49" s="15" customFormat="1" ht="16" x14ac:dyDescent="0.2">
      <c r="A345" s="25" t="s">
        <v>2334</v>
      </c>
      <c r="B345" s="16" t="s">
        <v>701</v>
      </c>
      <c r="C345" s="16" t="s">
        <v>38</v>
      </c>
      <c r="D345" s="16" t="s">
        <v>25</v>
      </c>
      <c r="E345" s="16" t="s">
        <v>25</v>
      </c>
      <c r="F345" s="16" t="s">
        <v>25</v>
      </c>
      <c r="G345" s="16" t="s">
        <v>25</v>
      </c>
      <c r="H345" s="26">
        <v>0.76726424519299996</v>
      </c>
      <c r="I345" s="31">
        <v>0.63767012292400005</v>
      </c>
      <c r="J345" s="25" t="s">
        <v>695</v>
      </c>
      <c r="K345" s="47">
        <v>52.918694000000002</v>
      </c>
      <c r="L345" s="47">
        <v>50.962611000000003</v>
      </c>
      <c r="M345" s="25">
        <v>-1851</v>
      </c>
      <c r="N345" s="16" t="s">
        <v>25</v>
      </c>
      <c r="O345" s="25" t="s">
        <v>26</v>
      </c>
      <c r="P345" s="25" t="s">
        <v>30</v>
      </c>
      <c r="Q345" s="25" t="s">
        <v>2187</v>
      </c>
      <c r="R345" s="25">
        <v>0</v>
      </c>
      <c r="S345" s="25">
        <v>1</v>
      </c>
      <c r="T345" s="25" t="s">
        <v>2205</v>
      </c>
      <c r="U345" s="25" t="s">
        <v>25</v>
      </c>
      <c r="V345" s="25" t="s">
        <v>702</v>
      </c>
      <c r="W345" s="16">
        <v>3530</v>
      </c>
      <c r="X345" s="25">
        <v>15</v>
      </c>
      <c r="Y345" s="25">
        <v>-1928</v>
      </c>
      <c r="Z345" s="25">
        <v>-1773</v>
      </c>
      <c r="AA345" s="25" t="s">
        <v>35</v>
      </c>
      <c r="AB345" s="25" t="s">
        <v>36</v>
      </c>
      <c r="AC345" s="25">
        <v>-1851</v>
      </c>
      <c r="AD345" s="16">
        <v>0.95191800000000004</v>
      </c>
      <c r="AE345" s="16">
        <v>2.6949999999999999E-3</v>
      </c>
      <c r="AF345" s="29">
        <v>3.0000000000000001E-6</v>
      </c>
      <c r="AG345" s="16">
        <v>3.7728999999999999E-2</v>
      </c>
      <c r="AH345" s="16">
        <v>7.6299999999999996E-3</v>
      </c>
      <c r="AI345" s="29">
        <v>3.9999999999999998E-6</v>
      </c>
      <c r="AJ345" s="29">
        <v>6.0000000000000002E-6</v>
      </c>
      <c r="AK345" s="29">
        <v>9.9999999999999995E-7</v>
      </c>
      <c r="AL345" s="29">
        <v>1.2999999999999999E-5</v>
      </c>
      <c r="AM345" s="16">
        <v>-1.3874542607314E-3</v>
      </c>
      <c r="AN345" s="16">
        <v>-3.1279953222718799E-4</v>
      </c>
      <c r="AO345" s="29">
        <v>9.1936320868301305E-7</v>
      </c>
      <c r="AP345" s="29">
        <v>4.98851498742664E-5</v>
      </c>
      <c r="AQ345" s="29">
        <v>1.9666290999179198E-5</v>
      </c>
      <c r="AR345" s="16">
        <v>0.19360909586483399</v>
      </c>
      <c r="AS345" s="16">
        <v>2.0793473434664301E-2</v>
      </c>
      <c r="AT345" s="16">
        <v>1.51622888394771E-2</v>
      </c>
      <c r="AU345" s="16">
        <v>1.6345232718028398E-2</v>
      </c>
      <c r="AV345" s="16">
        <v>1.44924034787476E-2</v>
      </c>
      <c r="AW345" s="16">
        <v>0.126052550160376</v>
      </c>
    </row>
    <row r="346" spans="1:49" s="15" customFormat="1" ht="16" x14ac:dyDescent="0.2">
      <c r="A346" s="25" t="s">
        <v>2334</v>
      </c>
      <c r="B346" s="16" t="s">
        <v>703</v>
      </c>
      <c r="C346" s="16" t="s">
        <v>38</v>
      </c>
      <c r="D346" s="16" t="s">
        <v>25</v>
      </c>
      <c r="E346" s="16" t="s">
        <v>25</v>
      </c>
      <c r="F346" s="16" t="s">
        <v>25</v>
      </c>
      <c r="G346" s="16" t="s">
        <v>25</v>
      </c>
      <c r="H346" s="26">
        <v>6.9800035139599999</v>
      </c>
      <c r="I346" s="31">
        <v>5.7886018315300003</v>
      </c>
      <c r="J346" s="25" t="s">
        <v>1004</v>
      </c>
      <c r="K346" s="47">
        <v>53.658000000000001</v>
      </c>
      <c r="L346" s="47">
        <v>50.668444000000001</v>
      </c>
      <c r="M346" s="25">
        <v>-1862</v>
      </c>
      <c r="N346" s="16" t="s">
        <v>25</v>
      </c>
      <c r="O346" s="25" t="s">
        <v>26</v>
      </c>
      <c r="P346" s="25" t="s">
        <v>27</v>
      </c>
      <c r="Q346" s="25" t="s">
        <v>2187</v>
      </c>
      <c r="R346" s="25">
        <v>0</v>
      </c>
      <c r="S346" s="25">
        <v>1</v>
      </c>
      <c r="T346" s="25" t="s">
        <v>2205</v>
      </c>
      <c r="U346" s="25" t="s">
        <v>25</v>
      </c>
      <c r="V346" s="25" t="s">
        <v>704</v>
      </c>
      <c r="W346" s="25">
        <v>3545</v>
      </c>
      <c r="X346" s="25">
        <v>20</v>
      </c>
      <c r="Y346" s="25">
        <v>-1949</v>
      </c>
      <c r="Z346" s="25">
        <v>-1774</v>
      </c>
      <c r="AA346" s="25" t="s">
        <v>35</v>
      </c>
      <c r="AB346" s="25" t="s">
        <v>36</v>
      </c>
      <c r="AC346" s="25">
        <v>-1862</v>
      </c>
      <c r="AD346" s="16">
        <v>0.95191800000000004</v>
      </c>
      <c r="AE346" s="16">
        <v>2.6949999999999999E-3</v>
      </c>
      <c r="AF346" s="29">
        <v>3.0000000000000001E-6</v>
      </c>
      <c r="AG346" s="16">
        <v>3.7728999999999999E-2</v>
      </c>
      <c r="AH346" s="16">
        <v>7.6299999999999996E-3</v>
      </c>
      <c r="AI346" s="29">
        <v>3.9999999999999998E-6</v>
      </c>
      <c r="AJ346" s="29">
        <v>6.0000000000000002E-6</v>
      </c>
      <c r="AK346" s="29">
        <v>9.9999999999999995E-7</v>
      </c>
      <c r="AL346" s="29">
        <v>1.2999999999999999E-5</v>
      </c>
      <c r="AM346" s="16">
        <v>-1.3874542607314E-3</v>
      </c>
      <c r="AN346" s="16">
        <v>-3.1279953222718799E-4</v>
      </c>
      <c r="AO346" s="29">
        <v>9.1936320868301305E-7</v>
      </c>
      <c r="AP346" s="29">
        <v>4.98851498742664E-5</v>
      </c>
      <c r="AQ346" s="29">
        <v>1.9666290999179198E-5</v>
      </c>
      <c r="AR346" s="16">
        <v>2.9051252168337999E-2</v>
      </c>
      <c r="AS346" s="16">
        <v>1.30496697753563E-2</v>
      </c>
      <c r="AT346" s="16">
        <v>1.31724304018392E-2</v>
      </c>
      <c r="AU346" s="16">
        <v>2.7602500192963298E-3</v>
      </c>
      <c r="AV346" s="16">
        <v>0</v>
      </c>
      <c r="AW346" s="16">
        <v>0</v>
      </c>
    </row>
    <row r="347" spans="1:49" s="15" customFormat="1" ht="16" x14ac:dyDescent="0.2">
      <c r="A347" s="25" t="s">
        <v>2334</v>
      </c>
      <c r="B347" s="16" t="s">
        <v>705</v>
      </c>
      <c r="C347" s="16" t="s">
        <v>38</v>
      </c>
      <c r="D347" s="16" t="s">
        <v>25</v>
      </c>
      <c r="E347" s="16" t="s">
        <v>25</v>
      </c>
      <c r="F347" s="16" t="s">
        <v>25</v>
      </c>
      <c r="G347" s="16" t="s">
        <v>25</v>
      </c>
      <c r="H347" s="26">
        <v>2.0944768759799999</v>
      </c>
      <c r="I347" s="31">
        <v>1.7111285414299999</v>
      </c>
      <c r="J347" s="25" t="s">
        <v>384</v>
      </c>
      <c r="K347" s="47">
        <v>52.843000000000004</v>
      </c>
      <c r="L347" s="47">
        <v>62.902900000000002</v>
      </c>
      <c r="M347" s="25">
        <v>-1856</v>
      </c>
      <c r="N347" s="16" t="s">
        <v>25</v>
      </c>
      <c r="O347" s="25" t="s">
        <v>26</v>
      </c>
      <c r="P347" s="25" t="s">
        <v>27</v>
      </c>
      <c r="Q347" s="25" t="s">
        <v>2187</v>
      </c>
      <c r="R347" s="25">
        <v>0</v>
      </c>
      <c r="S347" s="25">
        <v>1</v>
      </c>
      <c r="T347" s="25" t="s">
        <v>2205</v>
      </c>
      <c r="U347" s="25" t="s">
        <v>25</v>
      </c>
      <c r="V347" s="25" t="s">
        <v>706</v>
      </c>
      <c r="W347" s="25">
        <v>3535</v>
      </c>
      <c r="X347" s="25">
        <v>20</v>
      </c>
      <c r="Y347" s="25">
        <v>-1938</v>
      </c>
      <c r="Z347" s="25">
        <v>-1773</v>
      </c>
      <c r="AA347" s="25" t="s">
        <v>35</v>
      </c>
      <c r="AB347" s="25" t="s">
        <v>36</v>
      </c>
      <c r="AC347" s="25">
        <v>-1856</v>
      </c>
      <c r="AD347" s="16">
        <v>0.95191800000000004</v>
      </c>
      <c r="AE347" s="16">
        <v>2.6949999999999999E-3</v>
      </c>
      <c r="AF347" s="29">
        <v>3.0000000000000001E-6</v>
      </c>
      <c r="AG347" s="16">
        <v>3.7728999999999999E-2</v>
      </c>
      <c r="AH347" s="16">
        <v>7.6299999999999996E-3</v>
      </c>
      <c r="AI347" s="29">
        <v>3.9999999999999998E-6</v>
      </c>
      <c r="AJ347" s="29">
        <v>6.0000000000000002E-6</v>
      </c>
      <c r="AK347" s="29">
        <v>9.9999999999999995E-7</v>
      </c>
      <c r="AL347" s="29">
        <v>1.2999999999999999E-5</v>
      </c>
      <c r="AM347" s="16">
        <v>-1.3874542607314E-3</v>
      </c>
      <c r="AN347" s="16">
        <v>-3.1279953222718799E-4</v>
      </c>
      <c r="AO347" s="29">
        <v>9.1936320868301305E-7</v>
      </c>
      <c r="AP347" s="29">
        <v>4.98851498742664E-5</v>
      </c>
      <c r="AQ347" s="29">
        <v>1.9666290999179198E-5</v>
      </c>
      <c r="AR347" s="16">
        <v>3.09570358084892E-2</v>
      </c>
      <c r="AS347" s="16">
        <v>1.5924412256437301E-2</v>
      </c>
      <c r="AT347" s="16">
        <v>1.15667385318997E-2</v>
      </c>
      <c r="AU347" s="16">
        <v>3.18943062267215E-3</v>
      </c>
      <c r="AV347" s="16">
        <v>0</v>
      </c>
      <c r="AW347" s="16">
        <v>0</v>
      </c>
    </row>
    <row r="348" spans="1:49" s="15" customFormat="1" ht="16" x14ac:dyDescent="0.2">
      <c r="A348" s="25" t="s">
        <v>2334</v>
      </c>
      <c r="B348" s="16" t="s">
        <v>707</v>
      </c>
      <c r="C348" s="16" t="s">
        <v>38</v>
      </c>
      <c r="D348" s="16" t="s">
        <v>25</v>
      </c>
      <c r="E348" s="16" t="s">
        <v>25</v>
      </c>
      <c r="F348" s="16" t="s">
        <v>25</v>
      </c>
      <c r="G348" s="16" t="s">
        <v>25</v>
      </c>
      <c r="H348" s="26">
        <v>18.1595278942</v>
      </c>
      <c r="I348" s="31">
        <v>15.1090750607</v>
      </c>
      <c r="J348" s="25" t="s">
        <v>708</v>
      </c>
      <c r="K348" s="45">
        <v>52.429071999999998</v>
      </c>
      <c r="L348" s="45">
        <v>55.227877999999997</v>
      </c>
      <c r="M348" s="16">
        <v>-1849</v>
      </c>
      <c r="N348" s="16" t="s">
        <v>25</v>
      </c>
      <c r="O348" s="16" t="s">
        <v>26</v>
      </c>
      <c r="P348" s="16" t="s">
        <v>27</v>
      </c>
      <c r="Q348" s="25" t="s">
        <v>2187</v>
      </c>
      <c r="R348" s="25">
        <v>0</v>
      </c>
      <c r="S348" s="25">
        <v>1</v>
      </c>
      <c r="T348" s="25" t="s">
        <v>2205</v>
      </c>
      <c r="U348" s="25" t="s">
        <v>25</v>
      </c>
      <c r="V348" s="16" t="s">
        <v>709</v>
      </c>
      <c r="W348" s="16">
        <v>3525</v>
      </c>
      <c r="X348" s="16">
        <v>20</v>
      </c>
      <c r="Y348" s="16">
        <v>-1930</v>
      </c>
      <c r="Z348" s="16">
        <v>-1768</v>
      </c>
      <c r="AA348" s="16" t="s">
        <v>35</v>
      </c>
      <c r="AB348" s="16" t="s">
        <v>36</v>
      </c>
      <c r="AC348" s="16">
        <v>-1849</v>
      </c>
      <c r="AD348" s="16">
        <v>0.95191800000000004</v>
      </c>
      <c r="AE348" s="16">
        <v>2.6949999999999999E-3</v>
      </c>
      <c r="AF348" s="29">
        <v>3.0000000000000001E-6</v>
      </c>
      <c r="AG348" s="16">
        <v>3.7728999999999999E-2</v>
      </c>
      <c r="AH348" s="16">
        <v>7.6299999999999996E-3</v>
      </c>
      <c r="AI348" s="29">
        <v>3.9999999999999998E-6</v>
      </c>
      <c r="AJ348" s="29">
        <v>6.0000000000000002E-6</v>
      </c>
      <c r="AK348" s="29">
        <v>9.9999999999999995E-7</v>
      </c>
      <c r="AL348" s="29">
        <v>1.2999999999999999E-5</v>
      </c>
      <c r="AM348" s="16">
        <v>-1.3874542607314E-3</v>
      </c>
      <c r="AN348" s="16">
        <v>-3.1279953222718799E-4</v>
      </c>
      <c r="AO348" s="29">
        <v>9.1936320868301305E-7</v>
      </c>
      <c r="AP348" s="29">
        <v>4.98851498742664E-5</v>
      </c>
      <c r="AQ348" s="29">
        <v>1.9666290999179198E-5</v>
      </c>
      <c r="AR348" s="16">
        <v>3.7336339603446698E-2</v>
      </c>
      <c r="AS348" s="16">
        <v>2.0731517909614899E-2</v>
      </c>
      <c r="AT348" s="16">
        <v>1.5612754442294E-2</v>
      </c>
      <c r="AU348" s="16">
        <v>0</v>
      </c>
      <c r="AV348" s="16">
        <v>0</v>
      </c>
      <c r="AW348" s="16">
        <v>0</v>
      </c>
    </row>
    <row r="349" spans="1:49" s="15" customFormat="1" ht="16" x14ac:dyDescent="0.2">
      <c r="A349" s="25" t="s">
        <v>2334</v>
      </c>
      <c r="B349" s="16" t="s">
        <v>710</v>
      </c>
      <c r="C349" s="16" t="s">
        <v>38</v>
      </c>
      <c r="D349" s="16" t="s">
        <v>25</v>
      </c>
      <c r="E349" s="16" t="s">
        <v>25</v>
      </c>
      <c r="F349" s="16" t="s">
        <v>25</v>
      </c>
      <c r="G349" s="16" t="s">
        <v>25</v>
      </c>
      <c r="H349" s="26">
        <v>1.4364715403799999</v>
      </c>
      <c r="I349" s="31">
        <v>1.0811667873699999</v>
      </c>
      <c r="J349" s="25" t="s">
        <v>2397</v>
      </c>
      <c r="K349" s="47">
        <v>51.575645999999999</v>
      </c>
      <c r="L349" s="47">
        <v>64.724468000000002</v>
      </c>
      <c r="M349" s="25">
        <v>-1892</v>
      </c>
      <c r="N349" s="16" t="s">
        <v>25</v>
      </c>
      <c r="O349" s="25" t="s">
        <v>26</v>
      </c>
      <c r="P349" s="25" t="s">
        <v>27</v>
      </c>
      <c r="Q349" s="25" t="s">
        <v>2187</v>
      </c>
      <c r="R349" s="25">
        <v>0</v>
      </c>
      <c r="S349" s="25">
        <v>1</v>
      </c>
      <c r="T349" s="25" t="s">
        <v>2205</v>
      </c>
      <c r="U349" s="25" t="s">
        <v>25</v>
      </c>
      <c r="V349" s="25" t="s">
        <v>711</v>
      </c>
      <c r="W349" s="25">
        <v>3555</v>
      </c>
      <c r="X349" s="25">
        <v>20</v>
      </c>
      <c r="Y349" s="25">
        <v>-2008</v>
      </c>
      <c r="Z349" s="25">
        <v>-1776</v>
      </c>
      <c r="AA349" s="25" t="s">
        <v>35</v>
      </c>
      <c r="AB349" s="25" t="s">
        <v>36</v>
      </c>
      <c r="AC349" s="25">
        <v>-1892</v>
      </c>
      <c r="AD349" s="16">
        <v>0.95191800000000004</v>
      </c>
      <c r="AE349" s="16">
        <v>2.6949999999999999E-3</v>
      </c>
      <c r="AF349" s="29">
        <v>3.0000000000000001E-6</v>
      </c>
      <c r="AG349" s="16">
        <v>3.7728999999999999E-2</v>
      </c>
      <c r="AH349" s="16">
        <v>7.6299999999999996E-3</v>
      </c>
      <c r="AI349" s="29">
        <v>3.9999999999999998E-6</v>
      </c>
      <c r="AJ349" s="29">
        <v>6.0000000000000002E-6</v>
      </c>
      <c r="AK349" s="29">
        <v>9.9999999999999995E-7</v>
      </c>
      <c r="AL349" s="29">
        <v>1.2999999999999999E-5</v>
      </c>
      <c r="AM349" s="16">
        <v>-1.3874542607314E-3</v>
      </c>
      <c r="AN349" s="16">
        <v>-3.1279953222718799E-4</v>
      </c>
      <c r="AO349" s="29">
        <v>9.1936320868301305E-7</v>
      </c>
      <c r="AP349" s="29">
        <v>4.98851498742664E-5</v>
      </c>
      <c r="AQ349" s="29">
        <v>1.9666290999179198E-5</v>
      </c>
      <c r="AR349" s="16">
        <v>3.1206015078099E-2</v>
      </c>
      <c r="AS349" s="16">
        <v>2.0514007587944302E-2</v>
      </c>
      <c r="AT349" s="16">
        <v>4.4442792271808104E-3</v>
      </c>
      <c r="AU349" s="16">
        <v>5.6304024723811902E-3</v>
      </c>
      <c r="AV349" s="16">
        <v>0</v>
      </c>
      <c r="AW349" s="16">
        <v>0</v>
      </c>
    </row>
    <row r="350" spans="1:49" s="15" customFormat="1" ht="16" x14ac:dyDescent="0.2">
      <c r="A350" s="25" t="s">
        <v>2334</v>
      </c>
      <c r="B350" s="16" t="s">
        <v>712</v>
      </c>
      <c r="C350" s="16" t="s">
        <v>38</v>
      </c>
      <c r="D350" s="16" t="s">
        <v>25</v>
      </c>
      <c r="E350" s="16" t="s">
        <v>25</v>
      </c>
      <c r="F350" s="16" t="s">
        <v>25</v>
      </c>
      <c r="G350" s="16" t="s">
        <v>25</v>
      </c>
      <c r="H350" s="26">
        <v>3.07666972033</v>
      </c>
      <c r="I350" s="31">
        <v>2.5854385200099999</v>
      </c>
      <c r="J350" s="25" t="s">
        <v>654</v>
      </c>
      <c r="K350" s="47">
        <v>52.833333000000003</v>
      </c>
      <c r="L350" s="47">
        <v>60.366667</v>
      </c>
      <c r="M350" s="25">
        <v>-1917</v>
      </c>
      <c r="N350" s="16" t="s">
        <v>25</v>
      </c>
      <c r="O350" s="25" t="s">
        <v>26</v>
      </c>
      <c r="P350" s="25" t="s">
        <v>27</v>
      </c>
      <c r="Q350" s="25" t="s">
        <v>2187</v>
      </c>
      <c r="R350" s="25">
        <v>0</v>
      </c>
      <c r="S350" s="25">
        <v>1</v>
      </c>
      <c r="T350" s="25" t="s">
        <v>2205</v>
      </c>
      <c r="U350" s="25" t="s">
        <v>25</v>
      </c>
      <c r="V350" s="25" t="s">
        <v>713</v>
      </c>
      <c r="W350" s="25">
        <v>3565</v>
      </c>
      <c r="X350" s="25">
        <v>15</v>
      </c>
      <c r="Y350" s="25">
        <v>-2008</v>
      </c>
      <c r="Z350" s="25">
        <v>-1825</v>
      </c>
      <c r="AA350" s="25" t="s">
        <v>35</v>
      </c>
      <c r="AB350" s="25" t="s">
        <v>36</v>
      </c>
      <c r="AC350" s="25">
        <v>-1917</v>
      </c>
      <c r="AD350" s="16">
        <v>0.95191800000000004</v>
      </c>
      <c r="AE350" s="16">
        <v>2.6949999999999999E-3</v>
      </c>
      <c r="AF350" s="29">
        <v>3.0000000000000001E-6</v>
      </c>
      <c r="AG350" s="16">
        <v>3.7728999999999999E-2</v>
      </c>
      <c r="AH350" s="16">
        <v>7.6299999999999996E-3</v>
      </c>
      <c r="AI350" s="29">
        <v>3.9999999999999998E-6</v>
      </c>
      <c r="AJ350" s="29">
        <v>6.0000000000000002E-6</v>
      </c>
      <c r="AK350" s="29">
        <v>9.9999999999999995E-7</v>
      </c>
      <c r="AL350" s="29">
        <v>1.2999999999999999E-5</v>
      </c>
      <c r="AM350" s="16">
        <v>-1.3874542607314E-3</v>
      </c>
      <c r="AN350" s="16">
        <v>-3.1279953222718799E-4</v>
      </c>
      <c r="AO350" s="29">
        <v>9.1936320868301305E-7</v>
      </c>
      <c r="AP350" s="29">
        <v>4.98851498742664E-5</v>
      </c>
      <c r="AQ350" s="29">
        <v>1.9666290999179198E-5</v>
      </c>
      <c r="AR350" s="16">
        <v>3.2144266174978502E-2</v>
      </c>
      <c r="AS350" s="16">
        <v>2.12812551450445E-2</v>
      </c>
      <c r="AT350" s="16">
        <v>1.06395700928501E-2</v>
      </c>
      <c r="AU350" s="16">
        <v>0</v>
      </c>
      <c r="AV350" s="16">
        <v>0</v>
      </c>
      <c r="AW350" s="16">
        <v>0</v>
      </c>
    </row>
    <row r="351" spans="1:49" s="15" customFormat="1" ht="16" x14ac:dyDescent="0.2">
      <c r="A351" s="25" t="s">
        <v>2334</v>
      </c>
      <c r="B351" s="16" t="s">
        <v>714</v>
      </c>
      <c r="C351" s="16" t="s">
        <v>38</v>
      </c>
      <c r="D351" s="16" t="s">
        <v>25</v>
      </c>
      <c r="E351" s="16" t="s">
        <v>25</v>
      </c>
      <c r="F351" s="16" t="s">
        <v>25</v>
      </c>
      <c r="G351" s="16" t="s">
        <v>25</v>
      </c>
      <c r="H351" s="26">
        <v>1.00433985797</v>
      </c>
      <c r="I351" s="31">
        <v>0.84769636960999994</v>
      </c>
      <c r="J351" s="25" t="s">
        <v>715</v>
      </c>
      <c r="K351" s="47">
        <v>46.941249999999997</v>
      </c>
      <c r="L351" s="47">
        <v>98.595816999999997</v>
      </c>
      <c r="M351" s="25">
        <v>-865</v>
      </c>
      <c r="N351" s="16" t="s">
        <v>25</v>
      </c>
      <c r="O351" s="25" t="s">
        <v>26</v>
      </c>
      <c r="P351" s="25" t="s">
        <v>30</v>
      </c>
      <c r="Q351" s="25" t="s">
        <v>2187</v>
      </c>
      <c r="R351" s="25">
        <v>0</v>
      </c>
      <c r="S351" s="25">
        <v>1</v>
      </c>
      <c r="T351" s="25" t="s">
        <v>2205</v>
      </c>
      <c r="U351" s="25" t="s">
        <v>25</v>
      </c>
      <c r="V351" s="25" t="s">
        <v>716</v>
      </c>
      <c r="W351" s="16">
        <v>2725</v>
      </c>
      <c r="X351" s="25">
        <v>15</v>
      </c>
      <c r="Y351" s="25">
        <v>-907</v>
      </c>
      <c r="Z351" s="25">
        <v>-822</v>
      </c>
      <c r="AA351" s="25" t="s">
        <v>35</v>
      </c>
      <c r="AB351" s="25" t="s">
        <v>36</v>
      </c>
      <c r="AC351" s="25">
        <v>-865</v>
      </c>
      <c r="AD351" s="16">
        <v>0.95191800000000004</v>
      </c>
      <c r="AE351" s="16">
        <v>2.6949999999999999E-3</v>
      </c>
      <c r="AF351" s="29">
        <v>3.0000000000000001E-6</v>
      </c>
      <c r="AG351" s="16">
        <v>3.7728999999999999E-2</v>
      </c>
      <c r="AH351" s="16">
        <v>7.6299999999999996E-3</v>
      </c>
      <c r="AI351" s="29">
        <v>3.9999999999999998E-6</v>
      </c>
      <c r="AJ351" s="29">
        <v>6.0000000000000002E-6</v>
      </c>
      <c r="AK351" s="29">
        <v>9.9999999999999995E-7</v>
      </c>
      <c r="AL351" s="29">
        <v>1.2999999999999999E-5</v>
      </c>
      <c r="AM351" s="16">
        <v>-1.3874542607314E-3</v>
      </c>
      <c r="AN351" s="16">
        <v>-3.1279953222718799E-4</v>
      </c>
      <c r="AO351" s="29">
        <v>9.1936320868301305E-7</v>
      </c>
      <c r="AP351" s="29">
        <v>4.98851498742664E-5</v>
      </c>
      <c r="AQ351" s="29">
        <v>1.9666290999179198E-5</v>
      </c>
      <c r="AR351" s="16">
        <v>2.3844764822790701E-2</v>
      </c>
      <c r="AS351" s="16">
        <v>1.9807392380629101E-2</v>
      </c>
      <c r="AT351" s="16">
        <v>3.2974852969024099E-3</v>
      </c>
      <c r="AU351" s="16">
        <v>0</v>
      </c>
      <c r="AV351" s="16">
        <v>0</v>
      </c>
      <c r="AW351" s="16">
        <v>0</v>
      </c>
    </row>
    <row r="352" spans="1:49" s="15" customFormat="1" ht="16" x14ac:dyDescent="0.2">
      <c r="A352" s="25" t="s">
        <v>2334</v>
      </c>
      <c r="B352" s="16" t="s">
        <v>717</v>
      </c>
      <c r="C352" s="16" t="s">
        <v>38</v>
      </c>
      <c r="D352" s="16" t="s">
        <v>25</v>
      </c>
      <c r="E352" s="16" t="s">
        <v>25</v>
      </c>
      <c r="F352" s="16" t="s">
        <v>25</v>
      </c>
      <c r="G352" s="16" t="s">
        <v>25</v>
      </c>
      <c r="H352" s="26">
        <v>2.4121458695500002</v>
      </c>
      <c r="I352" s="31">
        <v>2.0599498515599999</v>
      </c>
      <c r="J352" s="25" t="s">
        <v>2400</v>
      </c>
      <c r="K352" s="47">
        <v>53.116582999999999</v>
      </c>
      <c r="L352" s="47">
        <v>48.351832999999999</v>
      </c>
      <c r="M352" s="25">
        <v>-1851</v>
      </c>
      <c r="N352" s="16" t="s">
        <v>25</v>
      </c>
      <c r="O352" s="25" t="s">
        <v>26</v>
      </c>
      <c r="P352" s="25" t="s">
        <v>30</v>
      </c>
      <c r="Q352" s="25" t="s">
        <v>2187</v>
      </c>
      <c r="R352" s="25">
        <v>0</v>
      </c>
      <c r="S352" s="25">
        <v>1</v>
      </c>
      <c r="T352" s="25" t="s">
        <v>2205</v>
      </c>
      <c r="U352" s="25" t="s">
        <v>25</v>
      </c>
      <c r="V352" s="25" t="s">
        <v>718</v>
      </c>
      <c r="W352" s="16">
        <v>3530</v>
      </c>
      <c r="X352" s="25">
        <v>15</v>
      </c>
      <c r="Y352" s="25">
        <v>-1928</v>
      </c>
      <c r="Z352" s="25">
        <v>-1773</v>
      </c>
      <c r="AA352" s="25" t="s">
        <v>35</v>
      </c>
      <c r="AB352" s="25" t="s">
        <v>36</v>
      </c>
      <c r="AC352" s="25">
        <v>-1851</v>
      </c>
      <c r="AD352" s="16">
        <v>0.95191800000000004</v>
      </c>
      <c r="AE352" s="16">
        <v>2.6949999999999999E-3</v>
      </c>
      <c r="AF352" s="29">
        <v>3.0000000000000001E-6</v>
      </c>
      <c r="AG352" s="16">
        <v>3.7728999999999999E-2</v>
      </c>
      <c r="AH352" s="16">
        <v>7.6299999999999996E-3</v>
      </c>
      <c r="AI352" s="29">
        <v>3.9999999999999998E-6</v>
      </c>
      <c r="AJ352" s="29">
        <v>6.0000000000000002E-6</v>
      </c>
      <c r="AK352" s="29">
        <v>9.9999999999999995E-7</v>
      </c>
      <c r="AL352" s="29">
        <v>1.2999999999999999E-5</v>
      </c>
      <c r="AM352" s="16">
        <v>-1.3874542607314E-3</v>
      </c>
      <c r="AN352" s="16">
        <v>-3.1279953222718799E-4</v>
      </c>
      <c r="AO352" s="29">
        <v>9.1936320868301305E-7</v>
      </c>
      <c r="AP352" s="29">
        <v>4.98851498742664E-5</v>
      </c>
      <c r="AQ352" s="29">
        <v>1.9666290999179198E-5</v>
      </c>
      <c r="AR352" s="16">
        <v>2.8907079665045899E-2</v>
      </c>
      <c r="AS352" s="16">
        <v>1.4914081440481701E-2</v>
      </c>
      <c r="AT352" s="16">
        <v>7.3495359156843902E-3</v>
      </c>
      <c r="AU352" s="16">
        <v>6.36399030039004E-3</v>
      </c>
      <c r="AV352" s="16">
        <v>0</v>
      </c>
      <c r="AW352" s="16">
        <v>0</v>
      </c>
    </row>
    <row r="353" spans="1:49" s="15" customFormat="1" ht="16" x14ac:dyDescent="0.2">
      <c r="A353" s="25" t="s">
        <v>2334</v>
      </c>
      <c r="B353" s="16" t="s">
        <v>719</v>
      </c>
      <c r="C353" s="16" t="s">
        <v>38</v>
      </c>
      <c r="D353" s="16" t="s">
        <v>25</v>
      </c>
      <c r="E353" s="16" t="s">
        <v>25</v>
      </c>
      <c r="F353" s="16" t="s">
        <v>25</v>
      </c>
      <c r="G353" s="16" t="s">
        <v>25</v>
      </c>
      <c r="H353" s="26">
        <v>0.63332439472400004</v>
      </c>
      <c r="I353" s="31">
        <v>0.52029872209700001</v>
      </c>
      <c r="J353" s="25" t="s">
        <v>720</v>
      </c>
      <c r="K353" s="47">
        <v>49.916666999999997</v>
      </c>
      <c r="L353" s="47">
        <v>74.216667000000001</v>
      </c>
      <c r="M353" s="25">
        <v>-1754</v>
      </c>
      <c r="N353" s="16" t="s">
        <v>25</v>
      </c>
      <c r="O353" s="25" t="s">
        <v>26</v>
      </c>
      <c r="P353" s="25" t="s">
        <v>30</v>
      </c>
      <c r="Q353" s="25" t="s">
        <v>2187</v>
      </c>
      <c r="R353" s="25">
        <v>0</v>
      </c>
      <c r="S353" s="25">
        <v>1</v>
      </c>
      <c r="T353" s="25" t="s">
        <v>2205</v>
      </c>
      <c r="U353" s="25" t="s">
        <v>25</v>
      </c>
      <c r="V353" s="25" t="s">
        <v>721</v>
      </c>
      <c r="W353" s="25">
        <v>3430</v>
      </c>
      <c r="X353" s="25">
        <v>20</v>
      </c>
      <c r="Y353" s="25">
        <v>-1872</v>
      </c>
      <c r="Z353" s="25">
        <v>-1636</v>
      </c>
      <c r="AA353" s="25" t="s">
        <v>35</v>
      </c>
      <c r="AB353" s="25" t="s">
        <v>36</v>
      </c>
      <c r="AC353" s="25">
        <v>-1754</v>
      </c>
      <c r="AD353" s="16">
        <v>0.95191800000000004</v>
      </c>
      <c r="AE353" s="16">
        <v>2.6949999999999999E-3</v>
      </c>
      <c r="AF353" s="29">
        <v>3.0000000000000001E-6</v>
      </c>
      <c r="AG353" s="16">
        <v>3.7728999999999999E-2</v>
      </c>
      <c r="AH353" s="16">
        <v>7.6299999999999996E-3</v>
      </c>
      <c r="AI353" s="29">
        <v>3.9999999999999998E-6</v>
      </c>
      <c r="AJ353" s="29">
        <v>6.0000000000000002E-6</v>
      </c>
      <c r="AK353" s="29">
        <v>9.9999999999999995E-7</v>
      </c>
      <c r="AL353" s="29">
        <v>1.2999999999999999E-5</v>
      </c>
      <c r="AM353" s="16">
        <v>-1.3874542607314E-3</v>
      </c>
      <c r="AN353" s="16">
        <v>-3.1279953222718799E-4</v>
      </c>
      <c r="AO353" s="29">
        <v>9.1936320868301305E-7</v>
      </c>
      <c r="AP353" s="29">
        <v>4.98851498742664E-5</v>
      </c>
      <c r="AQ353" s="29">
        <v>1.9666290999179198E-5</v>
      </c>
      <c r="AR353" s="16">
        <v>4.7311577294632999E-2</v>
      </c>
      <c r="AS353" s="16">
        <v>2.6903605540474499E-2</v>
      </c>
      <c r="AT353" s="16">
        <v>1.6517507013242502E-2</v>
      </c>
      <c r="AU353" s="16">
        <v>3.1847950842015301E-3</v>
      </c>
      <c r="AV353" s="16">
        <v>0</v>
      </c>
      <c r="AW353" s="16">
        <v>0</v>
      </c>
    </row>
    <row r="354" spans="1:49" s="15" customFormat="1" ht="16" x14ac:dyDescent="0.2">
      <c r="A354" s="25" t="s">
        <v>2334</v>
      </c>
      <c r="B354" s="16" t="s">
        <v>722</v>
      </c>
      <c r="C354" s="16" t="s">
        <v>38</v>
      </c>
      <c r="D354" s="16" t="s">
        <v>25</v>
      </c>
      <c r="E354" s="16" t="s">
        <v>25</v>
      </c>
      <c r="F354" s="16" t="s">
        <v>25</v>
      </c>
      <c r="G354" s="16" t="s">
        <v>25</v>
      </c>
      <c r="H354" s="26">
        <v>2.9725249867099999</v>
      </c>
      <c r="I354" s="31">
        <v>2.4793802716600002</v>
      </c>
      <c r="J354" s="25" t="s">
        <v>654</v>
      </c>
      <c r="K354" s="47">
        <v>52.833333000000003</v>
      </c>
      <c r="L354" s="47">
        <v>60.366667</v>
      </c>
      <c r="M354" s="25">
        <v>-1856</v>
      </c>
      <c r="N354" s="16" t="s">
        <v>25</v>
      </c>
      <c r="O354" s="25" t="s">
        <v>26</v>
      </c>
      <c r="P354" s="25" t="s">
        <v>30</v>
      </c>
      <c r="Q354" s="25" t="s">
        <v>2187</v>
      </c>
      <c r="R354" s="25">
        <v>0</v>
      </c>
      <c r="S354" s="25">
        <v>1</v>
      </c>
      <c r="T354" s="25" t="s">
        <v>2205</v>
      </c>
      <c r="U354" s="25" t="s">
        <v>25</v>
      </c>
      <c r="V354" s="25" t="s">
        <v>723</v>
      </c>
      <c r="W354" s="25">
        <v>3535</v>
      </c>
      <c r="X354" s="25">
        <v>20</v>
      </c>
      <c r="Y354" s="25">
        <v>-1938</v>
      </c>
      <c r="Z354" s="25">
        <v>-1773</v>
      </c>
      <c r="AA354" s="25" t="s">
        <v>35</v>
      </c>
      <c r="AB354" s="25" t="s">
        <v>36</v>
      </c>
      <c r="AC354" s="25">
        <v>-1856</v>
      </c>
      <c r="AD354" s="16">
        <v>0.95191800000000004</v>
      </c>
      <c r="AE354" s="16">
        <v>2.6949999999999999E-3</v>
      </c>
      <c r="AF354" s="29">
        <v>3.0000000000000001E-6</v>
      </c>
      <c r="AG354" s="16">
        <v>3.7728999999999999E-2</v>
      </c>
      <c r="AH354" s="16">
        <v>7.6299999999999996E-3</v>
      </c>
      <c r="AI354" s="29">
        <v>3.9999999999999998E-6</v>
      </c>
      <c r="AJ354" s="29">
        <v>6.0000000000000002E-6</v>
      </c>
      <c r="AK354" s="29">
        <v>9.9999999999999995E-7</v>
      </c>
      <c r="AL354" s="29">
        <v>1.2999999999999999E-5</v>
      </c>
      <c r="AM354" s="16">
        <v>-1.3874542607314E-3</v>
      </c>
      <c r="AN354" s="16">
        <v>-3.1279953222718799E-4</v>
      </c>
      <c r="AO354" s="29">
        <v>9.1936320868301305E-7</v>
      </c>
      <c r="AP354" s="29">
        <v>4.98851498742664E-5</v>
      </c>
      <c r="AQ354" s="29">
        <v>1.9666290999179198E-5</v>
      </c>
      <c r="AR354" s="16">
        <v>0.129997472185056</v>
      </c>
      <c r="AS354" s="16">
        <v>1.53538574547703E-2</v>
      </c>
      <c r="AT354" s="16">
        <v>1.7266620194408201E-2</v>
      </c>
      <c r="AU354" s="16">
        <v>2.4472805990336001E-2</v>
      </c>
      <c r="AV354" s="16">
        <v>1.02769607080107E-2</v>
      </c>
      <c r="AW354" s="16">
        <v>6.1999355093716298E-2</v>
      </c>
    </row>
    <row r="355" spans="1:49" s="15" customFormat="1" ht="16" x14ac:dyDescent="0.2">
      <c r="A355" s="25" t="s">
        <v>2334</v>
      </c>
      <c r="B355" s="16" t="s">
        <v>724</v>
      </c>
      <c r="C355" s="16" t="s">
        <v>38</v>
      </c>
      <c r="D355" s="16" t="s">
        <v>25</v>
      </c>
      <c r="E355" s="16" t="s">
        <v>25</v>
      </c>
      <c r="F355" s="16" t="s">
        <v>25</v>
      </c>
      <c r="G355" s="16" t="s">
        <v>25</v>
      </c>
      <c r="H355" s="26">
        <v>2.3959583006499998</v>
      </c>
      <c r="I355" s="31">
        <v>1.9589967536199999</v>
      </c>
      <c r="J355" s="25" t="s">
        <v>994</v>
      </c>
      <c r="K355" s="47">
        <v>39.676775999999997</v>
      </c>
      <c r="L355" s="47">
        <v>35.143599999999999</v>
      </c>
      <c r="M355" s="25">
        <v>-1299</v>
      </c>
      <c r="N355" s="16" t="s">
        <v>25</v>
      </c>
      <c r="O355" s="25" t="s">
        <v>26</v>
      </c>
      <c r="P355" s="25" t="s">
        <v>27</v>
      </c>
      <c r="Q355" s="25" t="s">
        <v>2187</v>
      </c>
      <c r="R355" s="25">
        <v>0</v>
      </c>
      <c r="S355" s="25">
        <v>1</v>
      </c>
      <c r="T355" s="25" t="s">
        <v>2205</v>
      </c>
      <c r="U355" s="25" t="s">
        <v>25</v>
      </c>
      <c r="V355" s="25" t="s">
        <v>725</v>
      </c>
      <c r="W355" s="25">
        <v>3025</v>
      </c>
      <c r="X355" s="25">
        <v>20</v>
      </c>
      <c r="Y355" s="25">
        <v>-1386</v>
      </c>
      <c r="Z355" s="25">
        <v>-1212</v>
      </c>
      <c r="AA355" s="25" t="s">
        <v>35</v>
      </c>
      <c r="AB355" s="25" t="s">
        <v>36</v>
      </c>
      <c r="AC355" s="25">
        <v>-1299</v>
      </c>
      <c r="AD355" s="16">
        <v>0.95191800000000004</v>
      </c>
      <c r="AE355" s="16">
        <v>2.6949999999999999E-3</v>
      </c>
      <c r="AF355" s="29">
        <v>3.0000000000000001E-6</v>
      </c>
      <c r="AG355" s="16">
        <v>3.7728999999999999E-2</v>
      </c>
      <c r="AH355" s="16">
        <v>7.6299999999999996E-3</v>
      </c>
      <c r="AI355" s="29">
        <v>3.9999999999999998E-6</v>
      </c>
      <c r="AJ355" s="29">
        <v>6.0000000000000002E-6</v>
      </c>
      <c r="AK355" s="29">
        <v>9.9999999999999995E-7</v>
      </c>
      <c r="AL355" s="29">
        <v>1.2999999999999999E-5</v>
      </c>
      <c r="AM355" s="16">
        <v>-1.3874542607314E-3</v>
      </c>
      <c r="AN355" s="16">
        <v>-3.1279953222718799E-4</v>
      </c>
      <c r="AO355" s="29">
        <v>9.1936320868301305E-7</v>
      </c>
      <c r="AP355" s="29">
        <v>4.98851498742664E-5</v>
      </c>
      <c r="AQ355" s="29">
        <v>1.9666290999179198E-5</v>
      </c>
      <c r="AR355" s="16">
        <v>8.1922797567577102E-2</v>
      </c>
      <c r="AS355" s="16">
        <v>2.5938021490122701E-2</v>
      </c>
      <c r="AT355" s="16">
        <v>1.8663147762191901E-2</v>
      </c>
      <c r="AU355" s="16">
        <v>1.9506234067026298E-2</v>
      </c>
      <c r="AV355" s="16">
        <v>9.7658936336169101E-3</v>
      </c>
      <c r="AW355" s="16">
        <v>7.8990016515708607E-3</v>
      </c>
    </row>
    <row r="356" spans="1:49" s="15" customFormat="1" ht="16" x14ac:dyDescent="0.2">
      <c r="A356" s="25" t="s">
        <v>2334</v>
      </c>
      <c r="B356" s="16" t="s">
        <v>726</v>
      </c>
      <c r="C356" s="16" t="s">
        <v>38</v>
      </c>
      <c r="D356" s="16" t="s">
        <v>25</v>
      </c>
      <c r="E356" s="16" t="s">
        <v>25</v>
      </c>
      <c r="F356" s="16" t="s">
        <v>25</v>
      </c>
      <c r="G356" s="16" t="s">
        <v>25</v>
      </c>
      <c r="H356" s="26">
        <v>2.6529174373200002</v>
      </c>
      <c r="I356" s="31">
        <v>2.0198509824399999</v>
      </c>
      <c r="J356" s="25" t="s">
        <v>727</v>
      </c>
      <c r="K356" s="47">
        <v>48.159922999999999</v>
      </c>
      <c r="L356" s="47">
        <v>27.169232000000001</v>
      </c>
      <c r="M356" s="25">
        <v>-2063</v>
      </c>
      <c r="N356" s="16" t="s">
        <v>25</v>
      </c>
      <c r="O356" s="25" t="s">
        <v>26</v>
      </c>
      <c r="P356" s="25" t="s">
        <v>30</v>
      </c>
      <c r="Q356" s="25" t="s">
        <v>2187</v>
      </c>
      <c r="R356" s="25">
        <v>0</v>
      </c>
      <c r="S356" s="25">
        <v>1</v>
      </c>
      <c r="T356" s="25" t="s">
        <v>2205</v>
      </c>
      <c r="U356" s="25" t="s">
        <v>25</v>
      </c>
      <c r="V356" s="25" t="s">
        <v>728</v>
      </c>
      <c r="W356" s="16">
        <v>3690</v>
      </c>
      <c r="X356" s="25">
        <v>15</v>
      </c>
      <c r="Y356" s="25">
        <v>-2140</v>
      </c>
      <c r="Z356" s="25">
        <v>-1985</v>
      </c>
      <c r="AA356" s="25" t="s">
        <v>35</v>
      </c>
      <c r="AB356" s="25" t="s">
        <v>36</v>
      </c>
      <c r="AC356" s="25">
        <v>-2063</v>
      </c>
      <c r="AD356" s="16">
        <v>0.95191800000000004</v>
      </c>
      <c r="AE356" s="16">
        <v>2.6949999999999999E-3</v>
      </c>
      <c r="AF356" s="29">
        <v>3.0000000000000001E-6</v>
      </c>
      <c r="AG356" s="16">
        <v>3.7728999999999999E-2</v>
      </c>
      <c r="AH356" s="16">
        <v>7.6299999999999996E-3</v>
      </c>
      <c r="AI356" s="29">
        <v>3.9999999999999998E-6</v>
      </c>
      <c r="AJ356" s="29">
        <v>6.0000000000000002E-6</v>
      </c>
      <c r="AK356" s="29">
        <v>9.9999999999999995E-7</v>
      </c>
      <c r="AL356" s="29">
        <v>1.2999999999999999E-5</v>
      </c>
      <c r="AM356" s="16">
        <v>-1.3874542607314E-3</v>
      </c>
      <c r="AN356" s="16">
        <v>-3.1279953222718799E-4</v>
      </c>
      <c r="AO356" s="29">
        <v>9.1936320868301305E-7</v>
      </c>
      <c r="AP356" s="29">
        <v>4.98851498742664E-5</v>
      </c>
      <c r="AQ356" s="29">
        <v>1.9666290999179198E-5</v>
      </c>
      <c r="AR356" s="16">
        <v>4.0185280197239097E-2</v>
      </c>
      <c r="AS356" s="16">
        <v>1.54831050677251E-2</v>
      </c>
      <c r="AT356" s="16">
        <v>1.24939205677432E-2</v>
      </c>
      <c r="AU356" s="16">
        <v>1.13270393382884E-2</v>
      </c>
      <c r="AV356" s="16">
        <v>0</v>
      </c>
      <c r="AW356" s="16">
        <v>0</v>
      </c>
    </row>
    <row r="357" spans="1:49" s="15" customFormat="1" ht="16" x14ac:dyDescent="0.2">
      <c r="A357" s="25" t="s">
        <v>2334</v>
      </c>
      <c r="B357" s="16" t="s">
        <v>729</v>
      </c>
      <c r="C357" s="16" t="s">
        <v>38</v>
      </c>
      <c r="D357" s="16" t="s">
        <v>25</v>
      </c>
      <c r="E357" s="16" t="s">
        <v>25</v>
      </c>
      <c r="F357" s="16" t="s">
        <v>25</v>
      </c>
      <c r="G357" s="16" t="s">
        <v>25</v>
      </c>
      <c r="H357" s="26">
        <v>1.3824943602299999</v>
      </c>
      <c r="I357" s="31">
        <v>1.1370193965199999</v>
      </c>
      <c r="J357" s="25" t="s">
        <v>730</v>
      </c>
      <c r="K357" s="47">
        <v>50.134929999999997</v>
      </c>
      <c r="L357" s="47">
        <v>14.285310000000001</v>
      </c>
      <c r="M357" s="25">
        <v>-1110</v>
      </c>
      <c r="N357" s="16" t="s">
        <v>25</v>
      </c>
      <c r="O357" s="25" t="s">
        <v>26</v>
      </c>
      <c r="P357" s="25" t="s">
        <v>27</v>
      </c>
      <c r="Q357" s="25" t="s">
        <v>2187</v>
      </c>
      <c r="R357" s="25">
        <v>0</v>
      </c>
      <c r="S357" s="25">
        <v>1</v>
      </c>
      <c r="T357" s="25" t="s">
        <v>2205</v>
      </c>
      <c r="U357" s="25" t="s">
        <v>25</v>
      </c>
      <c r="V357" s="25" t="s">
        <v>731</v>
      </c>
      <c r="W357" s="25">
        <v>2915</v>
      </c>
      <c r="X357" s="25">
        <v>15</v>
      </c>
      <c r="Y357" s="25">
        <v>-1202</v>
      </c>
      <c r="Z357" s="25">
        <v>-1018</v>
      </c>
      <c r="AA357" s="25" t="s">
        <v>35</v>
      </c>
      <c r="AB357" s="25" t="s">
        <v>36</v>
      </c>
      <c r="AC357" s="25">
        <v>-1110</v>
      </c>
      <c r="AD357" s="16">
        <v>0.95191800000000004</v>
      </c>
      <c r="AE357" s="16">
        <v>2.6949999999999999E-3</v>
      </c>
      <c r="AF357" s="29">
        <v>3.0000000000000001E-6</v>
      </c>
      <c r="AG357" s="16">
        <v>3.7728999999999999E-2</v>
      </c>
      <c r="AH357" s="16">
        <v>7.6299999999999996E-3</v>
      </c>
      <c r="AI357" s="29">
        <v>3.9999999999999998E-6</v>
      </c>
      <c r="AJ357" s="29">
        <v>6.0000000000000002E-6</v>
      </c>
      <c r="AK357" s="29">
        <v>9.9999999999999995E-7</v>
      </c>
      <c r="AL357" s="29">
        <v>1.2999999999999999E-5</v>
      </c>
      <c r="AM357" s="16">
        <v>-1.3874542607314E-3</v>
      </c>
      <c r="AN357" s="16">
        <v>-3.1279953222718799E-4</v>
      </c>
      <c r="AO357" s="29">
        <v>9.1936320868301305E-7</v>
      </c>
      <c r="AP357" s="29">
        <v>4.98851498742664E-5</v>
      </c>
      <c r="AQ357" s="29">
        <v>1.9666290999179198E-5</v>
      </c>
      <c r="AR357" s="16">
        <v>2.30894221263559E-2</v>
      </c>
      <c r="AS357" s="16">
        <v>1.5518309954726601E-2</v>
      </c>
      <c r="AT357" s="16">
        <v>7.2459446853034796E-3</v>
      </c>
      <c r="AU357" s="16">
        <v>0</v>
      </c>
      <c r="AV357" s="16">
        <v>0</v>
      </c>
      <c r="AW357" s="16">
        <v>0</v>
      </c>
    </row>
    <row r="358" spans="1:49" s="15" customFormat="1" ht="16" x14ac:dyDescent="0.2">
      <c r="A358" s="25" t="s">
        <v>2334</v>
      </c>
      <c r="B358" s="16" t="s">
        <v>732</v>
      </c>
      <c r="C358" s="16" t="s">
        <v>38</v>
      </c>
      <c r="D358" s="16" t="s">
        <v>25</v>
      </c>
      <c r="E358" s="16" t="s">
        <v>25</v>
      </c>
      <c r="F358" s="16" t="s">
        <v>25</v>
      </c>
      <c r="G358" s="16" t="s">
        <v>25</v>
      </c>
      <c r="H358" s="26">
        <v>3.0036653251100001</v>
      </c>
      <c r="I358" s="31">
        <v>2.4159957439299999</v>
      </c>
      <c r="J358" s="25" t="s">
        <v>733</v>
      </c>
      <c r="K358" s="47">
        <v>41.707500000000003</v>
      </c>
      <c r="L358" s="47">
        <v>1.5422199999999999</v>
      </c>
      <c r="M358" s="25">
        <v>-317</v>
      </c>
      <c r="N358" s="16" t="s">
        <v>25</v>
      </c>
      <c r="O358" s="25" t="s">
        <v>26</v>
      </c>
      <c r="P358" s="25" t="s">
        <v>30</v>
      </c>
      <c r="Q358" s="25" t="s">
        <v>2187</v>
      </c>
      <c r="R358" s="25">
        <v>0</v>
      </c>
      <c r="S358" s="25">
        <v>1</v>
      </c>
      <c r="T358" s="25" t="s">
        <v>2205</v>
      </c>
      <c r="U358" s="25" t="s">
        <v>25</v>
      </c>
      <c r="V358" s="25" t="s">
        <v>734</v>
      </c>
      <c r="W358" s="25">
        <v>2290</v>
      </c>
      <c r="X358" s="25">
        <v>15</v>
      </c>
      <c r="Y358" s="25">
        <v>-400</v>
      </c>
      <c r="Z358" s="25">
        <v>-234</v>
      </c>
      <c r="AA358" s="25" t="s">
        <v>35</v>
      </c>
      <c r="AB358" s="25" t="s">
        <v>36</v>
      </c>
      <c r="AC358" s="25">
        <v>-317</v>
      </c>
      <c r="AD358" s="16">
        <v>0.95191800000000004</v>
      </c>
      <c r="AE358" s="16">
        <v>2.6949999999999999E-3</v>
      </c>
      <c r="AF358" s="29">
        <v>3.0000000000000001E-6</v>
      </c>
      <c r="AG358" s="16">
        <v>3.7728999999999999E-2</v>
      </c>
      <c r="AH358" s="16">
        <v>7.6299999999999996E-3</v>
      </c>
      <c r="AI358" s="29">
        <v>3.9999999999999998E-6</v>
      </c>
      <c r="AJ358" s="29">
        <v>6.0000000000000002E-6</v>
      </c>
      <c r="AK358" s="29">
        <v>9.9999999999999995E-7</v>
      </c>
      <c r="AL358" s="29">
        <v>1.2999999999999999E-5</v>
      </c>
      <c r="AM358" s="16">
        <v>-1.3874542607314E-3</v>
      </c>
      <c r="AN358" s="16">
        <v>-3.1279953222718799E-4</v>
      </c>
      <c r="AO358" s="29">
        <v>9.1936320868301305E-7</v>
      </c>
      <c r="AP358" s="29">
        <v>4.98851498742664E-5</v>
      </c>
      <c r="AQ358" s="29">
        <v>1.9666290999179198E-5</v>
      </c>
      <c r="AR358" s="16">
        <v>4.0169460546963E-2</v>
      </c>
      <c r="AS358" s="16">
        <v>1.8478422160314301E-2</v>
      </c>
      <c r="AT358" s="16">
        <v>8.6684047378048894E-3</v>
      </c>
      <c r="AU358" s="16">
        <v>7.7553348581007797E-3</v>
      </c>
      <c r="AV358" s="16">
        <v>4.6089108941987202E-3</v>
      </c>
      <c r="AW358" s="16">
        <v>0</v>
      </c>
    </row>
    <row r="359" spans="1:49" s="15" customFormat="1" ht="16" x14ac:dyDescent="0.2">
      <c r="A359" s="25" t="s">
        <v>2334</v>
      </c>
      <c r="B359" s="16" t="s">
        <v>735</v>
      </c>
      <c r="C359" s="16" t="s">
        <v>38</v>
      </c>
      <c r="D359" s="16" t="s">
        <v>25</v>
      </c>
      <c r="E359" s="16" t="s">
        <v>25</v>
      </c>
      <c r="F359" s="16" t="s">
        <v>25</v>
      </c>
      <c r="G359" s="16" t="s">
        <v>25</v>
      </c>
      <c r="H359" s="26">
        <v>4.0616245118399998</v>
      </c>
      <c r="I359" s="31">
        <v>3.3800789119700001</v>
      </c>
      <c r="J359" s="25" t="s">
        <v>736</v>
      </c>
      <c r="K359" s="47">
        <v>50.363610000000001</v>
      </c>
      <c r="L359" s="47">
        <v>14.449310000000001</v>
      </c>
      <c r="M359" s="25">
        <v>-624</v>
      </c>
      <c r="N359" s="16" t="s">
        <v>25</v>
      </c>
      <c r="O359" s="25" t="s">
        <v>26</v>
      </c>
      <c r="P359" s="25" t="s">
        <v>27</v>
      </c>
      <c r="Q359" s="25" t="s">
        <v>2187</v>
      </c>
      <c r="R359" s="25">
        <v>0</v>
      </c>
      <c r="S359" s="25">
        <v>1</v>
      </c>
      <c r="T359" s="25" t="s">
        <v>2205</v>
      </c>
      <c r="U359" s="25" t="s">
        <v>25</v>
      </c>
      <c r="V359" s="25" t="s">
        <v>737</v>
      </c>
      <c r="W359" s="25">
        <v>2480</v>
      </c>
      <c r="X359" s="25">
        <v>30</v>
      </c>
      <c r="Y359" s="25">
        <v>-772</v>
      </c>
      <c r="Z359" s="25">
        <v>-476</v>
      </c>
      <c r="AA359" s="25" t="s">
        <v>35</v>
      </c>
      <c r="AB359" s="25" t="s">
        <v>36</v>
      </c>
      <c r="AC359" s="25">
        <v>-624</v>
      </c>
      <c r="AD359" s="16">
        <v>0.95191800000000004</v>
      </c>
      <c r="AE359" s="16">
        <v>2.6949999999999999E-3</v>
      </c>
      <c r="AF359" s="29">
        <v>3.0000000000000001E-6</v>
      </c>
      <c r="AG359" s="16">
        <v>3.7728999999999999E-2</v>
      </c>
      <c r="AH359" s="16">
        <v>7.6299999999999996E-3</v>
      </c>
      <c r="AI359" s="29">
        <v>3.9999999999999998E-6</v>
      </c>
      <c r="AJ359" s="29">
        <v>6.0000000000000002E-6</v>
      </c>
      <c r="AK359" s="29">
        <v>9.9999999999999995E-7</v>
      </c>
      <c r="AL359" s="29">
        <v>1.2999999999999999E-5</v>
      </c>
      <c r="AM359" s="16">
        <v>-1.3874542607314E-3</v>
      </c>
      <c r="AN359" s="16">
        <v>-3.1279953222718799E-4</v>
      </c>
      <c r="AO359" s="29">
        <v>9.1936320868301305E-7</v>
      </c>
      <c r="AP359" s="29">
        <v>4.98851498742664E-5</v>
      </c>
      <c r="AQ359" s="29">
        <v>1.9666290999179198E-5</v>
      </c>
      <c r="AR359" s="16">
        <v>2.9857363527483399E-2</v>
      </c>
      <c r="AS359" s="16">
        <v>1.6462674232432199E-2</v>
      </c>
      <c r="AT359" s="16">
        <v>9.9197211784194505E-3</v>
      </c>
      <c r="AU359" s="16">
        <v>2.85541748789939E-3</v>
      </c>
      <c r="AV359" s="16">
        <v>0</v>
      </c>
      <c r="AW359" s="16">
        <v>0</v>
      </c>
    </row>
    <row r="360" spans="1:49" s="15" customFormat="1" ht="16" x14ac:dyDescent="0.2">
      <c r="A360" s="25" t="s">
        <v>2334</v>
      </c>
      <c r="B360" s="25" t="s">
        <v>738</v>
      </c>
      <c r="C360" s="16" t="s">
        <v>38</v>
      </c>
      <c r="D360" s="16" t="s">
        <v>25</v>
      </c>
      <c r="E360" s="16" t="s">
        <v>25</v>
      </c>
      <c r="F360" s="16" t="s">
        <v>25</v>
      </c>
      <c r="G360" s="16" t="s">
        <v>25</v>
      </c>
      <c r="H360" s="26">
        <v>1.6878273565999999</v>
      </c>
      <c r="I360" s="31">
        <v>1.38031861269</v>
      </c>
      <c r="J360" s="25" t="s">
        <v>2228</v>
      </c>
      <c r="K360" s="47">
        <v>48.451360999999999</v>
      </c>
      <c r="L360" s="47">
        <v>16.599992</v>
      </c>
      <c r="M360" s="25">
        <v>-585</v>
      </c>
      <c r="N360" s="16" t="s">
        <v>25</v>
      </c>
      <c r="O360" s="25" t="s">
        <v>26</v>
      </c>
      <c r="P360" s="25" t="s">
        <v>30</v>
      </c>
      <c r="Q360" s="25" t="s">
        <v>2187</v>
      </c>
      <c r="R360" s="25">
        <v>0</v>
      </c>
      <c r="S360" s="25">
        <v>1</v>
      </c>
      <c r="T360" s="25" t="s">
        <v>2205</v>
      </c>
      <c r="U360" s="25" t="s">
        <v>25</v>
      </c>
      <c r="V360" s="25" t="s">
        <v>739</v>
      </c>
      <c r="W360" s="25">
        <v>2455</v>
      </c>
      <c r="X360" s="25">
        <v>30</v>
      </c>
      <c r="Y360" s="25">
        <v>-755</v>
      </c>
      <c r="Z360" s="25">
        <v>-414</v>
      </c>
      <c r="AA360" s="25" t="s">
        <v>35</v>
      </c>
      <c r="AB360" s="25" t="s">
        <v>36</v>
      </c>
      <c r="AC360" s="25">
        <v>-585</v>
      </c>
      <c r="AD360" s="16">
        <v>0.95191800000000004</v>
      </c>
      <c r="AE360" s="16">
        <v>2.6949999999999999E-3</v>
      </c>
      <c r="AF360" s="29">
        <v>3.0000000000000001E-6</v>
      </c>
      <c r="AG360" s="16">
        <v>3.7728999999999999E-2</v>
      </c>
      <c r="AH360" s="16">
        <v>7.6299999999999996E-3</v>
      </c>
      <c r="AI360" s="29">
        <v>3.9999999999999998E-6</v>
      </c>
      <c r="AJ360" s="29">
        <v>6.0000000000000002E-6</v>
      </c>
      <c r="AK360" s="29">
        <v>9.9999999999999995E-7</v>
      </c>
      <c r="AL360" s="29">
        <v>1.2999999999999999E-5</v>
      </c>
      <c r="AM360" s="16">
        <v>-1.3874542607314E-3</v>
      </c>
      <c r="AN360" s="16">
        <v>-3.1279953222718799E-4</v>
      </c>
      <c r="AO360" s="29">
        <v>9.1936320868301305E-7</v>
      </c>
      <c r="AP360" s="29">
        <v>4.98851498742664E-5</v>
      </c>
      <c r="AQ360" s="29">
        <v>1.9666290999179198E-5</v>
      </c>
      <c r="AR360" s="16">
        <v>2.4808885947124101E-2</v>
      </c>
      <c r="AS360" s="16">
        <v>1.38194071730525E-2</v>
      </c>
      <c r="AT360" s="16">
        <v>7.6801805152781899E-3</v>
      </c>
      <c r="AU360" s="16">
        <v>2.8526778933341702E-3</v>
      </c>
      <c r="AV360" s="16">
        <v>0</v>
      </c>
      <c r="AW360" s="16">
        <v>0</v>
      </c>
    </row>
    <row r="361" spans="1:49" s="15" customFormat="1" ht="16" x14ac:dyDescent="0.2">
      <c r="A361" s="25" t="s">
        <v>2334</v>
      </c>
      <c r="B361" s="16" t="s">
        <v>740</v>
      </c>
      <c r="C361" s="16" t="s">
        <v>38</v>
      </c>
      <c r="D361" s="16" t="s">
        <v>25</v>
      </c>
      <c r="E361" s="16" t="s">
        <v>25</v>
      </c>
      <c r="F361" s="16" t="s">
        <v>25</v>
      </c>
      <c r="G361" s="16" t="s">
        <v>25</v>
      </c>
      <c r="H361" s="26">
        <v>2.39136144688</v>
      </c>
      <c r="I361" s="31">
        <v>1.96367375898</v>
      </c>
      <c r="J361" s="25" t="s">
        <v>1005</v>
      </c>
      <c r="K361" s="47">
        <v>52.833333000000003</v>
      </c>
      <c r="L361" s="47">
        <v>60.366667</v>
      </c>
      <c r="M361" s="25">
        <v>-1892</v>
      </c>
      <c r="N361" s="16" t="s">
        <v>25</v>
      </c>
      <c r="O361" s="25" t="s">
        <v>26</v>
      </c>
      <c r="P361" s="25" t="s">
        <v>30</v>
      </c>
      <c r="Q361" s="25" t="s">
        <v>2187</v>
      </c>
      <c r="R361" s="25">
        <v>0</v>
      </c>
      <c r="S361" s="25">
        <v>1</v>
      </c>
      <c r="T361" s="25" t="s">
        <v>2205</v>
      </c>
      <c r="U361" s="25" t="s">
        <v>25</v>
      </c>
      <c r="V361" s="25" t="s">
        <v>741</v>
      </c>
      <c r="W361" s="25">
        <v>3555</v>
      </c>
      <c r="X361" s="25">
        <v>20</v>
      </c>
      <c r="Y361" s="25">
        <v>-2008</v>
      </c>
      <c r="Z361" s="25">
        <v>-1776</v>
      </c>
      <c r="AA361" s="25" t="s">
        <v>35</v>
      </c>
      <c r="AB361" s="25" t="s">
        <v>36</v>
      </c>
      <c r="AC361" s="25">
        <v>-1892</v>
      </c>
      <c r="AD361" s="16">
        <v>0.95191800000000004</v>
      </c>
      <c r="AE361" s="16">
        <v>2.6949999999999999E-3</v>
      </c>
      <c r="AF361" s="29">
        <v>3.0000000000000001E-6</v>
      </c>
      <c r="AG361" s="16">
        <v>3.7728999999999999E-2</v>
      </c>
      <c r="AH361" s="16">
        <v>7.6299999999999996E-3</v>
      </c>
      <c r="AI361" s="29">
        <v>3.9999999999999998E-6</v>
      </c>
      <c r="AJ361" s="29">
        <v>6.0000000000000002E-6</v>
      </c>
      <c r="AK361" s="29">
        <v>9.9999999999999995E-7</v>
      </c>
      <c r="AL361" s="29">
        <v>1.2999999999999999E-5</v>
      </c>
      <c r="AM361" s="16">
        <v>-1.3874542607314E-3</v>
      </c>
      <c r="AN361" s="16">
        <v>-3.1279953222718799E-4</v>
      </c>
      <c r="AO361" s="29">
        <v>9.1936320868301305E-7</v>
      </c>
      <c r="AP361" s="29">
        <v>4.98851498742664E-5</v>
      </c>
      <c r="AQ361" s="29">
        <v>1.9666290999179198E-5</v>
      </c>
      <c r="AR361" s="16">
        <v>3.7579176590275203E-2</v>
      </c>
      <c r="AS361" s="16">
        <v>1.7270327733051399E-2</v>
      </c>
      <c r="AT361" s="16">
        <v>1.6364208446613501E-2</v>
      </c>
      <c r="AU361" s="16">
        <v>3.4777094060841102E-3</v>
      </c>
      <c r="AV361" s="16">
        <v>0</v>
      </c>
      <c r="AW361" s="16">
        <v>0</v>
      </c>
    </row>
    <row r="362" spans="1:49" s="15" customFormat="1" ht="16" x14ac:dyDescent="0.2">
      <c r="A362" s="25" t="s">
        <v>2334</v>
      </c>
      <c r="B362" s="16" t="s">
        <v>742</v>
      </c>
      <c r="C362" s="16" t="s">
        <v>38</v>
      </c>
      <c r="D362" s="16" t="s">
        <v>25</v>
      </c>
      <c r="E362" s="16" t="s">
        <v>25</v>
      </c>
      <c r="F362" s="16" t="s">
        <v>25</v>
      </c>
      <c r="G362" s="16" t="s">
        <v>25</v>
      </c>
      <c r="H362" s="26">
        <v>1.9999347978599999</v>
      </c>
      <c r="I362" s="31">
        <v>1.6403681399100001</v>
      </c>
      <c r="J362" s="16" t="s">
        <v>1006</v>
      </c>
      <c r="K362" s="45">
        <v>53.447249999999997</v>
      </c>
      <c r="L362" s="45">
        <v>48.942667</v>
      </c>
      <c r="M362" s="16">
        <v>-1785</v>
      </c>
      <c r="N362" s="16" t="s">
        <v>25</v>
      </c>
      <c r="O362" s="16" t="s">
        <v>26</v>
      </c>
      <c r="P362" s="16" t="s">
        <v>30</v>
      </c>
      <c r="Q362" s="25" t="s">
        <v>2187</v>
      </c>
      <c r="R362" s="25">
        <v>0</v>
      </c>
      <c r="S362" s="25">
        <v>1</v>
      </c>
      <c r="T362" s="25" t="s">
        <v>2205</v>
      </c>
      <c r="U362" s="25" t="s">
        <v>25</v>
      </c>
      <c r="V362" s="16" t="s">
        <v>743</v>
      </c>
      <c r="W362" s="16">
        <v>3455</v>
      </c>
      <c r="X362" s="16">
        <v>30</v>
      </c>
      <c r="Y362" s="16">
        <v>-1882</v>
      </c>
      <c r="Z362" s="16">
        <v>-1687</v>
      </c>
      <c r="AA362" s="16" t="s">
        <v>35</v>
      </c>
      <c r="AB362" s="16" t="s">
        <v>36</v>
      </c>
      <c r="AC362" s="16">
        <v>-1785</v>
      </c>
      <c r="AD362" s="16">
        <v>0.95191800000000004</v>
      </c>
      <c r="AE362" s="16">
        <v>2.6949999999999999E-3</v>
      </c>
      <c r="AF362" s="29">
        <v>3.0000000000000001E-6</v>
      </c>
      <c r="AG362" s="16">
        <v>3.7728999999999999E-2</v>
      </c>
      <c r="AH362" s="16">
        <v>7.6299999999999996E-3</v>
      </c>
      <c r="AI362" s="29">
        <v>3.9999999999999998E-6</v>
      </c>
      <c r="AJ362" s="29">
        <v>6.0000000000000002E-6</v>
      </c>
      <c r="AK362" s="29">
        <v>9.9999999999999995E-7</v>
      </c>
      <c r="AL362" s="29">
        <v>1.2999999999999999E-5</v>
      </c>
      <c r="AM362" s="16">
        <v>-1.3874542607314E-3</v>
      </c>
      <c r="AN362" s="16">
        <v>-3.1279953222718799E-4</v>
      </c>
      <c r="AO362" s="29">
        <v>9.1936320868301305E-7</v>
      </c>
      <c r="AP362" s="29">
        <v>4.98851498742664E-5</v>
      </c>
      <c r="AQ362" s="29">
        <v>1.9666290999179198E-5</v>
      </c>
      <c r="AR362" s="16">
        <v>2.63798400937242E-2</v>
      </c>
      <c r="AS362" s="16">
        <v>1.4972492828014E-2</v>
      </c>
      <c r="AT362" s="16">
        <v>1.07268615090069E-2</v>
      </c>
      <c r="AU362" s="16">
        <v>0</v>
      </c>
      <c r="AV362" s="16">
        <v>0</v>
      </c>
      <c r="AW362" s="16">
        <v>0</v>
      </c>
    </row>
    <row r="363" spans="1:49" s="15" customFormat="1" ht="16" x14ac:dyDescent="0.2">
      <c r="A363" s="25" t="s">
        <v>2334</v>
      </c>
      <c r="B363" s="16" t="s">
        <v>744</v>
      </c>
      <c r="C363" s="16" t="s">
        <v>38</v>
      </c>
      <c r="D363" s="16" t="s">
        <v>25</v>
      </c>
      <c r="E363" s="16" t="s">
        <v>25</v>
      </c>
      <c r="F363" s="16" t="s">
        <v>25</v>
      </c>
      <c r="G363" s="16" t="s">
        <v>25</v>
      </c>
      <c r="H363" s="26">
        <v>3.3039243940013501</v>
      </c>
      <c r="I363" s="31">
        <v>2.71244916788</v>
      </c>
      <c r="J363" s="31" t="s">
        <v>1343</v>
      </c>
      <c r="K363" s="47">
        <v>50.274099999999997</v>
      </c>
      <c r="L363" s="45">
        <v>20.465399999999999</v>
      </c>
      <c r="M363" s="25">
        <v>-1480</v>
      </c>
      <c r="N363" s="25" t="s">
        <v>25</v>
      </c>
      <c r="O363" s="25" t="s">
        <v>26</v>
      </c>
      <c r="P363" s="16" t="s">
        <v>30</v>
      </c>
      <c r="Q363" s="25" t="s">
        <v>2187</v>
      </c>
      <c r="R363" s="25">
        <v>0</v>
      </c>
      <c r="S363" s="25">
        <v>1</v>
      </c>
      <c r="T363" s="25" t="s">
        <v>2205</v>
      </c>
      <c r="U363" s="25" t="s">
        <v>25</v>
      </c>
      <c r="V363" s="25" t="s">
        <v>745</v>
      </c>
      <c r="W363" s="25">
        <v>3220</v>
      </c>
      <c r="X363" s="25">
        <v>30</v>
      </c>
      <c r="Y363" s="25">
        <v>-1533</v>
      </c>
      <c r="Z363" s="25">
        <v>-1427</v>
      </c>
      <c r="AA363" s="25" t="s">
        <v>35</v>
      </c>
      <c r="AB363" s="25" t="s">
        <v>36</v>
      </c>
      <c r="AC363" s="25">
        <v>-1480</v>
      </c>
      <c r="AD363" s="16">
        <v>0.95191800000000004</v>
      </c>
      <c r="AE363" s="16">
        <v>2.6949999999999999E-3</v>
      </c>
      <c r="AF363" s="29">
        <v>3.0000000000000001E-6</v>
      </c>
      <c r="AG363" s="16">
        <v>3.7728999999999999E-2</v>
      </c>
      <c r="AH363" s="16">
        <v>7.6299999999999996E-3</v>
      </c>
      <c r="AI363" s="29">
        <v>3.9999999999999998E-6</v>
      </c>
      <c r="AJ363" s="29">
        <v>6.0000000000000002E-6</v>
      </c>
      <c r="AK363" s="29">
        <v>9.9999999999999995E-7</v>
      </c>
      <c r="AL363" s="29">
        <v>1.2999999999999999E-5</v>
      </c>
      <c r="AM363" s="16">
        <v>-1.3874542607314E-3</v>
      </c>
      <c r="AN363" s="16">
        <v>-3.1279953222718799E-4</v>
      </c>
      <c r="AO363" s="29">
        <v>9.1936320868301305E-7</v>
      </c>
      <c r="AP363" s="29">
        <v>4.98851498742664E-5</v>
      </c>
      <c r="AQ363" s="29">
        <v>1.9666290999179198E-5</v>
      </c>
      <c r="AR363" s="16">
        <v>3.9194565168665603E-2</v>
      </c>
      <c r="AS363" s="16">
        <v>2.21996663716784E-2</v>
      </c>
      <c r="AT363" s="16">
        <v>1.69152084271674E-2</v>
      </c>
      <c r="AU363" s="16">
        <v>0</v>
      </c>
      <c r="AV363" s="16">
        <v>0</v>
      </c>
      <c r="AW363" s="16">
        <v>0</v>
      </c>
    </row>
    <row r="364" spans="1:49" s="15" customFormat="1" ht="16" x14ac:dyDescent="0.2">
      <c r="A364" s="25" t="s">
        <v>2334</v>
      </c>
      <c r="B364" s="16" t="s">
        <v>746</v>
      </c>
      <c r="C364" s="16" t="s">
        <v>38</v>
      </c>
      <c r="D364" s="16" t="s">
        <v>25</v>
      </c>
      <c r="E364" s="16" t="s">
        <v>25</v>
      </c>
      <c r="F364" s="16" t="s">
        <v>25</v>
      </c>
      <c r="G364" s="16" t="s">
        <v>25</v>
      </c>
      <c r="H364" s="26">
        <v>1.37571989984</v>
      </c>
      <c r="I364" s="31">
        <v>1.1510314941399999</v>
      </c>
      <c r="J364" s="25" t="s">
        <v>695</v>
      </c>
      <c r="K364" s="47">
        <v>52.918694000000002</v>
      </c>
      <c r="L364" s="47">
        <v>50.962611000000003</v>
      </c>
      <c r="M364" s="25">
        <v>-1825</v>
      </c>
      <c r="N364" s="16" t="s">
        <v>25</v>
      </c>
      <c r="O364" s="25" t="s">
        <v>26</v>
      </c>
      <c r="P364" s="25" t="s">
        <v>27</v>
      </c>
      <c r="Q364" s="25" t="s">
        <v>2187</v>
      </c>
      <c r="R364" s="25">
        <v>0</v>
      </c>
      <c r="S364" s="25">
        <v>1</v>
      </c>
      <c r="T364" s="25" t="s">
        <v>2205</v>
      </c>
      <c r="U364" s="25" t="s">
        <v>25</v>
      </c>
      <c r="V364" s="25" t="s">
        <v>747</v>
      </c>
      <c r="W364" s="16">
        <v>3515</v>
      </c>
      <c r="X364" s="25">
        <v>15</v>
      </c>
      <c r="Y364" s="25">
        <v>-1899</v>
      </c>
      <c r="Z364" s="25">
        <v>-1751</v>
      </c>
      <c r="AA364" s="25" t="s">
        <v>35</v>
      </c>
      <c r="AB364" s="25" t="s">
        <v>36</v>
      </c>
      <c r="AC364" s="25">
        <v>-1825</v>
      </c>
      <c r="AD364" s="16">
        <v>0.95191800000000004</v>
      </c>
      <c r="AE364" s="16">
        <v>2.6949999999999999E-3</v>
      </c>
      <c r="AF364" s="29">
        <v>3.0000000000000001E-6</v>
      </c>
      <c r="AG364" s="16">
        <v>3.7728999999999999E-2</v>
      </c>
      <c r="AH364" s="16">
        <v>7.6299999999999996E-3</v>
      </c>
      <c r="AI364" s="29">
        <v>3.9999999999999998E-6</v>
      </c>
      <c r="AJ364" s="29">
        <v>6.0000000000000002E-6</v>
      </c>
      <c r="AK364" s="29">
        <v>9.9999999999999995E-7</v>
      </c>
      <c r="AL364" s="29">
        <v>1.2999999999999999E-5</v>
      </c>
      <c r="AM364" s="16">
        <v>-1.3874542607314E-3</v>
      </c>
      <c r="AN364" s="16">
        <v>-3.1279953222718799E-4</v>
      </c>
      <c r="AO364" s="29">
        <v>9.1936320868301305E-7</v>
      </c>
      <c r="AP364" s="29">
        <v>4.98851498742664E-5</v>
      </c>
      <c r="AQ364" s="29">
        <v>1.9666290999179198E-5</v>
      </c>
      <c r="AR364" s="16">
        <v>4.3716983754137698E-2</v>
      </c>
      <c r="AS364" s="16">
        <v>1.83062021095537E-2</v>
      </c>
      <c r="AT364" s="16">
        <v>2.2324071100869501E-2</v>
      </c>
      <c r="AU364" s="16">
        <v>2.9618633610096999E-3</v>
      </c>
      <c r="AV364" s="16">
        <v>0</v>
      </c>
      <c r="AW364" s="16">
        <v>0</v>
      </c>
    </row>
    <row r="365" spans="1:49" s="15" customFormat="1" ht="16" x14ac:dyDescent="0.2">
      <c r="A365" s="25" t="s">
        <v>2334</v>
      </c>
      <c r="B365" s="16" t="s">
        <v>748</v>
      </c>
      <c r="C365" s="16" t="s">
        <v>38</v>
      </c>
      <c r="D365" s="16" t="s">
        <v>25</v>
      </c>
      <c r="E365" s="16" t="s">
        <v>25</v>
      </c>
      <c r="F365" s="16" t="s">
        <v>25</v>
      </c>
      <c r="G365" s="16" t="s">
        <v>25</v>
      </c>
      <c r="H365" s="26">
        <v>3.0678200000000002</v>
      </c>
      <c r="I365" s="31">
        <v>2.39159803083</v>
      </c>
      <c r="J365" s="16" t="s">
        <v>397</v>
      </c>
      <c r="K365" s="47" t="s">
        <v>1319</v>
      </c>
      <c r="L365" s="47" t="s">
        <v>1320</v>
      </c>
      <c r="M365" s="16">
        <v>-664</v>
      </c>
      <c r="N365" s="16" t="s">
        <v>25</v>
      </c>
      <c r="O365" s="16" t="s">
        <v>26</v>
      </c>
      <c r="P365" s="16" t="s">
        <v>30</v>
      </c>
      <c r="Q365" s="25" t="s">
        <v>2187</v>
      </c>
      <c r="R365" s="25">
        <v>0</v>
      </c>
      <c r="S365" s="25">
        <v>1</v>
      </c>
      <c r="T365" s="25" t="s">
        <v>2205</v>
      </c>
      <c r="U365" s="25" t="s">
        <v>25</v>
      </c>
      <c r="V365" s="16" t="s">
        <v>749</v>
      </c>
      <c r="W365" s="16">
        <v>2520</v>
      </c>
      <c r="X365" s="16">
        <v>15</v>
      </c>
      <c r="Y365" s="16">
        <v>-776</v>
      </c>
      <c r="Z365" s="16">
        <v>-552</v>
      </c>
      <c r="AA365" s="16" t="s">
        <v>35</v>
      </c>
      <c r="AB365" s="16" t="s">
        <v>36</v>
      </c>
      <c r="AC365" s="16">
        <v>-664</v>
      </c>
      <c r="AD365" s="16">
        <v>0.95191800000000004</v>
      </c>
      <c r="AE365" s="16">
        <v>2.6949999999999999E-3</v>
      </c>
      <c r="AF365" s="29">
        <v>3.0000000000000001E-6</v>
      </c>
      <c r="AG365" s="16">
        <v>3.7728999999999999E-2</v>
      </c>
      <c r="AH365" s="16">
        <v>7.6299999999999996E-3</v>
      </c>
      <c r="AI365" s="29">
        <v>3.9999999999999998E-6</v>
      </c>
      <c r="AJ365" s="29">
        <v>6.0000000000000002E-6</v>
      </c>
      <c r="AK365" s="29">
        <v>9.9999999999999995E-7</v>
      </c>
      <c r="AL365" s="29">
        <v>1.2999999999999999E-5</v>
      </c>
      <c r="AM365" s="16">
        <v>-1.3874542607314E-3</v>
      </c>
      <c r="AN365" s="16">
        <v>-3.1279953222718799E-4</v>
      </c>
      <c r="AO365" s="29">
        <v>9.1936320868301305E-7</v>
      </c>
      <c r="AP365" s="29">
        <v>4.98851498742664E-5</v>
      </c>
      <c r="AQ365" s="29">
        <v>1.9666290999179198E-5</v>
      </c>
      <c r="AR365" s="16">
        <v>2.38670846166429E-2</v>
      </c>
      <c r="AS365" s="16">
        <v>2.1394472138116301E-2</v>
      </c>
      <c r="AT365" s="16">
        <v>2.0849670102501099E-3</v>
      </c>
      <c r="AU365" s="16">
        <v>0</v>
      </c>
      <c r="AV365" s="16">
        <v>0</v>
      </c>
      <c r="AW365" s="16">
        <v>0</v>
      </c>
    </row>
    <row r="366" spans="1:49" s="15" customFormat="1" ht="16" x14ac:dyDescent="0.2">
      <c r="A366" s="25" t="s">
        <v>2334</v>
      </c>
      <c r="B366" s="25" t="s">
        <v>750</v>
      </c>
      <c r="C366" s="16" t="s">
        <v>38</v>
      </c>
      <c r="D366" s="16" t="s">
        <v>25</v>
      </c>
      <c r="E366" s="16" t="s">
        <v>25</v>
      </c>
      <c r="F366" s="16" t="s">
        <v>25</v>
      </c>
      <c r="G366" s="16" t="s">
        <v>25</v>
      </c>
      <c r="H366" s="26">
        <v>2.20188109436</v>
      </c>
      <c r="I366" s="31">
        <v>1.77841487328</v>
      </c>
      <c r="J366" s="25" t="s">
        <v>751</v>
      </c>
      <c r="K366" s="47">
        <v>51.578274999999998</v>
      </c>
      <c r="L366" s="47">
        <v>-2.8292280000000001</v>
      </c>
      <c r="M366" s="25">
        <v>-1009</v>
      </c>
      <c r="N366" s="16" t="s">
        <v>25</v>
      </c>
      <c r="O366" s="25" t="s">
        <v>26</v>
      </c>
      <c r="P366" s="25" t="s">
        <v>27</v>
      </c>
      <c r="Q366" s="25" t="s">
        <v>2187</v>
      </c>
      <c r="R366" s="25">
        <v>0</v>
      </c>
      <c r="S366" s="25">
        <v>1</v>
      </c>
      <c r="T366" s="25" t="s">
        <v>2205</v>
      </c>
      <c r="U366" s="25" t="s">
        <v>25</v>
      </c>
      <c r="V366" s="25" t="s">
        <v>752</v>
      </c>
      <c r="W366" s="25">
        <v>2835</v>
      </c>
      <c r="X366" s="25">
        <v>30</v>
      </c>
      <c r="Y366" s="25">
        <v>-1109</v>
      </c>
      <c r="Z366" s="25">
        <v>-908</v>
      </c>
      <c r="AA366" s="25" t="s">
        <v>35</v>
      </c>
      <c r="AB366" s="25" t="s">
        <v>36</v>
      </c>
      <c r="AC366" s="25">
        <v>-1009</v>
      </c>
      <c r="AD366" s="16">
        <v>0.95191800000000004</v>
      </c>
      <c r="AE366" s="16">
        <v>2.6949999999999999E-3</v>
      </c>
      <c r="AF366" s="29">
        <v>3.0000000000000001E-6</v>
      </c>
      <c r="AG366" s="16">
        <v>3.7728999999999999E-2</v>
      </c>
      <c r="AH366" s="16">
        <v>7.6299999999999996E-3</v>
      </c>
      <c r="AI366" s="29">
        <v>3.9999999999999998E-6</v>
      </c>
      <c r="AJ366" s="29">
        <v>6.0000000000000002E-6</v>
      </c>
      <c r="AK366" s="29">
        <v>9.9999999999999995E-7</v>
      </c>
      <c r="AL366" s="29">
        <v>1.2999999999999999E-5</v>
      </c>
      <c r="AM366" s="16">
        <v>-1.3874542607314E-3</v>
      </c>
      <c r="AN366" s="16">
        <v>-3.1279953222718799E-4</v>
      </c>
      <c r="AO366" s="29">
        <v>9.1936320868301305E-7</v>
      </c>
      <c r="AP366" s="29">
        <v>4.98851498742664E-5</v>
      </c>
      <c r="AQ366" s="29">
        <v>1.9666290999179198E-5</v>
      </c>
      <c r="AR366" s="16">
        <v>4.8976978906741998E-2</v>
      </c>
      <c r="AS366" s="16">
        <v>1.9519416816518899E-2</v>
      </c>
      <c r="AT366" s="16">
        <v>1.2893575513789699E-2</v>
      </c>
      <c r="AU366" s="16">
        <v>6.5409828354489599E-3</v>
      </c>
      <c r="AV366" s="16">
        <v>0</v>
      </c>
      <c r="AW366" s="16">
        <v>9.6920968159974093E-3</v>
      </c>
    </row>
    <row r="367" spans="1:49" s="15" customFormat="1" ht="16" x14ac:dyDescent="0.2">
      <c r="A367" s="25" t="s">
        <v>2334</v>
      </c>
      <c r="B367" s="16" t="s">
        <v>753</v>
      </c>
      <c r="C367" s="16" t="s">
        <v>38</v>
      </c>
      <c r="D367" s="16" t="s">
        <v>25</v>
      </c>
      <c r="E367" s="16" t="s">
        <v>25</v>
      </c>
      <c r="F367" s="16" t="s">
        <v>25</v>
      </c>
      <c r="G367" s="16" t="s">
        <v>25</v>
      </c>
      <c r="H367" s="26">
        <v>5.01614436858</v>
      </c>
      <c r="I367" s="31">
        <v>3.9927326368</v>
      </c>
      <c r="J367" s="25" t="s">
        <v>66</v>
      </c>
      <c r="K367" s="47">
        <v>42.249167</v>
      </c>
      <c r="L367" s="47">
        <v>11.756111000000001</v>
      </c>
      <c r="M367" s="25">
        <v>-657</v>
      </c>
      <c r="N367" s="16" t="s">
        <v>25</v>
      </c>
      <c r="O367" s="25" t="s">
        <v>26</v>
      </c>
      <c r="P367" s="25" t="s">
        <v>27</v>
      </c>
      <c r="Q367" s="25" t="s">
        <v>2187</v>
      </c>
      <c r="R367" s="25">
        <v>0</v>
      </c>
      <c r="S367" s="25">
        <v>1</v>
      </c>
      <c r="T367" s="25" t="s">
        <v>2205</v>
      </c>
      <c r="U367" s="25" t="s">
        <v>25</v>
      </c>
      <c r="V367" s="25" t="s">
        <v>754</v>
      </c>
      <c r="W367" s="25">
        <v>2495</v>
      </c>
      <c r="X367" s="25">
        <v>20</v>
      </c>
      <c r="Y367" s="25">
        <v>-771</v>
      </c>
      <c r="Z367" s="25">
        <v>-543</v>
      </c>
      <c r="AA367" s="25" t="s">
        <v>35</v>
      </c>
      <c r="AB367" s="25" t="s">
        <v>36</v>
      </c>
      <c r="AC367" s="25">
        <v>-657</v>
      </c>
      <c r="AD367" s="16">
        <v>0.95191800000000004</v>
      </c>
      <c r="AE367" s="16">
        <v>2.6949999999999999E-3</v>
      </c>
      <c r="AF367" s="29">
        <v>3.0000000000000001E-6</v>
      </c>
      <c r="AG367" s="16">
        <v>3.7728999999999999E-2</v>
      </c>
      <c r="AH367" s="16">
        <v>7.6299999999999996E-3</v>
      </c>
      <c r="AI367" s="29">
        <v>3.9999999999999998E-6</v>
      </c>
      <c r="AJ367" s="29">
        <v>6.0000000000000002E-6</v>
      </c>
      <c r="AK367" s="29">
        <v>9.9999999999999995E-7</v>
      </c>
      <c r="AL367" s="29">
        <v>1.2999999999999999E-5</v>
      </c>
      <c r="AM367" s="16">
        <v>-1.3874542607314E-3</v>
      </c>
      <c r="AN367" s="16">
        <v>-3.1279953222718799E-4</v>
      </c>
      <c r="AO367" s="29">
        <v>9.1936320868301305E-7</v>
      </c>
      <c r="AP367" s="29">
        <v>4.98851498742664E-5</v>
      </c>
      <c r="AQ367" s="29">
        <v>1.9666290999179198E-5</v>
      </c>
      <c r="AR367" s="16">
        <v>3.1828221857936503E-2</v>
      </c>
      <c r="AS367" s="16">
        <v>1.9016779313585599E-2</v>
      </c>
      <c r="AT367" s="16">
        <v>6.6928581441803199E-3</v>
      </c>
      <c r="AU367" s="16">
        <v>0</v>
      </c>
      <c r="AV367" s="16">
        <v>5.7413299526376397E-3</v>
      </c>
      <c r="AW367" s="16">
        <v>0</v>
      </c>
    </row>
    <row r="368" spans="1:49" s="15" customFormat="1" ht="16" x14ac:dyDescent="0.2">
      <c r="A368" s="25" t="s">
        <v>2334</v>
      </c>
      <c r="B368" s="16" t="s">
        <v>755</v>
      </c>
      <c r="C368" s="16" t="s">
        <v>38</v>
      </c>
      <c r="D368" s="16" t="s">
        <v>25</v>
      </c>
      <c r="E368" s="16" t="s">
        <v>25</v>
      </c>
      <c r="F368" s="16" t="s">
        <v>25</v>
      </c>
      <c r="G368" s="16" t="s">
        <v>25</v>
      </c>
      <c r="H368" s="26">
        <v>1.5093132868000001</v>
      </c>
      <c r="I368" s="31">
        <v>1.22519017387</v>
      </c>
      <c r="J368" s="25" t="s">
        <v>756</v>
      </c>
      <c r="K368" s="47">
        <v>50.201320000000003</v>
      </c>
      <c r="L368" s="47">
        <v>14.291829999999999</v>
      </c>
      <c r="M368" s="25">
        <v>-2037</v>
      </c>
      <c r="N368" s="16" t="s">
        <v>25</v>
      </c>
      <c r="O368" s="25" t="s">
        <v>26</v>
      </c>
      <c r="P368" s="25" t="s">
        <v>27</v>
      </c>
      <c r="Q368" s="25" t="s">
        <v>2187</v>
      </c>
      <c r="R368" s="25">
        <v>0</v>
      </c>
      <c r="S368" s="25">
        <v>1</v>
      </c>
      <c r="T368" s="25" t="s">
        <v>2205</v>
      </c>
      <c r="U368" s="25" t="s">
        <v>25</v>
      </c>
      <c r="V368" s="25" t="s">
        <v>757</v>
      </c>
      <c r="W368" s="25">
        <v>3650</v>
      </c>
      <c r="X368" s="25">
        <v>30</v>
      </c>
      <c r="Y368" s="25">
        <v>-2137</v>
      </c>
      <c r="Z368" s="25">
        <v>-1936</v>
      </c>
      <c r="AA368" s="25" t="s">
        <v>35</v>
      </c>
      <c r="AB368" s="25" t="s">
        <v>36</v>
      </c>
      <c r="AC368" s="25">
        <v>-2037</v>
      </c>
      <c r="AD368" s="16">
        <v>0.95191800000000004</v>
      </c>
      <c r="AE368" s="16">
        <v>2.6949999999999999E-3</v>
      </c>
      <c r="AF368" s="29">
        <v>3.0000000000000001E-6</v>
      </c>
      <c r="AG368" s="16">
        <v>3.7728999999999999E-2</v>
      </c>
      <c r="AH368" s="16">
        <v>7.6299999999999996E-3</v>
      </c>
      <c r="AI368" s="29">
        <v>3.9999999999999998E-6</v>
      </c>
      <c r="AJ368" s="29">
        <v>6.0000000000000002E-6</v>
      </c>
      <c r="AK368" s="29">
        <v>9.9999999999999995E-7</v>
      </c>
      <c r="AL368" s="29">
        <v>1.2999999999999999E-5</v>
      </c>
      <c r="AM368" s="16">
        <v>-1.3874542607314E-3</v>
      </c>
      <c r="AN368" s="16">
        <v>-3.1279953222718799E-4</v>
      </c>
      <c r="AO368" s="29">
        <v>9.1936320868301305E-7</v>
      </c>
      <c r="AP368" s="29">
        <v>4.98851498742664E-5</v>
      </c>
      <c r="AQ368" s="29">
        <v>1.9666290999179198E-5</v>
      </c>
      <c r="AR368" s="16">
        <v>5.04752438707851E-2</v>
      </c>
      <c r="AS368" s="16">
        <v>2.63873456386963E-2</v>
      </c>
      <c r="AT368" s="16">
        <v>1.4846874828250801E-2</v>
      </c>
      <c r="AU368" s="16">
        <v>2.6330848706928099E-3</v>
      </c>
      <c r="AV368" s="16">
        <v>6.1939663413734898E-3</v>
      </c>
      <c r="AW368" s="16">
        <v>0</v>
      </c>
    </row>
    <row r="369" spans="1:49" s="15" customFormat="1" ht="16" x14ac:dyDescent="0.2">
      <c r="A369" s="25" t="s">
        <v>2334</v>
      </c>
      <c r="B369" s="16" t="s">
        <v>758</v>
      </c>
      <c r="C369" s="16" t="s">
        <v>38</v>
      </c>
      <c r="D369" s="16" t="s">
        <v>25</v>
      </c>
      <c r="E369" s="16" t="s">
        <v>25</v>
      </c>
      <c r="F369" s="16" t="s">
        <v>25</v>
      </c>
      <c r="G369" s="16" t="s">
        <v>25</v>
      </c>
      <c r="H369" s="26">
        <v>5.0863941469</v>
      </c>
      <c r="I369" s="31">
        <v>4.09366267477</v>
      </c>
      <c r="J369" s="16" t="s">
        <v>759</v>
      </c>
      <c r="K369" s="45">
        <v>50.168129999999998</v>
      </c>
      <c r="L369" s="45">
        <v>14.722670000000001</v>
      </c>
      <c r="M369" s="16">
        <v>-1845</v>
      </c>
      <c r="N369" s="16" t="s">
        <v>25</v>
      </c>
      <c r="O369" s="16" t="s">
        <v>26</v>
      </c>
      <c r="P369" s="16" t="s">
        <v>27</v>
      </c>
      <c r="Q369" s="25" t="s">
        <v>2187</v>
      </c>
      <c r="R369" s="25">
        <v>0</v>
      </c>
      <c r="S369" s="25">
        <v>1</v>
      </c>
      <c r="T369" s="25" t="s">
        <v>2205</v>
      </c>
      <c r="U369" s="25" t="s">
        <v>25</v>
      </c>
      <c r="V369" s="16" t="s">
        <v>760</v>
      </c>
      <c r="W369" s="16">
        <v>3520</v>
      </c>
      <c r="X369" s="16">
        <v>15</v>
      </c>
      <c r="Y369" s="16">
        <v>-1920</v>
      </c>
      <c r="Z369" s="16">
        <v>-1769</v>
      </c>
      <c r="AA369" s="16" t="s">
        <v>35</v>
      </c>
      <c r="AB369" s="16" t="s">
        <v>36</v>
      </c>
      <c r="AC369" s="16">
        <v>-1845</v>
      </c>
      <c r="AD369" s="16">
        <v>0.95191800000000004</v>
      </c>
      <c r="AE369" s="16">
        <v>2.6949999999999999E-3</v>
      </c>
      <c r="AF369" s="29">
        <v>3.0000000000000001E-6</v>
      </c>
      <c r="AG369" s="16">
        <v>3.7728999999999999E-2</v>
      </c>
      <c r="AH369" s="16">
        <v>7.6299999999999996E-3</v>
      </c>
      <c r="AI369" s="29">
        <v>3.9999999999999998E-6</v>
      </c>
      <c r="AJ369" s="29">
        <v>6.0000000000000002E-6</v>
      </c>
      <c r="AK369" s="29">
        <v>9.9999999999999995E-7</v>
      </c>
      <c r="AL369" s="29">
        <v>1.2999999999999999E-5</v>
      </c>
      <c r="AM369" s="16">
        <v>-1.3874542607314E-3</v>
      </c>
      <c r="AN369" s="16">
        <v>-3.1279953222718799E-4</v>
      </c>
      <c r="AO369" s="29">
        <v>9.1936320868301305E-7</v>
      </c>
      <c r="AP369" s="29">
        <v>4.98851498742664E-5</v>
      </c>
      <c r="AQ369" s="29">
        <v>1.9666290999179198E-5</v>
      </c>
      <c r="AR369" s="16">
        <v>3.4633904467174501E-2</v>
      </c>
      <c r="AS369" s="16">
        <v>1.8753795391327901E-2</v>
      </c>
      <c r="AT369" s="16">
        <v>5.7036808692327197E-3</v>
      </c>
      <c r="AU369" s="16">
        <v>9.7710319047807099E-3</v>
      </c>
      <c r="AV369" s="16">
        <v>0</v>
      </c>
      <c r="AW369" s="16">
        <v>0</v>
      </c>
    </row>
    <row r="370" spans="1:49" s="15" customFormat="1" ht="16" x14ac:dyDescent="0.2">
      <c r="A370" s="25" t="s">
        <v>2334</v>
      </c>
      <c r="B370" s="16" t="s">
        <v>761</v>
      </c>
      <c r="C370" s="16" t="s">
        <v>38</v>
      </c>
      <c r="D370" s="16" t="s">
        <v>25</v>
      </c>
      <c r="E370" s="16" t="s">
        <v>25</v>
      </c>
      <c r="F370" s="16" t="s">
        <v>25</v>
      </c>
      <c r="G370" s="16" t="s">
        <v>25</v>
      </c>
      <c r="H370" s="26">
        <v>1.65049942759</v>
      </c>
      <c r="I370" s="31">
        <v>1.3796517320299999</v>
      </c>
      <c r="J370" s="16" t="s">
        <v>762</v>
      </c>
      <c r="K370" s="45">
        <v>50.149430000000002</v>
      </c>
      <c r="L370" s="45">
        <v>14.33203</v>
      </c>
      <c r="M370" s="16">
        <v>-787</v>
      </c>
      <c r="N370" s="16" t="s">
        <v>25</v>
      </c>
      <c r="O370" s="16" t="s">
        <v>26</v>
      </c>
      <c r="P370" s="16" t="s">
        <v>27</v>
      </c>
      <c r="Q370" s="25" t="s">
        <v>2187</v>
      </c>
      <c r="R370" s="25">
        <v>0</v>
      </c>
      <c r="S370" s="25">
        <v>1</v>
      </c>
      <c r="T370" s="25" t="s">
        <v>2205</v>
      </c>
      <c r="U370" s="25" t="s">
        <v>25</v>
      </c>
      <c r="V370" s="16" t="s">
        <v>763</v>
      </c>
      <c r="W370" s="16">
        <v>2580</v>
      </c>
      <c r="X370" s="16">
        <v>15</v>
      </c>
      <c r="Y370" s="16">
        <v>-800</v>
      </c>
      <c r="Z370" s="16">
        <v>-773</v>
      </c>
      <c r="AA370" s="16" t="s">
        <v>35</v>
      </c>
      <c r="AB370" s="16" t="s">
        <v>36</v>
      </c>
      <c r="AC370" s="16">
        <v>-787</v>
      </c>
      <c r="AD370" s="16">
        <v>0.95191800000000004</v>
      </c>
      <c r="AE370" s="16">
        <v>2.6949999999999999E-3</v>
      </c>
      <c r="AF370" s="29">
        <v>3.0000000000000001E-6</v>
      </c>
      <c r="AG370" s="16">
        <v>3.7728999999999999E-2</v>
      </c>
      <c r="AH370" s="16">
        <v>7.6299999999999996E-3</v>
      </c>
      <c r="AI370" s="29">
        <v>3.9999999999999998E-6</v>
      </c>
      <c r="AJ370" s="29">
        <v>6.0000000000000002E-6</v>
      </c>
      <c r="AK370" s="29">
        <v>9.9999999999999995E-7</v>
      </c>
      <c r="AL370" s="29">
        <v>1.2999999999999999E-5</v>
      </c>
      <c r="AM370" s="16">
        <v>-1.3874542607314E-3</v>
      </c>
      <c r="AN370" s="16">
        <v>-3.1279953222718799E-4</v>
      </c>
      <c r="AO370" s="29">
        <v>9.1936320868301305E-7</v>
      </c>
      <c r="AP370" s="29">
        <v>4.98851498742664E-5</v>
      </c>
      <c r="AQ370" s="29">
        <v>1.9666290999179198E-5</v>
      </c>
      <c r="AR370" s="16">
        <v>2.3465498925877699E-2</v>
      </c>
      <c r="AS370" s="16">
        <v>1.9444801559634201E-2</v>
      </c>
      <c r="AT370" s="16">
        <v>3.36043705961175E-3</v>
      </c>
      <c r="AU370" s="16">
        <v>0</v>
      </c>
      <c r="AV370" s="16">
        <v>0</v>
      </c>
      <c r="AW370" s="16">
        <v>0</v>
      </c>
    </row>
    <row r="371" spans="1:49" s="15" customFormat="1" ht="16" x14ac:dyDescent="0.2">
      <c r="A371" s="25" t="s">
        <v>2334</v>
      </c>
      <c r="B371" s="16" t="s">
        <v>764</v>
      </c>
      <c r="C371" s="16" t="s">
        <v>38</v>
      </c>
      <c r="D371" s="16" t="s">
        <v>25</v>
      </c>
      <c r="E371" s="16" t="s">
        <v>25</v>
      </c>
      <c r="F371" s="16" t="s">
        <v>25</v>
      </c>
      <c r="G371" s="16" t="s">
        <v>25</v>
      </c>
      <c r="H371" s="26">
        <v>11.237005999200001</v>
      </c>
      <c r="I371" s="31">
        <v>8.6759518189300007</v>
      </c>
      <c r="J371" s="25" t="s">
        <v>765</v>
      </c>
      <c r="K371" s="53">
        <v>43.353870000000001</v>
      </c>
      <c r="L371" s="53">
        <v>3.4243999999999999</v>
      </c>
      <c r="M371" s="25">
        <v>-617</v>
      </c>
      <c r="N371" s="16" t="s">
        <v>25</v>
      </c>
      <c r="O371" s="25" t="s">
        <v>26</v>
      </c>
      <c r="P371" s="25" t="s">
        <v>27</v>
      </c>
      <c r="Q371" s="25" t="s">
        <v>2187</v>
      </c>
      <c r="R371" s="25">
        <v>0</v>
      </c>
      <c r="S371" s="25">
        <v>1</v>
      </c>
      <c r="T371" s="25" t="s">
        <v>2205</v>
      </c>
      <c r="U371" s="25" t="s">
        <v>25</v>
      </c>
      <c r="V371" s="25" t="s">
        <v>766</v>
      </c>
      <c r="W371" s="25">
        <v>2465</v>
      </c>
      <c r="X371" s="25">
        <v>15</v>
      </c>
      <c r="Y371" s="25">
        <v>-755</v>
      </c>
      <c r="Z371" s="25">
        <v>-478</v>
      </c>
      <c r="AA371" s="25" t="s">
        <v>35</v>
      </c>
      <c r="AB371" s="25" t="s">
        <v>36</v>
      </c>
      <c r="AC371" s="25">
        <v>-617</v>
      </c>
      <c r="AD371" s="16">
        <v>0.95191800000000004</v>
      </c>
      <c r="AE371" s="16">
        <v>2.6949999999999999E-3</v>
      </c>
      <c r="AF371" s="29">
        <v>3.0000000000000001E-6</v>
      </c>
      <c r="AG371" s="16">
        <v>3.7728999999999999E-2</v>
      </c>
      <c r="AH371" s="16">
        <v>7.6299999999999996E-3</v>
      </c>
      <c r="AI371" s="29">
        <v>3.9999999999999998E-6</v>
      </c>
      <c r="AJ371" s="29">
        <v>6.0000000000000002E-6</v>
      </c>
      <c r="AK371" s="29">
        <v>9.9999999999999995E-7</v>
      </c>
      <c r="AL371" s="29">
        <v>1.2999999999999999E-5</v>
      </c>
      <c r="AM371" s="16">
        <v>-1.3874542607314E-3</v>
      </c>
      <c r="AN371" s="16">
        <v>-3.1279953222718799E-4</v>
      </c>
      <c r="AO371" s="29">
        <v>9.1936320868301305E-7</v>
      </c>
      <c r="AP371" s="29">
        <v>4.98851498742664E-5</v>
      </c>
      <c r="AQ371" s="29">
        <v>1.9666290999179198E-5</v>
      </c>
      <c r="AR371" s="16">
        <v>2.42291194246359E-2</v>
      </c>
      <c r="AS371" s="16">
        <v>1.3509031751751501E-2</v>
      </c>
      <c r="AT371" s="16">
        <v>7.0203119221141103E-3</v>
      </c>
      <c r="AU371" s="16">
        <v>2.2290088118207098E-3</v>
      </c>
      <c r="AV371" s="16">
        <v>0</v>
      </c>
      <c r="AW371" s="16">
        <v>0</v>
      </c>
    </row>
    <row r="372" spans="1:49" s="15" customFormat="1" ht="16" x14ac:dyDescent="0.2">
      <c r="A372" s="25" t="s">
        <v>2334</v>
      </c>
      <c r="B372" s="16" t="s">
        <v>767</v>
      </c>
      <c r="C372" s="16" t="s">
        <v>38</v>
      </c>
      <c r="D372" s="16" t="s">
        <v>25</v>
      </c>
      <c r="E372" s="16" t="s">
        <v>25</v>
      </c>
      <c r="F372" s="16" t="s">
        <v>25</v>
      </c>
      <c r="G372" s="16" t="s">
        <v>25</v>
      </c>
      <c r="H372" s="26">
        <v>0.716378147242</v>
      </c>
      <c r="I372" s="31">
        <v>0.56577588531900003</v>
      </c>
      <c r="J372" s="25" t="s">
        <v>768</v>
      </c>
      <c r="K372" s="47">
        <v>48.069502</v>
      </c>
      <c r="L372" s="47">
        <v>18.200384</v>
      </c>
      <c r="M372" s="25">
        <v>-1683</v>
      </c>
      <c r="N372" s="16" t="s">
        <v>25</v>
      </c>
      <c r="O372" s="25" t="s">
        <v>26</v>
      </c>
      <c r="P372" s="25" t="s">
        <v>27</v>
      </c>
      <c r="Q372" s="25" t="s">
        <v>2187</v>
      </c>
      <c r="R372" s="25">
        <v>0</v>
      </c>
      <c r="S372" s="25">
        <v>1</v>
      </c>
      <c r="T372" s="25" t="s">
        <v>2205</v>
      </c>
      <c r="U372" s="25" t="s">
        <v>25</v>
      </c>
      <c r="V372" s="25" t="s">
        <v>769</v>
      </c>
      <c r="W372" s="25">
        <v>3395</v>
      </c>
      <c r="X372" s="25">
        <v>15</v>
      </c>
      <c r="Y372" s="25">
        <v>-1741</v>
      </c>
      <c r="Z372" s="25">
        <v>-1625</v>
      </c>
      <c r="AA372" s="25" t="s">
        <v>35</v>
      </c>
      <c r="AB372" s="25" t="s">
        <v>36</v>
      </c>
      <c r="AC372" s="25">
        <v>-1683</v>
      </c>
      <c r="AD372" s="16">
        <v>0.95191800000000004</v>
      </c>
      <c r="AE372" s="16">
        <v>2.6949999999999999E-3</v>
      </c>
      <c r="AF372" s="29">
        <v>3.0000000000000001E-6</v>
      </c>
      <c r="AG372" s="16">
        <v>3.7728999999999999E-2</v>
      </c>
      <c r="AH372" s="16">
        <v>7.6299999999999996E-3</v>
      </c>
      <c r="AI372" s="29">
        <v>3.9999999999999998E-6</v>
      </c>
      <c r="AJ372" s="29">
        <v>6.0000000000000002E-6</v>
      </c>
      <c r="AK372" s="29">
        <v>9.9999999999999995E-7</v>
      </c>
      <c r="AL372" s="29">
        <v>1.2999999999999999E-5</v>
      </c>
      <c r="AM372" s="16">
        <v>-1.3874542607314E-3</v>
      </c>
      <c r="AN372" s="16">
        <v>-3.1279953222718799E-4</v>
      </c>
      <c r="AO372" s="29">
        <v>9.1936320868301305E-7</v>
      </c>
      <c r="AP372" s="29">
        <v>4.98851498742664E-5</v>
      </c>
      <c r="AQ372" s="29">
        <v>1.9666290999179198E-5</v>
      </c>
      <c r="AR372" s="16">
        <v>6.7651046775197399E-2</v>
      </c>
      <c r="AS372" s="16">
        <v>4.5682973107519703E-2</v>
      </c>
      <c r="AT372" s="16">
        <v>1.28907806464486E-2</v>
      </c>
      <c r="AU372" s="16">
        <v>3.18284516421168E-3</v>
      </c>
      <c r="AV372" s="16">
        <v>5.5223702306495797E-3</v>
      </c>
      <c r="AW372" s="16">
        <v>0</v>
      </c>
    </row>
    <row r="373" spans="1:49" s="15" customFormat="1" ht="16" x14ac:dyDescent="0.2">
      <c r="A373" s="25" t="s">
        <v>2334</v>
      </c>
      <c r="B373" s="16" t="s">
        <v>770</v>
      </c>
      <c r="C373" s="16" t="s">
        <v>38</v>
      </c>
      <c r="D373" s="16" t="s">
        <v>25</v>
      </c>
      <c r="E373" s="16" t="s">
        <v>25</v>
      </c>
      <c r="F373" s="16" t="s">
        <v>25</v>
      </c>
      <c r="G373" s="16" t="s">
        <v>25</v>
      </c>
      <c r="H373" s="26">
        <v>1.4725066847799999</v>
      </c>
      <c r="I373" s="31">
        <v>1.19641175567</v>
      </c>
      <c r="J373" s="16" t="s">
        <v>771</v>
      </c>
      <c r="K373" s="45">
        <v>50.125230000000002</v>
      </c>
      <c r="L373" s="45">
        <v>14.269729999999999</v>
      </c>
      <c r="M373" s="16">
        <v>-1310</v>
      </c>
      <c r="N373" s="16" t="s">
        <v>25</v>
      </c>
      <c r="O373" s="16" t="s">
        <v>26</v>
      </c>
      <c r="P373" s="16" t="s">
        <v>30</v>
      </c>
      <c r="Q373" s="25" t="s">
        <v>2187</v>
      </c>
      <c r="R373" s="25">
        <v>0</v>
      </c>
      <c r="S373" s="25">
        <v>1</v>
      </c>
      <c r="T373" s="25" t="s">
        <v>2205</v>
      </c>
      <c r="U373" s="25" t="s">
        <v>25</v>
      </c>
      <c r="V373" s="16" t="s">
        <v>772</v>
      </c>
      <c r="W373" s="16">
        <v>3045</v>
      </c>
      <c r="X373" s="16">
        <v>15</v>
      </c>
      <c r="Y373" s="16">
        <v>-1391</v>
      </c>
      <c r="Z373" s="16">
        <v>-1228</v>
      </c>
      <c r="AA373" s="16" t="s">
        <v>35</v>
      </c>
      <c r="AB373" s="16" t="s">
        <v>36</v>
      </c>
      <c r="AC373" s="16">
        <v>-1310</v>
      </c>
      <c r="AD373" s="16">
        <v>0.95191800000000004</v>
      </c>
      <c r="AE373" s="16">
        <v>2.6949999999999999E-3</v>
      </c>
      <c r="AF373" s="29">
        <v>3.0000000000000001E-6</v>
      </c>
      <c r="AG373" s="16">
        <v>3.7728999999999999E-2</v>
      </c>
      <c r="AH373" s="16">
        <v>7.6299999999999996E-3</v>
      </c>
      <c r="AI373" s="29">
        <v>3.9999999999999998E-6</v>
      </c>
      <c r="AJ373" s="29">
        <v>6.0000000000000002E-6</v>
      </c>
      <c r="AK373" s="29">
        <v>9.9999999999999995E-7</v>
      </c>
      <c r="AL373" s="29">
        <v>1.2999999999999999E-5</v>
      </c>
      <c r="AM373" s="16">
        <v>-1.3874542607314E-3</v>
      </c>
      <c r="AN373" s="16">
        <v>-3.1279953222718799E-4</v>
      </c>
      <c r="AO373" s="29">
        <v>9.1936320868301305E-7</v>
      </c>
      <c r="AP373" s="29">
        <v>4.98851498742664E-5</v>
      </c>
      <c r="AQ373" s="29">
        <v>1.9666290999179198E-5</v>
      </c>
      <c r="AR373" s="16">
        <v>3.3231532025269399E-2</v>
      </c>
      <c r="AS373" s="16">
        <v>1.89687689539485E-2</v>
      </c>
      <c r="AT373" s="16">
        <v>1.0860370066349E-2</v>
      </c>
      <c r="AU373" s="16">
        <v>2.9017887629847298E-3</v>
      </c>
      <c r="AV373" s="16">
        <v>0</v>
      </c>
      <c r="AW373" s="16">
        <v>0</v>
      </c>
    </row>
    <row r="374" spans="1:49" s="15" customFormat="1" ht="16" x14ac:dyDescent="0.2">
      <c r="A374" s="25" t="s">
        <v>2334</v>
      </c>
      <c r="B374" s="16" t="s">
        <v>773</v>
      </c>
      <c r="C374" s="16" t="s">
        <v>38</v>
      </c>
      <c r="D374" s="16" t="s">
        <v>25</v>
      </c>
      <c r="E374" s="16" t="s">
        <v>25</v>
      </c>
      <c r="F374" s="16" t="s">
        <v>25</v>
      </c>
      <c r="G374" s="16" t="s">
        <v>25</v>
      </c>
      <c r="H374" s="26">
        <v>7.0573525041299998</v>
      </c>
      <c r="I374" s="31">
        <v>5.8471399249999996</v>
      </c>
      <c r="J374" s="16" t="s">
        <v>774</v>
      </c>
      <c r="K374" s="45">
        <v>50.357840000000003</v>
      </c>
      <c r="L374" s="45">
        <v>13.743539999999999</v>
      </c>
      <c r="M374" s="16">
        <v>-1241</v>
      </c>
      <c r="N374" s="16" t="s">
        <v>178</v>
      </c>
      <c r="O374" s="16" t="s">
        <v>26</v>
      </c>
      <c r="P374" s="16" t="s">
        <v>30</v>
      </c>
      <c r="Q374" s="25" t="s">
        <v>2187</v>
      </c>
      <c r="R374" s="25">
        <v>0</v>
      </c>
      <c r="S374" s="25">
        <v>1</v>
      </c>
      <c r="T374" s="25" t="s">
        <v>2205</v>
      </c>
      <c r="U374" s="25" t="s">
        <v>25</v>
      </c>
      <c r="V374" s="16" t="s">
        <v>775</v>
      </c>
      <c r="W374" s="16">
        <v>2980</v>
      </c>
      <c r="X374" s="16">
        <v>15</v>
      </c>
      <c r="Y374" s="16">
        <v>-1264</v>
      </c>
      <c r="Z374" s="16">
        <v>-1127</v>
      </c>
      <c r="AA374" s="16" t="s">
        <v>35</v>
      </c>
      <c r="AB374" s="16" t="s">
        <v>36</v>
      </c>
      <c r="AC374" s="16">
        <v>-1196</v>
      </c>
      <c r="AD374" s="16">
        <v>0.95191800000000004</v>
      </c>
      <c r="AE374" s="16">
        <v>2.6949999999999999E-3</v>
      </c>
      <c r="AF374" s="29">
        <v>3.0000000000000001E-6</v>
      </c>
      <c r="AG374" s="16">
        <v>3.7728999999999999E-2</v>
      </c>
      <c r="AH374" s="16">
        <v>7.6299999999999996E-3</v>
      </c>
      <c r="AI374" s="29">
        <v>3.9999999999999998E-6</v>
      </c>
      <c r="AJ374" s="29">
        <v>6.0000000000000002E-6</v>
      </c>
      <c r="AK374" s="29">
        <v>9.9999999999999995E-7</v>
      </c>
      <c r="AL374" s="29">
        <v>1.2999999999999999E-5</v>
      </c>
      <c r="AM374" s="16">
        <v>-1.3874542607314E-3</v>
      </c>
      <c r="AN374" s="16">
        <v>-3.1279953222718799E-4</v>
      </c>
      <c r="AO374" s="29">
        <v>9.1936320868301305E-7</v>
      </c>
      <c r="AP374" s="29">
        <v>4.98851498742664E-5</v>
      </c>
      <c r="AQ374" s="29">
        <v>1.9666290999179198E-5</v>
      </c>
      <c r="AR374" s="16">
        <v>2.15835215180534E-2</v>
      </c>
      <c r="AS374" s="16">
        <v>1.07529195438306E-2</v>
      </c>
      <c r="AT374" s="16">
        <v>7.5021191348167903E-3</v>
      </c>
      <c r="AU374" s="16">
        <v>2.4196985814841998E-3</v>
      </c>
      <c r="AV374" s="16">
        <v>0</v>
      </c>
      <c r="AW374" s="16">
        <v>0</v>
      </c>
    </row>
    <row r="375" spans="1:49" s="15" customFormat="1" ht="16" x14ac:dyDescent="0.2">
      <c r="A375" s="16" t="s">
        <v>25</v>
      </c>
      <c r="B375" s="16" t="s">
        <v>25</v>
      </c>
      <c r="C375" s="16" t="s">
        <v>25</v>
      </c>
      <c r="D375" s="16" t="s">
        <v>25</v>
      </c>
      <c r="E375" s="16" t="s">
        <v>25</v>
      </c>
      <c r="F375" s="16" t="s">
        <v>25</v>
      </c>
      <c r="G375" s="16" t="s">
        <v>25</v>
      </c>
      <c r="H375" s="16" t="s">
        <v>25</v>
      </c>
      <c r="I375" s="16" t="s">
        <v>25</v>
      </c>
      <c r="J375" s="16" t="s">
        <v>25</v>
      </c>
      <c r="K375" s="45" t="s">
        <v>25</v>
      </c>
      <c r="L375" s="45" t="s">
        <v>25</v>
      </c>
      <c r="M375" s="16" t="s">
        <v>25</v>
      </c>
      <c r="N375" s="16" t="s">
        <v>178</v>
      </c>
      <c r="O375" s="16" t="s">
        <v>26</v>
      </c>
      <c r="P375" s="16" t="s">
        <v>30</v>
      </c>
      <c r="Q375" s="25" t="s">
        <v>2187</v>
      </c>
      <c r="R375" s="25">
        <v>0</v>
      </c>
      <c r="S375" s="25">
        <v>1</v>
      </c>
      <c r="T375" s="25" t="s">
        <v>2205</v>
      </c>
      <c r="U375" s="25" t="s">
        <v>25</v>
      </c>
      <c r="V375" s="16" t="s">
        <v>776</v>
      </c>
      <c r="W375" s="16">
        <v>3025</v>
      </c>
      <c r="X375" s="16">
        <v>15</v>
      </c>
      <c r="Y375" s="16">
        <v>-1381</v>
      </c>
      <c r="Z375" s="16">
        <v>-1217</v>
      </c>
      <c r="AA375" s="16" t="s">
        <v>35</v>
      </c>
      <c r="AB375" s="16" t="s">
        <v>36</v>
      </c>
      <c r="AC375" s="16">
        <v>-1299</v>
      </c>
      <c r="AD375" s="16" t="s">
        <v>25</v>
      </c>
      <c r="AE375" s="16" t="s">
        <v>25</v>
      </c>
      <c r="AF375" s="16" t="s">
        <v>25</v>
      </c>
      <c r="AG375" s="16" t="s">
        <v>25</v>
      </c>
      <c r="AH375" s="16" t="s">
        <v>25</v>
      </c>
      <c r="AI375" s="16" t="s">
        <v>25</v>
      </c>
      <c r="AJ375" s="16" t="s">
        <v>25</v>
      </c>
      <c r="AK375" s="16" t="s">
        <v>25</v>
      </c>
      <c r="AL375" s="16" t="s">
        <v>25</v>
      </c>
      <c r="AM375" s="16" t="s">
        <v>25</v>
      </c>
      <c r="AN375" s="16" t="s">
        <v>25</v>
      </c>
      <c r="AO375" s="16" t="s">
        <v>25</v>
      </c>
      <c r="AP375" s="16" t="s">
        <v>25</v>
      </c>
      <c r="AQ375" s="16" t="s">
        <v>25</v>
      </c>
      <c r="AR375" s="16" t="s">
        <v>25</v>
      </c>
      <c r="AS375" s="16" t="s">
        <v>25</v>
      </c>
      <c r="AT375" s="16" t="s">
        <v>25</v>
      </c>
      <c r="AU375" s="16" t="s">
        <v>25</v>
      </c>
      <c r="AV375" s="16" t="s">
        <v>25</v>
      </c>
      <c r="AW375" s="16" t="s">
        <v>25</v>
      </c>
    </row>
    <row r="376" spans="1:49" s="15" customFormat="1" ht="16" x14ac:dyDescent="0.2">
      <c r="A376" s="25" t="s">
        <v>2334</v>
      </c>
      <c r="B376" s="16" t="s">
        <v>777</v>
      </c>
      <c r="C376" s="16" t="s">
        <v>38</v>
      </c>
      <c r="D376" s="16" t="s">
        <v>25</v>
      </c>
      <c r="E376" s="16" t="s">
        <v>25</v>
      </c>
      <c r="F376" s="16" t="s">
        <v>25</v>
      </c>
      <c r="G376" s="16" t="s">
        <v>25</v>
      </c>
      <c r="H376" s="26">
        <v>1.6700808871399999</v>
      </c>
      <c r="I376" s="31">
        <v>1.3693027081</v>
      </c>
      <c r="J376" s="16" t="s">
        <v>778</v>
      </c>
      <c r="K376" s="45">
        <v>49.313000000000002</v>
      </c>
      <c r="L376" s="45">
        <v>17.15314</v>
      </c>
      <c r="M376" s="16">
        <v>-1249</v>
      </c>
      <c r="N376" s="16" t="s">
        <v>25</v>
      </c>
      <c r="O376" s="16" t="s">
        <v>26</v>
      </c>
      <c r="P376" s="16" t="s">
        <v>27</v>
      </c>
      <c r="Q376" s="25" t="s">
        <v>2187</v>
      </c>
      <c r="R376" s="25">
        <v>0</v>
      </c>
      <c r="S376" s="25">
        <v>1</v>
      </c>
      <c r="T376" s="25" t="s">
        <v>2205</v>
      </c>
      <c r="U376" s="25" t="s">
        <v>25</v>
      </c>
      <c r="V376" s="16" t="s">
        <v>779</v>
      </c>
      <c r="W376" s="16">
        <v>2995</v>
      </c>
      <c r="X376" s="16">
        <v>20</v>
      </c>
      <c r="Y376" s="16">
        <v>-1371</v>
      </c>
      <c r="Z376" s="16">
        <v>-1127</v>
      </c>
      <c r="AA376" s="16" t="s">
        <v>35</v>
      </c>
      <c r="AB376" s="16" t="s">
        <v>36</v>
      </c>
      <c r="AC376" s="16">
        <v>-1249</v>
      </c>
      <c r="AD376" s="16">
        <v>0.95191800000000004</v>
      </c>
      <c r="AE376" s="16">
        <v>2.6949999999999999E-3</v>
      </c>
      <c r="AF376" s="29">
        <v>3.0000000000000001E-6</v>
      </c>
      <c r="AG376" s="16">
        <v>3.7728999999999999E-2</v>
      </c>
      <c r="AH376" s="16">
        <v>7.6299999999999996E-3</v>
      </c>
      <c r="AI376" s="29">
        <v>3.9999999999999998E-6</v>
      </c>
      <c r="AJ376" s="29">
        <v>6.0000000000000002E-6</v>
      </c>
      <c r="AK376" s="29">
        <v>9.9999999999999995E-7</v>
      </c>
      <c r="AL376" s="29">
        <v>1.2999999999999999E-5</v>
      </c>
      <c r="AM376" s="16">
        <v>-1.3874542607314E-3</v>
      </c>
      <c r="AN376" s="16">
        <v>-3.1279953222718799E-4</v>
      </c>
      <c r="AO376" s="29">
        <v>9.1936320868301305E-7</v>
      </c>
      <c r="AP376" s="29">
        <v>4.98851498742664E-5</v>
      </c>
      <c r="AQ376" s="29">
        <v>1.9666290999179198E-5</v>
      </c>
      <c r="AR376" s="16">
        <v>3.4495018485643E-2</v>
      </c>
      <c r="AS376" s="16">
        <v>1.8231643861805001E-2</v>
      </c>
      <c r="AT376" s="16">
        <v>1.2244605809281999E-2</v>
      </c>
      <c r="AU376" s="16">
        <v>2.9700077574574902E-3</v>
      </c>
      <c r="AV376" s="16">
        <v>0</v>
      </c>
      <c r="AW376" s="16">
        <v>0</v>
      </c>
    </row>
    <row r="377" spans="1:49" s="15" customFormat="1" ht="16" x14ac:dyDescent="0.2">
      <c r="A377" s="25" t="s">
        <v>2334</v>
      </c>
      <c r="B377" s="16" t="s">
        <v>780</v>
      </c>
      <c r="C377" s="16" t="s">
        <v>38</v>
      </c>
      <c r="D377" s="16" t="s">
        <v>25</v>
      </c>
      <c r="E377" s="16" t="s">
        <v>25</v>
      </c>
      <c r="F377" s="16" t="s">
        <v>25</v>
      </c>
      <c r="G377" s="16" t="s">
        <v>25</v>
      </c>
      <c r="H377" s="26">
        <v>2.8230204697899999</v>
      </c>
      <c r="I377" s="31">
        <v>2.3792670770600002</v>
      </c>
      <c r="J377" s="25" t="s">
        <v>781</v>
      </c>
      <c r="K377" s="47">
        <v>50.143000000000001</v>
      </c>
      <c r="L377" s="47">
        <v>20.046720000000001</v>
      </c>
      <c r="M377" s="25">
        <v>-1532</v>
      </c>
      <c r="N377" s="16" t="s">
        <v>25</v>
      </c>
      <c r="O377" s="25" t="s">
        <v>26</v>
      </c>
      <c r="P377" s="25" t="s">
        <v>27</v>
      </c>
      <c r="Q377" s="25" t="s">
        <v>2187</v>
      </c>
      <c r="R377" s="25">
        <v>0</v>
      </c>
      <c r="S377" s="25">
        <v>1</v>
      </c>
      <c r="T377" s="25" t="s">
        <v>2205</v>
      </c>
      <c r="U377" s="25" t="s">
        <v>25</v>
      </c>
      <c r="V377" s="25" t="s">
        <v>782</v>
      </c>
      <c r="W377" s="25">
        <v>3260</v>
      </c>
      <c r="X377" s="25">
        <v>30</v>
      </c>
      <c r="Y377" s="25">
        <v>-1613</v>
      </c>
      <c r="Z377" s="25">
        <v>-1450</v>
      </c>
      <c r="AA377" s="25" t="s">
        <v>35</v>
      </c>
      <c r="AB377" s="25" t="s">
        <v>36</v>
      </c>
      <c r="AC377" s="25">
        <v>-1532</v>
      </c>
      <c r="AD377" s="16">
        <v>0.95191800000000004</v>
      </c>
      <c r="AE377" s="16">
        <v>2.6949999999999999E-3</v>
      </c>
      <c r="AF377" s="29">
        <v>3.0000000000000001E-6</v>
      </c>
      <c r="AG377" s="16">
        <v>3.7728999999999999E-2</v>
      </c>
      <c r="AH377" s="16">
        <v>7.6299999999999996E-3</v>
      </c>
      <c r="AI377" s="29">
        <v>3.9999999999999998E-6</v>
      </c>
      <c r="AJ377" s="29">
        <v>6.0000000000000002E-6</v>
      </c>
      <c r="AK377" s="29">
        <v>9.9999999999999995E-7</v>
      </c>
      <c r="AL377" s="29">
        <v>1.2999999999999999E-5</v>
      </c>
      <c r="AM377" s="16">
        <v>-1.3874542607314E-3</v>
      </c>
      <c r="AN377" s="16">
        <v>-3.1279953222718799E-4</v>
      </c>
      <c r="AO377" s="29">
        <v>9.1936320868301305E-7</v>
      </c>
      <c r="AP377" s="29">
        <v>4.98851498742664E-5</v>
      </c>
      <c r="AQ377" s="29">
        <v>1.9666290999179198E-5</v>
      </c>
      <c r="AR377" s="16">
        <v>3.4936524801593399E-2</v>
      </c>
      <c r="AS377" s="16">
        <v>2.1337555959294999E-2</v>
      </c>
      <c r="AT377" s="16">
        <v>4.8262047646690101E-3</v>
      </c>
      <c r="AU377" s="16">
        <v>8.4663344517149994E-3</v>
      </c>
      <c r="AV377" s="16">
        <v>0</v>
      </c>
      <c r="AW377" s="16">
        <v>0</v>
      </c>
    </row>
    <row r="378" spans="1:49" s="15" customFormat="1" ht="16" x14ac:dyDescent="0.2">
      <c r="A378" s="25" t="s">
        <v>2334</v>
      </c>
      <c r="B378" s="16" t="s">
        <v>783</v>
      </c>
      <c r="C378" s="16" t="s">
        <v>38</v>
      </c>
      <c r="D378" s="16" t="s">
        <v>25</v>
      </c>
      <c r="E378" s="16" t="s">
        <v>25</v>
      </c>
      <c r="F378" s="16" t="s">
        <v>25</v>
      </c>
      <c r="G378" s="16" t="s">
        <v>25</v>
      </c>
      <c r="H378" s="26">
        <v>2.0101103201399999</v>
      </c>
      <c r="I378" s="31">
        <v>1.66306575415</v>
      </c>
      <c r="J378" s="25" t="s">
        <v>784</v>
      </c>
      <c r="K378" s="47">
        <v>50.357489999999999</v>
      </c>
      <c r="L378" s="47">
        <v>20.04609</v>
      </c>
      <c r="M378" s="25">
        <v>-1483</v>
      </c>
      <c r="N378" s="16" t="s">
        <v>25</v>
      </c>
      <c r="O378" s="25" t="s">
        <v>26</v>
      </c>
      <c r="P378" s="25" t="s">
        <v>27</v>
      </c>
      <c r="Q378" s="25" t="s">
        <v>2187</v>
      </c>
      <c r="R378" s="25">
        <v>0</v>
      </c>
      <c r="S378" s="25">
        <v>1</v>
      </c>
      <c r="T378" s="25" t="s">
        <v>2205</v>
      </c>
      <c r="U378" s="25" t="s">
        <v>25</v>
      </c>
      <c r="V378" s="25" t="s">
        <v>785</v>
      </c>
      <c r="W378" s="25">
        <v>3230</v>
      </c>
      <c r="X378" s="25">
        <v>30</v>
      </c>
      <c r="Y378" s="25">
        <v>-1541</v>
      </c>
      <c r="Z378" s="25">
        <v>-1425</v>
      </c>
      <c r="AA378" s="25" t="s">
        <v>35</v>
      </c>
      <c r="AB378" s="25" t="s">
        <v>36</v>
      </c>
      <c r="AC378" s="25">
        <v>-1483</v>
      </c>
      <c r="AD378" s="16">
        <v>0.95191800000000004</v>
      </c>
      <c r="AE378" s="16">
        <v>2.6949999999999999E-3</v>
      </c>
      <c r="AF378" s="29">
        <v>3.0000000000000001E-6</v>
      </c>
      <c r="AG378" s="16">
        <v>3.7728999999999999E-2</v>
      </c>
      <c r="AH378" s="16">
        <v>7.6299999999999996E-3</v>
      </c>
      <c r="AI378" s="29">
        <v>3.9999999999999998E-6</v>
      </c>
      <c r="AJ378" s="29">
        <v>6.0000000000000002E-6</v>
      </c>
      <c r="AK378" s="29">
        <v>9.9999999999999995E-7</v>
      </c>
      <c r="AL378" s="29">
        <v>1.2999999999999999E-5</v>
      </c>
      <c r="AM378" s="16">
        <v>-1.3874542607314E-3</v>
      </c>
      <c r="AN378" s="16">
        <v>-3.1279953222718799E-4</v>
      </c>
      <c r="AO378" s="29">
        <v>9.1936320868301305E-7</v>
      </c>
      <c r="AP378" s="29">
        <v>4.98851498742664E-5</v>
      </c>
      <c r="AQ378" s="29">
        <v>1.9666290999179198E-5</v>
      </c>
      <c r="AR378" s="16">
        <v>3.6584922886465303E-2</v>
      </c>
      <c r="AS378" s="16">
        <v>2.2598965608055001E-2</v>
      </c>
      <c r="AT378" s="16">
        <v>1.15542430784031E-2</v>
      </c>
      <c r="AU378" s="16">
        <v>0</v>
      </c>
      <c r="AV378" s="16">
        <v>0</v>
      </c>
      <c r="AW378" s="16">
        <v>0</v>
      </c>
    </row>
    <row r="379" spans="1:49" s="15" customFormat="1" ht="16" x14ac:dyDescent="0.2">
      <c r="A379" s="25" t="s">
        <v>2334</v>
      </c>
      <c r="B379" s="16" t="s">
        <v>786</v>
      </c>
      <c r="C379" s="16" t="s">
        <v>38</v>
      </c>
      <c r="D379" s="16" t="s">
        <v>25</v>
      </c>
      <c r="E379" s="16" t="s">
        <v>25</v>
      </c>
      <c r="F379" s="16" t="s">
        <v>25</v>
      </c>
      <c r="G379" s="16" t="s">
        <v>25</v>
      </c>
      <c r="H379" s="26">
        <v>0.690287523214</v>
      </c>
      <c r="I379" s="31">
        <v>0.55531023313000005</v>
      </c>
      <c r="J379" s="16" t="s">
        <v>787</v>
      </c>
      <c r="K379" s="45">
        <v>35.873429000000002</v>
      </c>
      <c r="L379" s="45">
        <v>8.7862100000000005</v>
      </c>
      <c r="M379" s="16">
        <v>-643</v>
      </c>
      <c r="N379" s="16" t="s">
        <v>25</v>
      </c>
      <c r="O379" s="16" t="s">
        <v>26</v>
      </c>
      <c r="P379" s="16" t="s">
        <v>27</v>
      </c>
      <c r="Q379" s="25" t="s">
        <v>2187</v>
      </c>
      <c r="R379" s="25">
        <v>0</v>
      </c>
      <c r="S379" s="25">
        <v>1</v>
      </c>
      <c r="T379" s="25" t="s">
        <v>2205</v>
      </c>
      <c r="U379" s="25" t="s">
        <v>25</v>
      </c>
      <c r="V379" s="16" t="s">
        <v>788</v>
      </c>
      <c r="W379" s="16">
        <v>2480</v>
      </c>
      <c r="X379" s="16">
        <v>20</v>
      </c>
      <c r="Y379" s="16">
        <v>-767</v>
      </c>
      <c r="Z379" s="16">
        <v>-519</v>
      </c>
      <c r="AA379" s="16" t="s">
        <v>35</v>
      </c>
      <c r="AB379" s="16" t="s">
        <v>36</v>
      </c>
      <c r="AC379" s="16">
        <v>-643</v>
      </c>
      <c r="AD379" s="16">
        <v>0.95191800000000004</v>
      </c>
      <c r="AE379" s="16">
        <v>2.6949999999999999E-3</v>
      </c>
      <c r="AF379" s="29">
        <v>3.0000000000000001E-6</v>
      </c>
      <c r="AG379" s="16">
        <v>3.7728999999999999E-2</v>
      </c>
      <c r="AH379" s="16">
        <v>7.6299999999999996E-3</v>
      </c>
      <c r="AI379" s="29">
        <v>3.9999999999999998E-6</v>
      </c>
      <c r="AJ379" s="29">
        <v>6.0000000000000002E-6</v>
      </c>
      <c r="AK379" s="29">
        <v>9.9999999999999995E-7</v>
      </c>
      <c r="AL379" s="29">
        <v>1.2999999999999999E-5</v>
      </c>
      <c r="AM379" s="16">
        <v>-1.3874542607314E-3</v>
      </c>
      <c r="AN379" s="16">
        <v>-3.1279953222718799E-4</v>
      </c>
      <c r="AO379" s="29">
        <v>9.1936320868301305E-7</v>
      </c>
      <c r="AP379" s="29">
        <v>4.98851498742664E-5</v>
      </c>
      <c r="AQ379" s="29">
        <v>1.9666290999179198E-5</v>
      </c>
      <c r="AR379" s="16">
        <v>8.7508774315449095E-2</v>
      </c>
      <c r="AS379" s="16">
        <v>4.3986739540859902E-2</v>
      </c>
      <c r="AT379" s="16">
        <v>3.3284809684386699E-2</v>
      </c>
      <c r="AU379" s="16">
        <v>8.8197397237426006E-3</v>
      </c>
      <c r="AV379" s="16">
        <v>0</v>
      </c>
      <c r="AW379" s="16">
        <v>0</v>
      </c>
    </row>
    <row r="380" spans="1:49" s="15" customFormat="1" ht="16" x14ac:dyDescent="0.2">
      <c r="A380" s="25" t="s">
        <v>2334</v>
      </c>
      <c r="B380" s="16" t="s">
        <v>789</v>
      </c>
      <c r="C380" s="16" t="s">
        <v>38</v>
      </c>
      <c r="D380" s="16" t="s">
        <v>25</v>
      </c>
      <c r="E380" s="16" t="s">
        <v>25</v>
      </c>
      <c r="F380" s="16" t="s">
        <v>25</v>
      </c>
      <c r="G380" s="16" t="s">
        <v>25</v>
      </c>
      <c r="H380" s="26">
        <v>1.1224226296499999</v>
      </c>
      <c r="I380" s="31">
        <v>0.88941505641100005</v>
      </c>
      <c r="J380" s="25" t="s">
        <v>790</v>
      </c>
      <c r="K380" s="47">
        <v>38.949334</v>
      </c>
      <c r="L380" s="47">
        <v>-6.0649160000000002</v>
      </c>
      <c r="M380" s="25">
        <v>-588</v>
      </c>
      <c r="N380" s="16" t="s">
        <v>25</v>
      </c>
      <c r="O380" s="25" t="s">
        <v>26</v>
      </c>
      <c r="P380" s="25" t="s">
        <v>27</v>
      </c>
      <c r="Q380" s="25" t="s">
        <v>2187</v>
      </c>
      <c r="R380" s="25">
        <v>0</v>
      </c>
      <c r="S380" s="25">
        <v>1</v>
      </c>
      <c r="T380" s="25" t="s">
        <v>2205</v>
      </c>
      <c r="U380" s="25" t="s">
        <v>25</v>
      </c>
      <c r="V380" s="25" t="s">
        <v>791</v>
      </c>
      <c r="W380" s="16">
        <v>2460</v>
      </c>
      <c r="X380" s="25">
        <v>15</v>
      </c>
      <c r="Y380" s="25">
        <v>-753</v>
      </c>
      <c r="Z380" s="25">
        <v>-423</v>
      </c>
      <c r="AA380" s="25" t="s">
        <v>35</v>
      </c>
      <c r="AB380" s="25" t="s">
        <v>36</v>
      </c>
      <c r="AC380" s="25">
        <v>-588</v>
      </c>
      <c r="AD380" s="16">
        <v>0.95191800000000004</v>
      </c>
      <c r="AE380" s="16">
        <v>2.6949999999999999E-3</v>
      </c>
      <c r="AF380" s="29">
        <v>3.0000000000000001E-6</v>
      </c>
      <c r="AG380" s="16">
        <v>3.7728999999999999E-2</v>
      </c>
      <c r="AH380" s="16">
        <v>7.6299999999999996E-3</v>
      </c>
      <c r="AI380" s="29">
        <v>3.9999999999999998E-6</v>
      </c>
      <c r="AJ380" s="29">
        <v>6.0000000000000002E-6</v>
      </c>
      <c r="AK380" s="29">
        <v>9.9999999999999995E-7</v>
      </c>
      <c r="AL380" s="29">
        <v>1.2999999999999999E-5</v>
      </c>
      <c r="AM380" s="16">
        <v>-1.3874542607314E-3</v>
      </c>
      <c r="AN380" s="16">
        <v>-3.1279953222718799E-4</v>
      </c>
      <c r="AO380" s="29">
        <v>9.1936320868301305E-7</v>
      </c>
      <c r="AP380" s="29">
        <v>4.98851498742664E-5</v>
      </c>
      <c r="AQ380" s="29">
        <v>1.9666290999179198E-5</v>
      </c>
      <c r="AR380" s="16">
        <v>7.3793751940222502E-2</v>
      </c>
      <c r="AS380" s="16">
        <v>4.2950019774322702E-2</v>
      </c>
      <c r="AT380" s="16">
        <v>2.7559528885801501E-2</v>
      </c>
      <c r="AU380" s="16">
        <v>2.3537839654683801E-3</v>
      </c>
      <c r="AV380" s="16">
        <v>0</v>
      </c>
      <c r="AW380" s="16">
        <v>0</v>
      </c>
    </row>
    <row r="381" spans="1:49" s="15" customFormat="1" ht="16" x14ac:dyDescent="0.2">
      <c r="A381" s="25" t="s">
        <v>2334</v>
      </c>
      <c r="B381" s="16" t="s">
        <v>792</v>
      </c>
      <c r="C381" s="16" t="s">
        <v>38</v>
      </c>
      <c r="D381" s="16" t="s">
        <v>25</v>
      </c>
      <c r="E381" s="16" t="s">
        <v>25</v>
      </c>
      <c r="F381" s="16" t="s">
        <v>25</v>
      </c>
      <c r="G381" s="16" t="s">
        <v>25</v>
      </c>
      <c r="H381" s="26">
        <v>1.27140597064</v>
      </c>
      <c r="I381" s="31">
        <v>1.0094603577200001</v>
      </c>
      <c r="J381" s="25" t="s">
        <v>793</v>
      </c>
      <c r="K381" s="47">
        <v>35.873429000000002</v>
      </c>
      <c r="L381" s="47">
        <v>8.7862100000000005</v>
      </c>
      <c r="M381" s="25">
        <v>-581</v>
      </c>
      <c r="N381" s="16" t="s">
        <v>25</v>
      </c>
      <c r="O381" s="25" t="s">
        <v>26</v>
      </c>
      <c r="P381" s="25" t="s">
        <v>27</v>
      </c>
      <c r="Q381" s="25" t="s">
        <v>2187</v>
      </c>
      <c r="R381" s="25">
        <v>0</v>
      </c>
      <c r="S381" s="25">
        <v>1</v>
      </c>
      <c r="T381" s="25" t="s">
        <v>2205</v>
      </c>
      <c r="U381" s="25" t="s">
        <v>25</v>
      </c>
      <c r="V381" s="25" t="s">
        <v>794</v>
      </c>
      <c r="W381" s="25">
        <v>2445</v>
      </c>
      <c r="X381" s="25">
        <v>20</v>
      </c>
      <c r="Y381" s="25">
        <v>-750</v>
      </c>
      <c r="Z381" s="25">
        <v>-412</v>
      </c>
      <c r="AA381" s="25" t="s">
        <v>35</v>
      </c>
      <c r="AB381" s="25" t="s">
        <v>36</v>
      </c>
      <c r="AC381" s="25">
        <v>-581</v>
      </c>
      <c r="AD381" s="16">
        <v>0.95191800000000004</v>
      </c>
      <c r="AE381" s="16">
        <v>2.6949999999999999E-3</v>
      </c>
      <c r="AF381" s="29">
        <v>3.0000000000000001E-6</v>
      </c>
      <c r="AG381" s="16">
        <v>3.7728999999999999E-2</v>
      </c>
      <c r="AH381" s="16">
        <v>7.6299999999999996E-3</v>
      </c>
      <c r="AI381" s="29">
        <v>3.9999999999999998E-6</v>
      </c>
      <c r="AJ381" s="29">
        <v>6.0000000000000002E-6</v>
      </c>
      <c r="AK381" s="29">
        <v>9.9999999999999995E-7</v>
      </c>
      <c r="AL381" s="29">
        <v>1.2999999999999999E-5</v>
      </c>
      <c r="AM381" s="16">
        <v>-1.3874542607314E-3</v>
      </c>
      <c r="AN381" s="16">
        <v>-3.1279953222718799E-4</v>
      </c>
      <c r="AO381" s="29">
        <v>9.1936320868301305E-7</v>
      </c>
      <c r="AP381" s="29">
        <v>4.98851498742664E-5</v>
      </c>
      <c r="AQ381" s="29">
        <v>1.9666290999179198E-5</v>
      </c>
      <c r="AR381" s="16">
        <v>5.4960186360605297E-2</v>
      </c>
      <c r="AS381" s="16">
        <v>3.4720407517088298E-2</v>
      </c>
      <c r="AT381" s="16">
        <v>1.9361013716107899E-2</v>
      </c>
      <c r="AU381" s="16">
        <v>0</v>
      </c>
      <c r="AV381" s="16">
        <v>0</v>
      </c>
      <c r="AW381" s="16">
        <v>0</v>
      </c>
    </row>
    <row r="382" spans="1:49" s="15" customFormat="1" ht="16" x14ac:dyDescent="0.2">
      <c r="A382" s="25" t="s">
        <v>2334</v>
      </c>
      <c r="B382" s="16" t="s">
        <v>795</v>
      </c>
      <c r="C382" s="16" t="s">
        <v>38</v>
      </c>
      <c r="D382" s="16" t="s">
        <v>25</v>
      </c>
      <c r="E382" s="16" t="s">
        <v>25</v>
      </c>
      <c r="F382" s="16" t="s">
        <v>25</v>
      </c>
      <c r="G382" s="16" t="s">
        <v>25</v>
      </c>
      <c r="H382" s="26">
        <v>1.2744837203999999</v>
      </c>
      <c r="I382" s="31">
        <v>1.05112807394</v>
      </c>
      <c r="J382" s="25" t="s">
        <v>796</v>
      </c>
      <c r="K382" s="47">
        <v>50.357489999999999</v>
      </c>
      <c r="L382" s="47">
        <v>20.04609</v>
      </c>
      <c r="M382" s="25">
        <v>-649</v>
      </c>
      <c r="N382" s="16" t="s">
        <v>25</v>
      </c>
      <c r="O382" s="25" t="s">
        <v>26</v>
      </c>
      <c r="P382" s="25" t="s">
        <v>30</v>
      </c>
      <c r="Q382" s="25" t="s">
        <v>2187</v>
      </c>
      <c r="R382" s="25">
        <v>0</v>
      </c>
      <c r="S382" s="25">
        <v>1</v>
      </c>
      <c r="T382" s="25" t="s">
        <v>2205</v>
      </c>
      <c r="U382" s="25" t="s">
        <v>25</v>
      </c>
      <c r="V382" s="25" t="s">
        <v>797</v>
      </c>
      <c r="W382" s="25">
        <v>2500</v>
      </c>
      <c r="X382" s="25">
        <v>30</v>
      </c>
      <c r="Y382" s="25">
        <v>-778</v>
      </c>
      <c r="Z382" s="25">
        <v>-520</v>
      </c>
      <c r="AA382" s="25" t="s">
        <v>35</v>
      </c>
      <c r="AB382" s="25" t="s">
        <v>36</v>
      </c>
      <c r="AC382" s="25">
        <v>-649</v>
      </c>
      <c r="AD382" s="16">
        <v>0.95191800000000004</v>
      </c>
      <c r="AE382" s="16">
        <v>2.6949999999999999E-3</v>
      </c>
      <c r="AF382" s="29">
        <v>3.0000000000000001E-6</v>
      </c>
      <c r="AG382" s="16">
        <v>3.7728999999999999E-2</v>
      </c>
      <c r="AH382" s="16">
        <v>7.6299999999999996E-3</v>
      </c>
      <c r="AI382" s="29">
        <v>3.9999999999999998E-6</v>
      </c>
      <c r="AJ382" s="29">
        <v>6.0000000000000002E-6</v>
      </c>
      <c r="AK382" s="29">
        <v>9.9999999999999995E-7</v>
      </c>
      <c r="AL382" s="29">
        <v>1.2999999999999999E-5</v>
      </c>
      <c r="AM382" s="16">
        <v>-1.3874542607314E-3</v>
      </c>
      <c r="AN382" s="16">
        <v>-3.1279953222718799E-4</v>
      </c>
      <c r="AO382" s="29">
        <v>9.1936320868301305E-7</v>
      </c>
      <c r="AP382" s="29">
        <v>4.98851498742664E-5</v>
      </c>
      <c r="AQ382" s="29">
        <v>1.9666290999179198E-5</v>
      </c>
      <c r="AR382" s="16">
        <v>0.27607294749684402</v>
      </c>
      <c r="AS382" s="16">
        <v>1.5244845783241701E-2</v>
      </c>
      <c r="AT382" s="16">
        <v>8.9969534642086093E-3</v>
      </c>
      <c r="AU382" s="16">
        <v>3.2080195386227299E-2</v>
      </c>
      <c r="AV382" s="16">
        <v>2.1844564809564301E-2</v>
      </c>
      <c r="AW382" s="16">
        <v>0.19684963451801801</v>
      </c>
    </row>
    <row r="383" spans="1:49" s="15" customFormat="1" ht="16" x14ac:dyDescent="0.2">
      <c r="A383" s="25" t="s">
        <v>2334</v>
      </c>
      <c r="B383" s="16" t="s">
        <v>798</v>
      </c>
      <c r="C383" s="16" t="s">
        <v>38</v>
      </c>
      <c r="D383" s="16" t="s">
        <v>25</v>
      </c>
      <c r="E383" s="16" t="s">
        <v>25</v>
      </c>
      <c r="F383" s="16" t="s">
        <v>25</v>
      </c>
      <c r="G383" s="16" t="s">
        <v>25</v>
      </c>
      <c r="H383" s="26">
        <v>0.98241543762299999</v>
      </c>
      <c r="I383" s="31">
        <v>0.80462789402799995</v>
      </c>
      <c r="J383" s="25" t="s">
        <v>1007</v>
      </c>
      <c r="K383" s="47">
        <v>43.790280000000003</v>
      </c>
      <c r="L383" s="47">
        <v>42.727800000000002</v>
      </c>
      <c r="M383" s="25">
        <v>-871</v>
      </c>
      <c r="N383" s="16" t="s">
        <v>25</v>
      </c>
      <c r="O383" s="25" t="s">
        <v>26</v>
      </c>
      <c r="P383" s="25" t="s">
        <v>27</v>
      </c>
      <c r="Q383" s="25" t="s">
        <v>2187</v>
      </c>
      <c r="R383" s="25">
        <v>0</v>
      </c>
      <c r="S383" s="25">
        <v>1</v>
      </c>
      <c r="T383" s="25" t="s">
        <v>2205</v>
      </c>
      <c r="U383" s="25" t="s">
        <v>25</v>
      </c>
      <c r="V383" s="25" t="s">
        <v>799</v>
      </c>
      <c r="W383" s="25">
        <v>2735</v>
      </c>
      <c r="X383" s="25">
        <v>25</v>
      </c>
      <c r="Y383" s="25">
        <v>-926</v>
      </c>
      <c r="Z383" s="25">
        <v>-816</v>
      </c>
      <c r="AA383" s="25" t="s">
        <v>35</v>
      </c>
      <c r="AB383" s="25" t="s">
        <v>36</v>
      </c>
      <c r="AC383" s="25">
        <v>-871</v>
      </c>
      <c r="AD383" s="16">
        <v>0.95191800000000004</v>
      </c>
      <c r="AE383" s="16">
        <v>2.6949999999999999E-3</v>
      </c>
      <c r="AF383" s="29">
        <v>3.0000000000000001E-6</v>
      </c>
      <c r="AG383" s="16">
        <v>3.7728999999999999E-2</v>
      </c>
      <c r="AH383" s="16">
        <v>7.6299999999999996E-3</v>
      </c>
      <c r="AI383" s="29">
        <v>3.9999999999999998E-6</v>
      </c>
      <c r="AJ383" s="29">
        <v>6.0000000000000002E-6</v>
      </c>
      <c r="AK383" s="29">
        <v>9.9999999999999995E-7</v>
      </c>
      <c r="AL383" s="29">
        <v>1.2999999999999999E-5</v>
      </c>
      <c r="AM383" s="16">
        <v>-1.3874542607314E-3</v>
      </c>
      <c r="AN383" s="16">
        <v>-3.1279953222718799E-4</v>
      </c>
      <c r="AO383" s="29">
        <v>9.1936320868301305E-7</v>
      </c>
      <c r="AP383" s="29">
        <v>4.98851498742664E-5</v>
      </c>
      <c r="AQ383" s="29">
        <v>1.9666290999179198E-5</v>
      </c>
      <c r="AR383" s="16">
        <v>3.1073755955491798E-2</v>
      </c>
      <c r="AS383" s="16">
        <v>1.85161293790768E-2</v>
      </c>
      <c r="AT383" s="16">
        <v>9.4370119963617608E-3</v>
      </c>
      <c r="AU383" s="16">
        <v>2.4199641933247301E-3</v>
      </c>
      <c r="AV383" s="16">
        <v>0</v>
      </c>
      <c r="AW383" s="16">
        <v>0</v>
      </c>
    </row>
    <row r="384" spans="1:49" s="15" customFormat="1" ht="16" x14ac:dyDescent="0.2">
      <c r="A384" s="25" t="s">
        <v>2334</v>
      </c>
      <c r="B384" s="16" t="s">
        <v>1252</v>
      </c>
      <c r="C384" s="16" t="s">
        <v>38</v>
      </c>
      <c r="D384" s="16" t="s">
        <v>25</v>
      </c>
      <c r="E384" s="16" t="s">
        <v>25</v>
      </c>
      <c r="F384" s="16" t="s">
        <v>25</v>
      </c>
      <c r="G384" s="16" t="s">
        <v>25</v>
      </c>
      <c r="H384" s="26">
        <v>2.96242282479</v>
      </c>
      <c r="I384" s="31">
        <v>2.4463431658600001</v>
      </c>
      <c r="J384" s="25" t="s">
        <v>800</v>
      </c>
      <c r="K384" s="47">
        <v>47.237169000000002</v>
      </c>
      <c r="L384" s="47">
        <v>84.542033000000004</v>
      </c>
      <c r="M384" s="25">
        <v>-293</v>
      </c>
      <c r="N384" s="16" t="s">
        <v>25</v>
      </c>
      <c r="O384" s="25" t="s">
        <v>26</v>
      </c>
      <c r="P384" s="25" t="s">
        <v>27</v>
      </c>
      <c r="Q384" s="25" t="s">
        <v>2187</v>
      </c>
      <c r="R384" s="25">
        <v>0</v>
      </c>
      <c r="S384" s="25">
        <v>1</v>
      </c>
      <c r="T384" s="25" t="s">
        <v>2205</v>
      </c>
      <c r="U384" s="25" t="s">
        <v>25</v>
      </c>
      <c r="V384" s="25" t="s">
        <v>801</v>
      </c>
      <c r="W384" s="16">
        <v>2235</v>
      </c>
      <c r="X384" s="25">
        <v>15</v>
      </c>
      <c r="Y384" s="25">
        <v>-380</v>
      </c>
      <c r="Z384" s="25">
        <v>-206</v>
      </c>
      <c r="AA384" s="25" t="s">
        <v>35</v>
      </c>
      <c r="AB384" s="25" t="s">
        <v>36</v>
      </c>
      <c r="AC384" s="25">
        <v>-293</v>
      </c>
      <c r="AD384" s="16">
        <v>0.95191800000000004</v>
      </c>
      <c r="AE384" s="16">
        <v>2.6949999999999999E-3</v>
      </c>
      <c r="AF384" s="29">
        <v>3.0000000000000001E-6</v>
      </c>
      <c r="AG384" s="16">
        <v>3.7728999999999999E-2</v>
      </c>
      <c r="AH384" s="16">
        <v>7.6299999999999996E-3</v>
      </c>
      <c r="AI384" s="29">
        <v>3.9999999999999998E-6</v>
      </c>
      <c r="AJ384" s="29">
        <v>6.0000000000000002E-6</v>
      </c>
      <c r="AK384" s="29">
        <v>9.9999999999999995E-7</v>
      </c>
      <c r="AL384" s="29">
        <v>1.2999999999999999E-5</v>
      </c>
      <c r="AM384" s="16">
        <v>-1.3874542607314E-3</v>
      </c>
      <c r="AN384" s="16">
        <v>-3.1279953222718799E-4</v>
      </c>
      <c r="AO384" s="29">
        <v>9.1936320868301305E-7</v>
      </c>
      <c r="AP384" s="29">
        <v>4.98851498742664E-5</v>
      </c>
      <c r="AQ384" s="29">
        <v>1.9666290999179198E-5</v>
      </c>
      <c r="AR384" s="16">
        <v>0.10761200080151501</v>
      </c>
      <c r="AS384" s="16">
        <v>1.5133741153072099E-2</v>
      </c>
      <c r="AT384" s="16">
        <v>1.4088636317685499E-2</v>
      </c>
      <c r="AU384" s="16">
        <v>4.0591907666864399E-3</v>
      </c>
      <c r="AV384" s="16">
        <v>3.3465719265132303E-2</v>
      </c>
      <c r="AW384" s="16">
        <v>4.0337023486222798E-2</v>
      </c>
    </row>
    <row r="385" spans="1:49" s="15" customFormat="1" ht="16" x14ac:dyDescent="0.2">
      <c r="A385" s="25" t="s">
        <v>2334</v>
      </c>
      <c r="B385" s="16" t="s">
        <v>802</v>
      </c>
      <c r="C385" s="16" t="s">
        <v>38</v>
      </c>
      <c r="D385" s="16" t="s">
        <v>25</v>
      </c>
      <c r="E385" s="16" t="s">
        <v>25</v>
      </c>
      <c r="F385" s="16" t="s">
        <v>25</v>
      </c>
      <c r="G385" s="16" t="s">
        <v>25</v>
      </c>
      <c r="H385" s="26">
        <v>1.5369383935700001</v>
      </c>
      <c r="I385" s="31">
        <v>1.22755641485</v>
      </c>
      <c r="J385" s="25" t="s">
        <v>803</v>
      </c>
      <c r="K385" s="45" t="s">
        <v>2404</v>
      </c>
      <c r="L385" s="45" t="s">
        <v>2405</v>
      </c>
      <c r="M385" s="25">
        <v>-1109</v>
      </c>
      <c r="N385" s="16" t="s">
        <v>25</v>
      </c>
      <c r="O385" s="25" t="s">
        <v>26</v>
      </c>
      <c r="P385" s="25" t="s">
        <v>27</v>
      </c>
      <c r="Q385" s="25" t="s">
        <v>2187</v>
      </c>
      <c r="R385" s="25">
        <v>0</v>
      </c>
      <c r="S385" s="25">
        <v>1</v>
      </c>
      <c r="T385" s="25" t="s">
        <v>2205</v>
      </c>
      <c r="U385" s="25" t="s">
        <v>25</v>
      </c>
      <c r="V385" s="25" t="s">
        <v>804</v>
      </c>
      <c r="W385" s="25">
        <v>2905</v>
      </c>
      <c r="X385" s="25">
        <v>30</v>
      </c>
      <c r="Y385" s="25">
        <v>-1209</v>
      </c>
      <c r="Z385" s="25">
        <v>-1009</v>
      </c>
      <c r="AA385" s="25" t="s">
        <v>35</v>
      </c>
      <c r="AB385" s="25" t="s">
        <v>36</v>
      </c>
      <c r="AC385" s="25">
        <v>-1109</v>
      </c>
      <c r="AD385" s="16">
        <v>0.95191800000000004</v>
      </c>
      <c r="AE385" s="16">
        <v>2.6949999999999999E-3</v>
      </c>
      <c r="AF385" s="29">
        <v>3.0000000000000001E-6</v>
      </c>
      <c r="AG385" s="16">
        <v>3.7728999999999999E-2</v>
      </c>
      <c r="AH385" s="16">
        <v>7.6299999999999996E-3</v>
      </c>
      <c r="AI385" s="29">
        <v>3.9999999999999998E-6</v>
      </c>
      <c r="AJ385" s="29">
        <v>6.0000000000000002E-6</v>
      </c>
      <c r="AK385" s="29">
        <v>9.9999999999999995E-7</v>
      </c>
      <c r="AL385" s="29">
        <v>1.2999999999999999E-5</v>
      </c>
      <c r="AM385" s="16">
        <v>-1.3874542607314E-3</v>
      </c>
      <c r="AN385" s="16">
        <v>-3.1279953222718799E-4</v>
      </c>
      <c r="AO385" s="29">
        <v>9.1936320868301305E-7</v>
      </c>
      <c r="AP385" s="29">
        <v>4.98851498742664E-5</v>
      </c>
      <c r="AQ385" s="29">
        <v>1.9666290999179198E-5</v>
      </c>
      <c r="AR385" s="16">
        <v>3.0331333381148001E-2</v>
      </c>
      <c r="AS385" s="16">
        <v>2.0297489968430699E-2</v>
      </c>
      <c r="AT385" s="16">
        <v>5.60685594236784E-3</v>
      </c>
      <c r="AU385" s="16">
        <v>3.5471529036159898E-3</v>
      </c>
      <c r="AV385" s="16">
        <v>0</v>
      </c>
      <c r="AW385" s="16">
        <v>0</v>
      </c>
    </row>
    <row r="386" spans="1:49" s="15" customFormat="1" ht="16" x14ac:dyDescent="0.2">
      <c r="A386" s="25" t="s">
        <v>2334</v>
      </c>
      <c r="B386" s="16" t="s">
        <v>805</v>
      </c>
      <c r="C386" s="16" t="s">
        <v>38</v>
      </c>
      <c r="D386" s="16" t="s">
        <v>25</v>
      </c>
      <c r="E386" s="16" t="s">
        <v>25</v>
      </c>
      <c r="F386" s="16" t="s">
        <v>25</v>
      </c>
      <c r="G386" s="16" t="s">
        <v>25</v>
      </c>
      <c r="H386" s="26">
        <v>2.9085745054599998</v>
      </c>
      <c r="I386" s="31">
        <v>2.3912984707199998</v>
      </c>
      <c r="J386" s="25" t="s">
        <v>806</v>
      </c>
      <c r="K386" s="47">
        <v>51.173732999999999</v>
      </c>
      <c r="L386" s="47">
        <v>86.113083000000003</v>
      </c>
      <c r="M386" s="25">
        <v>-798</v>
      </c>
      <c r="N386" s="16" t="s">
        <v>25</v>
      </c>
      <c r="O386" s="25" t="s">
        <v>26</v>
      </c>
      <c r="P386" s="25" t="s">
        <v>27</v>
      </c>
      <c r="Q386" s="25" t="s">
        <v>2187</v>
      </c>
      <c r="R386" s="25">
        <v>1</v>
      </c>
      <c r="S386" s="25">
        <v>0</v>
      </c>
      <c r="T386" s="25" t="s">
        <v>2205</v>
      </c>
      <c r="U386" s="25" t="s">
        <v>25</v>
      </c>
      <c r="V386" s="25" t="s">
        <v>807</v>
      </c>
      <c r="W386" s="25">
        <v>2625</v>
      </c>
      <c r="X386" s="25">
        <v>20</v>
      </c>
      <c r="Y386" s="25">
        <v>-815</v>
      </c>
      <c r="Z386" s="25">
        <v>-781</v>
      </c>
      <c r="AA386" s="25" t="s">
        <v>35</v>
      </c>
      <c r="AB386" s="25" t="s">
        <v>36</v>
      </c>
      <c r="AC386" s="25">
        <v>-798</v>
      </c>
      <c r="AD386" s="16">
        <v>0.95191800000000004</v>
      </c>
      <c r="AE386" s="16">
        <v>2.6949999999999999E-3</v>
      </c>
      <c r="AF386" s="29">
        <v>3.0000000000000001E-6</v>
      </c>
      <c r="AG386" s="16">
        <v>3.7728999999999999E-2</v>
      </c>
      <c r="AH386" s="16">
        <v>7.6299999999999996E-3</v>
      </c>
      <c r="AI386" s="29">
        <v>3.9999999999999998E-6</v>
      </c>
      <c r="AJ386" s="29">
        <v>6.0000000000000002E-6</v>
      </c>
      <c r="AK386" s="29">
        <v>9.9999999999999995E-7</v>
      </c>
      <c r="AL386" s="29">
        <v>1.2999999999999999E-5</v>
      </c>
      <c r="AM386" s="16">
        <v>-1.3874542607314E-3</v>
      </c>
      <c r="AN386" s="16">
        <v>-3.1279953222718799E-4</v>
      </c>
      <c r="AO386" s="29">
        <v>9.1936320868301305E-7</v>
      </c>
      <c r="AP386" s="29">
        <v>4.98851498742664E-5</v>
      </c>
      <c r="AQ386" s="29">
        <v>1.9666290999179198E-5</v>
      </c>
      <c r="AR386" s="16">
        <v>8.5187564954417497E-2</v>
      </c>
      <c r="AS386" s="16">
        <v>1.85503715684028E-2</v>
      </c>
      <c r="AT386" s="16">
        <v>3.6680478521611301E-3</v>
      </c>
      <c r="AU386" s="16">
        <v>1.1777323042542099E-2</v>
      </c>
      <c r="AV386" s="16">
        <v>2.2979281088657901E-2</v>
      </c>
      <c r="AW386" s="16">
        <v>2.7867743817684101E-2</v>
      </c>
    </row>
    <row r="387" spans="1:49" s="15" customFormat="1" ht="16" x14ac:dyDescent="0.2">
      <c r="A387" s="25" t="s">
        <v>2334</v>
      </c>
      <c r="B387" s="16" t="s">
        <v>1330</v>
      </c>
      <c r="C387" s="16" t="s">
        <v>38</v>
      </c>
      <c r="D387" s="16" t="s">
        <v>25</v>
      </c>
      <c r="E387" s="16" t="s">
        <v>25</v>
      </c>
      <c r="F387" s="16" t="s">
        <v>25</v>
      </c>
      <c r="G387" s="16" t="s">
        <v>25</v>
      </c>
      <c r="H387" s="26">
        <v>2.5540440259400001</v>
      </c>
      <c r="I387" s="31">
        <v>2.0949439916000001</v>
      </c>
      <c r="J387" s="25" t="s">
        <v>972</v>
      </c>
      <c r="K387" s="45">
        <v>49.553252999999998</v>
      </c>
      <c r="L387" s="45">
        <v>103.277861</v>
      </c>
      <c r="M387" s="25">
        <v>-1026</v>
      </c>
      <c r="N387" s="16" t="s">
        <v>25</v>
      </c>
      <c r="O387" s="25" t="s">
        <v>26</v>
      </c>
      <c r="P387" s="25" t="s">
        <v>27</v>
      </c>
      <c r="Q387" s="25" t="s">
        <v>2187</v>
      </c>
      <c r="R387" s="25">
        <v>0</v>
      </c>
      <c r="S387" s="25">
        <v>1</v>
      </c>
      <c r="T387" s="25" t="s">
        <v>2205</v>
      </c>
      <c r="U387" s="25" t="s">
        <v>25</v>
      </c>
      <c r="V387" s="25" t="s">
        <v>808</v>
      </c>
      <c r="W387" s="25">
        <v>2865</v>
      </c>
      <c r="X387" s="25">
        <v>20</v>
      </c>
      <c r="Y387" s="25">
        <v>-1117</v>
      </c>
      <c r="Z387" s="25">
        <v>-935</v>
      </c>
      <c r="AA387" s="25" t="s">
        <v>35</v>
      </c>
      <c r="AB387" s="25" t="s">
        <v>36</v>
      </c>
      <c r="AC387" s="25">
        <v>-1026</v>
      </c>
      <c r="AD387" s="16">
        <v>0.95191800000000004</v>
      </c>
      <c r="AE387" s="16">
        <v>2.6949999999999999E-3</v>
      </c>
      <c r="AF387" s="29">
        <v>3.0000000000000001E-6</v>
      </c>
      <c r="AG387" s="16">
        <v>3.7728999999999999E-2</v>
      </c>
      <c r="AH387" s="16">
        <v>7.6299999999999996E-3</v>
      </c>
      <c r="AI387" s="29">
        <v>3.9999999999999998E-6</v>
      </c>
      <c r="AJ387" s="29">
        <v>6.0000000000000002E-6</v>
      </c>
      <c r="AK387" s="29">
        <v>9.9999999999999995E-7</v>
      </c>
      <c r="AL387" s="29">
        <v>1.2999999999999999E-5</v>
      </c>
      <c r="AM387" s="16">
        <v>-1.3874542607314E-3</v>
      </c>
      <c r="AN387" s="16">
        <v>-3.1279953222718799E-4</v>
      </c>
      <c r="AO387" s="29">
        <v>9.1936320868301305E-7</v>
      </c>
      <c r="AP387" s="29">
        <v>4.98851498742664E-5</v>
      </c>
      <c r="AQ387" s="29">
        <v>1.9666290999179198E-5</v>
      </c>
      <c r="AR387" s="16">
        <v>3.1438990831551501E-2</v>
      </c>
      <c r="AS387" s="16">
        <v>2.0713336805554702E-2</v>
      </c>
      <c r="AT387" s="16">
        <v>7.4114583462593104E-3</v>
      </c>
      <c r="AU387" s="16">
        <v>3.2984062932927302E-3</v>
      </c>
      <c r="AV387" s="16">
        <v>0</v>
      </c>
      <c r="AW387" s="16">
        <v>0</v>
      </c>
    </row>
    <row r="388" spans="1:49" s="15" customFormat="1" ht="16" x14ac:dyDescent="0.2">
      <c r="A388" s="25" t="s">
        <v>2334</v>
      </c>
      <c r="B388" s="16" t="s">
        <v>809</v>
      </c>
      <c r="C388" s="16" t="s">
        <v>38</v>
      </c>
      <c r="D388" s="16" t="s">
        <v>25</v>
      </c>
      <c r="E388" s="16" t="s">
        <v>25</v>
      </c>
      <c r="F388" s="16" t="s">
        <v>25</v>
      </c>
      <c r="G388" s="16" t="s">
        <v>25</v>
      </c>
      <c r="H388" s="26">
        <v>4.4482818417200001</v>
      </c>
      <c r="I388" s="31">
        <v>3.6663263658099998</v>
      </c>
      <c r="J388" s="25" t="s">
        <v>2409</v>
      </c>
      <c r="K388" s="47">
        <v>49.325583000000002</v>
      </c>
      <c r="L388" s="47">
        <v>95.442278000000002</v>
      </c>
      <c r="M388" s="25">
        <v>-1116</v>
      </c>
      <c r="N388" s="16" t="s">
        <v>25</v>
      </c>
      <c r="O388" s="25" t="s">
        <v>26</v>
      </c>
      <c r="P388" s="25" t="s">
        <v>27</v>
      </c>
      <c r="Q388" s="25" t="s">
        <v>2187</v>
      </c>
      <c r="R388" s="25">
        <v>0</v>
      </c>
      <c r="S388" s="25">
        <v>1</v>
      </c>
      <c r="T388" s="25" t="s">
        <v>2229</v>
      </c>
      <c r="U388" s="25"/>
      <c r="V388" s="25" t="s">
        <v>2230</v>
      </c>
      <c r="W388" s="25">
        <v>2922</v>
      </c>
      <c r="X388" s="25">
        <v>30</v>
      </c>
      <c r="Y388" s="25">
        <v>-1215</v>
      </c>
      <c r="Z388" s="25">
        <v>-1016</v>
      </c>
      <c r="AA388" s="25" t="s">
        <v>35</v>
      </c>
      <c r="AB388" s="25" t="s">
        <v>36</v>
      </c>
      <c r="AC388" s="30">
        <f>AVERAGE(Y388:Z388)</f>
        <v>-1115.5</v>
      </c>
      <c r="AD388" s="16">
        <v>0.95191800000000004</v>
      </c>
      <c r="AE388" s="16">
        <v>2.6949999999999999E-3</v>
      </c>
      <c r="AF388" s="29">
        <v>3.0000000000000001E-6</v>
      </c>
      <c r="AG388" s="16">
        <v>3.7728999999999999E-2</v>
      </c>
      <c r="AH388" s="16">
        <v>7.6299999999999996E-3</v>
      </c>
      <c r="AI388" s="29">
        <v>3.9999999999999998E-6</v>
      </c>
      <c r="AJ388" s="29">
        <v>6.0000000000000002E-6</v>
      </c>
      <c r="AK388" s="29">
        <v>9.9999999999999995E-7</v>
      </c>
      <c r="AL388" s="29">
        <v>1.2999999999999999E-5</v>
      </c>
      <c r="AM388" s="16">
        <v>-1.3874542607314E-3</v>
      </c>
      <c r="AN388" s="16">
        <v>-3.1279953222718799E-4</v>
      </c>
      <c r="AO388" s="29">
        <v>9.1936320868301305E-7</v>
      </c>
      <c r="AP388" s="29">
        <v>4.98851498742664E-5</v>
      </c>
      <c r="AQ388" s="29">
        <v>1.9666290999179198E-5</v>
      </c>
      <c r="AR388" s="16">
        <v>4.6870386848732098E-2</v>
      </c>
      <c r="AS388" s="16">
        <v>1.7723680363302598E-2</v>
      </c>
      <c r="AT388" s="16">
        <v>2.0839310220557299E-3</v>
      </c>
      <c r="AU388" s="16">
        <v>4.8339759897014804E-3</v>
      </c>
      <c r="AV388" s="16">
        <v>5.8510701139424101E-3</v>
      </c>
      <c r="AW388" s="16">
        <v>1.6320623264407998E-2</v>
      </c>
    </row>
    <row r="389" spans="1:49" s="15" customFormat="1" ht="16" x14ac:dyDescent="0.2">
      <c r="A389" s="25" t="s">
        <v>2334</v>
      </c>
      <c r="B389" s="16" t="s">
        <v>810</v>
      </c>
      <c r="C389" s="16" t="s">
        <v>38</v>
      </c>
      <c r="D389" s="16" t="s">
        <v>25</v>
      </c>
      <c r="E389" s="16" t="s">
        <v>25</v>
      </c>
      <c r="F389" s="16" t="s">
        <v>25</v>
      </c>
      <c r="G389" s="16" t="s">
        <v>25</v>
      </c>
      <c r="H389" s="26">
        <v>2.44056380971</v>
      </c>
      <c r="I389" s="31">
        <v>1.88446670325</v>
      </c>
      <c r="J389" s="25" t="s">
        <v>974</v>
      </c>
      <c r="K389" s="47">
        <v>39.676775999999997</v>
      </c>
      <c r="L389" s="47">
        <v>35.143599999999999</v>
      </c>
      <c r="M389" s="25">
        <v>-985</v>
      </c>
      <c r="N389" s="16" t="s">
        <v>25</v>
      </c>
      <c r="O389" s="25" t="s">
        <v>26</v>
      </c>
      <c r="P389" s="25" t="s">
        <v>30</v>
      </c>
      <c r="Q389" s="25" t="s">
        <v>2187</v>
      </c>
      <c r="R389" s="25">
        <v>0</v>
      </c>
      <c r="S389" s="25">
        <v>1</v>
      </c>
      <c r="T389" s="25" t="s">
        <v>2205</v>
      </c>
      <c r="U389" s="25" t="s">
        <v>25</v>
      </c>
      <c r="V389" s="25" t="s">
        <v>811</v>
      </c>
      <c r="W389" s="25">
        <v>2835</v>
      </c>
      <c r="X389" s="25">
        <v>20</v>
      </c>
      <c r="Y389" s="25">
        <v>-1051</v>
      </c>
      <c r="Z389" s="25">
        <v>-919</v>
      </c>
      <c r="AA389" s="25" t="s">
        <v>35</v>
      </c>
      <c r="AB389" s="25" t="s">
        <v>36</v>
      </c>
      <c r="AC389" s="25">
        <v>-985</v>
      </c>
      <c r="AD389" s="16">
        <v>0.95191800000000004</v>
      </c>
      <c r="AE389" s="16">
        <v>2.6949999999999999E-3</v>
      </c>
      <c r="AF389" s="29">
        <v>3.0000000000000001E-6</v>
      </c>
      <c r="AG389" s="16">
        <v>3.7728999999999999E-2</v>
      </c>
      <c r="AH389" s="16">
        <v>7.6299999999999996E-3</v>
      </c>
      <c r="AI389" s="29">
        <v>3.9999999999999998E-6</v>
      </c>
      <c r="AJ389" s="29">
        <v>6.0000000000000002E-6</v>
      </c>
      <c r="AK389" s="29">
        <v>9.9999999999999995E-7</v>
      </c>
      <c r="AL389" s="29">
        <v>1.2999999999999999E-5</v>
      </c>
      <c r="AM389" s="16">
        <v>-1.3874542607314E-3</v>
      </c>
      <c r="AN389" s="16">
        <v>-3.1279953222718799E-4</v>
      </c>
      <c r="AO389" s="29">
        <v>9.1936320868301305E-7</v>
      </c>
      <c r="AP389" s="29">
        <v>4.98851498742664E-5</v>
      </c>
      <c r="AQ389" s="29">
        <v>1.9666290999179198E-5</v>
      </c>
      <c r="AR389" s="16">
        <v>3.2285446509609302E-2</v>
      </c>
      <c r="AS389" s="16">
        <v>1.9304115972855002E-2</v>
      </c>
      <c r="AT389" s="16">
        <v>4.6208602829123004E-3</v>
      </c>
      <c r="AU389" s="16">
        <v>7.6260258402707998E-3</v>
      </c>
      <c r="AV389" s="16">
        <v>0</v>
      </c>
      <c r="AW389" s="16">
        <v>0</v>
      </c>
    </row>
    <row r="390" spans="1:49" s="15" customFormat="1" ht="16" x14ac:dyDescent="0.2">
      <c r="A390" s="25" t="s">
        <v>2334</v>
      </c>
      <c r="B390" s="16" t="s">
        <v>812</v>
      </c>
      <c r="C390" s="16" t="s">
        <v>38</v>
      </c>
      <c r="D390" s="16" t="s">
        <v>25</v>
      </c>
      <c r="E390" s="16" t="s">
        <v>25</v>
      </c>
      <c r="F390" s="16" t="s">
        <v>25</v>
      </c>
      <c r="G390" s="16" t="s">
        <v>25</v>
      </c>
      <c r="H390" s="26">
        <v>3.9258945247799999</v>
      </c>
      <c r="I390" s="31">
        <v>3.1577515424299998</v>
      </c>
      <c r="J390" s="25" t="s">
        <v>102</v>
      </c>
      <c r="K390" s="47">
        <v>49.830832999999998</v>
      </c>
      <c r="L390" s="47">
        <v>89.99</v>
      </c>
      <c r="M390" s="25">
        <v>-1068</v>
      </c>
      <c r="N390" s="16" t="s">
        <v>25</v>
      </c>
      <c r="O390" s="25" t="s">
        <v>26</v>
      </c>
      <c r="P390" s="25" t="s">
        <v>27</v>
      </c>
      <c r="Q390" s="25" t="s">
        <v>2187</v>
      </c>
      <c r="R390" s="25">
        <v>0</v>
      </c>
      <c r="S390" s="25">
        <v>1</v>
      </c>
      <c r="T390" s="25" t="s">
        <v>2209</v>
      </c>
      <c r="U390" s="25" t="s">
        <v>2231</v>
      </c>
      <c r="V390" s="25" t="s">
        <v>2232</v>
      </c>
      <c r="W390" s="25">
        <v>2885</v>
      </c>
      <c r="X390" s="25">
        <v>25</v>
      </c>
      <c r="Y390" s="25">
        <v>-1196</v>
      </c>
      <c r="Z390" s="25">
        <v>-940</v>
      </c>
      <c r="AA390" s="25" t="s">
        <v>35</v>
      </c>
      <c r="AB390" s="25" t="s">
        <v>36</v>
      </c>
      <c r="AC390" s="30">
        <f>AVERAGE(Y390:Z390)</f>
        <v>-1068</v>
      </c>
      <c r="AD390" s="16">
        <v>0.95191800000000004</v>
      </c>
      <c r="AE390" s="16">
        <v>2.6949999999999999E-3</v>
      </c>
      <c r="AF390" s="29">
        <v>3.0000000000000001E-6</v>
      </c>
      <c r="AG390" s="16">
        <v>3.7728999999999999E-2</v>
      </c>
      <c r="AH390" s="16">
        <v>7.6299999999999996E-3</v>
      </c>
      <c r="AI390" s="29">
        <v>3.9999999999999998E-6</v>
      </c>
      <c r="AJ390" s="29">
        <v>6.0000000000000002E-6</v>
      </c>
      <c r="AK390" s="29">
        <v>9.9999999999999995E-7</v>
      </c>
      <c r="AL390" s="29">
        <v>1.2999999999999999E-5</v>
      </c>
      <c r="AM390" s="16">
        <v>-1.3874542607314E-3</v>
      </c>
      <c r="AN390" s="16">
        <v>-3.1279953222718799E-4</v>
      </c>
      <c r="AO390" s="29">
        <v>9.1936320868301305E-7</v>
      </c>
      <c r="AP390" s="29">
        <v>4.98851498742664E-5</v>
      </c>
      <c r="AQ390" s="29">
        <v>1.9666290999179198E-5</v>
      </c>
      <c r="AR390" s="16">
        <v>2.8301761809104101E-2</v>
      </c>
      <c r="AS390" s="16">
        <v>1.9192477523682101E-2</v>
      </c>
      <c r="AT390" s="16">
        <v>8.4844142400046299E-3</v>
      </c>
      <c r="AU390" s="16">
        <v>0</v>
      </c>
      <c r="AV390" s="16">
        <v>0</v>
      </c>
      <c r="AW390" s="16">
        <v>0</v>
      </c>
    </row>
    <row r="391" spans="1:49" s="15" customFormat="1" ht="16" x14ac:dyDescent="0.2">
      <c r="A391" s="25" t="s">
        <v>2334</v>
      </c>
      <c r="B391" s="16" t="s">
        <v>813</v>
      </c>
      <c r="C391" s="16" t="s">
        <v>38</v>
      </c>
      <c r="D391" s="16" t="s">
        <v>25</v>
      </c>
      <c r="E391" s="16" t="s">
        <v>25</v>
      </c>
      <c r="F391" s="16" t="s">
        <v>25</v>
      </c>
      <c r="G391" s="16" t="s">
        <v>25</v>
      </c>
      <c r="H391" s="26">
        <v>2.5745304128900002</v>
      </c>
      <c r="I391" s="31">
        <v>2.1171371581299998</v>
      </c>
      <c r="J391" s="25" t="s">
        <v>2233</v>
      </c>
      <c r="K391" s="47">
        <v>49.325583000000002</v>
      </c>
      <c r="L391" s="47">
        <v>95.442278000000002</v>
      </c>
      <c r="M391" s="25">
        <v>-1010</v>
      </c>
      <c r="N391" s="16" t="s">
        <v>25</v>
      </c>
      <c r="O391" s="25" t="s">
        <v>26</v>
      </c>
      <c r="P391" s="25" t="s">
        <v>30</v>
      </c>
      <c r="Q391" s="25" t="s">
        <v>2187</v>
      </c>
      <c r="R391" s="25">
        <v>0</v>
      </c>
      <c r="S391" s="25">
        <v>1</v>
      </c>
      <c r="T391" s="25" t="s">
        <v>2229</v>
      </c>
      <c r="U391" s="25" t="s">
        <v>25</v>
      </c>
      <c r="V391" s="25" t="s">
        <v>2234</v>
      </c>
      <c r="W391" s="25">
        <v>2836</v>
      </c>
      <c r="X391" s="25">
        <v>30</v>
      </c>
      <c r="Y391" s="25">
        <v>-1109</v>
      </c>
      <c r="Z391" s="25">
        <v>-910</v>
      </c>
      <c r="AA391" s="25" t="s">
        <v>35</v>
      </c>
      <c r="AB391" s="25" t="s">
        <v>36</v>
      </c>
      <c r="AC391" s="30">
        <f>AVERAGE(Y391:Z391)</f>
        <v>-1009.5</v>
      </c>
      <c r="AD391" s="16">
        <v>0.95191800000000004</v>
      </c>
      <c r="AE391" s="16">
        <v>2.6949999999999999E-3</v>
      </c>
      <c r="AF391" s="29">
        <v>3.0000000000000001E-6</v>
      </c>
      <c r="AG391" s="16">
        <v>3.7728999999999999E-2</v>
      </c>
      <c r="AH391" s="16">
        <v>7.6299999999999996E-3</v>
      </c>
      <c r="AI391" s="29">
        <v>3.9999999999999998E-6</v>
      </c>
      <c r="AJ391" s="29">
        <v>6.0000000000000002E-6</v>
      </c>
      <c r="AK391" s="29">
        <v>9.9999999999999995E-7</v>
      </c>
      <c r="AL391" s="29">
        <v>1.2999999999999999E-5</v>
      </c>
      <c r="AM391" s="16">
        <v>-1.3874542607314E-3</v>
      </c>
      <c r="AN391" s="16">
        <v>-3.1279953222718799E-4</v>
      </c>
      <c r="AO391" s="29">
        <v>9.1936320868301305E-7</v>
      </c>
      <c r="AP391" s="29">
        <v>4.98851498742664E-5</v>
      </c>
      <c r="AQ391" s="29">
        <v>1.9666290999179198E-5</v>
      </c>
      <c r="AR391" s="16">
        <v>2.41498746814247E-2</v>
      </c>
      <c r="AS391" s="16">
        <v>1.30565462455971E-2</v>
      </c>
      <c r="AT391" s="16">
        <v>8.0091444534264606E-3</v>
      </c>
      <c r="AU391" s="16">
        <v>2.4150800579221402E-3</v>
      </c>
      <c r="AV391" s="16">
        <v>0</v>
      </c>
      <c r="AW391" s="16">
        <v>0</v>
      </c>
    </row>
    <row r="392" spans="1:49" s="15" customFormat="1" ht="16" x14ac:dyDescent="0.2">
      <c r="A392" s="25" t="s">
        <v>2334</v>
      </c>
      <c r="B392" s="16" t="s">
        <v>814</v>
      </c>
      <c r="C392" s="16" t="s">
        <v>38</v>
      </c>
      <c r="D392" s="16" t="s">
        <v>25</v>
      </c>
      <c r="E392" s="16" t="s">
        <v>25</v>
      </c>
      <c r="F392" s="16" t="s">
        <v>25</v>
      </c>
      <c r="G392" s="16" t="s">
        <v>25</v>
      </c>
      <c r="H392" s="26">
        <v>4.6936914852299996</v>
      </c>
      <c r="I392" s="31">
        <v>3.9023232390899998</v>
      </c>
      <c r="J392" s="25" t="s">
        <v>815</v>
      </c>
      <c r="K392" s="47" t="s">
        <v>2394</v>
      </c>
      <c r="L392" s="47" t="s">
        <v>2395</v>
      </c>
      <c r="M392" s="25">
        <v>-854</v>
      </c>
      <c r="N392" s="16" t="s">
        <v>25</v>
      </c>
      <c r="O392" s="25" t="s">
        <v>26</v>
      </c>
      <c r="P392" s="25" t="s">
        <v>27</v>
      </c>
      <c r="Q392" s="25" t="s">
        <v>2187</v>
      </c>
      <c r="R392" s="25">
        <v>0</v>
      </c>
      <c r="S392" s="25">
        <v>1</v>
      </c>
      <c r="T392" s="25" t="s">
        <v>2205</v>
      </c>
      <c r="U392" s="25" t="s">
        <v>25</v>
      </c>
      <c r="V392" s="25" t="s">
        <v>816</v>
      </c>
      <c r="W392" s="25">
        <v>2695</v>
      </c>
      <c r="X392" s="25">
        <v>20</v>
      </c>
      <c r="Y392" s="25">
        <v>-900</v>
      </c>
      <c r="Z392" s="25">
        <v>-807</v>
      </c>
      <c r="AA392" s="25" t="s">
        <v>35</v>
      </c>
      <c r="AB392" s="25" t="s">
        <v>36</v>
      </c>
      <c r="AC392" s="25">
        <v>-854</v>
      </c>
      <c r="AD392" s="16">
        <v>0.95191800000000004</v>
      </c>
      <c r="AE392" s="16">
        <v>2.6949999999999999E-3</v>
      </c>
      <c r="AF392" s="29">
        <v>3.0000000000000001E-6</v>
      </c>
      <c r="AG392" s="16">
        <v>3.7728999999999999E-2</v>
      </c>
      <c r="AH392" s="16">
        <v>7.6299999999999996E-3</v>
      </c>
      <c r="AI392" s="29">
        <v>3.9999999999999998E-6</v>
      </c>
      <c r="AJ392" s="29">
        <v>6.0000000000000002E-6</v>
      </c>
      <c r="AK392" s="29">
        <v>9.9999999999999995E-7</v>
      </c>
      <c r="AL392" s="29">
        <v>1.2999999999999999E-5</v>
      </c>
      <c r="AM392" s="16">
        <v>-1.3874542607314E-3</v>
      </c>
      <c r="AN392" s="16">
        <v>-3.1279953222718799E-4</v>
      </c>
      <c r="AO392" s="29">
        <v>9.1936320868301305E-7</v>
      </c>
      <c r="AP392" s="29">
        <v>4.98851498742664E-5</v>
      </c>
      <c r="AQ392" s="29">
        <v>1.9666290999179198E-5</v>
      </c>
      <c r="AR392" s="16">
        <v>2.5177337893405798E-2</v>
      </c>
      <c r="AS392" s="16">
        <v>1.0621951278565901E-2</v>
      </c>
      <c r="AT392" s="16">
        <v>7.3626642771943496E-3</v>
      </c>
      <c r="AU392" s="16">
        <v>6.1515127644919398E-3</v>
      </c>
      <c r="AV392" s="16">
        <v>0</v>
      </c>
      <c r="AW392" s="16">
        <v>0</v>
      </c>
    </row>
    <row r="393" spans="1:49" s="15" customFormat="1" ht="16" x14ac:dyDescent="0.2">
      <c r="A393" s="25" t="s">
        <v>2334</v>
      </c>
      <c r="B393" s="16" t="s">
        <v>817</v>
      </c>
      <c r="C393" s="16" t="s">
        <v>38</v>
      </c>
      <c r="D393" s="16" t="s">
        <v>25</v>
      </c>
      <c r="E393" s="16" t="s">
        <v>25</v>
      </c>
      <c r="F393" s="16" t="s">
        <v>25</v>
      </c>
      <c r="G393" s="16" t="s">
        <v>25</v>
      </c>
      <c r="H393" s="26">
        <v>7.2398047593100001</v>
      </c>
      <c r="I393" s="31">
        <v>5.7650982581800001</v>
      </c>
      <c r="J393" s="25" t="s">
        <v>818</v>
      </c>
      <c r="K393" s="47">
        <v>47.750843000000003</v>
      </c>
      <c r="L393" s="47">
        <v>101.36945799999999</v>
      </c>
      <c r="M393" s="25">
        <v>-1024</v>
      </c>
      <c r="N393" s="16" t="s">
        <v>25</v>
      </c>
      <c r="O393" s="25" t="s">
        <v>26</v>
      </c>
      <c r="P393" s="25" t="s">
        <v>30</v>
      </c>
      <c r="Q393" s="25" t="s">
        <v>2187</v>
      </c>
      <c r="R393" s="25">
        <v>0</v>
      </c>
      <c r="S393" s="25">
        <v>1</v>
      </c>
      <c r="T393" s="25" t="s">
        <v>2209</v>
      </c>
      <c r="U393" s="25" t="s">
        <v>2235</v>
      </c>
      <c r="V393" s="25" t="s">
        <v>2236</v>
      </c>
      <c r="W393" s="25">
        <v>2860</v>
      </c>
      <c r="X393" s="25">
        <v>25</v>
      </c>
      <c r="Y393" s="25">
        <v>-1117</v>
      </c>
      <c r="Z393" s="25">
        <v>-931</v>
      </c>
      <c r="AA393" s="25" t="s">
        <v>35</v>
      </c>
      <c r="AB393" s="25" t="s">
        <v>36</v>
      </c>
      <c r="AC393" s="30">
        <f>AVERAGE(Y393:Z393)</f>
        <v>-1024</v>
      </c>
      <c r="AD393" s="16">
        <v>0.95191800000000004</v>
      </c>
      <c r="AE393" s="16">
        <v>2.6949999999999999E-3</v>
      </c>
      <c r="AF393" s="29">
        <v>3.0000000000000001E-6</v>
      </c>
      <c r="AG393" s="16">
        <v>3.7728999999999999E-2</v>
      </c>
      <c r="AH393" s="16">
        <v>7.6299999999999996E-3</v>
      </c>
      <c r="AI393" s="29">
        <v>3.9999999999999998E-6</v>
      </c>
      <c r="AJ393" s="29">
        <v>6.0000000000000002E-6</v>
      </c>
      <c r="AK393" s="29">
        <v>9.9999999999999995E-7</v>
      </c>
      <c r="AL393" s="29">
        <v>1.2999999999999999E-5</v>
      </c>
      <c r="AM393" s="16">
        <v>-1.3874542607314E-3</v>
      </c>
      <c r="AN393" s="16">
        <v>-3.1279953222718799E-4</v>
      </c>
      <c r="AO393" s="29">
        <v>9.1936320868301305E-7</v>
      </c>
      <c r="AP393" s="29">
        <v>4.98851498742664E-5</v>
      </c>
      <c r="AQ393" s="29">
        <v>1.9666290999179198E-5</v>
      </c>
      <c r="AR393" s="16">
        <v>2.022653825144E-2</v>
      </c>
      <c r="AS393" s="16">
        <v>1.4256112849950301E-2</v>
      </c>
      <c r="AT393" s="16">
        <v>4.9357475526313997E-3</v>
      </c>
      <c r="AU393" s="16">
        <v>0</v>
      </c>
      <c r="AV393" s="16">
        <v>0</v>
      </c>
      <c r="AW393" s="16">
        <v>0</v>
      </c>
    </row>
    <row r="394" spans="1:49" s="15" customFormat="1" ht="16" x14ac:dyDescent="0.2">
      <c r="A394" s="25" t="s">
        <v>2334</v>
      </c>
      <c r="B394" s="16" t="s">
        <v>819</v>
      </c>
      <c r="C394" s="16" t="s">
        <v>38</v>
      </c>
      <c r="D394" s="16" t="s">
        <v>25</v>
      </c>
      <c r="E394" s="16" t="s">
        <v>25</v>
      </c>
      <c r="F394" s="16" t="s">
        <v>25</v>
      </c>
      <c r="G394" s="16" t="s">
        <v>25</v>
      </c>
      <c r="H394" s="26">
        <v>8.6842902125800006</v>
      </c>
      <c r="I394" s="31">
        <v>7.0164431667000002</v>
      </c>
      <c r="J394" s="25" t="s">
        <v>2237</v>
      </c>
      <c r="K394" s="47">
        <v>51.421360999999997</v>
      </c>
      <c r="L394" s="47">
        <v>99.364610999999996</v>
      </c>
      <c r="M394" s="25">
        <v>-1136</v>
      </c>
      <c r="N394" s="16" t="s">
        <v>25</v>
      </c>
      <c r="O394" s="25" t="s">
        <v>26</v>
      </c>
      <c r="P394" s="25" t="s">
        <v>27</v>
      </c>
      <c r="Q394" s="25" t="s">
        <v>2187</v>
      </c>
      <c r="R394" s="25">
        <v>0</v>
      </c>
      <c r="S394" s="25">
        <v>1</v>
      </c>
      <c r="T394" s="25" t="s">
        <v>2229</v>
      </c>
      <c r="U394" s="25" t="s">
        <v>25</v>
      </c>
      <c r="V394" s="25" t="s">
        <v>2238</v>
      </c>
      <c r="W394" s="25">
        <v>2934</v>
      </c>
      <c r="X394" s="25">
        <v>31</v>
      </c>
      <c r="Y394" s="25">
        <v>-1255</v>
      </c>
      <c r="Z394" s="25">
        <v>-1016</v>
      </c>
      <c r="AA394" s="25" t="s">
        <v>35</v>
      </c>
      <c r="AB394" s="25" t="s">
        <v>36</v>
      </c>
      <c r="AC394" s="30">
        <f>AVERAGE(Y394:Z394)</f>
        <v>-1135.5</v>
      </c>
      <c r="AD394" s="16">
        <v>0.95191800000000004</v>
      </c>
      <c r="AE394" s="16">
        <v>2.6949999999999999E-3</v>
      </c>
      <c r="AF394" s="29">
        <v>3.0000000000000001E-6</v>
      </c>
      <c r="AG394" s="16">
        <v>3.7728999999999999E-2</v>
      </c>
      <c r="AH394" s="16">
        <v>7.6299999999999996E-3</v>
      </c>
      <c r="AI394" s="29">
        <v>3.9999999999999998E-6</v>
      </c>
      <c r="AJ394" s="29">
        <v>6.0000000000000002E-6</v>
      </c>
      <c r="AK394" s="29">
        <v>9.9999999999999995E-7</v>
      </c>
      <c r="AL394" s="29">
        <v>1.2999999999999999E-5</v>
      </c>
      <c r="AM394" s="16">
        <v>-1.3874542607314E-3</v>
      </c>
      <c r="AN394" s="16">
        <v>-3.1279953222718799E-4</v>
      </c>
      <c r="AO394" s="29">
        <v>9.1936320868301305E-7</v>
      </c>
      <c r="AP394" s="29">
        <v>4.98851498742664E-5</v>
      </c>
      <c r="AQ394" s="29">
        <v>1.9666290999179198E-5</v>
      </c>
      <c r="AR394" s="16">
        <v>2.2762798637256401E-2</v>
      </c>
      <c r="AS394" s="16">
        <v>1.3489362015802701E-2</v>
      </c>
      <c r="AT394" s="16">
        <v>5.4848764388565497E-3</v>
      </c>
      <c r="AU394" s="16">
        <v>2.9627554027654101E-3</v>
      </c>
      <c r="AV394" s="16">
        <v>0</v>
      </c>
      <c r="AW394" s="16">
        <v>0</v>
      </c>
    </row>
    <row r="395" spans="1:49" s="15" customFormat="1" ht="16" x14ac:dyDescent="0.2">
      <c r="A395" s="25" t="s">
        <v>2334</v>
      </c>
      <c r="B395" s="16" t="s">
        <v>820</v>
      </c>
      <c r="C395" s="16" t="s">
        <v>38</v>
      </c>
      <c r="D395" s="16" t="s">
        <v>25</v>
      </c>
      <c r="E395" s="16" t="s">
        <v>25</v>
      </c>
      <c r="F395" s="16" t="s">
        <v>25</v>
      </c>
      <c r="G395" s="16" t="s">
        <v>25</v>
      </c>
      <c r="H395" s="26">
        <v>3.7418934722100001</v>
      </c>
      <c r="I395" s="31">
        <v>2.9986061213099999</v>
      </c>
      <c r="J395" s="25" t="s">
        <v>818</v>
      </c>
      <c r="K395" s="47">
        <v>47.750843000000003</v>
      </c>
      <c r="L395" s="47">
        <v>101.36945799999999</v>
      </c>
      <c r="M395" s="25">
        <v>-1013</v>
      </c>
      <c r="N395" s="16" t="s">
        <v>25</v>
      </c>
      <c r="O395" s="25" t="s">
        <v>26</v>
      </c>
      <c r="P395" s="25" t="s">
        <v>30</v>
      </c>
      <c r="Q395" s="25" t="s">
        <v>2187</v>
      </c>
      <c r="R395" s="25">
        <v>0</v>
      </c>
      <c r="S395" s="25">
        <v>1</v>
      </c>
      <c r="T395" s="25" t="s">
        <v>2209</v>
      </c>
      <c r="U395" s="25" t="s">
        <v>2239</v>
      </c>
      <c r="V395" s="25" t="s">
        <v>2240</v>
      </c>
      <c r="W395" s="25">
        <v>2840</v>
      </c>
      <c r="X395" s="25">
        <v>25</v>
      </c>
      <c r="Y395" s="25">
        <v>-1108</v>
      </c>
      <c r="Z395" s="25">
        <v>-917</v>
      </c>
      <c r="AA395" s="25" t="s">
        <v>35</v>
      </c>
      <c r="AB395" s="25" t="s">
        <v>36</v>
      </c>
      <c r="AC395" s="30">
        <f>AVERAGE(Y395:Z395)</f>
        <v>-1012.5</v>
      </c>
      <c r="AD395" s="16">
        <v>0.95191800000000004</v>
      </c>
      <c r="AE395" s="16">
        <v>2.6949999999999999E-3</v>
      </c>
      <c r="AF395" s="29">
        <v>3.0000000000000001E-6</v>
      </c>
      <c r="AG395" s="16">
        <v>3.7728999999999999E-2</v>
      </c>
      <c r="AH395" s="16">
        <v>7.6299999999999996E-3</v>
      </c>
      <c r="AI395" s="29">
        <v>3.9999999999999998E-6</v>
      </c>
      <c r="AJ395" s="29">
        <v>6.0000000000000002E-6</v>
      </c>
      <c r="AK395" s="29">
        <v>9.9999999999999995E-7</v>
      </c>
      <c r="AL395" s="29">
        <v>1.2999999999999999E-5</v>
      </c>
      <c r="AM395" s="16">
        <v>-1.3874542607314E-3</v>
      </c>
      <c r="AN395" s="16">
        <v>-3.1279953222718799E-4</v>
      </c>
      <c r="AO395" s="29">
        <v>9.1936320868301305E-7</v>
      </c>
      <c r="AP395" s="29">
        <v>4.98851498742664E-5</v>
      </c>
      <c r="AQ395" s="29">
        <v>1.9666290999179198E-5</v>
      </c>
      <c r="AR395" s="16">
        <v>3.0305376131841599E-2</v>
      </c>
      <c r="AS395" s="16">
        <v>1.55576654988283E-2</v>
      </c>
      <c r="AT395" s="16">
        <v>1.1303533552062499E-2</v>
      </c>
      <c r="AU395" s="16">
        <v>2.1946698900355398E-3</v>
      </c>
      <c r="AV395" s="16">
        <v>0</v>
      </c>
      <c r="AW395" s="16">
        <v>0</v>
      </c>
    </row>
    <row r="396" spans="1:49" s="15" customFormat="1" ht="16" x14ac:dyDescent="0.2">
      <c r="A396" s="25" t="s">
        <v>2334</v>
      </c>
      <c r="B396" s="16" t="s">
        <v>821</v>
      </c>
      <c r="C396" s="16" t="s">
        <v>38</v>
      </c>
      <c r="D396" s="16" t="s">
        <v>25</v>
      </c>
      <c r="E396" s="16" t="s">
        <v>25</v>
      </c>
      <c r="F396" s="16" t="s">
        <v>25</v>
      </c>
      <c r="G396" s="16" t="s">
        <v>25</v>
      </c>
      <c r="H396" s="26">
        <v>4.0021830014499997</v>
      </c>
      <c r="I396" s="31">
        <v>3.2984556026599998</v>
      </c>
      <c r="J396" s="25" t="s">
        <v>822</v>
      </c>
      <c r="K396" s="47">
        <v>49.309443999999999</v>
      </c>
      <c r="L396" s="47">
        <v>99.849722</v>
      </c>
      <c r="M396" s="25">
        <v>-987</v>
      </c>
      <c r="N396" s="16" t="s">
        <v>25</v>
      </c>
      <c r="O396" s="25" t="s">
        <v>26</v>
      </c>
      <c r="P396" s="25" t="s">
        <v>27</v>
      </c>
      <c r="Q396" s="25" t="s">
        <v>2187</v>
      </c>
      <c r="R396" s="25">
        <v>0</v>
      </c>
      <c r="S396" s="25">
        <v>1</v>
      </c>
      <c r="T396" s="25" t="s">
        <v>2205</v>
      </c>
      <c r="U396" s="25" t="s">
        <v>25</v>
      </c>
      <c r="V396" s="25" t="s">
        <v>823</v>
      </c>
      <c r="W396" s="25">
        <v>2835</v>
      </c>
      <c r="X396" s="25">
        <v>15</v>
      </c>
      <c r="Y396" s="25">
        <v>-1047</v>
      </c>
      <c r="Z396" s="25">
        <v>-926</v>
      </c>
      <c r="AA396" s="25" t="s">
        <v>35</v>
      </c>
      <c r="AB396" s="25" t="s">
        <v>36</v>
      </c>
      <c r="AC396" s="25">
        <v>-987</v>
      </c>
      <c r="AD396" s="16">
        <v>0.95191800000000004</v>
      </c>
      <c r="AE396" s="16">
        <v>2.6949999999999999E-3</v>
      </c>
      <c r="AF396" s="29">
        <v>3.0000000000000001E-6</v>
      </c>
      <c r="AG396" s="16">
        <v>3.7728999999999999E-2</v>
      </c>
      <c r="AH396" s="16">
        <v>7.6299999999999996E-3</v>
      </c>
      <c r="AI396" s="29">
        <v>3.9999999999999998E-6</v>
      </c>
      <c r="AJ396" s="29">
        <v>6.0000000000000002E-6</v>
      </c>
      <c r="AK396" s="29">
        <v>9.9999999999999995E-7</v>
      </c>
      <c r="AL396" s="29">
        <v>1.2999999999999999E-5</v>
      </c>
      <c r="AM396" s="16">
        <v>-1.3874542607314E-3</v>
      </c>
      <c r="AN396" s="16">
        <v>-3.1279953222718799E-4</v>
      </c>
      <c r="AO396" s="29">
        <v>9.1936320868301305E-7</v>
      </c>
      <c r="AP396" s="29">
        <v>4.98851498742664E-5</v>
      </c>
      <c r="AQ396" s="29">
        <v>1.9666290999179198E-5</v>
      </c>
      <c r="AR396" s="16">
        <v>0.156692524539089</v>
      </c>
      <c r="AS396" s="16">
        <v>1.6278752595833602E-2</v>
      </c>
      <c r="AT396" s="16">
        <v>1.31128387248908E-2</v>
      </c>
      <c r="AU396" s="16">
        <v>1.9732157513329299E-2</v>
      </c>
      <c r="AV396" s="16">
        <v>1.5765843813846402E-2</v>
      </c>
      <c r="AW396" s="16">
        <v>9.1134854305411697E-2</v>
      </c>
    </row>
    <row r="397" spans="1:49" s="15" customFormat="1" ht="16" x14ac:dyDescent="0.2">
      <c r="A397" s="25" t="s">
        <v>2334</v>
      </c>
      <c r="B397" s="16" t="s">
        <v>824</v>
      </c>
      <c r="C397" s="16" t="s">
        <v>38</v>
      </c>
      <c r="D397" s="16" t="s">
        <v>25</v>
      </c>
      <c r="E397" s="16" t="s">
        <v>25</v>
      </c>
      <c r="F397" s="16" t="s">
        <v>25</v>
      </c>
      <c r="G397" s="16" t="s">
        <v>25</v>
      </c>
      <c r="H397" s="26">
        <v>6.2959200647499998</v>
      </c>
      <c r="I397" s="31">
        <v>5.0625320774200002</v>
      </c>
      <c r="J397" s="25" t="s">
        <v>825</v>
      </c>
      <c r="K397" s="47">
        <v>49.931778000000001</v>
      </c>
      <c r="L397" s="47">
        <v>99.804167000000007</v>
      </c>
      <c r="M397" s="25">
        <v>-942</v>
      </c>
      <c r="N397" s="16" t="s">
        <v>25</v>
      </c>
      <c r="O397" s="25" t="s">
        <v>26</v>
      </c>
      <c r="P397" s="25" t="s">
        <v>27</v>
      </c>
      <c r="Q397" s="25" t="s">
        <v>2187</v>
      </c>
      <c r="R397" s="25">
        <v>0</v>
      </c>
      <c r="S397" s="25">
        <v>1</v>
      </c>
      <c r="T397" s="25" t="s">
        <v>2241</v>
      </c>
      <c r="U397" s="25"/>
      <c r="V397" s="25" t="s">
        <v>2242</v>
      </c>
      <c r="W397" s="25">
        <v>2800</v>
      </c>
      <c r="X397" s="25">
        <v>40</v>
      </c>
      <c r="Y397" s="25">
        <v>-1051</v>
      </c>
      <c r="Z397" s="25">
        <v>-832</v>
      </c>
      <c r="AA397" s="25" t="s">
        <v>35</v>
      </c>
      <c r="AB397" s="25" t="s">
        <v>36</v>
      </c>
      <c r="AC397" s="30">
        <f>AVERAGE(Y397:Z397)</f>
        <v>-941.5</v>
      </c>
      <c r="AD397" s="16">
        <v>0.95191800000000004</v>
      </c>
      <c r="AE397" s="16">
        <v>2.6949999999999999E-3</v>
      </c>
      <c r="AF397" s="29">
        <v>3.0000000000000001E-6</v>
      </c>
      <c r="AG397" s="16">
        <v>3.7728999999999999E-2</v>
      </c>
      <c r="AH397" s="16">
        <v>7.6299999999999996E-3</v>
      </c>
      <c r="AI397" s="29">
        <v>3.9999999999999998E-6</v>
      </c>
      <c r="AJ397" s="29">
        <v>6.0000000000000002E-6</v>
      </c>
      <c r="AK397" s="29">
        <v>9.9999999999999995E-7</v>
      </c>
      <c r="AL397" s="29">
        <v>1.2999999999999999E-5</v>
      </c>
      <c r="AM397" s="16">
        <v>-1.3874542607314E-3</v>
      </c>
      <c r="AN397" s="16">
        <v>-3.1279953222718799E-4</v>
      </c>
      <c r="AO397" s="29">
        <v>9.1936320868301305E-7</v>
      </c>
      <c r="AP397" s="29">
        <v>4.98851498742664E-5</v>
      </c>
      <c r="AQ397" s="29">
        <v>1.9666290999179198E-5</v>
      </c>
      <c r="AR397" s="16">
        <v>3.1887092904813799E-2</v>
      </c>
      <c r="AS397" s="16">
        <v>1.45968300809254E-2</v>
      </c>
      <c r="AT397" s="16">
        <v>1.37277274077773E-2</v>
      </c>
      <c r="AU397" s="16">
        <v>2.8594009098743202E-3</v>
      </c>
      <c r="AV397" s="16">
        <v>0</v>
      </c>
      <c r="AW397" s="16">
        <v>0</v>
      </c>
    </row>
    <row r="398" spans="1:49" s="15" customFormat="1" ht="16" x14ac:dyDescent="0.2">
      <c r="A398" s="25" t="s">
        <v>2334</v>
      </c>
      <c r="B398" s="16" t="s">
        <v>826</v>
      </c>
      <c r="C398" s="16" t="s">
        <v>38</v>
      </c>
      <c r="D398" s="16" t="s">
        <v>25</v>
      </c>
      <c r="E398" s="16" t="s">
        <v>25</v>
      </c>
      <c r="F398" s="16" t="s">
        <v>25</v>
      </c>
      <c r="G398" s="16" t="s">
        <v>25</v>
      </c>
      <c r="H398" s="26">
        <v>3.71440740812</v>
      </c>
      <c r="I398" s="31">
        <v>2.9044568317300001</v>
      </c>
      <c r="J398" s="25" t="s">
        <v>818</v>
      </c>
      <c r="K398" s="47">
        <v>47.750843000000003</v>
      </c>
      <c r="L398" s="47">
        <v>101.36945799999999</v>
      </c>
      <c r="M398" s="25">
        <v>-1013</v>
      </c>
      <c r="N398" s="16" t="s">
        <v>25</v>
      </c>
      <c r="O398" s="25" t="s">
        <v>26</v>
      </c>
      <c r="P398" s="25" t="s">
        <v>27</v>
      </c>
      <c r="Q398" s="25" t="s">
        <v>2187</v>
      </c>
      <c r="R398" s="25">
        <v>0</v>
      </c>
      <c r="S398" s="25">
        <v>1</v>
      </c>
      <c r="T398" s="25" t="s">
        <v>2209</v>
      </c>
      <c r="U398" s="25" t="s">
        <v>2243</v>
      </c>
      <c r="V398" s="25" t="s">
        <v>2244</v>
      </c>
      <c r="W398" s="25">
        <v>2840</v>
      </c>
      <c r="X398" s="25">
        <v>25</v>
      </c>
      <c r="Y398" s="25">
        <v>-1108</v>
      </c>
      <c r="Z398" s="25">
        <v>-917</v>
      </c>
      <c r="AA398" s="25" t="s">
        <v>35</v>
      </c>
      <c r="AB398" s="25" t="s">
        <v>36</v>
      </c>
      <c r="AC398" s="30">
        <f>AVERAGE(Y398:Z398)</f>
        <v>-1012.5</v>
      </c>
      <c r="AD398" s="16">
        <v>0.95191800000000004</v>
      </c>
      <c r="AE398" s="16">
        <v>2.6949999999999999E-3</v>
      </c>
      <c r="AF398" s="29">
        <v>3.0000000000000001E-6</v>
      </c>
      <c r="AG398" s="16">
        <v>3.7728999999999999E-2</v>
      </c>
      <c r="AH398" s="16">
        <v>7.6299999999999996E-3</v>
      </c>
      <c r="AI398" s="29">
        <v>3.9999999999999998E-6</v>
      </c>
      <c r="AJ398" s="29">
        <v>6.0000000000000002E-6</v>
      </c>
      <c r="AK398" s="29">
        <v>9.9999999999999995E-7</v>
      </c>
      <c r="AL398" s="29">
        <v>1.2999999999999999E-5</v>
      </c>
      <c r="AM398" s="16">
        <v>-1.3874542607314E-3</v>
      </c>
      <c r="AN398" s="16">
        <v>-3.1279953222718799E-4</v>
      </c>
      <c r="AO398" s="29">
        <v>9.1936320868301305E-7</v>
      </c>
      <c r="AP398" s="29">
        <v>4.98851498742664E-5</v>
      </c>
      <c r="AQ398" s="29">
        <v>1.9666290999179198E-5</v>
      </c>
      <c r="AR398" s="16">
        <v>3.8205163765815002E-2</v>
      </c>
      <c r="AS398" s="16">
        <v>2.27440719072423E-2</v>
      </c>
      <c r="AT398" s="16">
        <v>7.4972234126612098E-3</v>
      </c>
      <c r="AU398" s="16">
        <v>7.4602243437167596E-3</v>
      </c>
      <c r="AV398" s="16">
        <v>0</v>
      </c>
      <c r="AW398" s="16">
        <v>0</v>
      </c>
    </row>
    <row r="399" spans="1:49" s="15" customFormat="1" ht="16" x14ac:dyDescent="0.2">
      <c r="A399" s="25" t="s">
        <v>2334</v>
      </c>
      <c r="B399" s="16" t="s">
        <v>1331</v>
      </c>
      <c r="C399" s="16" t="s">
        <v>38</v>
      </c>
      <c r="D399" s="16" t="s">
        <v>25</v>
      </c>
      <c r="E399" s="16" t="s">
        <v>25</v>
      </c>
      <c r="F399" s="16" t="s">
        <v>25</v>
      </c>
      <c r="G399" s="16" t="s">
        <v>25</v>
      </c>
      <c r="H399" s="26">
        <v>2.2780950062600001</v>
      </c>
      <c r="I399" s="31">
        <v>1.8110602653600001</v>
      </c>
      <c r="J399" s="25" t="s">
        <v>972</v>
      </c>
      <c r="K399" s="45">
        <v>49.553252999999998</v>
      </c>
      <c r="L399" s="45">
        <v>103.277861</v>
      </c>
      <c r="M399" s="25">
        <v>-1018</v>
      </c>
      <c r="N399" s="16" t="s">
        <v>25</v>
      </c>
      <c r="O399" s="25" t="s">
        <v>26</v>
      </c>
      <c r="P399" s="25" t="s">
        <v>27</v>
      </c>
      <c r="Q399" s="25" t="s">
        <v>2187</v>
      </c>
      <c r="R399" s="25">
        <v>0</v>
      </c>
      <c r="S399" s="25">
        <v>1</v>
      </c>
      <c r="T399" s="25" t="s">
        <v>2205</v>
      </c>
      <c r="U399" s="25" t="s">
        <v>25</v>
      </c>
      <c r="V399" s="25" t="s">
        <v>827</v>
      </c>
      <c r="W399" s="25">
        <v>2850</v>
      </c>
      <c r="X399" s="25">
        <v>20</v>
      </c>
      <c r="Y399" s="25">
        <v>-1108</v>
      </c>
      <c r="Z399" s="25">
        <v>-928</v>
      </c>
      <c r="AA399" s="25" t="s">
        <v>35</v>
      </c>
      <c r="AB399" s="25" t="s">
        <v>36</v>
      </c>
      <c r="AC399" s="25">
        <v>-1018</v>
      </c>
      <c r="AD399" s="16">
        <v>0.95191800000000004</v>
      </c>
      <c r="AE399" s="16">
        <v>2.6949999999999999E-3</v>
      </c>
      <c r="AF399" s="29">
        <v>3.0000000000000001E-6</v>
      </c>
      <c r="AG399" s="16">
        <v>3.7728999999999999E-2</v>
      </c>
      <c r="AH399" s="16">
        <v>7.6299999999999996E-3</v>
      </c>
      <c r="AI399" s="29">
        <v>3.9999999999999998E-6</v>
      </c>
      <c r="AJ399" s="29">
        <v>6.0000000000000002E-6</v>
      </c>
      <c r="AK399" s="29">
        <v>9.9999999999999995E-7</v>
      </c>
      <c r="AL399" s="29">
        <v>1.2999999999999999E-5</v>
      </c>
      <c r="AM399" s="16">
        <v>-1.3874542607314E-3</v>
      </c>
      <c r="AN399" s="16">
        <v>-3.1279953222718799E-4</v>
      </c>
      <c r="AO399" s="29">
        <v>9.1936320868301305E-7</v>
      </c>
      <c r="AP399" s="29">
        <v>4.98851498742664E-5</v>
      </c>
      <c r="AQ399" s="29">
        <v>1.9666290999179198E-5</v>
      </c>
      <c r="AR399" s="16">
        <v>3.8748617087206998E-2</v>
      </c>
      <c r="AS399" s="16">
        <v>2.54687272751139E-2</v>
      </c>
      <c r="AT399" s="16">
        <v>9.9989672411944005E-3</v>
      </c>
      <c r="AU399" s="16">
        <v>2.5229337737515999E-3</v>
      </c>
      <c r="AV399" s="16">
        <v>0</v>
      </c>
      <c r="AW399" s="16">
        <v>0</v>
      </c>
    </row>
    <row r="400" spans="1:49" s="15" customFormat="1" ht="16" x14ac:dyDescent="0.2">
      <c r="A400" s="25" t="s">
        <v>2334</v>
      </c>
      <c r="B400" s="16" t="s">
        <v>1332</v>
      </c>
      <c r="C400" s="16" t="s">
        <v>38</v>
      </c>
      <c r="D400" s="16" t="s">
        <v>25</v>
      </c>
      <c r="E400" s="16" t="s">
        <v>25</v>
      </c>
      <c r="F400" s="16" t="s">
        <v>25</v>
      </c>
      <c r="G400" s="16" t="s">
        <v>25</v>
      </c>
      <c r="H400" s="26">
        <v>3.9399459443399998</v>
      </c>
      <c r="I400" s="31">
        <v>3.1541471289</v>
      </c>
      <c r="J400" s="25" t="s">
        <v>972</v>
      </c>
      <c r="K400" s="45">
        <v>49.553252999999998</v>
      </c>
      <c r="L400" s="45">
        <v>103.277861</v>
      </c>
      <c r="M400" s="25">
        <v>-1100</v>
      </c>
      <c r="N400" s="16" t="s">
        <v>25</v>
      </c>
      <c r="O400" s="25" t="s">
        <v>26</v>
      </c>
      <c r="P400" s="25" t="s">
        <v>30</v>
      </c>
      <c r="Q400" s="25" t="s">
        <v>2187</v>
      </c>
      <c r="R400" s="25">
        <v>0</v>
      </c>
      <c r="S400" s="25">
        <v>1</v>
      </c>
      <c r="T400" s="25" t="s">
        <v>2205</v>
      </c>
      <c r="U400" s="25" t="s">
        <v>25</v>
      </c>
      <c r="V400" s="25" t="s">
        <v>828</v>
      </c>
      <c r="W400" s="25">
        <v>2895</v>
      </c>
      <c r="X400" s="25">
        <v>20</v>
      </c>
      <c r="Y400" s="25">
        <v>-1192</v>
      </c>
      <c r="Z400" s="25">
        <v>-1008</v>
      </c>
      <c r="AA400" s="25" t="s">
        <v>35</v>
      </c>
      <c r="AB400" s="25" t="s">
        <v>36</v>
      </c>
      <c r="AC400" s="25">
        <v>-1100</v>
      </c>
      <c r="AD400" s="16">
        <v>0.95191800000000004</v>
      </c>
      <c r="AE400" s="16">
        <v>2.6949999999999999E-3</v>
      </c>
      <c r="AF400" s="29">
        <v>3.0000000000000001E-6</v>
      </c>
      <c r="AG400" s="16">
        <v>3.7728999999999999E-2</v>
      </c>
      <c r="AH400" s="16">
        <v>7.6299999999999996E-3</v>
      </c>
      <c r="AI400" s="29">
        <v>3.9999999999999998E-6</v>
      </c>
      <c r="AJ400" s="29">
        <v>6.0000000000000002E-6</v>
      </c>
      <c r="AK400" s="29">
        <v>9.9999999999999995E-7</v>
      </c>
      <c r="AL400" s="29">
        <v>1.2999999999999999E-5</v>
      </c>
      <c r="AM400" s="16">
        <v>-1.3874542607314E-3</v>
      </c>
      <c r="AN400" s="16">
        <v>-3.1279953222718799E-4</v>
      </c>
      <c r="AO400" s="29">
        <v>9.1936320868301305E-7</v>
      </c>
      <c r="AP400" s="29">
        <v>4.98851498742664E-5</v>
      </c>
      <c r="AQ400" s="29">
        <v>1.9666290999179198E-5</v>
      </c>
      <c r="AR400" s="16">
        <v>3.07239648325493E-2</v>
      </c>
      <c r="AS400" s="16">
        <v>1.6452033646578299E-2</v>
      </c>
      <c r="AT400" s="16">
        <v>1.07549064313287E-2</v>
      </c>
      <c r="AU400" s="16">
        <v>2.8520279391015899E-3</v>
      </c>
      <c r="AV400" s="16">
        <v>0</v>
      </c>
      <c r="AW400" s="16">
        <v>0</v>
      </c>
    </row>
    <row r="401" spans="1:49" s="15" customFormat="1" ht="16" x14ac:dyDescent="0.2">
      <c r="A401" s="25" t="s">
        <v>2334</v>
      </c>
      <c r="B401" s="16" t="s">
        <v>829</v>
      </c>
      <c r="C401" s="16" t="s">
        <v>38</v>
      </c>
      <c r="D401" s="16" t="s">
        <v>25</v>
      </c>
      <c r="E401" s="16" t="s">
        <v>25</v>
      </c>
      <c r="F401" s="16" t="s">
        <v>25</v>
      </c>
      <c r="G401" s="16" t="s">
        <v>25</v>
      </c>
      <c r="H401" s="26">
        <v>1.18866674915</v>
      </c>
      <c r="I401" s="31">
        <v>1.0042797648499999</v>
      </c>
      <c r="J401" s="25" t="s">
        <v>830</v>
      </c>
      <c r="K401" s="47">
        <v>52.067082999999997</v>
      </c>
      <c r="L401" s="47">
        <v>93.464805999999996</v>
      </c>
      <c r="M401" s="25">
        <v>-810</v>
      </c>
      <c r="N401" s="16" t="s">
        <v>25</v>
      </c>
      <c r="O401" s="25" t="s">
        <v>26</v>
      </c>
      <c r="P401" s="25" t="s">
        <v>27</v>
      </c>
      <c r="Q401" s="25" t="s">
        <v>2187</v>
      </c>
      <c r="R401" s="25">
        <v>0</v>
      </c>
      <c r="S401" s="25">
        <v>1</v>
      </c>
      <c r="T401" s="25" t="s">
        <v>2205</v>
      </c>
      <c r="U401" s="25" t="s">
        <v>25</v>
      </c>
      <c r="V401" s="25" t="s">
        <v>831</v>
      </c>
      <c r="W401" s="25">
        <v>2645</v>
      </c>
      <c r="X401" s="25">
        <v>20</v>
      </c>
      <c r="Y401" s="25">
        <v>-830</v>
      </c>
      <c r="Z401" s="25">
        <v>-790</v>
      </c>
      <c r="AA401" s="25" t="s">
        <v>35</v>
      </c>
      <c r="AB401" s="25" t="s">
        <v>36</v>
      </c>
      <c r="AC401" s="25">
        <v>-810</v>
      </c>
      <c r="AD401" s="16">
        <v>0.95191800000000004</v>
      </c>
      <c r="AE401" s="16">
        <v>2.6949999999999999E-3</v>
      </c>
      <c r="AF401" s="29">
        <v>3.0000000000000001E-6</v>
      </c>
      <c r="AG401" s="16">
        <v>3.7728999999999999E-2</v>
      </c>
      <c r="AH401" s="16">
        <v>7.6299999999999996E-3</v>
      </c>
      <c r="AI401" s="29">
        <v>3.9999999999999998E-6</v>
      </c>
      <c r="AJ401" s="29">
        <v>6.0000000000000002E-6</v>
      </c>
      <c r="AK401" s="29">
        <v>9.9999999999999995E-7</v>
      </c>
      <c r="AL401" s="29">
        <v>1.2999999999999999E-5</v>
      </c>
      <c r="AM401" s="16">
        <v>-1.3874542607314E-3</v>
      </c>
      <c r="AN401" s="16">
        <v>-3.1279953222718799E-4</v>
      </c>
      <c r="AO401" s="29">
        <v>9.1936320868301305E-7</v>
      </c>
      <c r="AP401" s="29">
        <v>4.98851498742664E-5</v>
      </c>
      <c r="AQ401" s="29">
        <v>1.9666290999179198E-5</v>
      </c>
      <c r="AR401" s="16">
        <v>2.5266928435683199E-2</v>
      </c>
      <c r="AS401" s="16">
        <v>1.4645251721027701E-2</v>
      </c>
      <c r="AT401" s="16">
        <v>7.9031195959739699E-3</v>
      </c>
      <c r="AU401" s="16">
        <v>2.52342434192237E-3</v>
      </c>
      <c r="AV401" s="16">
        <v>0</v>
      </c>
      <c r="AW401" s="16">
        <v>0</v>
      </c>
    </row>
    <row r="402" spans="1:49" s="15" customFormat="1" ht="16" x14ac:dyDescent="0.2">
      <c r="A402" s="25" t="s">
        <v>2334</v>
      </c>
      <c r="B402" s="16" t="s">
        <v>832</v>
      </c>
      <c r="C402" s="16" t="s">
        <v>38</v>
      </c>
      <c r="D402" s="16" t="s">
        <v>25</v>
      </c>
      <c r="E402" s="16" t="s">
        <v>25</v>
      </c>
      <c r="F402" s="16" t="s">
        <v>25</v>
      </c>
      <c r="G402" s="16" t="s">
        <v>25</v>
      </c>
      <c r="H402" s="26">
        <v>2.4939710311600001</v>
      </c>
      <c r="I402" s="31">
        <v>1.9904229063100001</v>
      </c>
      <c r="J402" s="25" t="s">
        <v>2398</v>
      </c>
      <c r="K402" s="47">
        <v>52.65</v>
      </c>
      <c r="L402" s="47">
        <v>59.566667000000002</v>
      </c>
      <c r="M402" s="25">
        <v>-1815</v>
      </c>
      <c r="N402" s="16" t="s">
        <v>25</v>
      </c>
      <c r="O402" s="25" t="s">
        <v>26</v>
      </c>
      <c r="P402" s="25" t="s">
        <v>30</v>
      </c>
      <c r="Q402" s="25" t="s">
        <v>2187</v>
      </c>
      <c r="R402" s="25">
        <v>0</v>
      </c>
      <c r="S402" s="25">
        <v>1</v>
      </c>
      <c r="T402" s="25" t="s">
        <v>2205</v>
      </c>
      <c r="U402" s="25" t="s">
        <v>25</v>
      </c>
      <c r="V402" s="25" t="s">
        <v>833</v>
      </c>
      <c r="W402" s="25">
        <v>3490</v>
      </c>
      <c r="X402" s="25">
        <v>20</v>
      </c>
      <c r="Y402" s="25">
        <v>-1883</v>
      </c>
      <c r="Z402" s="25">
        <v>-1747</v>
      </c>
      <c r="AA402" s="25" t="s">
        <v>35</v>
      </c>
      <c r="AB402" s="25" t="s">
        <v>36</v>
      </c>
      <c r="AC402" s="25">
        <v>-1815</v>
      </c>
      <c r="AD402" s="16">
        <v>0.95191800000000004</v>
      </c>
      <c r="AE402" s="16">
        <v>2.6949999999999999E-3</v>
      </c>
      <c r="AF402" s="29">
        <v>3.0000000000000001E-6</v>
      </c>
      <c r="AG402" s="16">
        <v>3.7728999999999999E-2</v>
      </c>
      <c r="AH402" s="16">
        <v>7.6299999999999996E-3</v>
      </c>
      <c r="AI402" s="29">
        <v>3.9999999999999998E-6</v>
      </c>
      <c r="AJ402" s="29">
        <v>6.0000000000000002E-6</v>
      </c>
      <c r="AK402" s="29">
        <v>9.9999999999999995E-7</v>
      </c>
      <c r="AL402" s="29">
        <v>1.2999999999999999E-5</v>
      </c>
      <c r="AM402" s="16">
        <v>-1.3874542607314E-3</v>
      </c>
      <c r="AN402" s="16">
        <v>-3.1279953222718799E-4</v>
      </c>
      <c r="AO402" s="29">
        <v>9.1936320868301305E-7</v>
      </c>
      <c r="AP402" s="29">
        <v>4.98851498742664E-5</v>
      </c>
      <c r="AQ402" s="29">
        <v>1.9666290999179198E-5</v>
      </c>
      <c r="AR402" s="16">
        <v>3.8810386882806497E-2</v>
      </c>
      <c r="AS402" s="16">
        <v>1.27800892164796E-2</v>
      </c>
      <c r="AT402" s="16">
        <v>1.48995925215724E-2</v>
      </c>
      <c r="AU402" s="16">
        <v>2.96351989378654E-3</v>
      </c>
      <c r="AV402" s="16">
        <v>0</v>
      </c>
      <c r="AW402" s="16">
        <v>7.6438450964470802E-3</v>
      </c>
    </row>
    <row r="403" spans="1:49" s="15" customFormat="1" ht="16" x14ac:dyDescent="0.2">
      <c r="A403" s="25" t="s">
        <v>2334</v>
      </c>
      <c r="B403" s="16" t="s">
        <v>834</v>
      </c>
      <c r="C403" s="16" t="s">
        <v>38</v>
      </c>
      <c r="D403" s="16" t="s">
        <v>25</v>
      </c>
      <c r="E403" s="16" t="s">
        <v>25</v>
      </c>
      <c r="F403" s="16" t="s">
        <v>25</v>
      </c>
      <c r="G403" s="16" t="s">
        <v>25</v>
      </c>
      <c r="H403" s="26">
        <v>1.97418681859</v>
      </c>
      <c r="I403" s="31">
        <v>1.65828347542</v>
      </c>
      <c r="J403" s="25" t="s">
        <v>2412</v>
      </c>
      <c r="K403" s="50">
        <v>46.407778</v>
      </c>
      <c r="L403" s="50">
        <v>100.689694</v>
      </c>
      <c r="M403" s="25">
        <v>-658</v>
      </c>
      <c r="N403" s="16" t="s">
        <v>25</v>
      </c>
      <c r="O403" s="25" t="s">
        <v>26</v>
      </c>
      <c r="P403" s="25" t="s">
        <v>27</v>
      </c>
      <c r="Q403" s="25" t="s">
        <v>2187</v>
      </c>
      <c r="R403" s="25">
        <v>0</v>
      </c>
      <c r="S403" s="25">
        <v>1</v>
      </c>
      <c r="T403" s="25" t="s">
        <v>2205</v>
      </c>
      <c r="U403" s="25" t="s">
        <v>25</v>
      </c>
      <c r="V403" s="25" t="s">
        <v>835</v>
      </c>
      <c r="W403" s="25">
        <v>2500</v>
      </c>
      <c r="X403" s="25">
        <v>15</v>
      </c>
      <c r="Y403" s="25">
        <v>-771</v>
      </c>
      <c r="Z403" s="25">
        <v>-545</v>
      </c>
      <c r="AA403" s="25" t="s">
        <v>35</v>
      </c>
      <c r="AB403" s="25" t="s">
        <v>36</v>
      </c>
      <c r="AC403" s="25">
        <v>-658</v>
      </c>
      <c r="AD403" s="16">
        <v>0.95191800000000004</v>
      </c>
      <c r="AE403" s="16">
        <v>2.6949999999999999E-3</v>
      </c>
      <c r="AF403" s="29">
        <v>3.0000000000000001E-6</v>
      </c>
      <c r="AG403" s="16">
        <v>3.7728999999999999E-2</v>
      </c>
      <c r="AH403" s="16">
        <v>7.6299999999999996E-3</v>
      </c>
      <c r="AI403" s="29">
        <v>3.9999999999999998E-6</v>
      </c>
      <c r="AJ403" s="29">
        <v>6.0000000000000002E-6</v>
      </c>
      <c r="AK403" s="29">
        <v>9.9999999999999995E-7</v>
      </c>
      <c r="AL403" s="29">
        <v>1.2999999999999999E-5</v>
      </c>
      <c r="AM403" s="16">
        <v>-1.3874542607314E-3</v>
      </c>
      <c r="AN403" s="16">
        <v>-3.1279953222718799E-4</v>
      </c>
      <c r="AO403" s="29">
        <v>9.1936320868301305E-7</v>
      </c>
      <c r="AP403" s="29">
        <v>4.98851498742664E-5</v>
      </c>
      <c r="AQ403" s="29">
        <v>1.9666290999179198E-5</v>
      </c>
      <c r="AR403" s="16">
        <v>3.3572312441515699E-2</v>
      </c>
      <c r="AS403" s="16">
        <v>1.9630404821345301E-2</v>
      </c>
      <c r="AT403" s="16">
        <v>8.3434045269136694E-3</v>
      </c>
      <c r="AU403" s="16">
        <v>0</v>
      </c>
      <c r="AV403" s="16">
        <v>5.1645451907003804E-3</v>
      </c>
      <c r="AW403" s="16">
        <v>0</v>
      </c>
    </row>
    <row r="404" spans="1:49" s="15" customFormat="1" ht="16" x14ac:dyDescent="0.2">
      <c r="A404" s="25" t="s">
        <v>2334</v>
      </c>
      <c r="B404" s="16" t="s">
        <v>836</v>
      </c>
      <c r="C404" s="16" t="s">
        <v>38</v>
      </c>
      <c r="D404" s="16" t="s">
        <v>25</v>
      </c>
      <c r="E404" s="16" t="s">
        <v>25</v>
      </c>
      <c r="F404" s="16" t="s">
        <v>25</v>
      </c>
      <c r="G404" s="16" t="s">
        <v>25</v>
      </c>
      <c r="H404" s="26">
        <v>9.8162701028499999</v>
      </c>
      <c r="I404" s="31">
        <v>8.1818636471400001</v>
      </c>
      <c r="J404" s="25" t="s">
        <v>815</v>
      </c>
      <c r="K404" s="47" t="s">
        <v>2394</v>
      </c>
      <c r="L404" s="47" t="s">
        <v>2395</v>
      </c>
      <c r="M404" s="25">
        <v>-581</v>
      </c>
      <c r="N404" s="16" t="s">
        <v>25</v>
      </c>
      <c r="O404" s="25" t="s">
        <v>26</v>
      </c>
      <c r="P404" s="25" t="s">
        <v>27</v>
      </c>
      <c r="Q404" s="25" t="s">
        <v>2187</v>
      </c>
      <c r="R404" s="25">
        <v>0</v>
      </c>
      <c r="S404" s="25">
        <v>1</v>
      </c>
      <c r="T404" s="25" t="s">
        <v>2205</v>
      </c>
      <c r="U404" s="25" t="s">
        <v>25</v>
      </c>
      <c r="V404" s="25" t="s">
        <v>837</v>
      </c>
      <c r="W404" s="25">
        <v>2445</v>
      </c>
      <c r="X404" s="25">
        <v>20</v>
      </c>
      <c r="Y404" s="25">
        <v>-750</v>
      </c>
      <c r="Z404" s="25">
        <v>-412</v>
      </c>
      <c r="AA404" s="25" t="s">
        <v>35</v>
      </c>
      <c r="AB404" s="25" t="s">
        <v>36</v>
      </c>
      <c r="AC404" s="25">
        <v>-581</v>
      </c>
      <c r="AD404" s="16">
        <v>0.95191800000000004</v>
      </c>
      <c r="AE404" s="16">
        <v>2.6949999999999999E-3</v>
      </c>
      <c r="AF404" s="29">
        <v>3.0000000000000001E-6</v>
      </c>
      <c r="AG404" s="16">
        <v>3.7728999999999999E-2</v>
      </c>
      <c r="AH404" s="16">
        <v>7.6299999999999996E-3</v>
      </c>
      <c r="AI404" s="29">
        <v>3.9999999999999998E-6</v>
      </c>
      <c r="AJ404" s="29">
        <v>6.0000000000000002E-6</v>
      </c>
      <c r="AK404" s="29">
        <v>9.9999999999999995E-7</v>
      </c>
      <c r="AL404" s="29">
        <v>1.2999999999999999E-5</v>
      </c>
      <c r="AM404" s="16">
        <v>-1.3874542607314E-3</v>
      </c>
      <c r="AN404" s="16">
        <v>-3.1279953222718799E-4</v>
      </c>
      <c r="AO404" s="29">
        <v>9.1936320868301305E-7</v>
      </c>
      <c r="AP404" s="29">
        <v>4.98851498742664E-5</v>
      </c>
      <c r="AQ404" s="29">
        <v>1.9666290999179198E-5</v>
      </c>
      <c r="AR404" s="16">
        <v>3.9781340511188201E-2</v>
      </c>
      <c r="AS404" s="16">
        <v>2.0051573397550398E-2</v>
      </c>
      <c r="AT404" s="16">
        <v>1.3643450974029799E-2</v>
      </c>
      <c r="AU404" s="16">
        <v>5.8140298173046502E-3</v>
      </c>
      <c r="AV404" s="16">
        <v>0</v>
      </c>
      <c r="AW404" s="16">
        <v>0</v>
      </c>
    </row>
    <row r="405" spans="1:49" s="15" customFormat="1" ht="16" x14ac:dyDescent="0.2">
      <c r="A405" s="25" t="s">
        <v>2334</v>
      </c>
      <c r="B405" s="16" t="s">
        <v>838</v>
      </c>
      <c r="C405" s="16" t="s">
        <v>38</v>
      </c>
      <c r="D405" s="16" t="s">
        <v>25</v>
      </c>
      <c r="E405" s="16" t="s">
        <v>25</v>
      </c>
      <c r="F405" s="16" t="s">
        <v>25</v>
      </c>
      <c r="G405" s="16" t="s">
        <v>25</v>
      </c>
      <c r="H405" s="26">
        <v>1.1274583259099999</v>
      </c>
      <c r="I405" s="31">
        <v>0.88395488080600004</v>
      </c>
      <c r="J405" s="25" t="s">
        <v>162</v>
      </c>
      <c r="K405" s="47">
        <v>51.566667000000002</v>
      </c>
      <c r="L405" s="47">
        <v>45.783332999999999</v>
      </c>
      <c r="M405" s="25">
        <v>-1377</v>
      </c>
      <c r="N405" s="16" t="s">
        <v>25</v>
      </c>
      <c r="O405" s="25" t="s">
        <v>26</v>
      </c>
      <c r="P405" s="25" t="s">
        <v>27</v>
      </c>
      <c r="Q405" s="25" t="s">
        <v>2187</v>
      </c>
      <c r="R405" s="25">
        <v>0</v>
      </c>
      <c r="S405" s="25">
        <v>1</v>
      </c>
      <c r="T405" s="25" t="s">
        <v>2205</v>
      </c>
      <c r="U405" s="25" t="s">
        <v>25</v>
      </c>
      <c r="V405" s="25" t="s">
        <v>839</v>
      </c>
      <c r="W405" s="25">
        <v>3125</v>
      </c>
      <c r="X405" s="25">
        <v>15</v>
      </c>
      <c r="Y405" s="25">
        <v>-1441</v>
      </c>
      <c r="Z405" s="25">
        <v>-1312</v>
      </c>
      <c r="AA405" s="25" t="s">
        <v>35</v>
      </c>
      <c r="AB405" s="25" t="s">
        <v>36</v>
      </c>
      <c r="AC405" s="25">
        <v>-1377</v>
      </c>
      <c r="AD405" s="16">
        <v>0.95191800000000004</v>
      </c>
      <c r="AE405" s="16">
        <v>2.6949999999999999E-3</v>
      </c>
      <c r="AF405" s="29">
        <v>3.0000000000000001E-6</v>
      </c>
      <c r="AG405" s="16">
        <v>3.7728999999999999E-2</v>
      </c>
      <c r="AH405" s="16">
        <v>7.6299999999999996E-3</v>
      </c>
      <c r="AI405" s="29">
        <v>3.9999999999999998E-6</v>
      </c>
      <c r="AJ405" s="29">
        <v>6.0000000000000002E-6</v>
      </c>
      <c r="AK405" s="29">
        <v>9.9999999999999995E-7</v>
      </c>
      <c r="AL405" s="29">
        <v>1.2999999999999999E-5</v>
      </c>
      <c r="AM405" s="16">
        <v>-1.3874542607314E-3</v>
      </c>
      <c r="AN405" s="16">
        <v>-3.1279953222718799E-4</v>
      </c>
      <c r="AO405" s="29">
        <v>9.1936320868301305E-7</v>
      </c>
      <c r="AP405" s="29">
        <v>4.98851498742664E-5</v>
      </c>
      <c r="AQ405" s="29">
        <v>1.9666290999179198E-5</v>
      </c>
      <c r="AR405" s="16">
        <v>3.8641368977584301E-2</v>
      </c>
      <c r="AS405" s="16">
        <v>2.7003561195009101E-2</v>
      </c>
      <c r="AT405" s="16">
        <v>1.06410906809759E-2</v>
      </c>
      <c r="AU405" s="16">
        <v>0</v>
      </c>
      <c r="AV405" s="16">
        <v>0</v>
      </c>
      <c r="AW405" s="16">
        <v>0</v>
      </c>
    </row>
    <row r="406" spans="1:49" s="15" customFormat="1" ht="16" x14ac:dyDescent="0.2">
      <c r="A406" s="25" t="s">
        <v>2334</v>
      </c>
      <c r="B406" s="16" t="s">
        <v>840</v>
      </c>
      <c r="C406" s="16" t="s">
        <v>38</v>
      </c>
      <c r="D406" s="16" t="s">
        <v>25</v>
      </c>
      <c r="E406" s="16" t="s">
        <v>25</v>
      </c>
      <c r="F406" s="16" t="s">
        <v>25</v>
      </c>
      <c r="G406" s="16" t="s">
        <v>25</v>
      </c>
      <c r="H406" s="26">
        <v>8.6198901612099998</v>
      </c>
      <c r="I406" s="31">
        <v>7.0678449058500004</v>
      </c>
      <c r="J406" s="25" t="s">
        <v>841</v>
      </c>
      <c r="K406" s="47">
        <v>51.497292000000002</v>
      </c>
      <c r="L406" s="47">
        <v>85.971322000000001</v>
      </c>
      <c r="M406" s="25">
        <v>-580</v>
      </c>
      <c r="N406" s="16" t="s">
        <v>25</v>
      </c>
      <c r="O406" s="25" t="s">
        <v>26</v>
      </c>
      <c r="P406" s="25" t="s">
        <v>27</v>
      </c>
      <c r="Q406" s="25" t="s">
        <v>2187</v>
      </c>
      <c r="R406" s="25">
        <v>0</v>
      </c>
      <c r="S406" s="25">
        <v>1</v>
      </c>
      <c r="T406" s="25" t="s">
        <v>2205</v>
      </c>
      <c r="U406" s="25" t="s">
        <v>25</v>
      </c>
      <c r="V406" s="25" t="s">
        <v>842</v>
      </c>
      <c r="W406" s="25">
        <v>2440</v>
      </c>
      <c r="X406" s="25">
        <v>20</v>
      </c>
      <c r="Y406" s="25">
        <v>-748</v>
      </c>
      <c r="Z406" s="25">
        <v>-411</v>
      </c>
      <c r="AA406" s="25" t="s">
        <v>35</v>
      </c>
      <c r="AB406" s="25" t="s">
        <v>36</v>
      </c>
      <c r="AC406" s="25">
        <v>-580</v>
      </c>
      <c r="AD406" s="16">
        <v>0.95191800000000004</v>
      </c>
      <c r="AE406" s="16">
        <v>2.6949999999999999E-3</v>
      </c>
      <c r="AF406" s="29">
        <v>3.0000000000000001E-6</v>
      </c>
      <c r="AG406" s="16">
        <v>3.7728999999999999E-2</v>
      </c>
      <c r="AH406" s="16">
        <v>7.6299999999999996E-3</v>
      </c>
      <c r="AI406" s="29">
        <v>3.9999999999999998E-6</v>
      </c>
      <c r="AJ406" s="29">
        <v>6.0000000000000002E-6</v>
      </c>
      <c r="AK406" s="29">
        <v>9.9999999999999995E-7</v>
      </c>
      <c r="AL406" s="29">
        <v>1.2999999999999999E-5</v>
      </c>
      <c r="AM406" s="16">
        <v>-1.3874542607314E-3</v>
      </c>
      <c r="AN406" s="16">
        <v>-3.1279953222718799E-4</v>
      </c>
      <c r="AO406" s="29">
        <v>9.1936320868301305E-7</v>
      </c>
      <c r="AP406" s="29">
        <v>4.98851498742664E-5</v>
      </c>
      <c r="AQ406" s="29">
        <v>1.9666290999179198E-5</v>
      </c>
      <c r="AR406" s="16">
        <v>2.43693664051483E-2</v>
      </c>
      <c r="AS406" s="16">
        <v>1.73901343445374E-2</v>
      </c>
      <c r="AT406" s="16">
        <v>4.4314091367959399E-3</v>
      </c>
      <c r="AU406" s="16">
        <v>2.30331792153372E-3</v>
      </c>
      <c r="AV406" s="16">
        <v>0</v>
      </c>
      <c r="AW406" s="16">
        <v>0</v>
      </c>
    </row>
    <row r="407" spans="1:49" s="15" customFormat="1" ht="16" x14ac:dyDescent="0.2">
      <c r="A407" s="25" t="s">
        <v>2334</v>
      </c>
      <c r="B407" s="16" t="s">
        <v>843</v>
      </c>
      <c r="C407" s="16" t="s">
        <v>38</v>
      </c>
      <c r="D407" s="16" t="s">
        <v>25</v>
      </c>
      <c r="E407" s="16" t="s">
        <v>25</v>
      </c>
      <c r="F407" s="16" t="s">
        <v>25</v>
      </c>
      <c r="G407" s="16" t="s">
        <v>25</v>
      </c>
      <c r="H407" s="26">
        <v>1.7712719129600001</v>
      </c>
      <c r="I407" s="31">
        <v>1.4705535519699999</v>
      </c>
      <c r="J407" s="25" t="s">
        <v>671</v>
      </c>
      <c r="K407" s="47">
        <v>49.202561000000003</v>
      </c>
      <c r="L407" s="47">
        <v>75.940727999999993</v>
      </c>
      <c r="M407" s="25">
        <v>-1494</v>
      </c>
      <c r="N407" s="16" t="s">
        <v>25</v>
      </c>
      <c r="O407" s="25" t="s">
        <v>26</v>
      </c>
      <c r="P407" s="25" t="s">
        <v>27</v>
      </c>
      <c r="Q407" s="25" t="s">
        <v>2187</v>
      </c>
      <c r="R407" s="25">
        <v>0</v>
      </c>
      <c r="S407" s="25">
        <v>1</v>
      </c>
      <c r="T407" s="25" t="s">
        <v>2205</v>
      </c>
      <c r="U407" s="25" t="s">
        <v>25</v>
      </c>
      <c r="V407" s="25" t="s">
        <v>844</v>
      </c>
      <c r="W407" s="25">
        <v>3245</v>
      </c>
      <c r="X407" s="25">
        <v>15</v>
      </c>
      <c r="Y407" s="25">
        <v>-1535</v>
      </c>
      <c r="Z407" s="25">
        <v>-1452</v>
      </c>
      <c r="AA407" s="25" t="s">
        <v>35</v>
      </c>
      <c r="AB407" s="25" t="s">
        <v>36</v>
      </c>
      <c r="AC407" s="25">
        <v>-1494</v>
      </c>
      <c r="AD407" s="16">
        <v>0.95191800000000004</v>
      </c>
      <c r="AE407" s="16">
        <v>2.6949999999999999E-3</v>
      </c>
      <c r="AF407" s="29">
        <v>3.0000000000000001E-6</v>
      </c>
      <c r="AG407" s="16">
        <v>3.7728999999999999E-2</v>
      </c>
      <c r="AH407" s="16">
        <v>7.6299999999999996E-3</v>
      </c>
      <c r="AI407" s="29">
        <v>3.9999999999999998E-6</v>
      </c>
      <c r="AJ407" s="29">
        <v>6.0000000000000002E-6</v>
      </c>
      <c r="AK407" s="29">
        <v>9.9999999999999995E-7</v>
      </c>
      <c r="AL407" s="29">
        <v>1.2999999999999999E-5</v>
      </c>
      <c r="AM407" s="16">
        <v>-1.3874542607314E-3</v>
      </c>
      <c r="AN407" s="16">
        <v>-3.1279953222718799E-4</v>
      </c>
      <c r="AO407" s="29">
        <v>9.1936320868301305E-7</v>
      </c>
      <c r="AP407" s="29">
        <v>4.98851498742664E-5</v>
      </c>
      <c r="AQ407" s="29">
        <v>1.9666290999179198E-5</v>
      </c>
      <c r="AR407" s="16">
        <v>3.5518704865850702E-2</v>
      </c>
      <c r="AS407" s="16">
        <v>1.6922390167784501E-2</v>
      </c>
      <c r="AT407" s="16">
        <v>9.1692022864338606E-3</v>
      </c>
      <c r="AU407" s="16">
        <v>8.8921228750151494E-3</v>
      </c>
      <c r="AV407" s="16">
        <v>0</v>
      </c>
      <c r="AW407" s="16">
        <v>0</v>
      </c>
    </row>
    <row r="408" spans="1:49" s="15" customFormat="1" ht="16" x14ac:dyDescent="0.2">
      <c r="A408" s="25" t="s">
        <v>2334</v>
      </c>
      <c r="B408" s="16" t="s">
        <v>845</v>
      </c>
      <c r="C408" s="16" t="s">
        <v>38</v>
      </c>
      <c r="D408" s="16" t="s">
        <v>25</v>
      </c>
      <c r="E408" s="16" t="s">
        <v>25</v>
      </c>
      <c r="F408" s="16" t="s">
        <v>25</v>
      </c>
      <c r="G408" s="16" t="s">
        <v>25</v>
      </c>
      <c r="H408" s="26">
        <v>1.7819899960900001</v>
      </c>
      <c r="I408" s="31">
        <v>1.4170963063799999</v>
      </c>
      <c r="J408" s="25" t="s">
        <v>846</v>
      </c>
      <c r="K408" s="47">
        <v>51.575645999999999</v>
      </c>
      <c r="L408" s="47">
        <v>64.724468000000002</v>
      </c>
      <c r="M408" s="25">
        <v>-661</v>
      </c>
      <c r="N408" s="16" t="s">
        <v>25</v>
      </c>
      <c r="O408" s="25" t="s">
        <v>26</v>
      </c>
      <c r="P408" s="25" t="s">
        <v>27</v>
      </c>
      <c r="Q408" s="25" t="s">
        <v>2187</v>
      </c>
      <c r="R408" s="25">
        <v>0</v>
      </c>
      <c r="S408" s="25">
        <v>1</v>
      </c>
      <c r="T408" s="25" t="s">
        <v>2205</v>
      </c>
      <c r="U408" s="25" t="s">
        <v>25</v>
      </c>
      <c r="V408" s="25" t="s">
        <v>847</v>
      </c>
      <c r="W408" s="25">
        <v>2510</v>
      </c>
      <c r="X408" s="25">
        <v>20</v>
      </c>
      <c r="Y408" s="25">
        <v>-776</v>
      </c>
      <c r="Z408" s="25">
        <v>-545</v>
      </c>
      <c r="AA408" s="25" t="s">
        <v>35</v>
      </c>
      <c r="AB408" s="25" t="s">
        <v>36</v>
      </c>
      <c r="AC408" s="25">
        <v>-661</v>
      </c>
      <c r="AD408" s="16">
        <v>0.95191800000000004</v>
      </c>
      <c r="AE408" s="16">
        <v>2.6949999999999999E-3</v>
      </c>
      <c r="AF408" s="29">
        <v>3.0000000000000001E-6</v>
      </c>
      <c r="AG408" s="16">
        <v>3.7728999999999999E-2</v>
      </c>
      <c r="AH408" s="16">
        <v>7.6299999999999996E-3</v>
      </c>
      <c r="AI408" s="29">
        <v>3.9999999999999998E-6</v>
      </c>
      <c r="AJ408" s="29">
        <v>6.0000000000000002E-6</v>
      </c>
      <c r="AK408" s="29">
        <v>9.9999999999999995E-7</v>
      </c>
      <c r="AL408" s="29">
        <v>1.2999999999999999E-5</v>
      </c>
      <c r="AM408" s="16">
        <v>-1.3874542607314E-3</v>
      </c>
      <c r="AN408" s="16">
        <v>-3.1279953222718799E-4</v>
      </c>
      <c r="AO408" s="29">
        <v>9.1936320868301305E-7</v>
      </c>
      <c r="AP408" s="29">
        <v>4.98851498742664E-5</v>
      </c>
      <c r="AQ408" s="29">
        <v>1.9666290999179198E-5</v>
      </c>
      <c r="AR408" s="16">
        <v>3.8803789971451799E-2</v>
      </c>
      <c r="AS408" s="16">
        <v>1.6597987126938898E-2</v>
      </c>
      <c r="AT408" s="16">
        <v>8.6910240428697497E-3</v>
      </c>
      <c r="AU408" s="16">
        <v>8.2430425371111393E-3</v>
      </c>
      <c r="AV408" s="16">
        <v>5.1561758341418396E-3</v>
      </c>
      <c r="AW408" s="16">
        <v>0</v>
      </c>
    </row>
    <row r="409" spans="1:49" s="15" customFormat="1" ht="16" x14ac:dyDescent="0.2">
      <c r="A409" s="25" t="s">
        <v>2334</v>
      </c>
      <c r="B409" s="16" t="s">
        <v>848</v>
      </c>
      <c r="C409" s="16" t="s">
        <v>38</v>
      </c>
      <c r="D409" s="16" t="s">
        <v>25</v>
      </c>
      <c r="E409" s="16" t="s">
        <v>25</v>
      </c>
      <c r="F409" s="16" t="s">
        <v>25</v>
      </c>
      <c r="G409" s="16" t="s">
        <v>25</v>
      </c>
      <c r="H409" s="26">
        <v>0.80846733770199997</v>
      </c>
      <c r="I409" s="31">
        <v>0.67411550159400002</v>
      </c>
      <c r="J409" s="25" t="s">
        <v>995</v>
      </c>
      <c r="K409" s="47">
        <v>38.411226999999997</v>
      </c>
      <c r="L409" s="47">
        <v>33.835693999999997</v>
      </c>
      <c r="M409" s="25">
        <v>-290</v>
      </c>
      <c r="N409" s="16" t="s">
        <v>25</v>
      </c>
      <c r="O409" s="25" t="s">
        <v>26</v>
      </c>
      <c r="P409" s="25" t="s">
        <v>27</v>
      </c>
      <c r="Q409" s="25" t="s">
        <v>2187</v>
      </c>
      <c r="R409" s="25">
        <v>0</v>
      </c>
      <c r="S409" s="25">
        <v>1</v>
      </c>
      <c r="T409" s="25" t="s">
        <v>2205</v>
      </c>
      <c r="U409" s="25" t="s">
        <v>25</v>
      </c>
      <c r="V409" s="25" t="s">
        <v>849</v>
      </c>
      <c r="W409" s="25">
        <v>2225</v>
      </c>
      <c r="X409" s="25">
        <v>20</v>
      </c>
      <c r="Y409" s="25">
        <v>-378</v>
      </c>
      <c r="Z409" s="25">
        <v>-202</v>
      </c>
      <c r="AA409" s="25" t="s">
        <v>35</v>
      </c>
      <c r="AB409" s="25" t="s">
        <v>36</v>
      </c>
      <c r="AC409" s="25">
        <v>-290</v>
      </c>
      <c r="AD409" s="16">
        <v>0.95191800000000004</v>
      </c>
      <c r="AE409" s="16">
        <v>2.6949999999999999E-3</v>
      </c>
      <c r="AF409" s="29">
        <v>3.0000000000000001E-6</v>
      </c>
      <c r="AG409" s="16">
        <v>3.7728999999999999E-2</v>
      </c>
      <c r="AH409" s="16">
        <v>7.6299999999999996E-3</v>
      </c>
      <c r="AI409" s="29">
        <v>3.9999999999999998E-6</v>
      </c>
      <c r="AJ409" s="29">
        <v>6.0000000000000002E-6</v>
      </c>
      <c r="AK409" s="29">
        <v>9.9999999999999995E-7</v>
      </c>
      <c r="AL409" s="29">
        <v>1.2999999999999999E-5</v>
      </c>
      <c r="AM409" s="16">
        <v>-1.3874542607314E-3</v>
      </c>
      <c r="AN409" s="16">
        <v>-3.1279953222718799E-4</v>
      </c>
      <c r="AO409" s="29">
        <v>9.1936320868301305E-7</v>
      </c>
      <c r="AP409" s="29">
        <v>4.98851498742664E-5</v>
      </c>
      <c r="AQ409" s="29">
        <v>1.9666290999179198E-5</v>
      </c>
      <c r="AR409" s="16">
        <v>4.7928592345122097E-2</v>
      </c>
      <c r="AS409" s="16">
        <v>2.22838508741416E-2</v>
      </c>
      <c r="AT409" s="16">
        <v>2.0094524144527399E-2</v>
      </c>
      <c r="AU409" s="16">
        <v>0</v>
      </c>
      <c r="AV409" s="16">
        <v>4.72887863939011E-3</v>
      </c>
      <c r="AW409" s="16">
        <v>0</v>
      </c>
    </row>
    <row r="410" spans="1:49" s="15" customFormat="1" ht="16" x14ac:dyDescent="0.2">
      <c r="A410" s="25" t="s">
        <v>2334</v>
      </c>
      <c r="B410" s="16" t="s">
        <v>1092</v>
      </c>
      <c r="C410" s="16" t="s">
        <v>38</v>
      </c>
      <c r="D410" s="16" t="s">
        <v>25</v>
      </c>
      <c r="E410" s="16" t="s">
        <v>25</v>
      </c>
      <c r="F410" s="16" t="s">
        <v>25</v>
      </c>
      <c r="G410" s="16" t="s">
        <v>25</v>
      </c>
      <c r="H410" s="26">
        <v>1.14541016073588</v>
      </c>
      <c r="I410" s="31">
        <v>0.93841435696099995</v>
      </c>
      <c r="J410" s="25" t="s">
        <v>995</v>
      </c>
      <c r="K410" s="47">
        <v>38.411226999999997</v>
      </c>
      <c r="L410" s="47">
        <v>33.835693999999997</v>
      </c>
      <c r="M410" s="25">
        <v>-1900</v>
      </c>
      <c r="N410" s="16" t="s">
        <v>25</v>
      </c>
      <c r="O410" s="25" t="s">
        <v>26</v>
      </c>
      <c r="P410" s="25" t="s">
        <v>27</v>
      </c>
      <c r="Q410" s="25" t="s">
        <v>2190</v>
      </c>
      <c r="R410" s="25">
        <v>0</v>
      </c>
      <c r="S410" s="25">
        <v>0</v>
      </c>
      <c r="T410" s="25" t="s">
        <v>2191</v>
      </c>
      <c r="U410" s="25" t="s">
        <v>2192</v>
      </c>
      <c r="V410" s="25" t="s">
        <v>25</v>
      </c>
      <c r="W410" s="25" t="s">
        <v>25</v>
      </c>
      <c r="X410" s="25" t="s">
        <v>25</v>
      </c>
      <c r="Y410" s="25" t="s">
        <v>25</v>
      </c>
      <c r="Z410" s="25" t="s">
        <v>25</v>
      </c>
      <c r="AA410" s="25" t="s">
        <v>25</v>
      </c>
      <c r="AB410" s="25" t="s">
        <v>25</v>
      </c>
      <c r="AC410" s="25">
        <v>-1900</v>
      </c>
      <c r="AD410" s="16">
        <v>0.95191800000000004</v>
      </c>
      <c r="AE410" s="16">
        <v>2.6949999999999999E-3</v>
      </c>
      <c r="AF410" s="29">
        <v>3.0000000000000001E-6</v>
      </c>
      <c r="AG410" s="16">
        <v>3.7728999999999999E-2</v>
      </c>
      <c r="AH410" s="16">
        <v>7.6299999999999996E-3</v>
      </c>
      <c r="AI410" s="29">
        <v>3.9999999999999998E-6</v>
      </c>
      <c r="AJ410" s="29">
        <v>6.0000000000000002E-6</v>
      </c>
      <c r="AK410" s="29">
        <v>9.9999999999999995E-7</v>
      </c>
      <c r="AL410" s="29">
        <v>1.2999999999999999E-5</v>
      </c>
      <c r="AM410" s="16">
        <v>-1.3874542607314E-3</v>
      </c>
      <c r="AN410" s="16">
        <v>-3.1279953222718799E-4</v>
      </c>
      <c r="AO410" s="29">
        <v>9.1936320868301305E-7</v>
      </c>
      <c r="AP410" s="29">
        <v>4.98851498742664E-5</v>
      </c>
      <c r="AQ410" s="29">
        <v>1.9666290999179198E-5</v>
      </c>
      <c r="AR410" s="16">
        <v>5.7233389074616101E-2</v>
      </c>
      <c r="AS410" s="16">
        <v>1.77488434395385E-2</v>
      </c>
      <c r="AT410" s="16">
        <v>1.61258462951323E-2</v>
      </c>
      <c r="AU410" s="16">
        <v>2.3120466136714701E-2</v>
      </c>
      <c r="AV410" s="16">
        <v>0</v>
      </c>
      <c r="AW410" s="16">
        <v>0</v>
      </c>
    </row>
    <row r="411" spans="1:49" s="15" customFormat="1" ht="16" x14ac:dyDescent="0.2">
      <c r="A411" s="25" t="s">
        <v>2375</v>
      </c>
      <c r="B411" s="16" t="s">
        <v>1248</v>
      </c>
      <c r="C411" s="16" t="s">
        <v>1093</v>
      </c>
      <c r="D411" s="16" t="s">
        <v>25</v>
      </c>
      <c r="E411" s="16" t="s">
        <v>25</v>
      </c>
      <c r="F411" s="16" t="s">
        <v>25</v>
      </c>
      <c r="G411" s="16" t="s">
        <v>25</v>
      </c>
      <c r="H411" s="26">
        <v>23.749107044598102</v>
      </c>
      <c r="I411" s="31">
        <v>20.890128661999999</v>
      </c>
      <c r="J411" s="25" t="s">
        <v>1113</v>
      </c>
      <c r="K411" s="47">
        <v>73.046000000000006</v>
      </c>
      <c r="L411" s="47">
        <v>109.708</v>
      </c>
      <c r="M411" s="28">
        <v>-40610</v>
      </c>
      <c r="N411" s="16" t="s">
        <v>25</v>
      </c>
      <c r="O411" s="25" t="s">
        <v>26</v>
      </c>
      <c r="P411" s="25" t="s">
        <v>30</v>
      </c>
      <c r="Q411" s="25" t="s">
        <v>2187</v>
      </c>
      <c r="R411" s="25">
        <v>0</v>
      </c>
      <c r="S411" s="25">
        <v>1</v>
      </c>
      <c r="T411" s="25" t="s">
        <v>2245</v>
      </c>
      <c r="U411" s="25" t="s">
        <v>25</v>
      </c>
      <c r="V411" s="25" t="s">
        <v>1246</v>
      </c>
      <c r="W411" s="16">
        <v>38565</v>
      </c>
      <c r="X411" s="16">
        <v>602</v>
      </c>
      <c r="Y411" s="16">
        <v>-41180</v>
      </c>
      <c r="Z411" s="16">
        <v>-40040</v>
      </c>
      <c r="AA411" s="25" t="s">
        <v>35</v>
      </c>
      <c r="AB411" s="25" t="s">
        <v>36</v>
      </c>
      <c r="AC411" s="28">
        <v>-40610</v>
      </c>
      <c r="AD411" s="16">
        <v>0</v>
      </c>
      <c r="AE411" s="16">
        <v>0.27757700000000002</v>
      </c>
      <c r="AF411" s="16">
        <v>0.30392599999999997</v>
      </c>
      <c r="AG411" s="16">
        <v>1.0213E-2</v>
      </c>
      <c r="AH411" s="29">
        <v>6.9999999999999999E-6</v>
      </c>
      <c r="AI411" s="16">
        <v>0.408271</v>
      </c>
      <c r="AJ411" s="16">
        <v>0</v>
      </c>
      <c r="AK411" s="29">
        <v>3.0000000000000001E-6</v>
      </c>
      <c r="AL411" s="29">
        <v>9.9999999999999995E-7</v>
      </c>
      <c r="AM411" s="16">
        <v>3.3216751821580899E-3</v>
      </c>
      <c r="AN411" s="16">
        <v>-4.6094055173386499E-4</v>
      </c>
      <c r="AO411" s="16">
        <v>-5.5817631836075298E-4</v>
      </c>
      <c r="AP411" s="16">
        <v>7.3699114552417603E-4</v>
      </c>
      <c r="AQ411" s="16">
        <v>2.7303534942244403E-4</v>
      </c>
      <c r="AR411" s="16">
        <v>5.4180385480293398E-3</v>
      </c>
      <c r="AS411" s="16">
        <v>2.3027165923631002E-3</v>
      </c>
      <c r="AT411" s="16">
        <v>1.9746869244212698E-3</v>
      </c>
      <c r="AU411" s="16">
        <v>0</v>
      </c>
      <c r="AV411" s="16">
        <v>0</v>
      </c>
      <c r="AW411" s="16">
        <v>0</v>
      </c>
    </row>
    <row r="412" spans="1:49" s="15" customFormat="1" ht="16" x14ac:dyDescent="0.2">
      <c r="A412" s="25" t="s">
        <v>2375</v>
      </c>
      <c r="B412" s="16" t="s">
        <v>1249</v>
      </c>
      <c r="C412" s="16" t="s">
        <v>1093</v>
      </c>
      <c r="D412" s="16" t="s">
        <v>25</v>
      </c>
      <c r="E412" s="16" t="s">
        <v>25</v>
      </c>
      <c r="F412" s="16" t="s">
        <v>25</v>
      </c>
      <c r="G412" s="16" t="s">
        <v>25</v>
      </c>
      <c r="H412" s="26">
        <v>6.4648837418831002</v>
      </c>
      <c r="I412" s="31">
        <v>5.6176245102999998</v>
      </c>
      <c r="J412" s="25" t="s">
        <v>1113</v>
      </c>
      <c r="K412" s="47">
        <v>73.046000000000006</v>
      </c>
      <c r="L412" s="47">
        <v>109.708</v>
      </c>
      <c r="M412" s="28">
        <v>-14170</v>
      </c>
      <c r="N412" s="16" t="s">
        <v>25</v>
      </c>
      <c r="O412" s="25" t="s">
        <v>26</v>
      </c>
      <c r="P412" s="25" t="s">
        <v>27</v>
      </c>
      <c r="Q412" s="25" t="s">
        <v>2187</v>
      </c>
      <c r="R412" s="25">
        <v>0</v>
      </c>
      <c r="S412" s="25">
        <v>1</v>
      </c>
      <c r="T412" s="25" t="s">
        <v>2245</v>
      </c>
      <c r="U412" s="25" t="s">
        <v>25</v>
      </c>
      <c r="V412" s="25" t="s">
        <v>1247</v>
      </c>
      <c r="W412" s="16">
        <v>13389</v>
      </c>
      <c r="X412" s="16">
        <v>52</v>
      </c>
      <c r="Y412" s="16">
        <v>-14352</v>
      </c>
      <c r="Z412" s="16">
        <v>-13988</v>
      </c>
      <c r="AA412" s="25" t="s">
        <v>35</v>
      </c>
      <c r="AB412" s="25" t="s">
        <v>36</v>
      </c>
      <c r="AC412" s="28">
        <v>-14170</v>
      </c>
      <c r="AD412" s="29">
        <v>1.9999999999999999E-6</v>
      </c>
      <c r="AE412" s="16">
        <v>0.278642</v>
      </c>
      <c r="AF412" s="16">
        <v>0.29167300000000002</v>
      </c>
      <c r="AG412" s="16">
        <v>1.0800000000000001E-2</v>
      </c>
      <c r="AH412" s="29">
        <v>3.9999999999999998E-6</v>
      </c>
      <c r="AI412" s="16">
        <v>0.41886200000000001</v>
      </c>
      <c r="AJ412" s="29">
        <v>9.0000000000000002E-6</v>
      </c>
      <c r="AK412" s="29">
        <v>5.0000000000000004E-6</v>
      </c>
      <c r="AL412" s="29">
        <v>3.0000000000000001E-6</v>
      </c>
      <c r="AM412" s="16">
        <v>3.3858475688829E-3</v>
      </c>
      <c r="AN412" s="16">
        <v>-4.6399136821411298E-4</v>
      </c>
      <c r="AO412" s="16">
        <v>-5.9468273157691105E-4</v>
      </c>
      <c r="AP412" s="16">
        <v>7.6780544390449203E-4</v>
      </c>
      <c r="AQ412" s="16">
        <v>2.3299450847615201E-4</v>
      </c>
      <c r="AR412" s="16">
        <v>2.4376758364168302E-2</v>
      </c>
      <c r="AS412" s="16">
        <v>1.67448429186433E-2</v>
      </c>
      <c r="AT412" s="16">
        <v>5.9436516171121802E-3</v>
      </c>
      <c r="AU412" s="16">
        <v>0</v>
      </c>
      <c r="AV412" s="16">
        <v>0</v>
      </c>
      <c r="AW412" s="16">
        <v>0</v>
      </c>
    </row>
    <row r="413" spans="1:49" s="15" customFormat="1" ht="16" x14ac:dyDescent="0.2">
      <c r="A413" s="25" t="s">
        <v>2334</v>
      </c>
      <c r="B413" s="16" t="s">
        <v>1094</v>
      </c>
      <c r="C413" s="16" t="s">
        <v>38</v>
      </c>
      <c r="D413" s="16" t="s">
        <v>25</v>
      </c>
      <c r="E413" s="16" t="s">
        <v>25</v>
      </c>
      <c r="F413" s="16" t="s">
        <v>25</v>
      </c>
      <c r="G413" s="16" t="s">
        <v>25</v>
      </c>
      <c r="H413" s="26">
        <v>6.4742084408060796</v>
      </c>
      <c r="I413" s="31">
        <v>5.5508809245300004</v>
      </c>
      <c r="J413" s="16" t="s">
        <v>1112</v>
      </c>
      <c r="K413" s="48" t="s">
        <v>2392</v>
      </c>
      <c r="L413" s="48" t="s">
        <v>2393</v>
      </c>
      <c r="M413" s="16">
        <v>-650</v>
      </c>
      <c r="N413" s="16" t="s">
        <v>25</v>
      </c>
      <c r="O413" s="25" t="s">
        <v>26</v>
      </c>
      <c r="P413" s="25" t="s">
        <v>27</v>
      </c>
      <c r="Q413" s="25" t="s">
        <v>2190</v>
      </c>
      <c r="R413" s="25">
        <v>0</v>
      </c>
      <c r="S413" s="25">
        <v>0</v>
      </c>
      <c r="T413" s="25" t="s">
        <v>2191</v>
      </c>
      <c r="U413" s="25" t="s">
        <v>2192</v>
      </c>
      <c r="V413" s="25" t="s">
        <v>25</v>
      </c>
      <c r="W413" s="25" t="s">
        <v>25</v>
      </c>
      <c r="X413" s="25" t="s">
        <v>25</v>
      </c>
      <c r="Y413" s="25" t="s">
        <v>25</v>
      </c>
      <c r="Z413" s="25" t="s">
        <v>25</v>
      </c>
      <c r="AA413" s="25" t="s">
        <v>25</v>
      </c>
      <c r="AB413" s="25" t="s">
        <v>25</v>
      </c>
      <c r="AC413" s="16">
        <v>-650</v>
      </c>
      <c r="AD413" s="16">
        <v>0.95191800000000004</v>
      </c>
      <c r="AE413" s="16">
        <v>2.6949999999999999E-3</v>
      </c>
      <c r="AF413" s="29">
        <v>3.0000000000000001E-6</v>
      </c>
      <c r="AG413" s="16">
        <v>3.7728999999999999E-2</v>
      </c>
      <c r="AH413" s="16">
        <v>7.6299999999999996E-3</v>
      </c>
      <c r="AI413" s="29">
        <v>3.9999999999999998E-6</v>
      </c>
      <c r="AJ413" s="29">
        <v>6.0000000000000002E-6</v>
      </c>
      <c r="AK413" s="29">
        <v>9.9999999999999995E-7</v>
      </c>
      <c r="AL413" s="29">
        <v>1.2999999999999999E-5</v>
      </c>
      <c r="AM413" s="16">
        <v>-1.3874542607314E-3</v>
      </c>
      <c r="AN413" s="16">
        <v>-3.1279953222718799E-4</v>
      </c>
      <c r="AO413" s="29">
        <v>9.1936320868301305E-7</v>
      </c>
      <c r="AP413" s="29">
        <v>4.98851498742664E-5</v>
      </c>
      <c r="AQ413" s="29">
        <v>1.9666290999179198E-5</v>
      </c>
      <c r="AR413" s="16">
        <v>2.3301663698593301E-2</v>
      </c>
      <c r="AS413" s="16">
        <v>1.5040491707946701E-2</v>
      </c>
      <c r="AT413" s="16">
        <v>7.2745101225506602E-3</v>
      </c>
      <c r="AU413" s="16">
        <v>0</v>
      </c>
      <c r="AV413" s="16">
        <v>0</v>
      </c>
      <c r="AW413" s="16">
        <v>0</v>
      </c>
    </row>
    <row r="414" spans="1:49" s="15" customFormat="1" ht="16" x14ac:dyDescent="0.2">
      <c r="A414" s="25" t="s">
        <v>2334</v>
      </c>
      <c r="B414" s="16" t="s">
        <v>1095</v>
      </c>
      <c r="C414" s="16" t="s">
        <v>38</v>
      </c>
      <c r="D414" s="16" t="s">
        <v>25</v>
      </c>
      <c r="E414" s="16" t="s">
        <v>25</v>
      </c>
      <c r="F414" s="16" t="s">
        <v>25</v>
      </c>
      <c r="G414" s="16" t="s">
        <v>25</v>
      </c>
      <c r="H414" s="26">
        <v>2.8569624771522202</v>
      </c>
      <c r="I414" s="31">
        <v>2.3553246576400002</v>
      </c>
      <c r="J414" s="25" t="s">
        <v>1111</v>
      </c>
      <c r="K414" s="47" t="s">
        <v>2394</v>
      </c>
      <c r="L414" s="47" t="s">
        <v>2395</v>
      </c>
      <c r="M414" s="25">
        <v>-800</v>
      </c>
      <c r="N414" s="16" t="s">
        <v>25</v>
      </c>
      <c r="O414" s="25" t="s">
        <v>26</v>
      </c>
      <c r="P414" s="25" t="s">
        <v>27</v>
      </c>
      <c r="Q414" s="25" t="s">
        <v>2190</v>
      </c>
      <c r="R414" s="25">
        <v>0</v>
      </c>
      <c r="S414" s="25">
        <v>0</v>
      </c>
      <c r="T414" s="25" t="s">
        <v>2191</v>
      </c>
      <c r="U414" s="25" t="s">
        <v>2192</v>
      </c>
      <c r="V414" s="25" t="s">
        <v>25</v>
      </c>
      <c r="W414" s="25" t="s">
        <v>25</v>
      </c>
      <c r="X414" s="25" t="s">
        <v>25</v>
      </c>
      <c r="Y414" s="25" t="s">
        <v>25</v>
      </c>
      <c r="Z414" s="25" t="s">
        <v>25</v>
      </c>
      <c r="AA414" s="25" t="s">
        <v>25</v>
      </c>
      <c r="AB414" s="25" t="s">
        <v>25</v>
      </c>
      <c r="AC414" s="25">
        <v>-800</v>
      </c>
      <c r="AD414" s="16">
        <v>0.95191800000000004</v>
      </c>
      <c r="AE414" s="16">
        <v>2.6949999999999999E-3</v>
      </c>
      <c r="AF414" s="29">
        <v>3.0000000000000001E-6</v>
      </c>
      <c r="AG414" s="16">
        <v>3.7728999999999999E-2</v>
      </c>
      <c r="AH414" s="16">
        <v>7.6299999999999996E-3</v>
      </c>
      <c r="AI414" s="29">
        <v>3.9999999999999998E-6</v>
      </c>
      <c r="AJ414" s="29">
        <v>6.0000000000000002E-6</v>
      </c>
      <c r="AK414" s="29">
        <v>9.9999999999999995E-7</v>
      </c>
      <c r="AL414" s="29">
        <v>1.2999999999999999E-5</v>
      </c>
      <c r="AM414" s="16">
        <v>-1.3874542607314E-3</v>
      </c>
      <c r="AN414" s="16">
        <v>-3.1279953222718799E-4</v>
      </c>
      <c r="AO414" s="29">
        <v>9.1936320868301305E-7</v>
      </c>
      <c r="AP414" s="29">
        <v>4.98851498742664E-5</v>
      </c>
      <c r="AQ414" s="29">
        <v>1.9666290999179198E-5</v>
      </c>
      <c r="AR414" s="16">
        <v>3.0285298053470501E-2</v>
      </c>
      <c r="AS414" s="16">
        <v>1.7585736944751001E-2</v>
      </c>
      <c r="AT414" s="16">
        <v>1.0119205443138799E-2</v>
      </c>
      <c r="AU414" s="16">
        <v>2.4140554737188298E-3</v>
      </c>
      <c r="AV414" s="16">
        <v>0</v>
      </c>
      <c r="AW414" s="16">
        <v>0</v>
      </c>
    </row>
    <row r="415" spans="1:49" s="15" customFormat="1" ht="16" x14ac:dyDescent="0.2">
      <c r="A415" s="25" t="s">
        <v>2376</v>
      </c>
      <c r="B415" s="16" t="s">
        <v>1096</v>
      </c>
      <c r="C415" s="16" t="s">
        <v>1093</v>
      </c>
      <c r="D415" s="16" t="s">
        <v>25</v>
      </c>
      <c r="E415" s="16" t="s">
        <v>25</v>
      </c>
      <c r="F415" s="16" t="s">
        <v>25</v>
      </c>
      <c r="G415" s="16" t="s">
        <v>25</v>
      </c>
      <c r="H415" s="26">
        <v>14.6027909782233</v>
      </c>
      <c r="I415" s="31">
        <v>12.7357047245</v>
      </c>
      <c r="J415" s="25" t="s">
        <v>1110</v>
      </c>
      <c r="K415" s="47">
        <v>67.566999999999993</v>
      </c>
      <c r="L415" s="47">
        <v>134.767</v>
      </c>
      <c r="M415" s="30">
        <v>-3136</v>
      </c>
      <c r="N415" s="16" t="s">
        <v>25</v>
      </c>
      <c r="O415" s="25" t="s">
        <v>26</v>
      </c>
      <c r="P415" s="25" t="s">
        <v>27</v>
      </c>
      <c r="Q415" s="25" t="s">
        <v>2187</v>
      </c>
      <c r="R415" s="25">
        <v>0</v>
      </c>
      <c r="S415" s="25">
        <v>1</v>
      </c>
      <c r="T415" s="25" t="s">
        <v>2246</v>
      </c>
      <c r="U415" s="25" t="s">
        <v>25</v>
      </c>
      <c r="V415" s="25" t="s">
        <v>2247</v>
      </c>
      <c r="W415" s="25">
        <v>4450</v>
      </c>
      <c r="X415" s="25">
        <v>35</v>
      </c>
      <c r="Y415" s="25">
        <v>-3337</v>
      </c>
      <c r="Z415" s="25">
        <v>-2935</v>
      </c>
      <c r="AA415" s="25" t="s">
        <v>35</v>
      </c>
      <c r="AB415" s="25" t="s">
        <v>36</v>
      </c>
      <c r="AC415" s="30">
        <v>-3136</v>
      </c>
      <c r="AD415" s="29">
        <v>6.9999999999999999E-6</v>
      </c>
      <c r="AE415" s="16">
        <v>0.253633</v>
      </c>
      <c r="AF415" s="16">
        <v>3.5609000000000002E-2</v>
      </c>
      <c r="AG415" s="29">
        <v>5.5000000000000002E-5</v>
      </c>
      <c r="AH415" s="29">
        <v>2.0000000000000002E-5</v>
      </c>
      <c r="AI415" s="16">
        <v>0.70999000000000001</v>
      </c>
      <c r="AJ415" s="29">
        <v>3.0000000000000001E-5</v>
      </c>
      <c r="AK415" s="16">
        <v>6.2699999999999995E-4</v>
      </c>
      <c r="AL415" s="29">
        <v>3.0000000000000001E-5</v>
      </c>
      <c r="AM415" s="16">
        <v>4.9193938086904898E-3</v>
      </c>
      <c r="AN415" s="16">
        <v>-8.2737723480942604E-4</v>
      </c>
      <c r="AO415" s="16">
        <v>-1.0046594581302999E-3</v>
      </c>
      <c r="AP415" s="16">
        <v>5.6527969557288002E-4</v>
      </c>
      <c r="AQ415" s="16">
        <v>4.37808505750876E-4</v>
      </c>
      <c r="AR415" s="16">
        <v>7.8904250563441206E-2</v>
      </c>
      <c r="AS415" s="16">
        <v>4.5389701706620302E-2</v>
      </c>
      <c r="AT415" s="16">
        <v>2.2273701350049802E-2</v>
      </c>
      <c r="AU415" s="16">
        <v>4.99832613815157E-3</v>
      </c>
      <c r="AV415" s="16">
        <v>4.8294324675435601E-3</v>
      </c>
      <c r="AW415" s="16">
        <v>0</v>
      </c>
    </row>
    <row r="416" spans="1:49" s="15" customFormat="1" ht="16" x14ac:dyDescent="0.2">
      <c r="A416" s="25" t="s">
        <v>2334</v>
      </c>
      <c r="B416" s="16" t="s">
        <v>1107</v>
      </c>
      <c r="C416" s="16" t="s">
        <v>38</v>
      </c>
      <c r="D416" s="16" t="s">
        <v>25</v>
      </c>
      <c r="E416" s="16" t="s">
        <v>25</v>
      </c>
      <c r="F416" s="16" t="s">
        <v>25</v>
      </c>
      <c r="G416" s="16" t="s">
        <v>25</v>
      </c>
      <c r="H416" s="26">
        <v>1.5072051788520699</v>
      </c>
      <c r="I416" s="31">
        <v>1.2234115611</v>
      </c>
      <c r="J416" s="25" t="s">
        <v>1109</v>
      </c>
      <c r="K416" s="47">
        <v>51.164482999999997</v>
      </c>
      <c r="L416" s="47">
        <v>86.139366999999993</v>
      </c>
      <c r="M416" s="30">
        <v>-625</v>
      </c>
      <c r="N416" s="16" t="s">
        <v>25</v>
      </c>
      <c r="O416" s="25" t="s">
        <v>26</v>
      </c>
      <c r="P416" s="25" t="s">
        <v>27</v>
      </c>
      <c r="Q416" s="25" t="s">
        <v>2190</v>
      </c>
      <c r="R416" s="25">
        <v>0</v>
      </c>
      <c r="S416" s="25">
        <v>0</v>
      </c>
      <c r="T416" s="25" t="s">
        <v>2205</v>
      </c>
      <c r="U416" s="25" t="s">
        <v>2192</v>
      </c>
      <c r="V416" s="25" t="s">
        <v>25</v>
      </c>
      <c r="W416" s="25" t="s">
        <v>25</v>
      </c>
      <c r="X416" s="25" t="s">
        <v>25</v>
      </c>
      <c r="Y416" s="25" t="s">
        <v>25</v>
      </c>
      <c r="Z416" s="25" t="s">
        <v>25</v>
      </c>
      <c r="AA416" s="25" t="s">
        <v>25</v>
      </c>
      <c r="AB416" s="25" t="s">
        <v>25</v>
      </c>
      <c r="AC416" s="30">
        <v>-625</v>
      </c>
      <c r="AD416" s="16">
        <v>0.95191800000000004</v>
      </c>
      <c r="AE416" s="16">
        <v>2.6949999999999999E-3</v>
      </c>
      <c r="AF416" s="29">
        <v>3.0000000000000001E-6</v>
      </c>
      <c r="AG416" s="16">
        <v>3.7728999999999999E-2</v>
      </c>
      <c r="AH416" s="16">
        <v>7.6299999999999996E-3</v>
      </c>
      <c r="AI416" s="29">
        <v>3.9999999999999998E-6</v>
      </c>
      <c r="AJ416" s="29">
        <v>6.0000000000000002E-6</v>
      </c>
      <c r="AK416" s="29">
        <v>9.9999999999999995E-7</v>
      </c>
      <c r="AL416" s="29">
        <v>1.2999999999999999E-5</v>
      </c>
      <c r="AM416" s="16">
        <v>-1.3874542607314E-3</v>
      </c>
      <c r="AN416" s="16">
        <v>-3.1279953222718799E-4</v>
      </c>
      <c r="AO416" s="29">
        <v>9.1936320868301305E-7</v>
      </c>
      <c r="AP416" s="29">
        <v>4.98851498742664E-5</v>
      </c>
      <c r="AQ416" s="29">
        <v>1.9666290999179198E-5</v>
      </c>
      <c r="AR416" s="16">
        <v>3.1822070960720303E-2</v>
      </c>
      <c r="AS416" s="16">
        <v>1.82438728207878E-2</v>
      </c>
      <c r="AT416" s="16">
        <v>9.8862133979781101E-3</v>
      </c>
      <c r="AU416" s="16">
        <v>2.41435599632359E-3</v>
      </c>
      <c r="AV416" s="16">
        <v>0</v>
      </c>
      <c r="AW416" s="16">
        <v>0</v>
      </c>
    </row>
    <row r="417" spans="1:49" s="15" customFormat="1" ht="16" x14ac:dyDescent="0.2">
      <c r="A417" s="25" t="s">
        <v>2334</v>
      </c>
      <c r="B417" s="16" t="s">
        <v>1114</v>
      </c>
      <c r="C417" s="16" t="s">
        <v>1383</v>
      </c>
      <c r="D417" s="16" t="s">
        <v>25</v>
      </c>
      <c r="E417" s="16" t="s">
        <v>25</v>
      </c>
      <c r="F417" s="16" t="s">
        <v>25</v>
      </c>
      <c r="G417" s="16" t="s">
        <v>25</v>
      </c>
      <c r="H417" s="26">
        <v>1.0371124254859101</v>
      </c>
      <c r="I417" s="31">
        <v>0.77181624585200004</v>
      </c>
      <c r="J417" s="25" t="s">
        <v>1108</v>
      </c>
      <c r="K417" s="47">
        <v>48.387245</v>
      </c>
      <c r="L417" s="47">
        <v>3.0076529999999999</v>
      </c>
      <c r="M417" s="25">
        <v>-12493</v>
      </c>
      <c r="N417" s="16" t="s">
        <v>25</v>
      </c>
      <c r="O417" s="25" t="s">
        <v>26</v>
      </c>
      <c r="P417" s="25" t="s">
        <v>27</v>
      </c>
      <c r="Q417" s="25" t="s">
        <v>2187</v>
      </c>
      <c r="R417" s="25">
        <v>0</v>
      </c>
      <c r="S417" s="25">
        <v>1</v>
      </c>
      <c r="T417" s="25" t="s">
        <v>2248</v>
      </c>
      <c r="U417" s="25" t="s">
        <v>25</v>
      </c>
      <c r="V417" s="16" t="s">
        <v>2249</v>
      </c>
      <c r="W417" s="16">
        <v>12290</v>
      </c>
      <c r="X417" s="16">
        <v>90</v>
      </c>
      <c r="Y417" s="16">
        <v>-12896</v>
      </c>
      <c r="Z417" s="16">
        <v>-12090</v>
      </c>
      <c r="AA417" s="25" t="s">
        <v>35</v>
      </c>
      <c r="AB417" s="25" t="s">
        <v>36</v>
      </c>
      <c r="AC417" s="35" t="s">
        <v>1253</v>
      </c>
      <c r="AD417" s="29">
        <v>3.6999999999999998E-5</v>
      </c>
      <c r="AE417" s="16">
        <v>0.18518699999999999</v>
      </c>
      <c r="AF417" s="16">
        <v>0.54933299999999996</v>
      </c>
      <c r="AG417" s="29">
        <v>4.3000000000000002E-5</v>
      </c>
      <c r="AH417" s="16">
        <v>0.26439099999999999</v>
      </c>
      <c r="AI417" s="29">
        <v>6.2000000000000003E-5</v>
      </c>
      <c r="AJ417" s="16">
        <v>9.0700000000000004E-4</v>
      </c>
      <c r="AK417" s="29">
        <v>9.0000000000000002E-6</v>
      </c>
      <c r="AL417" s="29">
        <v>3.1999999999999999E-5</v>
      </c>
      <c r="AM417" s="16">
        <v>1.10459345872127E-3</v>
      </c>
      <c r="AN417" s="16">
        <v>-3.9720891960684398E-4</v>
      </c>
      <c r="AO417" s="16">
        <v>1.6391434867484399E-4</v>
      </c>
      <c r="AP417" s="16">
        <v>-1.3488688145455501E-4</v>
      </c>
      <c r="AQ417" s="16">
        <v>-2.18857960177738E-4</v>
      </c>
      <c r="AR417" s="16">
        <v>2.4035526406273901E-2</v>
      </c>
      <c r="AS417" s="16">
        <v>1.5912322494107501E-2</v>
      </c>
      <c r="AT417" s="16">
        <v>2.8872877259153201E-3</v>
      </c>
      <c r="AU417" s="16">
        <v>3.4588776544169399E-3</v>
      </c>
      <c r="AV417" s="16">
        <v>0</v>
      </c>
      <c r="AW417" s="16">
        <v>0</v>
      </c>
    </row>
    <row r="418" spans="1:49" s="15" customFormat="1" ht="16" x14ac:dyDescent="0.2">
      <c r="A418" s="25" t="s">
        <v>2334</v>
      </c>
      <c r="B418" s="16" t="s">
        <v>1115</v>
      </c>
      <c r="C418" s="16" t="s">
        <v>634</v>
      </c>
      <c r="D418" s="16" t="s">
        <v>25</v>
      </c>
      <c r="E418" s="16" t="s">
        <v>25</v>
      </c>
      <c r="F418" s="16" t="s">
        <v>25</v>
      </c>
      <c r="G418" s="16" t="s">
        <v>25</v>
      </c>
      <c r="H418" s="26">
        <v>0.166967326522002</v>
      </c>
      <c r="I418" s="31">
        <v>0.131382077795</v>
      </c>
      <c r="J418" s="25" t="s">
        <v>1116</v>
      </c>
      <c r="K418" s="45">
        <v>39.676775999999997</v>
      </c>
      <c r="L418" s="45">
        <v>35.143599999999999</v>
      </c>
      <c r="M418" s="28">
        <v>-4532</v>
      </c>
      <c r="N418" s="16" t="s">
        <v>25</v>
      </c>
      <c r="O418" s="25" t="s">
        <v>26</v>
      </c>
      <c r="P418" s="25" t="s">
        <v>30</v>
      </c>
      <c r="Q418" s="25" t="s">
        <v>2187</v>
      </c>
      <c r="R418" s="25">
        <v>0</v>
      </c>
      <c r="S418" s="25">
        <v>1</v>
      </c>
      <c r="T418" s="25" t="s">
        <v>2205</v>
      </c>
      <c r="U418" s="25" t="s">
        <v>25</v>
      </c>
      <c r="V418" s="16" t="s">
        <v>1117</v>
      </c>
      <c r="W418" s="16">
        <v>5700</v>
      </c>
      <c r="X418" s="16">
        <v>25</v>
      </c>
      <c r="Y418" s="16">
        <v>-4607</v>
      </c>
      <c r="Z418" s="16">
        <v>-4456</v>
      </c>
      <c r="AA418" s="25" t="s">
        <v>35</v>
      </c>
      <c r="AB418" s="25" t="s">
        <v>36</v>
      </c>
      <c r="AC418" s="28">
        <v>-4532</v>
      </c>
      <c r="AD418" s="16">
        <v>9.2915999999999999E-2</v>
      </c>
      <c r="AE418" s="16">
        <v>5.5702000000000002E-2</v>
      </c>
      <c r="AF418" s="16">
        <v>8.6535000000000001E-2</v>
      </c>
      <c r="AG418" s="16">
        <v>0.27369300000000002</v>
      </c>
      <c r="AH418" s="16">
        <v>0.49103999999999998</v>
      </c>
      <c r="AI418" s="29">
        <v>8.6000000000000003E-5</v>
      </c>
      <c r="AJ418" s="29">
        <v>2.1999999999999999E-5</v>
      </c>
      <c r="AK418" s="29">
        <v>3.9999999999999998E-6</v>
      </c>
      <c r="AL418" s="29">
        <v>1.9999999999999999E-6</v>
      </c>
      <c r="AM418" s="16">
        <v>7.0900387981966205E-4</v>
      </c>
      <c r="AN418" s="29">
        <v>-8.7037695042193694E-5</v>
      </c>
      <c r="AO418" s="29">
        <v>-6.0680125272681702E-5</v>
      </c>
      <c r="AP418" s="16">
        <v>-7.6087506940106795E-4</v>
      </c>
      <c r="AQ418" s="16">
        <v>5.2361249809793899E-4</v>
      </c>
      <c r="AR418" s="16">
        <v>0.57090100382350095</v>
      </c>
      <c r="AS418" s="16">
        <v>0.33601479456524203</v>
      </c>
      <c r="AT418" s="16">
        <v>0.22969910756311701</v>
      </c>
      <c r="AU418" s="16">
        <v>4.4981037678071597E-3</v>
      </c>
      <c r="AV418" s="16">
        <v>0</v>
      </c>
      <c r="AW418" s="16">
        <v>0</v>
      </c>
    </row>
    <row r="419" spans="1:49" s="15" customFormat="1" ht="16" x14ac:dyDescent="0.2">
      <c r="A419" s="25" t="s">
        <v>2334</v>
      </c>
      <c r="B419" s="16" t="s">
        <v>1118</v>
      </c>
      <c r="C419" s="16" t="s">
        <v>1119</v>
      </c>
      <c r="D419" s="16" t="s">
        <v>25</v>
      </c>
      <c r="E419" s="16" t="s">
        <v>25</v>
      </c>
      <c r="F419" s="16" t="s">
        <v>25</v>
      </c>
      <c r="G419" s="16" t="s">
        <v>25</v>
      </c>
      <c r="H419" s="26">
        <v>0.746408593939063</v>
      </c>
      <c r="I419" s="31">
        <v>0.58509283758399999</v>
      </c>
      <c r="J419" s="25" t="s">
        <v>1122</v>
      </c>
      <c r="K419" s="47">
        <v>40.420189999999998</v>
      </c>
      <c r="L419" s="47">
        <v>-0.12547</v>
      </c>
      <c r="M419" s="28">
        <v>-5180</v>
      </c>
      <c r="N419" s="16" t="s">
        <v>25</v>
      </c>
      <c r="O419" s="25" t="s">
        <v>26</v>
      </c>
      <c r="P419" s="25" t="s">
        <v>30</v>
      </c>
      <c r="Q419" s="25" t="s">
        <v>2187</v>
      </c>
      <c r="R419" s="25">
        <v>0</v>
      </c>
      <c r="S419" s="25">
        <v>1</v>
      </c>
      <c r="T419" s="25" t="s">
        <v>2205</v>
      </c>
      <c r="U419" s="25" t="s">
        <v>25</v>
      </c>
      <c r="V419" s="16" t="s">
        <v>1120</v>
      </c>
      <c r="W419" s="16">
        <v>6220</v>
      </c>
      <c r="X419" s="16">
        <v>25</v>
      </c>
      <c r="Y419" s="16">
        <v>-5299</v>
      </c>
      <c r="Z419" s="16">
        <v>-5060</v>
      </c>
      <c r="AA419" s="25" t="s">
        <v>35</v>
      </c>
      <c r="AB419" s="25" t="s">
        <v>36</v>
      </c>
      <c r="AC419" s="28">
        <v>-5180</v>
      </c>
      <c r="AD419" s="16">
        <v>6.3943E-2</v>
      </c>
      <c r="AE419" s="16">
        <v>0.260017</v>
      </c>
      <c r="AF419" s="29">
        <v>1.2999999999999999E-5</v>
      </c>
      <c r="AG419" s="29">
        <v>1.2999999999999999E-5</v>
      </c>
      <c r="AH419" s="16">
        <v>2.6265E-2</v>
      </c>
      <c r="AI419" s="16">
        <v>0.64973800000000004</v>
      </c>
      <c r="AJ419" s="29">
        <v>1.9999999999999999E-6</v>
      </c>
      <c r="AK419" s="29">
        <v>3.9999999999999998E-6</v>
      </c>
      <c r="AL419" s="16">
        <v>0</v>
      </c>
      <c r="AM419" s="16">
        <v>4.2849023668150802E-3</v>
      </c>
      <c r="AN419" s="16">
        <v>-1.51869336223355E-3</v>
      </c>
      <c r="AO419" s="16">
        <v>-3.0823003987299401E-4</v>
      </c>
      <c r="AP419" s="16">
        <v>-9.4818528619693501E-4</v>
      </c>
      <c r="AQ419" s="16">
        <v>1.65053975625772E-4</v>
      </c>
      <c r="AR419" s="16">
        <v>0.39524939398336301</v>
      </c>
      <c r="AS419" s="16">
        <v>0.21582145044095899</v>
      </c>
      <c r="AT419" s="16">
        <v>0.14534163682885201</v>
      </c>
      <c r="AU419" s="16">
        <v>2.6639029308374199E-2</v>
      </c>
      <c r="AV419" s="16">
        <v>4.7210302355733596E-3</v>
      </c>
      <c r="AW419" s="16">
        <v>0</v>
      </c>
    </row>
    <row r="420" spans="1:49" s="15" customFormat="1" ht="16" x14ac:dyDescent="0.2">
      <c r="A420" s="25" t="s">
        <v>2334</v>
      </c>
      <c r="B420" s="16" t="s">
        <v>1121</v>
      </c>
      <c r="C420" s="16" t="s">
        <v>38</v>
      </c>
      <c r="D420" s="16" t="s">
        <v>25</v>
      </c>
      <c r="E420" s="16" t="s">
        <v>25</v>
      </c>
      <c r="F420" s="16" t="s">
        <v>25</v>
      </c>
      <c r="G420" s="16" t="s">
        <v>25</v>
      </c>
      <c r="H420" s="26">
        <v>0.25078980545926099</v>
      </c>
      <c r="I420" s="31">
        <v>0.19331391205699999</v>
      </c>
      <c r="J420" s="25" t="s">
        <v>1123</v>
      </c>
      <c r="K420" s="47">
        <v>51.330592000000003</v>
      </c>
      <c r="L420" s="47">
        <v>1.3896569999999999</v>
      </c>
      <c r="M420" s="28">
        <v>-865</v>
      </c>
      <c r="N420" s="16" t="s">
        <v>25</v>
      </c>
      <c r="O420" s="25" t="s">
        <v>26</v>
      </c>
      <c r="P420" s="25" t="s">
        <v>27</v>
      </c>
      <c r="Q420" s="25" t="s">
        <v>2187</v>
      </c>
      <c r="R420" s="25">
        <v>0</v>
      </c>
      <c r="S420" s="25">
        <v>1</v>
      </c>
      <c r="T420" s="25" t="s">
        <v>2205</v>
      </c>
      <c r="U420" s="25" t="s">
        <v>25</v>
      </c>
      <c r="V420" s="16" t="s">
        <v>1124</v>
      </c>
      <c r="W420" s="16">
        <v>2725</v>
      </c>
      <c r="X420" s="16">
        <v>15</v>
      </c>
      <c r="Y420" s="16">
        <v>-907</v>
      </c>
      <c r="Z420" s="16">
        <v>-822</v>
      </c>
      <c r="AA420" s="25" t="s">
        <v>35</v>
      </c>
      <c r="AB420" s="25" t="s">
        <v>36</v>
      </c>
      <c r="AC420" s="28">
        <v>-865</v>
      </c>
      <c r="AD420" s="16">
        <v>0.95191800000000004</v>
      </c>
      <c r="AE420" s="16">
        <v>2.6949999999999999E-3</v>
      </c>
      <c r="AF420" s="29">
        <v>3.0000000000000001E-6</v>
      </c>
      <c r="AG420" s="16">
        <v>3.7728999999999999E-2</v>
      </c>
      <c r="AH420" s="16">
        <v>7.6299999999999996E-3</v>
      </c>
      <c r="AI420" s="29">
        <v>3.9999999999999998E-6</v>
      </c>
      <c r="AJ420" s="29">
        <v>6.0000000000000002E-6</v>
      </c>
      <c r="AK420" s="29">
        <v>9.9999999999999995E-7</v>
      </c>
      <c r="AL420" s="29">
        <v>1.2999999999999999E-5</v>
      </c>
      <c r="AM420" s="16">
        <v>-1.3874542607314E-3</v>
      </c>
      <c r="AN420" s="16">
        <v>-3.1279953222718799E-4</v>
      </c>
      <c r="AO420" s="29">
        <v>9.1936320868301305E-7</v>
      </c>
      <c r="AP420" s="29">
        <v>4.98851498742664E-5</v>
      </c>
      <c r="AQ420" s="29">
        <v>1.9666290999179198E-5</v>
      </c>
      <c r="AR420" s="16">
        <v>0.39906231651575702</v>
      </c>
      <c r="AS420" s="16">
        <v>0.24587113443891501</v>
      </c>
      <c r="AT420" s="16">
        <v>0.13760500066395601</v>
      </c>
      <c r="AU420" s="16">
        <v>8.9151405388331207E-3</v>
      </c>
      <c r="AV420" s="16">
        <v>5.6104839954443098E-3</v>
      </c>
      <c r="AW420" s="16">
        <v>0</v>
      </c>
    </row>
    <row r="421" spans="1:49" s="15" customFormat="1" ht="16" x14ac:dyDescent="0.2">
      <c r="A421" s="25" t="s">
        <v>2334</v>
      </c>
      <c r="B421" s="16" t="s">
        <v>1125</v>
      </c>
      <c r="C421" s="16" t="s">
        <v>38</v>
      </c>
      <c r="D421" s="16" t="s">
        <v>25</v>
      </c>
      <c r="E421" s="16" t="s">
        <v>25</v>
      </c>
      <c r="F421" s="16" t="s">
        <v>25</v>
      </c>
      <c r="G421" s="16" t="s">
        <v>25</v>
      </c>
      <c r="H421" s="26">
        <v>0.418208533769383</v>
      </c>
      <c r="I421" s="31">
        <v>0.323249360988</v>
      </c>
      <c r="J421" s="25" t="s">
        <v>1123</v>
      </c>
      <c r="K421" s="47">
        <v>51.330592000000003</v>
      </c>
      <c r="L421" s="47">
        <v>1.3896569999999999</v>
      </c>
      <c r="M421" s="28">
        <v>-474</v>
      </c>
      <c r="N421" s="16" t="s">
        <v>25</v>
      </c>
      <c r="O421" s="25" t="s">
        <v>26</v>
      </c>
      <c r="P421" s="25" t="s">
        <v>27</v>
      </c>
      <c r="Q421" s="25" t="s">
        <v>2187</v>
      </c>
      <c r="R421" s="25">
        <v>0</v>
      </c>
      <c r="S421" s="25">
        <v>1</v>
      </c>
      <c r="T421" s="25" t="s">
        <v>2205</v>
      </c>
      <c r="U421" s="25" t="s">
        <v>25</v>
      </c>
      <c r="V421" s="16" t="s">
        <v>1126</v>
      </c>
      <c r="W421" s="16">
        <v>2410</v>
      </c>
      <c r="X421" s="16">
        <v>15</v>
      </c>
      <c r="Y421" s="16">
        <v>-541</v>
      </c>
      <c r="Z421" s="16">
        <v>-406</v>
      </c>
      <c r="AA421" s="25" t="s">
        <v>35</v>
      </c>
      <c r="AB421" s="25" t="s">
        <v>36</v>
      </c>
      <c r="AC421" s="28">
        <v>-474</v>
      </c>
      <c r="AD421" s="16">
        <v>0.95191800000000004</v>
      </c>
      <c r="AE421" s="16">
        <v>2.6949999999999999E-3</v>
      </c>
      <c r="AF421" s="29">
        <v>3.0000000000000001E-6</v>
      </c>
      <c r="AG421" s="16">
        <v>3.7728999999999999E-2</v>
      </c>
      <c r="AH421" s="16">
        <v>7.6299999999999996E-3</v>
      </c>
      <c r="AI421" s="29">
        <v>3.9999999999999998E-6</v>
      </c>
      <c r="AJ421" s="29">
        <v>6.0000000000000002E-6</v>
      </c>
      <c r="AK421" s="29">
        <v>9.9999999999999995E-7</v>
      </c>
      <c r="AL421" s="29">
        <v>1.2999999999999999E-5</v>
      </c>
      <c r="AM421" s="16">
        <v>-1.3874542607314E-3</v>
      </c>
      <c r="AN421" s="16">
        <v>-3.1279953222718799E-4</v>
      </c>
      <c r="AO421" s="29">
        <v>9.1936320868301305E-7</v>
      </c>
      <c r="AP421" s="29">
        <v>4.98851498742664E-5</v>
      </c>
      <c r="AQ421" s="29">
        <v>1.9666290999179198E-5</v>
      </c>
      <c r="AR421" s="16">
        <v>0.13336455306416301</v>
      </c>
      <c r="AS421" s="16">
        <v>0.10519385857597099</v>
      </c>
      <c r="AT421" s="16">
        <v>2.15042788724518E-2</v>
      </c>
      <c r="AU421" s="16">
        <v>5.3169506194453604E-3</v>
      </c>
      <c r="AV421" s="16">
        <v>0</v>
      </c>
      <c r="AW421" s="16">
        <v>0</v>
      </c>
    </row>
    <row r="422" spans="1:49" s="15" customFormat="1" ht="16" x14ac:dyDescent="0.2">
      <c r="A422" s="25" t="s">
        <v>2334</v>
      </c>
      <c r="B422" s="16" t="s">
        <v>1127</v>
      </c>
      <c r="C422" s="16" t="s">
        <v>1383</v>
      </c>
      <c r="D422" s="16" t="s">
        <v>25</v>
      </c>
      <c r="E422" s="16" t="s">
        <v>25</v>
      </c>
      <c r="F422" s="16" t="s">
        <v>25</v>
      </c>
      <c r="G422" s="16" t="s">
        <v>25</v>
      </c>
      <c r="H422" s="26">
        <v>1.3725780458150301</v>
      </c>
      <c r="I422" s="31">
        <v>1.0107062417099999</v>
      </c>
      <c r="J422" s="25" t="s">
        <v>1128</v>
      </c>
      <c r="K422" s="47">
        <v>48.871882999999997</v>
      </c>
      <c r="L422" s="47">
        <v>2.1571389999999999</v>
      </c>
      <c r="M422" s="25">
        <v>-10400</v>
      </c>
      <c r="N422" s="16" t="s">
        <v>25</v>
      </c>
      <c r="O422" s="25" t="s">
        <v>26</v>
      </c>
      <c r="P422" s="25" t="s">
        <v>27</v>
      </c>
      <c r="Q422" s="25" t="s">
        <v>2190</v>
      </c>
      <c r="R422" s="25">
        <v>0</v>
      </c>
      <c r="S422" s="25">
        <v>0</v>
      </c>
      <c r="T422" s="25" t="s">
        <v>2205</v>
      </c>
      <c r="U422" s="25" t="s">
        <v>2192</v>
      </c>
      <c r="V422" s="25" t="s">
        <v>25</v>
      </c>
      <c r="W422" s="25" t="s">
        <v>25</v>
      </c>
      <c r="X422" s="25" t="s">
        <v>25</v>
      </c>
      <c r="Y422" s="25" t="s">
        <v>25</v>
      </c>
      <c r="Z422" s="25" t="s">
        <v>25</v>
      </c>
      <c r="AA422" s="25" t="s">
        <v>25</v>
      </c>
      <c r="AB422" s="25" t="s">
        <v>25</v>
      </c>
      <c r="AC422" s="25">
        <v>-10400</v>
      </c>
      <c r="AD422" s="29">
        <v>3.9999999999999998E-6</v>
      </c>
      <c r="AE422" s="16">
        <v>0.207755</v>
      </c>
      <c r="AF422" s="16">
        <v>0.59686399999999995</v>
      </c>
      <c r="AG422" s="29">
        <v>1.2999999999999999E-5</v>
      </c>
      <c r="AH422" s="16">
        <v>0.193573</v>
      </c>
      <c r="AI422" s="29">
        <v>5.0000000000000004E-6</v>
      </c>
      <c r="AJ422" s="16">
        <v>1.7700000000000001E-3</v>
      </c>
      <c r="AK422" s="29">
        <v>1.4E-5</v>
      </c>
      <c r="AL422" s="29">
        <v>3.9999999999999998E-6</v>
      </c>
      <c r="AM422" s="16">
        <v>1.2000967225332601E-3</v>
      </c>
      <c r="AN422" s="16">
        <v>-3.9280320446861999E-4</v>
      </c>
      <c r="AO422" s="16">
        <v>1.83939981254562E-4</v>
      </c>
      <c r="AP422" s="16">
        <v>-1.18096147041095E-4</v>
      </c>
      <c r="AQ422" s="16">
        <v>-2.8787248453919799E-4</v>
      </c>
      <c r="AR422" s="16">
        <v>2.8237795174110399E-2</v>
      </c>
      <c r="AS422" s="16">
        <v>1.3613605006924E-2</v>
      </c>
      <c r="AT422" s="16">
        <v>6.8101358382275197E-3</v>
      </c>
      <c r="AU422" s="16">
        <v>6.8021698743715199E-3</v>
      </c>
      <c r="AV422" s="16">
        <v>0</v>
      </c>
      <c r="AW422" s="16">
        <v>0</v>
      </c>
    </row>
    <row r="423" spans="1:49" s="15" customFormat="1" ht="16" x14ac:dyDescent="0.2">
      <c r="A423" s="25" t="s">
        <v>2334</v>
      </c>
      <c r="B423" s="16" t="s">
        <v>1129</v>
      </c>
      <c r="C423" s="16" t="s">
        <v>38</v>
      </c>
      <c r="D423" s="16" t="s">
        <v>25</v>
      </c>
      <c r="E423" s="16" t="s">
        <v>25</v>
      </c>
      <c r="F423" s="16" t="s">
        <v>25</v>
      </c>
      <c r="G423" s="16" t="s">
        <v>25</v>
      </c>
      <c r="H423" s="26">
        <v>0.60700223654025598</v>
      </c>
      <c r="I423" s="31">
        <v>0.49444663492000002</v>
      </c>
      <c r="J423" s="25" t="s">
        <v>1130</v>
      </c>
      <c r="K423" s="47">
        <v>53.658000000000001</v>
      </c>
      <c r="L423" s="47">
        <v>50.668444000000001</v>
      </c>
      <c r="M423" s="30">
        <v>-1883</v>
      </c>
      <c r="N423" s="16" t="s">
        <v>25</v>
      </c>
      <c r="O423" s="25" t="s">
        <v>26</v>
      </c>
      <c r="P423" s="25" t="s">
        <v>30</v>
      </c>
      <c r="Q423" s="25" t="s">
        <v>2190</v>
      </c>
      <c r="R423" s="25">
        <v>0</v>
      </c>
      <c r="S423" s="25">
        <v>0</v>
      </c>
      <c r="T423" s="25" t="s">
        <v>2205</v>
      </c>
      <c r="U423" s="25" t="s">
        <v>2192</v>
      </c>
      <c r="V423" s="25" t="s">
        <v>25</v>
      </c>
      <c r="W423" s="25" t="s">
        <v>25</v>
      </c>
      <c r="X423" s="25" t="s">
        <v>25</v>
      </c>
      <c r="Y423" s="25" t="s">
        <v>25</v>
      </c>
      <c r="Z423" s="25" t="s">
        <v>25</v>
      </c>
      <c r="AA423" s="25" t="s">
        <v>25</v>
      </c>
      <c r="AB423" s="25" t="s">
        <v>25</v>
      </c>
      <c r="AC423" s="30">
        <v>-1883</v>
      </c>
      <c r="AD423" s="16">
        <v>0.95191800000000004</v>
      </c>
      <c r="AE423" s="16">
        <v>2.6949999999999999E-3</v>
      </c>
      <c r="AF423" s="29">
        <v>3.0000000000000001E-6</v>
      </c>
      <c r="AG423" s="16">
        <v>3.7728999999999999E-2</v>
      </c>
      <c r="AH423" s="16">
        <v>7.6299999999999996E-3</v>
      </c>
      <c r="AI423" s="29">
        <v>3.9999999999999998E-6</v>
      </c>
      <c r="AJ423" s="29">
        <v>6.0000000000000002E-6</v>
      </c>
      <c r="AK423" s="29">
        <v>9.9999999999999995E-7</v>
      </c>
      <c r="AL423" s="29">
        <v>1.2999999999999999E-5</v>
      </c>
      <c r="AM423" s="16">
        <v>-1.3874542607314E-3</v>
      </c>
      <c r="AN423" s="16">
        <v>-3.1279953222718799E-4</v>
      </c>
      <c r="AO423" s="29">
        <v>9.1936320868301305E-7</v>
      </c>
      <c r="AP423" s="29">
        <v>4.98851498742664E-5</v>
      </c>
      <c r="AQ423" s="29">
        <v>1.9666290999179198E-5</v>
      </c>
      <c r="AR423" s="16">
        <v>5.3724271968953997E-2</v>
      </c>
      <c r="AS423" s="16">
        <v>3.7716579845179898E-2</v>
      </c>
      <c r="AT423" s="16">
        <v>1.4663411156390299E-2</v>
      </c>
      <c r="AU423" s="16">
        <v>0</v>
      </c>
      <c r="AV423" s="16">
        <v>0</v>
      </c>
      <c r="AW423" s="16">
        <v>0</v>
      </c>
    </row>
    <row r="424" spans="1:49" s="15" customFormat="1" ht="16" x14ac:dyDescent="0.2">
      <c r="A424" s="25" t="s">
        <v>2334</v>
      </c>
      <c r="B424" s="16" t="s">
        <v>1133</v>
      </c>
      <c r="C424" s="16" t="s">
        <v>1134</v>
      </c>
      <c r="D424" s="16" t="s">
        <v>25</v>
      </c>
      <c r="E424" s="16" t="s">
        <v>25</v>
      </c>
      <c r="F424" s="16" t="s">
        <v>25</v>
      </c>
      <c r="G424" s="16" t="s">
        <v>25</v>
      </c>
      <c r="H424" s="26">
        <v>0.247587611468779</v>
      </c>
      <c r="I424" s="31">
        <v>0.19430782262499999</v>
      </c>
      <c r="J424" s="25" t="s">
        <v>1131</v>
      </c>
      <c r="K424" s="47">
        <v>50.963242000000001</v>
      </c>
      <c r="L424" s="47">
        <v>39.294960000000003</v>
      </c>
      <c r="M424" s="28">
        <v>-15059</v>
      </c>
      <c r="N424" s="16" t="s">
        <v>25</v>
      </c>
      <c r="O424" s="25" t="s">
        <v>26</v>
      </c>
      <c r="P424" s="25" t="s">
        <v>30</v>
      </c>
      <c r="Q424" s="25" t="s">
        <v>2187</v>
      </c>
      <c r="R424" s="25">
        <v>0</v>
      </c>
      <c r="S424" s="25">
        <v>1</v>
      </c>
      <c r="T424" s="25" t="s">
        <v>2205</v>
      </c>
      <c r="U424" s="25" t="s">
        <v>25</v>
      </c>
      <c r="V424" s="25" t="s">
        <v>1132</v>
      </c>
      <c r="W424" s="25">
        <v>13990</v>
      </c>
      <c r="X424" s="25">
        <v>30</v>
      </c>
      <c r="Y424" s="36">
        <v>-15166</v>
      </c>
      <c r="Z424" s="36">
        <v>-14952</v>
      </c>
      <c r="AA424" s="25" t="s">
        <v>35</v>
      </c>
      <c r="AB424" s="25" t="s">
        <v>36</v>
      </c>
      <c r="AC424" s="28">
        <v>-15059</v>
      </c>
      <c r="AD424" s="16">
        <v>5.9629000000000001E-2</v>
      </c>
      <c r="AE424" s="16">
        <v>5.1374999999999997E-2</v>
      </c>
      <c r="AF424" s="16">
        <v>0.26171</v>
      </c>
      <c r="AG424" s="16">
        <v>0.180538</v>
      </c>
      <c r="AH424" s="16">
        <v>0.44669799999999998</v>
      </c>
      <c r="AI424" s="29">
        <v>2.0999999999999999E-5</v>
      </c>
      <c r="AJ424" s="29">
        <v>1.8E-5</v>
      </c>
      <c r="AK424" s="29">
        <v>3.0000000000000001E-6</v>
      </c>
      <c r="AL424" s="29">
        <v>6.9999999999999999E-6</v>
      </c>
      <c r="AM424" s="16">
        <v>5.2439555120638596E-4</v>
      </c>
      <c r="AN424" s="16">
        <v>-1.5319231506713801E-4</v>
      </c>
      <c r="AO424" s="29">
        <v>6.6851212324997601E-6</v>
      </c>
      <c r="AP424" s="29">
        <v>-3.0524949615582201E-5</v>
      </c>
      <c r="AQ424" s="16">
        <v>3.83925160064459E-4</v>
      </c>
      <c r="AR424" s="16">
        <v>0.43916578123047501</v>
      </c>
      <c r="AS424" s="16">
        <v>0.26668406808661299</v>
      </c>
      <c r="AT424" s="16">
        <v>0.16158339397944599</v>
      </c>
      <c r="AU424" s="16">
        <v>9.1424171368617996E-3</v>
      </c>
      <c r="AV424" s="16">
        <v>0</v>
      </c>
      <c r="AW424" s="16">
        <v>0</v>
      </c>
    </row>
    <row r="425" spans="1:49" s="15" customFormat="1" ht="16" x14ac:dyDescent="0.2">
      <c r="A425" s="25" t="s">
        <v>2334</v>
      </c>
      <c r="B425" s="16" t="s">
        <v>1221</v>
      </c>
      <c r="C425" s="16" t="s">
        <v>1010</v>
      </c>
      <c r="D425" s="16" t="s">
        <v>25</v>
      </c>
      <c r="E425" s="16" t="s">
        <v>25</v>
      </c>
      <c r="F425" s="16" t="s">
        <v>25</v>
      </c>
      <c r="G425" s="16" t="s">
        <v>25</v>
      </c>
      <c r="H425" s="26">
        <v>0.43072421410175199</v>
      </c>
      <c r="I425" s="31">
        <v>0.353316630568</v>
      </c>
      <c r="J425" s="31" t="s">
        <v>1258</v>
      </c>
      <c r="K425" s="47">
        <v>56.411340000000003</v>
      </c>
      <c r="L425" s="47">
        <v>10.744809999999999</v>
      </c>
      <c r="M425" s="25">
        <v>-2994</v>
      </c>
      <c r="N425" s="25" t="s">
        <v>25</v>
      </c>
      <c r="O425" s="25" t="s">
        <v>26</v>
      </c>
      <c r="P425" s="16" t="s">
        <v>30</v>
      </c>
      <c r="Q425" s="25" t="s">
        <v>2187</v>
      </c>
      <c r="R425" s="25">
        <v>0</v>
      </c>
      <c r="S425" s="25">
        <v>1</v>
      </c>
      <c r="T425" s="25" t="s">
        <v>2205</v>
      </c>
      <c r="U425" s="25" t="s">
        <v>25</v>
      </c>
      <c r="V425" s="25" t="s">
        <v>1229</v>
      </c>
      <c r="W425" s="25">
        <v>4370</v>
      </c>
      <c r="X425" s="25">
        <v>20</v>
      </c>
      <c r="Y425" s="25">
        <v>-3076</v>
      </c>
      <c r="Z425" s="25">
        <v>-2912</v>
      </c>
      <c r="AA425" s="25" t="s">
        <v>35</v>
      </c>
      <c r="AB425" s="25" t="s">
        <v>36</v>
      </c>
      <c r="AC425" s="30">
        <f>AVERAGE(Y425:Z425)</f>
        <v>-2994</v>
      </c>
      <c r="AD425" s="16">
        <v>1.8825999999999999E-2</v>
      </c>
      <c r="AE425" s="16">
        <v>0.19775300000000001</v>
      </c>
      <c r="AF425" s="16">
        <v>0.19353400000000001</v>
      </c>
      <c r="AG425" s="29">
        <v>7.9999999999999996E-6</v>
      </c>
      <c r="AH425" s="16">
        <v>0.58985500000000002</v>
      </c>
      <c r="AI425" s="29">
        <v>1.5999999999999999E-5</v>
      </c>
      <c r="AJ425" s="29">
        <v>6.0000000000000002E-6</v>
      </c>
      <c r="AK425" s="29">
        <v>9.9999999999999995E-7</v>
      </c>
      <c r="AL425" s="16">
        <v>0</v>
      </c>
      <c r="AM425" s="16">
        <v>1.5731638794118301E-3</v>
      </c>
      <c r="AN425" s="16">
        <v>-5.7106038265158801E-4</v>
      </c>
      <c r="AO425" s="16">
        <v>8.3599291380076198E-4</v>
      </c>
      <c r="AP425" s="16">
        <v>2.7944841935801301E-4</v>
      </c>
      <c r="AQ425" s="16">
        <v>-1.2049014125395E-4</v>
      </c>
      <c r="AR425" s="16">
        <v>0.32538230004219598</v>
      </c>
      <c r="AS425" s="16">
        <v>0.13645925194066399</v>
      </c>
      <c r="AT425" s="16">
        <v>0.12321887954201</v>
      </c>
      <c r="AU425" s="16">
        <v>5.41125931481376E-2</v>
      </c>
      <c r="AV425" s="16">
        <v>9.3078984114301402E-3</v>
      </c>
      <c r="AW425" s="16">
        <v>0</v>
      </c>
    </row>
    <row r="426" spans="1:49" s="15" customFormat="1" ht="16" x14ac:dyDescent="0.2">
      <c r="A426" s="25" t="s">
        <v>2334</v>
      </c>
      <c r="B426" s="16" t="s">
        <v>1222</v>
      </c>
      <c r="C426" s="16" t="s">
        <v>1093</v>
      </c>
      <c r="D426" s="16" t="s">
        <v>25</v>
      </c>
      <c r="E426" s="16" t="s">
        <v>25</v>
      </c>
      <c r="F426" s="16" t="s">
        <v>25</v>
      </c>
      <c r="G426" s="16" t="s">
        <v>25</v>
      </c>
      <c r="H426" s="26">
        <v>2.8967158113072999</v>
      </c>
      <c r="I426" s="31">
        <v>2.2961520929899999</v>
      </c>
      <c r="J426" s="31" t="s">
        <v>1278</v>
      </c>
      <c r="K426" s="47">
        <v>72.690860000000001</v>
      </c>
      <c r="L426" s="47">
        <v>142.82176899999999</v>
      </c>
      <c r="M426" s="25">
        <v>-3435</v>
      </c>
      <c r="N426" s="25" t="s">
        <v>25</v>
      </c>
      <c r="O426" s="25" t="s">
        <v>26</v>
      </c>
      <c r="P426" s="16" t="s">
        <v>30</v>
      </c>
      <c r="Q426" s="16" t="s">
        <v>2187</v>
      </c>
      <c r="R426" s="16">
        <v>0</v>
      </c>
      <c r="S426" s="16">
        <v>1</v>
      </c>
      <c r="T426" s="16" t="s">
        <v>2250</v>
      </c>
      <c r="U426" s="25" t="s">
        <v>25</v>
      </c>
      <c r="V426" s="25" t="s">
        <v>2251</v>
      </c>
      <c r="W426" s="25">
        <v>4630</v>
      </c>
      <c r="X426" s="25">
        <v>35</v>
      </c>
      <c r="Y426" s="25">
        <v>-3516</v>
      </c>
      <c r="Z426" s="25">
        <v>-3353</v>
      </c>
      <c r="AA426" s="25" t="s">
        <v>35</v>
      </c>
      <c r="AB426" s="25" t="s">
        <v>36</v>
      </c>
      <c r="AC426" s="30">
        <f>AVERAGE(Y426:Z426)</f>
        <v>-3434.5</v>
      </c>
      <c r="AD426" s="29">
        <v>1.7E-5</v>
      </c>
      <c r="AE426" s="16">
        <v>0.272563</v>
      </c>
      <c r="AF426" s="16">
        <v>0.41074699999999997</v>
      </c>
      <c r="AG426" s="16">
        <v>3.4492000000000002E-2</v>
      </c>
      <c r="AH426" s="29">
        <v>2.6999999999999999E-5</v>
      </c>
      <c r="AI426" s="16">
        <v>0.282142</v>
      </c>
      <c r="AJ426" s="29">
        <v>9.9999999999999995E-7</v>
      </c>
      <c r="AK426" s="29">
        <v>3.9999999999999998E-6</v>
      </c>
      <c r="AL426" s="29">
        <v>3.9999999999999998E-6</v>
      </c>
      <c r="AM426" s="16">
        <v>2.7368210817920301E-3</v>
      </c>
      <c r="AN426" s="16">
        <v>-3.9795852381778799E-4</v>
      </c>
      <c r="AO426" s="16">
        <v>-5.1323634714725195E-4</v>
      </c>
      <c r="AP426" s="16">
        <v>5.7462293033543098E-4</v>
      </c>
      <c r="AQ426" s="16">
        <v>2.41200621109904E-4</v>
      </c>
      <c r="AR426" s="16">
        <v>0.427750068263475</v>
      </c>
      <c r="AS426" s="16">
        <v>0.144204309410285</v>
      </c>
      <c r="AT426" s="16">
        <v>0.18467106780988499</v>
      </c>
      <c r="AU426" s="16">
        <v>8.4599372936728395E-2</v>
      </c>
      <c r="AV426" s="16">
        <v>5.2211464490832899E-3</v>
      </c>
      <c r="AW426" s="16">
        <v>7.1309981594495303E-3</v>
      </c>
    </row>
    <row r="427" spans="1:49" s="15" customFormat="1" ht="16" x14ac:dyDescent="0.2">
      <c r="A427" s="25" t="s">
        <v>2334</v>
      </c>
      <c r="B427" s="16" t="s">
        <v>1135</v>
      </c>
      <c r="C427" s="16" t="s">
        <v>1383</v>
      </c>
      <c r="D427" s="16" t="s">
        <v>25</v>
      </c>
      <c r="E427" s="16" t="s">
        <v>25</v>
      </c>
      <c r="F427" s="16" t="s">
        <v>25</v>
      </c>
      <c r="G427" s="16" t="s">
        <v>25</v>
      </c>
      <c r="H427" s="26">
        <v>5.6005948275859296</v>
      </c>
      <c r="I427" s="31">
        <v>4.1978345502399996</v>
      </c>
      <c r="J427" s="25" t="s">
        <v>1142</v>
      </c>
      <c r="K427" s="47">
        <v>48.633240000000001</v>
      </c>
      <c r="L427" s="47">
        <v>2.465916</v>
      </c>
      <c r="M427" s="28">
        <v>-13759</v>
      </c>
      <c r="N427" s="16" t="s">
        <v>25</v>
      </c>
      <c r="O427" s="25" t="s">
        <v>26</v>
      </c>
      <c r="P427" s="25" t="s">
        <v>30</v>
      </c>
      <c r="Q427" s="25" t="s">
        <v>2187</v>
      </c>
      <c r="R427" s="25">
        <v>0</v>
      </c>
      <c r="S427" s="25">
        <v>1</v>
      </c>
      <c r="T427" s="25" t="s">
        <v>2205</v>
      </c>
      <c r="U427" s="25" t="s">
        <v>25</v>
      </c>
      <c r="V427" s="16" t="s">
        <v>1139</v>
      </c>
      <c r="W427" s="16">
        <v>13100</v>
      </c>
      <c r="X427" s="16">
        <v>45</v>
      </c>
      <c r="Y427" s="34">
        <v>-13922</v>
      </c>
      <c r="Z427" s="34">
        <v>-13596</v>
      </c>
      <c r="AA427" s="25" t="s">
        <v>35</v>
      </c>
      <c r="AB427" s="25" t="s">
        <v>36</v>
      </c>
      <c r="AC427" s="28">
        <v>-13759</v>
      </c>
      <c r="AD427" s="16">
        <v>1.7281000000000001E-2</v>
      </c>
      <c r="AE427" s="16">
        <v>0.27183200000000002</v>
      </c>
      <c r="AF427" s="16">
        <v>0.660358</v>
      </c>
      <c r="AG427" s="29">
        <v>9.0000000000000002E-6</v>
      </c>
      <c r="AH427" s="16">
        <v>4.9855999999999998E-2</v>
      </c>
      <c r="AI427" s="29">
        <v>7.9999999999999996E-6</v>
      </c>
      <c r="AJ427" s="16">
        <v>4.0900000000000002E-4</v>
      </c>
      <c r="AK427" s="16">
        <v>1.76E-4</v>
      </c>
      <c r="AL427" s="29">
        <v>6.8999999999999997E-5</v>
      </c>
      <c r="AM427" s="16">
        <v>1.4974362000920601E-3</v>
      </c>
      <c r="AN427" s="16">
        <v>-4.0500150465120098E-4</v>
      </c>
      <c r="AO427" s="16">
        <v>2.1157817686456501E-4</v>
      </c>
      <c r="AP427" s="16">
        <v>1.14370141437042E-4</v>
      </c>
      <c r="AQ427" s="16">
        <v>-4.9512627741732102E-4</v>
      </c>
      <c r="AR427" s="16">
        <v>1.2447824803779199E-2</v>
      </c>
      <c r="AS427" s="16">
        <v>6.3602485497617099E-3</v>
      </c>
      <c r="AT427" s="16">
        <v>2.52253376457367E-3</v>
      </c>
      <c r="AU427" s="16">
        <v>3.2909162139764E-3</v>
      </c>
      <c r="AV427" s="16">
        <v>0</v>
      </c>
      <c r="AW427" s="16">
        <v>0</v>
      </c>
    </row>
    <row r="428" spans="1:49" s="15" customFormat="1" ht="16" x14ac:dyDescent="0.2">
      <c r="A428" s="25" t="s">
        <v>2334</v>
      </c>
      <c r="B428" s="16" t="s">
        <v>1136</v>
      </c>
      <c r="C428" s="16" t="s">
        <v>1383</v>
      </c>
      <c r="D428" s="16" t="s">
        <v>25</v>
      </c>
      <c r="E428" s="16" t="s">
        <v>25</v>
      </c>
      <c r="F428" s="16" t="s">
        <v>25</v>
      </c>
      <c r="G428" s="16" t="s">
        <v>25</v>
      </c>
      <c r="H428" s="26">
        <v>3.1497882534985902</v>
      </c>
      <c r="I428" s="31">
        <v>2.3262782735399998</v>
      </c>
      <c r="J428" s="25" t="s">
        <v>1142</v>
      </c>
      <c r="K428" s="47">
        <v>48.633240000000001</v>
      </c>
      <c r="L428" s="47">
        <v>2.465916</v>
      </c>
      <c r="M428" s="28">
        <v>-13608</v>
      </c>
      <c r="N428" s="16" t="s">
        <v>25</v>
      </c>
      <c r="O428" s="25" t="s">
        <v>26</v>
      </c>
      <c r="P428" s="25" t="s">
        <v>30</v>
      </c>
      <c r="Q428" s="25" t="s">
        <v>2187</v>
      </c>
      <c r="R428" s="25">
        <v>0</v>
      </c>
      <c r="S428" s="25">
        <v>1</v>
      </c>
      <c r="T428" s="25" t="s">
        <v>2205</v>
      </c>
      <c r="U428" s="25" t="s">
        <v>25</v>
      </c>
      <c r="V428" s="16" t="s">
        <v>1140</v>
      </c>
      <c r="W428" s="16">
        <v>13010</v>
      </c>
      <c r="X428" s="16">
        <v>45</v>
      </c>
      <c r="Y428" s="34">
        <v>-13798</v>
      </c>
      <c r="Z428" s="34">
        <v>-13418</v>
      </c>
      <c r="AA428" s="25" t="s">
        <v>35</v>
      </c>
      <c r="AB428" s="25" t="s">
        <v>36</v>
      </c>
      <c r="AC428" s="28">
        <v>-13608</v>
      </c>
      <c r="AD428" s="29">
        <v>1.4E-5</v>
      </c>
      <c r="AE428" s="16">
        <v>0.22035199999999999</v>
      </c>
      <c r="AF428" s="16">
        <v>0.60904100000000005</v>
      </c>
      <c r="AG428" s="29">
        <v>3.9999999999999998E-6</v>
      </c>
      <c r="AH428" s="16">
        <v>0.16967099999999999</v>
      </c>
      <c r="AI428" s="29">
        <v>1.8E-5</v>
      </c>
      <c r="AJ428" s="16">
        <v>7.4399999999999998E-4</v>
      </c>
      <c r="AK428" s="29">
        <v>5.0000000000000004E-6</v>
      </c>
      <c r="AL428" s="16">
        <v>1.5100000000000001E-4</v>
      </c>
      <c r="AM428" s="16">
        <v>1.24099637046291E-3</v>
      </c>
      <c r="AN428" s="16">
        <v>-3.6791693957870703E-4</v>
      </c>
      <c r="AO428" s="16">
        <v>2.3476387528371701E-4</v>
      </c>
      <c r="AP428" s="29">
        <v>-7.1584941404369602E-6</v>
      </c>
      <c r="AQ428" s="16">
        <v>-4.62984988033657E-4</v>
      </c>
      <c r="AR428" s="16">
        <v>1.2562090067157E-2</v>
      </c>
      <c r="AS428" s="16">
        <v>5.2251509230132696E-3</v>
      </c>
      <c r="AT428" s="16">
        <v>3.7291496504396498E-3</v>
      </c>
      <c r="AU428" s="16">
        <v>3.2909162143373001E-3</v>
      </c>
      <c r="AV428" s="16">
        <v>0</v>
      </c>
      <c r="AW428" s="16">
        <v>0</v>
      </c>
    </row>
    <row r="429" spans="1:49" s="15" customFormat="1" ht="16" x14ac:dyDescent="0.2">
      <c r="A429" s="25" t="s">
        <v>2334</v>
      </c>
      <c r="B429" s="16" t="s">
        <v>1137</v>
      </c>
      <c r="C429" s="16" t="s">
        <v>1383</v>
      </c>
      <c r="D429" s="16" t="s">
        <v>25</v>
      </c>
      <c r="E429" s="16" t="s">
        <v>25</v>
      </c>
      <c r="F429" s="16" t="s">
        <v>25</v>
      </c>
      <c r="G429" s="16" t="s">
        <v>25</v>
      </c>
      <c r="H429" s="26">
        <v>1.41712170521645</v>
      </c>
      <c r="I429" s="31">
        <v>1.05675665132</v>
      </c>
      <c r="J429" s="25" t="s">
        <v>1142</v>
      </c>
      <c r="K429" s="47">
        <v>48.633240000000001</v>
      </c>
      <c r="L429" s="47">
        <v>2.465916</v>
      </c>
      <c r="M429" s="28">
        <v>-13815</v>
      </c>
      <c r="N429" s="16" t="s">
        <v>25</v>
      </c>
      <c r="O429" s="25" t="s">
        <v>26</v>
      </c>
      <c r="P429" s="25" t="s">
        <v>30</v>
      </c>
      <c r="Q429" s="25" t="s">
        <v>2187</v>
      </c>
      <c r="R429" s="25">
        <v>0</v>
      </c>
      <c r="S429" s="25">
        <v>1</v>
      </c>
      <c r="T429" s="25" t="s">
        <v>2205</v>
      </c>
      <c r="U429" s="25" t="s">
        <v>25</v>
      </c>
      <c r="V429" s="16" t="s">
        <v>1141</v>
      </c>
      <c r="W429" s="16">
        <v>13135</v>
      </c>
      <c r="X429" s="16">
        <v>40</v>
      </c>
      <c r="Y429" s="34">
        <v>-13969</v>
      </c>
      <c r="Z429" s="34">
        <v>-13661</v>
      </c>
      <c r="AA429" s="25" t="s">
        <v>35</v>
      </c>
      <c r="AB429" s="25" t="s">
        <v>36</v>
      </c>
      <c r="AC429" s="28">
        <v>-13815</v>
      </c>
      <c r="AD429" s="29">
        <v>1.9000000000000001E-5</v>
      </c>
      <c r="AE429" s="16">
        <v>0.18177399999999999</v>
      </c>
      <c r="AF429" s="16">
        <v>0.56743299999999997</v>
      </c>
      <c r="AG429" s="29">
        <v>9.0000000000000002E-6</v>
      </c>
      <c r="AH429" s="16">
        <v>0.24893299999999999</v>
      </c>
      <c r="AI429" s="29">
        <v>5.0000000000000004E-6</v>
      </c>
      <c r="AJ429" s="16">
        <v>1.8079999999999999E-3</v>
      </c>
      <c r="AK429" s="29">
        <v>1.7E-5</v>
      </c>
      <c r="AL429" s="29">
        <v>9.9999999999999995E-7</v>
      </c>
      <c r="AM429" s="16">
        <v>1.0708472802226799E-3</v>
      </c>
      <c r="AN429" s="16">
        <v>-3.8204398134204201E-4</v>
      </c>
      <c r="AO429" s="16">
        <v>1.7109538076939799E-4</v>
      </c>
      <c r="AP429" s="16">
        <v>-1.4999249095439801E-4</v>
      </c>
      <c r="AQ429" s="16">
        <v>-2.9260554920471099E-4</v>
      </c>
      <c r="AR429" s="16">
        <v>1.3898972065303499E-2</v>
      </c>
      <c r="AS429" s="16">
        <v>6.58126176596701E-3</v>
      </c>
      <c r="AT429" s="16">
        <v>6.5827040616256802E-3</v>
      </c>
      <c r="AU429" s="16">
        <v>0</v>
      </c>
      <c r="AV429" s="16">
        <v>0</v>
      </c>
      <c r="AW429" s="16">
        <v>0</v>
      </c>
    </row>
    <row r="430" spans="1:49" s="15" customFormat="1" ht="19" x14ac:dyDescent="0.2">
      <c r="A430" s="25" t="s">
        <v>2334</v>
      </c>
      <c r="B430" s="16" t="s">
        <v>1138</v>
      </c>
      <c r="C430" s="16" t="s">
        <v>1383</v>
      </c>
      <c r="D430" s="16" t="s">
        <v>25</v>
      </c>
      <c r="E430" s="16" t="s">
        <v>25</v>
      </c>
      <c r="F430" s="16" t="s">
        <v>25</v>
      </c>
      <c r="G430" s="16" t="s">
        <v>25</v>
      </c>
      <c r="H430" s="26">
        <v>1.64907932923462</v>
      </c>
      <c r="I430" s="31">
        <v>1.25540046627</v>
      </c>
      <c r="J430" s="25" t="s">
        <v>1142</v>
      </c>
      <c r="K430" s="47">
        <v>48.633240000000001</v>
      </c>
      <c r="L430" s="47">
        <v>2.465916</v>
      </c>
      <c r="M430" s="28">
        <v>-13693</v>
      </c>
      <c r="N430" s="16" t="s">
        <v>25</v>
      </c>
      <c r="O430" s="25" t="s">
        <v>26</v>
      </c>
      <c r="P430" s="25" t="s">
        <v>27</v>
      </c>
      <c r="Q430" s="25" t="s">
        <v>2190</v>
      </c>
      <c r="R430" s="25">
        <v>0</v>
      </c>
      <c r="S430" s="25">
        <v>0</v>
      </c>
      <c r="T430" s="25" t="s">
        <v>2205</v>
      </c>
      <c r="U430" s="25" t="s">
        <v>2262</v>
      </c>
      <c r="V430" s="16" t="s">
        <v>25</v>
      </c>
      <c r="W430" s="16" t="s">
        <v>25</v>
      </c>
      <c r="X430" s="16" t="s">
        <v>25</v>
      </c>
      <c r="Y430" s="16" t="s">
        <v>25</v>
      </c>
      <c r="Z430" s="16" t="s">
        <v>25</v>
      </c>
      <c r="AA430" s="16" t="s">
        <v>25</v>
      </c>
      <c r="AB430" s="16" t="s">
        <v>25</v>
      </c>
      <c r="AC430" s="28">
        <v>-13693</v>
      </c>
      <c r="AD430" s="29">
        <v>6.9999999999999999E-6</v>
      </c>
      <c r="AE430" s="16">
        <v>0.232433</v>
      </c>
      <c r="AF430" s="16">
        <v>0.63261000000000001</v>
      </c>
      <c r="AG430" s="29">
        <v>7.9999999999999996E-6</v>
      </c>
      <c r="AH430" s="16">
        <v>0.13398299999999999</v>
      </c>
      <c r="AI430" s="29">
        <v>2.6999999999999999E-5</v>
      </c>
      <c r="AJ430" s="16">
        <v>8.1300000000000003E-4</v>
      </c>
      <c r="AK430" s="16">
        <v>1.06E-4</v>
      </c>
      <c r="AL430" s="29">
        <v>1.2999999999999999E-5</v>
      </c>
      <c r="AM430" s="16">
        <v>1.3197310646832999E-3</v>
      </c>
      <c r="AN430" s="16">
        <v>-3.9065464585154899E-4</v>
      </c>
      <c r="AO430" s="16">
        <v>1.4997405086691201E-4</v>
      </c>
      <c r="AP430" s="16">
        <v>-1.2676354594569499E-4</v>
      </c>
      <c r="AQ430" s="16">
        <v>-3.4185829004216098E-4</v>
      </c>
      <c r="AR430" s="16">
        <v>9.1609830132523308E-3</v>
      </c>
      <c r="AS430" s="16">
        <v>6.7344907654508903E-3</v>
      </c>
      <c r="AT430" s="16">
        <v>1.7553874280869599E-3</v>
      </c>
      <c r="AU430" s="16">
        <v>0</v>
      </c>
      <c r="AV430" s="16">
        <v>0</v>
      </c>
      <c r="AW430" s="16">
        <v>0</v>
      </c>
    </row>
    <row r="431" spans="1:49" s="15" customFormat="1" ht="16" x14ac:dyDescent="0.2">
      <c r="A431" s="25" t="s">
        <v>2334</v>
      </c>
      <c r="B431" s="16" t="s">
        <v>1143</v>
      </c>
      <c r="C431" s="16" t="s">
        <v>38</v>
      </c>
      <c r="D431" s="16" t="s">
        <v>25</v>
      </c>
      <c r="E431" s="16" t="s">
        <v>25</v>
      </c>
      <c r="F431" s="16" t="s">
        <v>25</v>
      </c>
      <c r="G431" s="16" t="s">
        <v>25</v>
      </c>
      <c r="H431" s="26">
        <v>8.2281320962986992</v>
      </c>
      <c r="I431" s="31">
        <v>6.3706549180299996</v>
      </c>
      <c r="J431" s="31" t="s">
        <v>1279</v>
      </c>
      <c r="K431" s="45" t="s">
        <v>1319</v>
      </c>
      <c r="L431" s="45" t="s">
        <v>1320</v>
      </c>
      <c r="M431" s="25">
        <v>-475</v>
      </c>
      <c r="N431" s="25" t="s">
        <v>25</v>
      </c>
      <c r="O431" s="25" t="s">
        <v>26</v>
      </c>
      <c r="P431" s="16" t="s">
        <v>27</v>
      </c>
      <c r="Q431" s="25" t="s">
        <v>2190</v>
      </c>
      <c r="R431" s="25">
        <v>0</v>
      </c>
      <c r="S431" s="25">
        <v>0</v>
      </c>
      <c r="T431" s="25" t="s">
        <v>2205</v>
      </c>
      <c r="U431" s="25" t="s">
        <v>2192</v>
      </c>
      <c r="V431" s="25" t="s">
        <v>25</v>
      </c>
      <c r="W431" s="25" t="s">
        <v>25</v>
      </c>
      <c r="X431" s="25" t="s">
        <v>25</v>
      </c>
      <c r="Y431" s="25" t="s">
        <v>25</v>
      </c>
      <c r="Z431" s="25" t="s">
        <v>25</v>
      </c>
      <c r="AA431" s="16" t="s">
        <v>25</v>
      </c>
      <c r="AB431" s="16" t="s">
        <v>25</v>
      </c>
      <c r="AC431" s="25">
        <v>-475</v>
      </c>
      <c r="AD431" s="16">
        <v>0.95191800000000004</v>
      </c>
      <c r="AE431" s="16">
        <v>2.6949999999999999E-3</v>
      </c>
      <c r="AF431" s="29">
        <v>3.0000000000000001E-6</v>
      </c>
      <c r="AG431" s="16">
        <v>3.7728999999999999E-2</v>
      </c>
      <c r="AH431" s="16">
        <v>7.6299999999999996E-3</v>
      </c>
      <c r="AI431" s="29">
        <v>3.9999999999999998E-6</v>
      </c>
      <c r="AJ431" s="29">
        <v>6.0000000000000002E-6</v>
      </c>
      <c r="AK431" s="29">
        <v>9.9999999999999995E-7</v>
      </c>
      <c r="AL431" s="29">
        <v>1.2999999999999999E-5</v>
      </c>
      <c r="AM431" s="16">
        <v>-1.3874542607314E-3</v>
      </c>
      <c r="AN431" s="16">
        <v>-3.1279953222718799E-4</v>
      </c>
      <c r="AO431" s="29">
        <v>9.1936320868301305E-7</v>
      </c>
      <c r="AP431" s="29">
        <v>4.98851498742664E-5</v>
      </c>
      <c r="AQ431" s="29">
        <v>1.9666290999179198E-5</v>
      </c>
      <c r="AR431" s="16">
        <v>3.1126607999573199E-2</v>
      </c>
      <c r="AS431" s="16">
        <v>1.6120185470807801E-2</v>
      </c>
      <c r="AT431" s="16">
        <v>1.02593524203162E-2</v>
      </c>
      <c r="AU431" s="16">
        <v>4.7248511929673899E-3</v>
      </c>
      <c r="AV431" s="16">
        <v>0</v>
      </c>
      <c r="AW431" s="16">
        <v>0</v>
      </c>
    </row>
    <row r="432" spans="1:49" s="15" customFormat="1" ht="16" x14ac:dyDescent="0.2">
      <c r="A432" s="25" t="s">
        <v>2334</v>
      </c>
      <c r="B432" s="16" t="s">
        <v>1236</v>
      </c>
      <c r="C432" s="16" t="s">
        <v>38</v>
      </c>
      <c r="D432" s="16" t="s">
        <v>25</v>
      </c>
      <c r="E432" s="16" t="s">
        <v>25</v>
      </c>
      <c r="F432" s="16" t="s">
        <v>25</v>
      </c>
      <c r="G432" s="16" t="s">
        <v>25</v>
      </c>
      <c r="H432" s="26">
        <v>1.8082706103277399</v>
      </c>
      <c r="I432" s="31">
        <v>1.4214658068599999</v>
      </c>
      <c r="J432" s="31" t="s">
        <v>1280</v>
      </c>
      <c r="K432" s="47">
        <v>49.572896999999998</v>
      </c>
      <c r="L432" s="45">
        <v>103.25193299999999</v>
      </c>
      <c r="M432" s="25">
        <v>-989</v>
      </c>
      <c r="N432" s="25" t="s">
        <v>25</v>
      </c>
      <c r="O432" s="25" t="s">
        <v>26</v>
      </c>
      <c r="P432" s="16" t="s">
        <v>27</v>
      </c>
      <c r="Q432" s="25" t="s">
        <v>2187</v>
      </c>
      <c r="R432" s="25">
        <v>1</v>
      </c>
      <c r="S432" s="25">
        <v>0</v>
      </c>
      <c r="T432" s="25" t="s">
        <v>2205</v>
      </c>
      <c r="U432" s="25" t="s">
        <v>25</v>
      </c>
      <c r="V432" s="25" t="s">
        <v>1235</v>
      </c>
      <c r="W432" s="16">
        <v>2840</v>
      </c>
      <c r="X432" s="16">
        <v>15</v>
      </c>
      <c r="Y432" s="16">
        <v>-1049</v>
      </c>
      <c r="Z432" s="16">
        <v>-928</v>
      </c>
      <c r="AA432" s="25" t="s">
        <v>35</v>
      </c>
      <c r="AB432" s="25" t="s">
        <v>36</v>
      </c>
      <c r="AC432" s="30">
        <f>AVERAGE(Y432:Z432)</f>
        <v>-988.5</v>
      </c>
      <c r="AD432" s="16">
        <v>0.95191800000000004</v>
      </c>
      <c r="AE432" s="16">
        <v>2.6949999999999999E-3</v>
      </c>
      <c r="AF432" s="29">
        <v>3.0000000000000001E-6</v>
      </c>
      <c r="AG432" s="16">
        <v>3.7728999999999999E-2</v>
      </c>
      <c r="AH432" s="16">
        <v>7.6299999999999996E-3</v>
      </c>
      <c r="AI432" s="29">
        <v>3.9999999999999998E-6</v>
      </c>
      <c r="AJ432" s="29">
        <v>6.0000000000000002E-6</v>
      </c>
      <c r="AK432" s="29">
        <v>9.9999999999999995E-7</v>
      </c>
      <c r="AL432" s="29">
        <v>1.2999999999999999E-5</v>
      </c>
      <c r="AM432" s="16">
        <v>-1.3874542607314E-3</v>
      </c>
      <c r="AN432" s="16">
        <v>-3.1279953222718799E-4</v>
      </c>
      <c r="AO432" s="29">
        <v>9.1936320868301305E-7</v>
      </c>
      <c r="AP432" s="29">
        <v>4.98851498742664E-5</v>
      </c>
      <c r="AQ432" s="29">
        <v>1.9666290999179198E-5</v>
      </c>
      <c r="AR432" s="16">
        <v>3.23196612047425E-2</v>
      </c>
      <c r="AS432" s="16">
        <v>2.4679291207946399E-2</v>
      </c>
      <c r="AT432" s="16">
        <v>6.7311210208931497E-3</v>
      </c>
      <c r="AU432" s="16">
        <v>0</v>
      </c>
      <c r="AV432" s="16">
        <v>0</v>
      </c>
      <c r="AW432" s="16">
        <v>0</v>
      </c>
    </row>
    <row r="433" spans="1:49" s="15" customFormat="1" ht="16" x14ac:dyDescent="0.2">
      <c r="A433" s="25" t="s">
        <v>2334</v>
      </c>
      <c r="B433" s="16" t="s">
        <v>1144</v>
      </c>
      <c r="C433" s="16" t="s">
        <v>38</v>
      </c>
      <c r="D433" s="16" t="s">
        <v>25</v>
      </c>
      <c r="E433" s="16" t="s">
        <v>25</v>
      </c>
      <c r="F433" s="16" t="s">
        <v>25</v>
      </c>
      <c r="G433" s="16" t="s">
        <v>25</v>
      </c>
      <c r="H433" s="26">
        <v>0.73852316661756101</v>
      </c>
      <c r="I433" s="31">
        <v>0.58025882071500001</v>
      </c>
      <c r="J433" s="31" t="s">
        <v>1280</v>
      </c>
      <c r="K433" s="47">
        <v>49.572896999999998</v>
      </c>
      <c r="L433" s="45">
        <v>103.25193299999999</v>
      </c>
      <c r="M433" s="25">
        <v>-775</v>
      </c>
      <c r="N433" s="25" t="s">
        <v>25</v>
      </c>
      <c r="O433" s="25" t="s">
        <v>26</v>
      </c>
      <c r="P433" s="16" t="s">
        <v>30</v>
      </c>
      <c r="Q433" s="25" t="s">
        <v>2190</v>
      </c>
      <c r="R433" s="25">
        <v>0</v>
      </c>
      <c r="S433" s="25">
        <v>0</v>
      </c>
      <c r="T433" s="25" t="s">
        <v>2205</v>
      </c>
      <c r="U433" s="25" t="s">
        <v>2192</v>
      </c>
      <c r="V433" s="25" t="s">
        <v>25</v>
      </c>
      <c r="W433" s="25" t="s">
        <v>25</v>
      </c>
      <c r="X433" s="25" t="s">
        <v>25</v>
      </c>
      <c r="Y433" s="25" t="s">
        <v>25</v>
      </c>
      <c r="Z433" s="25" t="s">
        <v>25</v>
      </c>
      <c r="AA433" s="25" t="s">
        <v>25</v>
      </c>
      <c r="AB433" s="25" t="s">
        <v>25</v>
      </c>
      <c r="AC433" s="25">
        <v>-775</v>
      </c>
      <c r="AD433" s="16">
        <v>0.95191800000000004</v>
      </c>
      <c r="AE433" s="16">
        <v>2.6949999999999999E-3</v>
      </c>
      <c r="AF433" s="29">
        <v>3.0000000000000001E-6</v>
      </c>
      <c r="AG433" s="16">
        <v>3.7728999999999999E-2</v>
      </c>
      <c r="AH433" s="16">
        <v>7.6299999999999996E-3</v>
      </c>
      <c r="AI433" s="29">
        <v>3.9999999999999998E-6</v>
      </c>
      <c r="AJ433" s="29">
        <v>6.0000000000000002E-6</v>
      </c>
      <c r="AK433" s="29">
        <v>9.9999999999999995E-7</v>
      </c>
      <c r="AL433" s="29">
        <v>1.2999999999999999E-5</v>
      </c>
      <c r="AM433" s="16">
        <v>-1.3874542607314E-3</v>
      </c>
      <c r="AN433" s="16">
        <v>-3.1279953222718799E-4</v>
      </c>
      <c r="AO433" s="29">
        <v>9.1936320868301305E-7</v>
      </c>
      <c r="AP433" s="29">
        <v>4.98851498742664E-5</v>
      </c>
      <c r="AQ433" s="29">
        <v>1.9666290999179198E-5</v>
      </c>
      <c r="AR433" s="16">
        <v>4.3451782090117699E-2</v>
      </c>
      <c r="AS433" s="16">
        <v>3.0721556845694602E-2</v>
      </c>
      <c r="AT433" s="16">
        <v>5.7052009463577497E-3</v>
      </c>
      <c r="AU433" s="16">
        <v>4.9366284350396998E-3</v>
      </c>
      <c r="AV433" s="16">
        <v>0</v>
      </c>
      <c r="AW433" s="16">
        <v>0</v>
      </c>
    </row>
    <row r="434" spans="1:49" s="15" customFormat="1" ht="16" x14ac:dyDescent="0.2">
      <c r="A434" s="25" t="s">
        <v>2334</v>
      </c>
      <c r="B434" s="16" t="s">
        <v>1145</v>
      </c>
      <c r="C434" s="16" t="s">
        <v>1380</v>
      </c>
      <c r="D434" s="16" t="s">
        <v>25</v>
      </c>
      <c r="E434" s="16" t="s">
        <v>25</v>
      </c>
      <c r="F434" s="16" t="s">
        <v>25</v>
      </c>
      <c r="G434" s="16" t="s">
        <v>25</v>
      </c>
      <c r="H434" s="26">
        <v>1.61990058714453</v>
      </c>
      <c r="I434" s="31">
        <v>1.24817144359</v>
      </c>
      <c r="J434" s="31" t="s">
        <v>1281</v>
      </c>
      <c r="K434" s="47">
        <v>44.499039000000003</v>
      </c>
      <c r="L434" s="45">
        <v>1.692232</v>
      </c>
      <c r="M434" s="25">
        <v>-18924</v>
      </c>
      <c r="N434" s="25" t="s">
        <v>25</v>
      </c>
      <c r="O434" s="25" t="s">
        <v>26</v>
      </c>
      <c r="P434" s="16" t="s">
        <v>30</v>
      </c>
      <c r="Q434" s="25" t="s">
        <v>2190</v>
      </c>
      <c r="R434" s="25">
        <v>0</v>
      </c>
      <c r="S434" s="25">
        <v>0</v>
      </c>
      <c r="T434" s="25" t="s">
        <v>2205</v>
      </c>
      <c r="U434" s="25" t="s">
        <v>2192</v>
      </c>
      <c r="V434" s="25" t="s">
        <v>25</v>
      </c>
      <c r="W434" s="25" t="s">
        <v>25</v>
      </c>
      <c r="X434" s="25" t="s">
        <v>25</v>
      </c>
      <c r="Y434" s="25" t="s">
        <v>25</v>
      </c>
      <c r="Z434" s="25" t="s">
        <v>25</v>
      </c>
      <c r="AA434" s="25" t="s">
        <v>25</v>
      </c>
      <c r="AB434" s="25" t="s">
        <v>25</v>
      </c>
      <c r="AC434" s="25">
        <v>-18924</v>
      </c>
      <c r="AD434" s="29">
        <v>1.2E-5</v>
      </c>
      <c r="AE434" s="16">
        <v>0.28693400000000002</v>
      </c>
      <c r="AF434" s="16">
        <v>0.60318300000000002</v>
      </c>
      <c r="AG434" s="29">
        <v>1.5E-5</v>
      </c>
      <c r="AH434" s="29">
        <v>3.0000000000000001E-6</v>
      </c>
      <c r="AI434" s="16">
        <v>0.109817</v>
      </c>
      <c r="AJ434" s="29">
        <v>2.5000000000000001E-5</v>
      </c>
      <c r="AK434" s="29">
        <v>7.9999999999999996E-6</v>
      </c>
      <c r="AL434" s="29">
        <v>3.0000000000000001E-6</v>
      </c>
      <c r="AM434" s="16">
        <v>1.97321125834131E-3</v>
      </c>
      <c r="AN434" s="16">
        <v>-5.9360239665392502E-4</v>
      </c>
      <c r="AO434" s="29">
        <v>1.3430814407901299E-5</v>
      </c>
      <c r="AP434" s="16">
        <v>-1.3567396843493801E-4</v>
      </c>
      <c r="AQ434" s="16">
        <v>-3.4587571980950599E-4</v>
      </c>
      <c r="AR434" s="16">
        <v>3.8094547226798899E-2</v>
      </c>
      <c r="AS434" s="16">
        <v>1.3210014448819999E-2</v>
      </c>
      <c r="AT434" s="16">
        <v>1.65716959388E-2</v>
      </c>
      <c r="AU434" s="16">
        <v>7.1311308438900701E-3</v>
      </c>
      <c r="AV434" s="16">
        <v>0</v>
      </c>
      <c r="AW434" s="16">
        <v>0</v>
      </c>
    </row>
    <row r="435" spans="1:49" s="15" customFormat="1" ht="16" x14ac:dyDescent="0.2">
      <c r="A435" s="25" t="s">
        <v>2334</v>
      </c>
      <c r="B435" s="16" t="s">
        <v>1146</v>
      </c>
      <c r="C435" s="16" t="s">
        <v>1380</v>
      </c>
      <c r="D435" s="16" t="s">
        <v>25</v>
      </c>
      <c r="E435" s="16" t="s">
        <v>25</v>
      </c>
      <c r="F435" s="16" t="s">
        <v>25</v>
      </c>
      <c r="G435" s="16" t="s">
        <v>25</v>
      </c>
      <c r="H435" s="26">
        <v>3.9992423832105399</v>
      </c>
      <c r="I435" s="31">
        <v>3.1408689616499998</v>
      </c>
      <c r="J435" s="31" t="s">
        <v>1281</v>
      </c>
      <c r="K435" s="47">
        <v>44.499039000000003</v>
      </c>
      <c r="L435" s="45">
        <v>1.692232</v>
      </c>
      <c r="M435" s="25">
        <v>-16500</v>
      </c>
      <c r="N435" s="25" t="s">
        <v>25</v>
      </c>
      <c r="O435" s="25" t="s">
        <v>26</v>
      </c>
      <c r="P435" s="16" t="s">
        <v>2252</v>
      </c>
      <c r="Q435" s="25" t="s">
        <v>2187</v>
      </c>
      <c r="R435" s="25">
        <v>0</v>
      </c>
      <c r="S435" s="25">
        <v>1</v>
      </c>
      <c r="T435" s="25" t="s">
        <v>2205</v>
      </c>
      <c r="U435" s="25" t="s">
        <v>25</v>
      </c>
      <c r="V435" s="25" t="s">
        <v>1147</v>
      </c>
      <c r="W435" s="25">
        <v>15120</v>
      </c>
      <c r="X435" s="25">
        <v>60</v>
      </c>
      <c r="Y435" s="25">
        <v>-16699</v>
      </c>
      <c r="Z435" s="25">
        <v>-16301</v>
      </c>
      <c r="AA435" s="25" t="s">
        <v>35</v>
      </c>
      <c r="AB435" s="25" t="s">
        <v>36</v>
      </c>
      <c r="AC435" s="25">
        <v>-16500</v>
      </c>
      <c r="AD435" s="29">
        <v>1.2999999999999999E-5</v>
      </c>
      <c r="AE435" s="16">
        <v>0.29637200000000002</v>
      </c>
      <c r="AF435" s="16">
        <v>0.56062900000000004</v>
      </c>
      <c r="AG435" s="29">
        <v>4.3999999999999999E-5</v>
      </c>
      <c r="AH435" s="16">
        <v>0</v>
      </c>
      <c r="AI435" s="16">
        <v>0.142899</v>
      </c>
      <c r="AJ435" s="29">
        <v>1.9999999999999999E-6</v>
      </c>
      <c r="AK435" s="29">
        <v>1.4E-5</v>
      </c>
      <c r="AL435" s="29">
        <v>2.4000000000000001E-5</v>
      </c>
      <c r="AM435" s="16">
        <v>2.20935873670218E-3</v>
      </c>
      <c r="AN435" s="16">
        <v>-5.5590116824117699E-4</v>
      </c>
      <c r="AO435" s="29">
        <v>4.7019135048316102E-5</v>
      </c>
      <c r="AP435" s="29">
        <v>3.05664666175098E-5</v>
      </c>
      <c r="AQ435" s="16">
        <v>-3.9248988023510902E-4</v>
      </c>
      <c r="AR435" s="16">
        <v>2.8010216721866099E-2</v>
      </c>
      <c r="AS435" s="16">
        <v>5.9681345610387597E-3</v>
      </c>
      <c r="AT435" s="16">
        <v>1.31253262834735E-2</v>
      </c>
      <c r="AU435" s="16">
        <v>0</v>
      </c>
      <c r="AV435" s="16">
        <v>0</v>
      </c>
      <c r="AW435" s="16">
        <v>7.8790446276611192E-3</v>
      </c>
    </row>
    <row r="436" spans="1:49" s="15" customFormat="1" ht="16" x14ac:dyDescent="0.2">
      <c r="A436" s="25" t="s">
        <v>2334</v>
      </c>
      <c r="B436" s="16" t="s">
        <v>1148</v>
      </c>
      <c r="C436" s="16" t="s">
        <v>1380</v>
      </c>
      <c r="D436" s="16" t="s">
        <v>25</v>
      </c>
      <c r="E436" s="16" t="s">
        <v>25</v>
      </c>
      <c r="F436" s="16" t="s">
        <v>25</v>
      </c>
      <c r="G436" s="16" t="s">
        <v>25</v>
      </c>
      <c r="H436" s="26">
        <v>2.7508135674021501</v>
      </c>
      <c r="I436" s="31">
        <v>2.1289702928600001</v>
      </c>
      <c r="J436" s="31" t="s">
        <v>1281</v>
      </c>
      <c r="K436" s="47">
        <v>44.499039000000003</v>
      </c>
      <c r="L436" s="45">
        <v>1.692232</v>
      </c>
      <c r="M436" s="25">
        <v>-21655</v>
      </c>
      <c r="N436" s="25" t="s">
        <v>25</v>
      </c>
      <c r="O436" s="25" t="s">
        <v>26</v>
      </c>
      <c r="P436" s="16" t="s">
        <v>27</v>
      </c>
      <c r="Q436" s="25" t="s">
        <v>2187</v>
      </c>
      <c r="R436" s="25">
        <v>0</v>
      </c>
      <c r="S436" s="25">
        <v>1</v>
      </c>
      <c r="T436" s="25" t="s">
        <v>2205</v>
      </c>
      <c r="U436" s="25" t="s">
        <v>25</v>
      </c>
      <c r="V436" s="25" t="s">
        <v>1149</v>
      </c>
      <c r="W436" s="25">
        <v>19660</v>
      </c>
      <c r="X436" s="25">
        <v>90</v>
      </c>
      <c r="Y436" s="25">
        <v>-21909</v>
      </c>
      <c r="Z436" s="25">
        <v>-21401</v>
      </c>
      <c r="AA436" s="25" t="s">
        <v>35</v>
      </c>
      <c r="AB436" s="25" t="s">
        <v>36</v>
      </c>
      <c r="AC436" s="25">
        <v>-21655</v>
      </c>
      <c r="AD436" s="29">
        <v>1.1E-5</v>
      </c>
      <c r="AE436" s="16">
        <v>0.27968199999999999</v>
      </c>
      <c r="AF436" s="16">
        <v>0.66986699999999999</v>
      </c>
      <c r="AG436" s="29">
        <v>1.9000000000000001E-5</v>
      </c>
      <c r="AH436" s="29">
        <v>3.1000000000000001E-5</v>
      </c>
      <c r="AI436" s="16">
        <v>5.0201000000000003E-2</v>
      </c>
      <c r="AJ436" s="29">
        <v>7.1000000000000005E-5</v>
      </c>
      <c r="AK436" s="29">
        <v>4.0000000000000003E-5</v>
      </c>
      <c r="AL436" s="29">
        <v>7.7000000000000001E-5</v>
      </c>
      <c r="AM436" s="16">
        <v>1.69203384006197E-3</v>
      </c>
      <c r="AN436" s="16">
        <v>-4.6765969796769898E-4</v>
      </c>
      <c r="AO436" s="29">
        <v>2.8483404170256099E-5</v>
      </c>
      <c r="AP436" s="29">
        <v>8.5012519270817404E-6</v>
      </c>
      <c r="AQ436" s="16">
        <v>-3.7749109724079E-4</v>
      </c>
      <c r="AR436" s="16">
        <v>0.112809373036201</v>
      </c>
      <c r="AS436" s="16">
        <v>5.3083435637506097E-3</v>
      </c>
      <c r="AT436" s="16">
        <v>1.27348097001146E-2</v>
      </c>
      <c r="AU436" s="16">
        <v>1.40567114844637E-2</v>
      </c>
      <c r="AV436" s="16">
        <v>1.0662414899455099E-2</v>
      </c>
      <c r="AW436" s="16">
        <v>6.9406473869724095E-2</v>
      </c>
    </row>
    <row r="437" spans="1:49" s="15" customFormat="1" ht="16" x14ac:dyDescent="0.2">
      <c r="A437" s="25" t="s">
        <v>2334</v>
      </c>
      <c r="B437" s="16" t="s">
        <v>1150</v>
      </c>
      <c r="C437" s="16" t="s">
        <v>1380</v>
      </c>
      <c r="D437" s="16" t="s">
        <v>25</v>
      </c>
      <c r="E437" s="16" t="s">
        <v>25</v>
      </c>
      <c r="F437" s="16" t="s">
        <v>25</v>
      </c>
      <c r="G437" s="16" t="s">
        <v>25</v>
      </c>
      <c r="H437" s="26">
        <v>1.6848061467356801</v>
      </c>
      <c r="I437" s="31">
        <v>1.336491777</v>
      </c>
      <c r="J437" s="31" t="s">
        <v>1281</v>
      </c>
      <c r="K437" s="47">
        <v>44.499039000000003</v>
      </c>
      <c r="L437" s="45">
        <v>1.692232</v>
      </c>
      <c r="M437" s="25">
        <v>-16101</v>
      </c>
      <c r="N437" s="25" t="s">
        <v>25</v>
      </c>
      <c r="O437" s="25" t="s">
        <v>26</v>
      </c>
      <c r="P437" s="16" t="s">
        <v>2227</v>
      </c>
      <c r="Q437" s="25" t="s">
        <v>2187</v>
      </c>
      <c r="R437" s="25">
        <v>0</v>
      </c>
      <c r="S437" s="25">
        <v>1</v>
      </c>
      <c r="T437" s="25" t="s">
        <v>2205</v>
      </c>
      <c r="U437" s="25" t="s">
        <v>25</v>
      </c>
      <c r="V437" s="25" t="s">
        <v>1151</v>
      </c>
      <c r="W437" s="25">
        <v>14730</v>
      </c>
      <c r="X437" s="25">
        <v>50</v>
      </c>
      <c r="Y437" s="25">
        <v>-16263</v>
      </c>
      <c r="Z437" s="25">
        <v>-15938</v>
      </c>
      <c r="AA437" s="25" t="s">
        <v>35</v>
      </c>
      <c r="AB437" s="25" t="s">
        <v>36</v>
      </c>
      <c r="AC437" s="25">
        <v>-16101</v>
      </c>
      <c r="AD437" s="29">
        <v>1.2E-5</v>
      </c>
      <c r="AE437" s="16">
        <v>0.28808800000000001</v>
      </c>
      <c r="AF437" s="16">
        <v>0.59355000000000002</v>
      </c>
      <c r="AG437" s="29">
        <v>1.2E-5</v>
      </c>
      <c r="AH437" s="29">
        <v>9.0000000000000002E-6</v>
      </c>
      <c r="AI437" s="16">
        <v>0.118321</v>
      </c>
      <c r="AJ437" s="29">
        <v>6.9999999999999999E-6</v>
      </c>
      <c r="AK437" s="16">
        <v>0</v>
      </c>
      <c r="AL437" s="16">
        <v>0</v>
      </c>
      <c r="AM437" s="16">
        <v>2.01577338988619E-3</v>
      </c>
      <c r="AN437" s="16">
        <v>-5.8825871331978402E-4</v>
      </c>
      <c r="AO437" s="29">
        <v>-6.0495394311120698E-5</v>
      </c>
      <c r="AP437" s="29">
        <v>-8.17766473822464E-5</v>
      </c>
      <c r="AQ437" s="16">
        <v>-3.2743933241384499E-4</v>
      </c>
      <c r="AR437" s="16">
        <v>1.1841067883390601E-2</v>
      </c>
      <c r="AS437" s="16">
        <v>8.3341201069899208E-3</v>
      </c>
      <c r="AT437" s="16">
        <v>2.8518152153825002E-3</v>
      </c>
      <c r="AU437" s="16">
        <v>0</v>
      </c>
      <c r="AV437" s="16">
        <v>0</v>
      </c>
      <c r="AW437" s="16">
        <v>0</v>
      </c>
    </row>
    <row r="438" spans="1:49" s="15" customFormat="1" ht="16" x14ac:dyDescent="0.2">
      <c r="A438" s="25" t="s">
        <v>2334</v>
      </c>
      <c r="B438" s="16" t="s">
        <v>1152</v>
      </c>
      <c r="C438" s="16" t="s">
        <v>1380</v>
      </c>
      <c r="D438" s="16" t="s">
        <v>25</v>
      </c>
      <c r="E438" s="16" t="s">
        <v>25</v>
      </c>
      <c r="F438" s="16" t="s">
        <v>25</v>
      </c>
      <c r="G438" s="16" t="s">
        <v>25</v>
      </c>
      <c r="H438" s="26">
        <v>2.3053636167107499</v>
      </c>
      <c r="I438" s="31">
        <v>1.81661045047</v>
      </c>
      <c r="J438" s="31" t="s">
        <v>1281</v>
      </c>
      <c r="K438" s="47">
        <v>44.499039000000003</v>
      </c>
      <c r="L438" s="45">
        <v>1.692232</v>
      </c>
      <c r="M438" s="25">
        <v>-18924</v>
      </c>
      <c r="N438" s="25" t="s">
        <v>25</v>
      </c>
      <c r="O438" s="25" t="s">
        <v>26</v>
      </c>
      <c r="P438" s="16" t="s">
        <v>30</v>
      </c>
      <c r="Q438" s="25" t="s">
        <v>2190</v>
      </c>
      <c r="R438" s="25">
        <v>0</v>
      </c>
      <c r="S438" s="25">
        <v>0</v>
      </c>
      <c r="T438" s="25" t="s">
        <v>2205</v>
      </c>
      <c r="U438" s="25" t="s">
        <v>2192</v>
      </c>
      <c r="V438" s="25" t="s">
        <v>25</v>
      </c>
      <c r="W438" s="25" t="s">
        <v>25</v>
      </c>
      <c r="X438" s="25" t="s">
        <v>25</v>
      </c>
      <c r="Y438" s="25" t="s">
        <v>25</v>
      </c>
      <c r="Z438" s="25" t="s">
        <v>25</v>
      </c>
      <c r="AA438" s="25" t="s">
        <v>25</v>
      </c>
      <c r="AB438" s="25" t="s">
        <v>25</v>
      </c>
      <c r="AC438" s="25">
        <v>-18924</v>
      </c>
      <c r="AD438" s="29">
        <v>1.1E-5</v>
      </c>
      <c r="AE438" s="16">
        <v>0.289163</v>
      </c>
      <c r="AF438" s="16">
        <v>0.55093800000000004</v>
      </c>
      <c r="AG438" s="29">
        <v>5.0000000000000004E-6</v>
      </c>
      <c r="AH438" s="29">
        <v>3.0000000000000001E-6</v>
      </c>
      <c r="AI438" s="16">
        <v>0.15986900000000001</v>
      </c>
      <c r="AJ438" s="16">
        <v>0</v>
      </c>
      <c r="AK438" s="29">
        <v>7.9999999999999996E-6</v>
      </c>
      <c r="AL438" s="29">
        <v>3.9999999999999998E-6</v>
      </c>
      <c r="AM438" s="16">
        <v>2.2058204195894498E-3</v>
      </c>
      <c r="AN438" s="16">
        <v>-6.5991292478474305E-4</v>
      </c>
      <c r="AO438" s="29">
        <v>9.3942348517069296E-6</v>
      </c>
      <c r="AP438" s="29">
        <v>-6.0128919313175103E-5</v>
      </c>
      <c r="AQ438" s="16">
        <v>-3.99832254841936E-4</v>
      </c>
      <c r="AR438" s="16">
        <v>3.6267770653522602E-2</v>
      </c>
      <c r="AS438" s="16">
        <v>1.74401858988248E-2</v>
      </c>
      <c r="AT438" s="16">
        <v>1.57981883949798E-2</v>
      </c>
      <c r="AU438" s="16">
        <v>2.5233399231404099E-3</v>
      </c>
      <c r="AV438" s="16">
        <v>0</v>
      </c>
      <c r="AW438" s="16">
        <v>0</v>
      </c>
    </row>
    <row r="439" spans="1:49" s="15" customFormat="1" ht="16" x14ac:dyDescent="0.2">
      <c r="A439" s="25" t="s">
        <v>2334</v>
      </c>
      <c r="B439" s="16" t="s">
        <v>1338</v>
      </c>
      <c r="C439" s="16" t="s">
        <v>1380</v>
      </c>
      <c r="D439" s="16" t="s">
        <v>25</v>
      </c>
      <c r="E439" s="16" t="s">
        <v>25</v>
      </c>
      <c r="F439" s="16" t="s">
        <v>25</v>
      </c>
      <c r="G439" s="16" t="s">
        <v>25</v>
      </c>
      <c r="H439" s="26">
        <v>1.29118819374422</v>
      </c>
      <c r="I439" s="31">
        <v>1.02154165468</v>
      </c>
      <c r="J439" s="31" t="s">
        <v>1281</v>
      </c>
      <c r="K439" s="47">
        <v>44.499039000000003</v>
      </c>
      <c r="L439" s="45">
        <v>1.692232</v>
      </c>
      <c r="M439" s="25">
        <v>-16024</v>
      </c>
      <c r="N439" s="25" t="s">
        <v>25</v>
      </c>
      <c r="O439" s="25" t="s">
        <v>26</v>
      </c>
      <c r="P439" s="16" t="s">
        <v>30</v>
      </c>
      <c r="Q439" s="25" t="s">
        <v>2187</v>
      </c>
      <c r="R439" s="25">
        <v>1</v>
      </c>
      <c r="S439" s="25">
        <v>0</v>
      </c>
      <c r="T439" s="25" t="s">
        <v>2205</v>
      </c>
      <c r="U439" s="25" t="s">
        <v>25</v>
      </c>
      <c r="V439" s="25" t="s">
        <v>1225</v>
      </c>
      <c r="W439" s="16">
        <v>14640</v>
      </c>
      <c r="X439" s="16">
        <v>35</v>
      </c>
      <c r="Y439" s="16">
        <v>-16194</v>
      </c>
      <c r="Z439" s="16">
        <v>-15854</v>
      </c>
      <c r="AA439" s="25" t="s">
        <v>35</v>
      </c>
      <c r="AB439" s="25" t="s">
        <v>36</v>
      </c>
      <c r="AC439" s="30">
        <f>AVERAGE(Y439:Z439)</f>
        <v>-16024</v>
      </c>
      <c r="AD439" s="16">
        <v>3.1932000000000002E-2</v>
      </c>
      <c r="AE439" s="16">
        <v>0.29799399999999998</v>
      </c>
      <c r="AF439" s="16">
        <v>0.61190699999999998</v>
      </c>
      <c r="AG439" s="29">
        <v>5.3999999999999998E-5</v>
      </c>
      <c r="AH439" s="29">
        <v>6.0000000000000002E-6</v>
      </c>
      <c r="AI439" s="16">
        <v>5.8012000000000001E-2</v>
      </c>
      <c r="AJ439" s="29">
        <v>8.6000000000000003E-5</v>
      </c>
      <c r="AK439" s="29">
        <v>3.9999999999999998E-6</v>
      </c>
      <c r="AL439" s="29">
        <v>1.9999999999999999E-6</v>
      </c>
      <c r="AM439" s="16">
        <v>1.81388413612752E-3</v>
      </c>
      <c r="AN439" s="16">
        <v>-5.3134927152389102E-4</v>
      </c>
      <c r="AO439" s="29">
        <v>9.2286887800706801E-5</v>
      </c>
      <c r="AP439" s="29">
        <v>5.23493024686945E-6</v>
      </c>
      <c r="AQ439" s="16">
        <v>-3.7477230412386601E-4</v>
      </c>
      <c r="AR439" s="16">
        <v>3.2139983984112698E-2</v>
      </c>
      <c r="AS439" s="16">
        <v>1.0035782266254499E-2</v>
      </c>
      <c r="AT439" s="16">
        <v>6.7796923464858803E-3</v>
      </c>
      <c r="AU439" s="16">
        <v>4.8882676620581296E-3</v>
      </c>
      <c r="AV439" s="16">
        <v>0</v>
      </c>
      <c r="AW439" s="16">
        <v>9.7932932380603195E-3</v>
      </c>
    </row>
    <row r="440" spans="1:49" s="15" customFormat="1" ht="16" x14ac:dyDescent="0.2">
      <c r="A440" s="25" t="s">
        <v>2334</v>
      </c>
      <c r="B440" s="16" t="s">
        <v>1153</v>
      </c>
      <c r="C440" s="16" t="s">
        <v>1380</v>
      </c>
      <c r="D440" s="16" t="s">
        <v>25</v>
      </c>
      <c r="E440" s="16" t="s">
        <v>25</v>
      </c>
      <c r="F440" s="16" t="s">
        <v>25</v>
      </c>
      <c r="G440" s="16" t="s">
        <v>25</v>
      </c>
      <c r="H440" s="26">
        <v>2.7508135674021501</v>
      </c>
      <c r="I440" s="31">
        <v>1.6411769403400001</v>
      </c>
      <c r="J440" s="31" t="s">
        <v>1281</v>
      </c>
      <c r="K440" s="47">
        <v>44.499039000000003</v>
      </c>
      <c r="L440" s="45">
        <v>1.692232</v>
      </c>
      <c r="M440" s="25">
        <v>-18924</v>
      </c>
      <c r="N440" s="25" t="s">
        <v>25</v>
      </c>
      <c r="O440" s="25" t="s">
        <v>26</v>
      </c>
      <c r="P440" s="16" t="s">
        <v>30</v>
      </c>
      <c r="Q440" s="25" t="s">
        <v>2190</v>
      </c>
      <c r="R440" s="25">
        <v>0</v>
      </c>
      <c r="S440" s="25">
        <v>0</v>
      </c>
      <c r="T440" s="25" t="s">
        <v>2205</v>
      </c>
      <c r="U440" s="25" t="s">
        <v>2192</v>
      </c>
      <c r="V440" s="25" t="s">
        <v>25</v>
      </c>
      <c r="W440" s="25" t="s">
        <v>25</v>
      </c>
      <c r="X440" s="25" t="s">
        <v>25</v>
      </c>
      <c r="Y440" s="25" t="s">
        <v>25</v>
      </c>
      <c r="Z440" s="25" t="s">
        <v>25</v>
      </c>
      <c r="AA440" s="25" t="s">
        <v>25</v>
      </c>
      <c r="AB440" s="25" t="s">
        <v>25</v>
      </c>
      <c r="AC440" s="25">
        <v>-18924</v>
      </c>
      <c r="AD440" s="16">
        <v>2.3060000000000001E-2</v>
      </c>
      <c r="AE440" s="16">
        <v>0.28700199999999998</v>
      </c>
      <c r="AF440" s="16">
        <v>0.65541700000000003</v>
      </c>
      <c r="AG440" s="29">
        <v>5.0000000000000004E-6</v>
      </c>
      <c r="AH440" s="29">
        <v>1.1E-5</v>
      </c>
      <c r="AI440" s="16">
        <v>3.4373000000000001E-2</v>
      </c>
      <c r="AJ440" s="29">
        <v>1.2999999999999999E-5</v>
      </c>
      <c r="AK440" s="16">
        <v>1.08E-4</v>
      </c>
      <c r="AL440" s="29">
        <v>1.0000000000000001E-5</v>
      </c>
      <c r="AM440" s="16">
        <v>1.65413407745145E-3</v>
      </c>
      <c r="AN440" s="16">
        <v>-4.9744359296329302E-4</v>
      </c>
      <c r="AO440" s="16">
        <v>1.17982052298037E-4</v>
      </c>
      <c r="AP440" s="29">
        <v>-2.8582014364472301E-6</v>
      </c>
      <c r="AQ440" s="16">
        <v>-4.2087863094295301E-4</v>
      </c>
      <c r="AR440" s="16">
        <v>3.53642865173227E-2</v>
      </c>
      <c r="AS440" s="16">
        <v>1.00406238710241E-2</v>
      </c>
      <c r="AT440" s="16">
        <v>9.3252290040859599E-3</v>
      </c>
      <c r="AU440" s="16">
        <v>4.9973932237511696E-3</v>
      </c>
      <c r="AV440" s="16">
        <v>0</v>
      </c>
      <c r="AW440" s="16">
        <v>9.7922183432948805E-3</v>
      </c>
    </row>
    <row r="441" spans="1:49" s="15" customFormat="1" ht="16" x14ac:dyDescent="0.2">
      <c r="A441" s="25" t="s">
        <v>2334</v>
      </c>
      <c r="B441" s="16" t="s">
        <v>1154</v>
      </c>
      <c r="C441" s="16" t="s">
        <v>1380</v>
      </c>
      <c r="D441" s="16" t="s">
        <v>25</v>
      </c>
      <c r="E441" s="16" t="s">
        <v>25</v>
      </c>
      <c r="F441" s="16" t="s">
        <v>25</v>
      </c>
      <c r="G441" s="16" t="s">
        <v>25</v>
      </c>
      <c r="H441" s="26">
        <v>1.41709329494956</v>
      </c>
      <c r="I441" s="31">
        <v>1.0830432029599999</v>
      </c>
      <c r="J441" s="31" t="s">
        <v>1281</v>
      </c>
      <c r="K441" s="47">
        <v>44.499039000000003</v>
      </c>
      <c r="L441" s="45">
        <v>1.692232</v>
      </c>
      <c r="M441" s="25">
        <v>-18924</v>
      </c>
      <c r="N441" s="25" t="s">
        <v>25</v>
      </c>
      <c r="O441" s="25" t="s">
        <v>26</v>
      </c>
      <c r="P441" s="16" t="s">
        <v>30</v>
      </c>
      <c r="Q441" s="25" t="s">
        <v>2190</v>
      </c>
      <c r="R441" s="25">
        <v>0</v>
      </c>
      <c r="S441" s="25">
        <v>0</v>
      </c>
      <c r="T441" s="25" t="s">
        <v>2205</v>
      </c>
      <c r="U441" s="25" t="s">
        <v>2192</v>
      </c>
      <c r="V441" s="25" t="s">
        <v>25</v>
      </c>
      <c r="W441" s="25" t="s">
        <v>25</v>
      </c>
      <c r="X441" s="25" t="s">
        <v>25</v>
      </c>
      <c r="Y441" s="25" t="s">
        <v>25</v>
      </c>
      <c r="Z441" s="25" t="s">
        <v>25</v>
      </c>
      <c r="AA441" s="25" t="s">
        <v>25</v>
      </c>
      <c r="AB441" s="25" t="s">
        <v>25</v>
      </c>
      <c r="AC441" s="25">
        <v>-18924</v>
      </c>
      <c r="AD441" s="16">
        <v>1.3289E-2</v>
      </c>
      <c r="AE441" s="16">
        <v>0.28534399999999999</v>
      </c>
      <c r="AF441" s="16">
        <v>0.62077099999999996</v>
      </c>
      <c r="AG441" s="29">
        <v>7.9999999999999996E-6</v>
      </c>
      <c r="AH441" s="29">
        <v>1.1E-5</v>
      </c>
      <c r="AI441" s="16">
        <v>8.0573000000000006E-2</v>
      </c>
      <c r="AJ441" s="29">
        <v>3.9999999999999998E-6</v>
      </c>
      <c r="AK441" s="16">
        <v>0</v>
      </c>
      <c r="AL441" s="29">
        <v>1.9999999999999999E-6</v>
      </c>
      <c r="AM441" s="16">
        <v>1.8208335543894599E-3</v>
      </c>
      <c r="AN441" s="16">
        <v>-6.0872877760604705E-4</v>
      </c>
      <c r="AO441" s="29">
        <v>-4.6299802215956902E-6</v>
      </c>
      <c r="AP441" s="16">
        <v>-1.61961564202997E-4</v>
      </c>
      <c r="AQ441" s="16">
        <v>-3.20939893992397E-4</v>
      </c>
      <c r="AR441" s="16">
        <v>6.0779551935646201E-2</v>
      </c>
      <c r="AS441" s="16">
        <v>7.7868209102076001E-3</v>
      </c>
      <c r="AT441" s="16">
        <v>1.16004221455932E-2</v>
      </c>
      <c r="AU441" s="16">
        <v>1.48813486773429E-2</v>
      </c>
      <c r="AV441" s="16">
        <v>6.3023604748986203E-3</v>
      </c>
      <c r="AW441" s="16">
        <v>1.9851285015109899E-2</v>
      </c>
    </row>
    <row r="442" spans="1:49" s="15" customFormat="1" ht="16" x14ac:dyDescent="0.2">
      <c r="A442" s="25" t="s">
        <v>2334</v>
      </c>
      <c r="B442" s="16" t="s">
        <v>1339</v>
      </c>
      <c r="C442" s="16" t="s">
        <v>1380</v>
      </c>
      <c r="D442" s="16" t="s">
        <v>25</v>
      </c>
      <c r="E442" s="16" t="s">
        <v>25</v>
      </c>
      <c r="F442" s="16" t="s">
        <v>25</v>
      </c>
      <c r="G442" s="16" t="s">
        <v>25</v>
      </c>
      <c r="H442" s="26">
        <v>2.71193437732612</v>
      </c>
      <c r="I442" s="31">
        <v>2.16062897145</v>
      </c>
      <c r="J442" s="31" t="s">
        <v>1281</v>
      </c>
      <c r="K442" s="47">
        <v>44.499039000000003</v>
      </c>
      <c r="L442" s="45">
        <v>1.692232</v>
      </c>
      <c r="M442" s="25">
        <v>-14826</v>
      </c>
      <c r="N442" s="25" t="s">
        <v>25</v>
      </c>
      <c r="O442" s="25" t="s">
        <v>26</v>
      </c>
      <c r="P442" s="16" t="s">
        <v>27</v>
      </c>
      <c r="Q442" s="25" t="s">
        <v>2187</v>
      </c>
      <c r="R442" s="25">
        <v>1</v>
      </c>
      <c r="S442" s="25">
        <v>0</v>
      </c>
      <c r="T442" s="25" t="s">
        <v>2205</v>
      </c>
      <c r="U442" s="25" t="s">
        <v>25</v>
      </c>
      <c r="V442" s="25" t="s">
        <v>1226</v>
      </c>
      <c r="W442" s="16">
        <v>13815</v>
      </c>
      <c r="X442" s="16">
        <v>35</v>
      </c>
      <c r="Y442" s="16">
        <v>-15006</v>
      </c>
      <c r="Z442" s="16">
        <v>-14646</v>
      </c>
      <c r="AA442" s="25" t="s">
        <v>35</v>
      </c>
      <c r="AB442" s="25" t="s">
        <v>36</v>
      </c>
      <c r="AC442" s="30">
        <f>AVERAGE(Y442:Z442)</f>
        <v>-14826</v>
      </c>
      <c r="AD442" s="29">
        <v>9.9999999999999995E-7</v>
      </c>
      <c r="AE442" s="16">
        <v>0.29206399999999999</v>
      </c>
      <c r="AF442" s="16">
        <v>0.56962199999999996</v>
      </c>
      <c r="AG442" s="29">
        <v>9.9999999999999995E-7</v>
      </c>
      <c r="AH442" s="29">
        <v>1.2999999999999999E-5</v>
      </c>
      <c r="AI442" s="16">
        <v>0.13828299999999999</v>
      </c>
      <c r="AJ442" s="29">
        <v>9.0000000000000002E-6</v>
      </c>
      <c r="AK442" s="29">
        <v>1.9999999999999999E-6</v>
      </c>
      <c r="AL442" s="29">
        <v>6.9999999999999999E-6</v>
      </c>
      <c r="AM442" s="16">
        <v>2.1341833383093402E-3</v>
      </c>
      <c r="AN442" s="16">
        <v>-5.8564737280641997E-4</v>
      </c>
      <c r="AO442" s="29">
        <v>-7.9218528640650907E-6</v>
      </c>
      <c r="AP442" s="29">
        <v>1.4638879409688401E-6</v>
      </c>
      <c r="AQ442" s="16">
        <v>-3.4656612786877598E-4</v>
      </c>
      <c r="AR442" s="16">
        <v>1.1580531382687999E-2</v>
      </c>
      <c r="AS442" s="16">
        <v>3.61887438949612E-3</v>
      </c>
      <c r="AT442" s="16">
        <v>7.2714398795885099E-3</v>
      </c>
      <c r="AU442" s="16">
        <v>0</v>
      </c>
      <c r="AV442" s="16">
        <v>0</v>
      </c>
      <c r="AW442" s="16">
        <v>0</v>
      </c>
    </row>
    <row r="443" spans="1:49" s="15" customFormat="1" ht="16" x14ac:dyDescent="0.2">
      <c r="A443" s="25" t="s">
        <v>2334</v>
      </c>
      <c r="B443" s="16" t="s">
        <v>1155</v>
      </c>
      <c r="C443" s="16" t="s">
        <v>1380</v>
      </c>
      <c r="D443" s="16" t="s">
        <v>25</v>
      </c>
      <c r="E443" s="16" t="s">
        <v>25</v>
      </c>
      <c r="F443" s="16" t="s">
        <v>25</v>
      </c>
      <c r="G443" s="16" t="s">
        <v>25</v>
      </c>
      <c r="H443" s="26">
        <v>3.1498046526139301</v>
      </c>
      <c r="I443" s="31">
        <v>2.4866138158600002</v>
      </c>
      <c r="J443" s="31" t="s">
        <v>1281</v>
      </c>
      <c r="K443" s="47">
        <v>44.499039000000003</v>
      </c>
      <c r="L443" s="45">
        <v>1.692232</v>
      </c>
      <c r="M443" s="25">
        <v>-19670</v>
      </c>
      <c r="N443" s="25" t="s">
        <v>25</v>
      </c>
      <c r="O443" s="25" t="s">
        <v>26</v>
      </c>
      <c r="P443" s="16" t="s">
        <v>27</v>
      </c>
      <c r="Q443" s="25" t="s">
        <v>2187</v>
      </c>
      <c r="R443" s="25">
        <v>1</v>
      </c>
      <c r="S443" s="25">
        <v>0</v>
      </c>
      <c r="T443" s="25" t="s">
        <v>2205</v>
      </c>
      <c r="U443" s="25" t="s">
        <v>25</v>
      </c>
      <c r="V443" s="25" t="s">
        <v>1156</v>
      </c>
      <c r="W443" s="25">
        <v>17770</v>
      </c>
      <c r="X443" s="25">
        <v>70</v>
      </c>
      <c r="Y443" s="25">
        <v>-19941</v>
      </c>
      <c r="Z443" s="25">
        <v>-19398</v>
      </c>
      <c r="AA443" s="25" t="s">
        <v>35</v>
      </c>
      <c r="AB443" s="25" t="s">
        <v>36</v>
      </c>
      <c r="AC443" s="30">
        <f>AVERAGE(Y443:Z443)</f>
        <v>-19669.5</v>
      </c>
      <c r="AD443" s="29">
        <v>3.0000000000000001E-6</v>
      </c>
      <c r="AE443" s="16">
        <v>0.28942600000000002</v>
      </c>
      <c r="AF443" s="16">
        <v>0.55610000000000004</v>
      </c>
      <c r="AG443" s="29">
        <v>3.0000000000000001E-6</v>
      </c>
      <c r="AH443" s="29">
        <v>3.0000000000000001E-6</v>
      </c>
      <c r="AI443" s="16">
        <v>0.15445500000000001</v>
      </c>
      <c r="AJ443" s="29">
        <v>7.9999999999999996E-6</v>
      </c>
      <c r="AK443" s="16">
        <v>0</v>
      </c>
      <c r="AL443" s="29">
        <v>9.9999999999999995E-7</v>
      </c>
      <c r="AM443" s="16">
        <v>2.1870458738938899E-3</v>
      </c>
      <c r="AN443" s="16">
        <v>-5.8989903159540496E-4</v>
      </c>
      <c r="AO443" s="29">
        <v>-4.1455556389640702E-5</v>
      </c>
      <c r="AP443" s="29">
        <v>3.4512683528681701E-6</v>
      </c>
      <c r="AQ443" s="16">
        <v>-3.7912877508092198E-4</v>
      </c>
      <c r="AR443" s="16">
        <v>2.3274703013480402E-2</v>
      </c>
      <c r="AS443" s="16">
        <v>8.0476632930320691E-3</v>
      </c>
      <c r="AT443" s="16">
        <v>1.2262590420015099E-2</v>
      </c>
      <c r="AU443" s="16">
        <v>2.63369413320919E-3</v>
      </c>
      <c r="AV443" s="16">
        <v>0</v>
      </c>
      <c r="AW443" s="16">
        <v>0</v>
      </c>
    </row>
    <row r="444" spans="1:49" s="15" customFormat="1" ht="16" x14ac:dyDescent="0.2">
      <c r="A444" s="25" t="s">
        <v>2334</v>
      </c>
      <c r="B444" s="16" t="s">
        <v>1340</v>
      </c>
      <c r="C444" s="16" t="s">
        <v>1380</v>
      </c>
      <c r="D444" s="16" t="s">
        <v>25</v>
      </c>
      <c r="E444" s="16" t="s">
        <v>25</v>
      </c>
      <c r="F444" s="16" t="s">
        <v>25</v>
      </c>
      <c r="G444" s="16" t="s">
        <v>25</v>
      </c>
      <c r="H444" s="26">
        <v>1.49469634937177</v>
      </c>
      <c r="I444" s="31">
        <v>1.1491945730099999</v>
      </c>
      <c r="J444" s="31" t="s">
        <v>1281</v>
      </c>
      <c r="K444" s="47">
        <v>44.499039000000003</v>
      </c>
      <c r="L444" s="45">
        <v>1.692232</v>
      </c>
      <c r="M444" s="25">
        <v>-16791</v>
      </c>
      <c r="N444" s="25" t="s">
        <v>25</v>
      </c>
      <c r="O444" s="25" t="s">
        <v>26</v>
      </c>
      <c r="P444" s="16" t="s">
        <v>30</v>
      </c>
      <c r="Q444" s="25" t="s">
        <v>2187</v>
      </c>
      <c r="R444" s="25">
        <v>1</v>
      </c>
      <c r="S444" s="25">
        <v>0</v>
      </c>
      <c r="T444" s="25" t="s">
        <v>2205</v>
      </c>
      <c r="U444" s="25" t="s">
        <v>25</v>
      </c>
      <c r="V444" s="25" t="s">
        <v>1227</v>
      </c>
      <c r="W444" s="16">
        <v>15405</v>
      </c>
      <c r="X444" s="16">
        <v>35</v>
      </c>
      <c r="Y444" s="16">
        <v>-16865</v>
      </c>
      <c r="Z444" s="16">
        <v>-16716</v>
      </c>
      <c r="AA444" s="25" t="s">
        <v>35</v>
      </c>
      <c r="AB444" s="25" t="s">
        <v>36</v>
      </c>
      <c r="AC444" s="30">
        <f>AVERAGE(Y444:Z444)</f>
        <v>-16790.5</v>
      </c>
      <c r="AD444" s="29">
        <v>1.0000000000000001E-5</v>
      </c>
      <c r="AE444" s="16">
        <v>0.28629399999999999</v>
      </c>
      <c r="AF444" s="16">
        <v>0.60851</v>
      </c>
      <c r="AG444" s="29">
        <v>1.9999999999999999E-6</v>
      </c>
      <c r="AH444" s="29">
        <v>1.7E-5</v>
      </c>
      <c r="AI444" s="16">
        <v>0.105153</v>
      </c>
      <c r="AJ444" s="29">
        <v>9.9999999999999995E-7</v>
      </c>
      <c r="AK444" s="29">
        <v>1.9999999999999999E-6</v>
      </c>
      <c r="AL444" s="29">
        <v>9.0000000000000002E-6</v>
      </c>
      <c r="AM444" s="16">
        <v>1.9411523394644501E-3</v>
      </c>
      <c r="AN444" s="16">
        <v>-5.8449736468149595E-4</v>
      </c>
      <c r="AO444" s="29">
        <v>-2.54279996534973E-6</v>
      </c>
      <c r="AP444" s="16">
        <v>-1.3413519297910499E-4</v>
      </c>
      <c r="AQ444" s="16">
        <v>-3.0822168338531201E-4</v>
      </c>
      <c r="AR444" s="16">
        <v>4.2125391179369302E-2</v>
      </c>
      <c r="AS444" s="16">
        <v>1.1516112331757601E-2</v>
      </c>
      <c r="AT444" s="16">
        <v>1.02682497960856E-2</v>
      </c>
      <c r="AU444" s="16">
        <v>1.3718800912731E-2</v>
      </c>
      <c r="AV444" s="16">
        <v>5.7055913453315597E-3</v>
      </c>
      <c r="AW444" s="16">
        <v>0</v>
      </c>
    </row>
    <row r="445" spans="1:49" s="15" customFormat="1" ht="16" x14ac:dyDescent="0.2">
      <c r="A445" s="25" t="s">
        <v>2334</v>
      </c>
      <c r="B445" s="16" t="s">
        <v>1341</v>
      </c>
      <c r="C445" s="16" t="s">
        <v>1380</v>
      </c>
      <c r="D445" s="16" t="s">
        <v>25</v>
      </c>
      <c r="E445" s="16" t="s">
        <v>25</v>
      </c>
      <c r="F445" s="16" t="s">
        <v>25</v>
      </c>
      <c r="G445" s="16" t="s">
        <v>25</v>
      </c>
      <c r="H445" s="26">
        <v>2.8758310016977302</v>
      </c>
      <c r="I445" s="31">
        <v>2.2213815564499999</v>
      </c>
      <c r="J445" s="31" t="s">
        <v>1281</v>
      </c>
      <c r="K445" s="47">
        <v>44.499039000000003</v>
      </c>
      <c r="L445" s="45">
        <v>1.692232</v>
      </c>
      <c r="M445" s="25">
        <v>-20713</v>
      </c>
      <c r="N445" s="25" t="s">
        <v>25</v>
      </c>
      <c r="O445" s="25" t="s">
        <v>26</v>
      </c>
      <c r="P445" s="16" t="s">
        <v>27</v>
      </c>
      <c r="Q445" s="25" t="s">
        <v>2187</v>
      </c>
      <c r="R445" s="25">
        <v>1</v>
      </c>
      <c r="S445" s="25">
        <v>0</v>
      </c>
      <c r="T445" s="25" t="s">
        <v>2205</v>
      </c>
      <c r="U445" s="25" t="s">
        <v>25</v>
      </c>
      <c r="V445" s="25" t="s">
        <v>1224</v>
      </c>
      <c r="W445" s="16">
        <v>18700</v>
      </c>
      <c r="X445" s="16">
        <v>80</v>
      </c>
      <c r="Y445" s="16">
        <v>-20952</v>
      </c>
      <c r="Z445" s="16">
        <v>-20474</v>
      </c>
      <c r="AA445" s="25" t="s">
        <v>35</v>
      </c>
      <c r="AB445" s="25" t="s">
        <v>36</v>
      </c>
      <c r="AC445" s="30">
        <f>AVERAGE(Y445:Z445)</f>
        <v>-20713</v>
      </c>
      <c r="AD445" s="29">
        <v>3.9999999999999998E-6</v>
      </c>
      <c r="AE445" s="16">
        <v>0.27739799999999998</v>
      </c>
      <c r="AF445" s="16">
        <v>0.683782</v>
      </c>
      <c r="AG445" s="29">
        <v>9.0000000000000002E-6</v>
      </c>
      <c r="AH445" s="29">
        <v>1.5E-5</v>
      </c>
      <c r="AI445" s="16">
        <v>3.7483000000000002E-2</v>
      </c>
      <c r="AJ445" s="16">
        <v>1.237E-3</v>
      </c>
      <c r="AK445" s="29">
        <v>4.8000000000000001E-5</v>
      </c>
      <c r="AL445" s="29">
        <v>2.1999999999999999E-5</v>
      </c>
      <c r="AM445" s="16">
        <v>1.6362766751123799E-3</v>
      </c>
      <c r="AN445" s="16">
        <v>-4.7482703807890498E-4</v>
      </c>
      <c r="AO445" s="29">
        <v>6.7725169912646906E-5</v>
      </c>
      <c r="AP445" s="29">
        <v>-1.3297236024274699E-5</v>
      </c>
      <c r="AQ445" s="16">
        <v>-3.2577007523813101E-4</v>
      </c>
      <c r="AR445" s="16">
        <v>1.1263751965059E-2</v>
      </c>
      <c r="AS445" s="16">
        <v>6.3601560045401604E-3</v>
      </c>
      <c r="AT445" s="16">
        <v>4.5484275307347E-3</v>
      </c>
      <c r="AU445" s="16">
        <v>0</v>
      </c>
      <c r="AV445" s="16">
        <v>0</v>
      </c>
      <c r="AW445" s="16">
        <v>0</v>
      </c>
    </row>
    <row r="446" spans="1:49" s="15" customFormat="1" ht="16" x14ac:dyDescent="0.2">
      <c r="A446" s="25" t="s">
        <v>2334</v>
      </c>
      <c r="B446" s="16" t="s">
        <v>1323</v>
      </c>
      <c r="C446" s="16" t="s">
        <v>38</v>
      </c>
      <c r="D446" s="16" t="s">
        <v>25</v>
      </c>
      <c r="E446" s="16" t="s">
        <v>25</v>
      </c>
      <c r="F446" s="16" t="s">
        <v>25</v>
      </c>
      <c r="G446" s="16" t="s">
        <v>25</v>
      </c>
      <c r="H446" s="26">
        <v>2.0057070666396299</v>
      </c>
      <c r="I446" s="31">
        <v>1.53845083871</v>
      </c>
      <c r="J446" s="31" t="s">
        <v>1284</v>
      </c>
      <c r="K446" s="47">
        <v>49.561050000000002</v>
      </c>
      <c r="L446" s="45">
        <v>103.2428</v>
      </c>
      <c r="M446" s="16">
        <v>-956</v>
      </c>
      <c r="N446" s="25" t="s">
        <v>25</v>
      </c>
      <c r="O446" s="25" t="s">
        <v>26</v>
      </c>
      <c r="P446" s="16" t="s">
        <v>30</v>
      </c>
      <c r="Q446" s="25" t="s">
        <v>2187</v>
      </c>
      <c r="R446" s="25">
        <v>1</v>
      </c>
      <c r="S446" s="25">
        <v>0</v>
      </c>
      <c r="T446" s="25" t="s">
        <v>2205</v>
      </c>
      <c r="U446" s="25" t="s">
        <v>25</v>
      </c>
      <c r="V446" s="25" t="s">
        <v>1322</v>
      </c>
      <c r="W446" s="37">
        <v>2800</v>
      </c>
      <c r="X446" s="37">
        <v>20</v>
      </c>
      <c r="Y446" s="37">
        <v>-1011</v>
      </c>
      <c r="Z446" s="37">
        <v>-901</v>
      </c>
      <c r="AA446" s="25" t="s">
        <v>35</v>
      </c>
      <c r="AB446" s="25" t="s">
        <v>36</v>
      </c>
      <c r="AC446" s="30">
        <f>AVERAGE(Y446:Z446)</f>
        <v>-956</v>
      </c>
      <c r="AD446" s="16">
        <v>0.95191800000000004</v>
      </c>
      <c r="AE446" s="16">
        <v>2.6949999999999999E-3</v>
      </c>
      <c r="AF446" s="29">
        <v>3.0000000000000001E-6</v>
      </c>
      <c r="AG446" s="16">
        <v>3.7728999999999999E-2</v>
      </c>
      <c r="AH446" s="16">
        <v>7.6299999999999996E-3</v>
      </c>
      <c r="AI446" s="29">
        <v>3.9999999999999998E-6</v>
      </c>
      <c r="AJ446" s="29">
        <v>6.0000000000000002E-6</v>
      </c>
      <c r="AK446" s="29">
        <v>9.9999999999999995E-7</v>
      </c>
      <c r="AL446" s="29">
        <v>1.2999999999999999E-5</v>
      </c>
      <c r="AM446" s="16">
        <v>-1.3874542607314E-3</v>
      </c>
      <c r="AN446" s="16">
        <v>-3.1279953222718799E-4</v>
      </c>
      <c r="AO446" s="29">
        <v>9.1936320868301305E-7</v>
      </c>
      <c r="AP446" s="29">
        <v>4.98851498742664E-5</v>
      </c>
      <c r="AQ446" s="29">
        <v>1.9666290999179198E-5</v>
      </c>
      <c r="AR446" s="16">
        <v>2.8124446021237901E-2</v>
      </c>
      <c r="AS446" s="16">
        <v>1.3638628935370101E-2</v>
      </c>
      <c r="AT446" s="16">
        <v>9.7658778437918602E-3</v>
      </c>
      <c r="AU446" s="16">
        <v>3.84231839682376E-3</v>
      </c>
      <c r="AV446" s="16">
        <v>0</v>
      </c>
      <c r="AW446" s="16">
        <v>0</v>
      </c>
    </row>
    <row r="447" spans="1:49" s="15" customFormat="1" ht="16" x14ac:dyDescent="0.2">
      <c r="A447" s="25" t="s">
        <v>2334</v>
      </c>
      <c r="B447" s="16" t="s">
        <v>1157</v>
      </c>
      <c r="C447" s="16" t="s">
        <v>38</v>
      </c>
      <c r="D447" s="16" t="s">
        <v>25</v>
      </c>
      <c r="E447" s="16" t="s">
        <v>25</v>
      </c>
      <c r="F447" s="16" t="s">
        <v>25</v>
      </c>
      <c r="G447" s="16" t="s">
        <v>25</v>
      </c>
      <c r="H447" s="26">
        <v>0.94804695786031701</v>
      </c>
      <c r="I447" s="31">
        <v>0.73944481232299997</v>
      </c>
      <c r="J447" s="31" t="s">
        <v>1282</v>
      </c>
      <c r="K447" s="47">
        <v>37.004486</v>
      </c>
      <c r="L447" s="45">
        <v>45.458817000000003</v>
      </c>
      <c r="M447" s="25">
        <v>-768</v>
      </c>
      <c r="N447" s="25" t="s">
        <v>25</v>
      </c>
      <c r="O447" s="25" t="s">
        <v>26</v>
      </c>
      <c r="P447" s="16" t="s">
        <v>27</v>
      </c>
      <c r="Q447" s="25" t="s">
        <v>2190</v>
      </c>
      <c r="R447" s="25">
        <v>0</v>
      </c>
      <c r="S447" s="25">
        <v>0</v>
      </c>
      <c r="T447" s="25" t="s">
        <v>2205</v>
      </c>
      <c r="U447" s="25" t="s">
        <v>2192</v>
      </c>
      <c r="V447" s="25" t="s">
        <v>25</v>
      </c>
      <c r="W447" s="25" t="s">
        <v>25</v>
      </c>
      <c r="X447" s="25" t="s">
        <v>25</v>
      </c>
      <c r="Y447" s="25" t="s">
        <v>25</v>
      </c>
      <c r="Z447" s="25" t="s">
        <v>25</v>
      </c>
      <c r="AA447" s="25" t="s">
        <v>25</v>
      </c>
      <c r="AB447" s="25" t="s">
        <v>25</v>
      </c>
      <c r="AC447" s="25">
        <v>-768</v>
      </c>
      <c r="AD447" s="16">
        <v>0.95191800000000004</v>
      </c>
      <c r="AE447" s="16">
        <v>2.6949999999999999E-3</v>
      </c>
      <c r="AF447" s="29">
        <v>3.0000000000000001E-6</v>
      </c>
      <c r="AG447" s="16">
        <v>3.7728999999999999E-2</v>
      </c>
      <c r="AH447" s="16">
        <v>7.6299999999999996E-3</v>
      </c>
      <c r="AI447" s="29">
        <v>3.9999999999999998E-6</v>
      </c>
      <c r="AJ447" s="29">
        <v>6.0000000000000002E-6</v>
      </c>
      <c r="AK447" s="29">
        <v>9.9999999999999995E-7</v>
      </c>
      <c r="AL447" s="29">
        <v>1.2999999999999999E-5</v>
      </c>
      <c r="AM447" s="16">
        <v>-1.3874542607314E-3</v>
      </c>
      <c r="AN447" s="16">
        <v>-3.1279953222718799E-4</v>
      </c>
      <c r="AO447" s="29">
        <v>9.1936320868301305E-7</v>
      </c>
      <c r="AP447" s="29">
        <v>4.98851498742664E-5</v>
      </c>
      <c r="AQ447" s="29">
        <v>1.9666290999179198E-5</v>
      </c>
      <c r="AR447" s="16">
        <v>4.7222295160335201E-2</v>
      </c>
      <c r="AS447" s="16">
        <v>3.5468134297559198E-2</v>
      </c>
      <c r="AT447" s="16">
        <v>1.12044233803295E-2</v>
      </c>
      <c r="AU447" s="16">
        <v>0</v>
      </c>
      <c r="AV447" s="16">
        <v>0</v>
      </c>
      <c r="AW447" s="16">
        <v>0</v>
      </c>
    </row>
    <row r="448" spans="1:49" s="15" customFormat="1" ht="16" x14ac:dyDescent="0.2">
      <c r="A448" s="25" t="s">
        <v>2334</v>
      </c>
      <c r="B448" s="16" t="s">
        <v>1158</v>
      </c>
      <c r="C448" s="16" t="s">
        <v>38</v>
      </c>
      <c r="D448" s="16" t="s">
        <v>25</v>
      </c>
      <c r="E448" s="16" t="s">
        <v>25</v>
      </c>
      <c r="F448" s="16" t="s">
        <v>25</v>
      </c>
      <c r="G448" s="16" t="s">
        <v>25</v>
      </c>
      <c r="H448" s="26">
        <v>1.33997013049168</v>
      </c>
      <c r="I448" s="31">
        <v>1.09902270351</v>
      </c>
      <c r="J448" s="31" t="s">
        <v>1282</v>
      </c>
      <c r="K448" s="47">
        <v>37.004486</v>
      </c>
      <c r="L448" s="45">
        <v>45.458817000000003</v>
      </c>
      <c r="M448" s="25">
        <v>-768</v>
      </c>
      <c r="N448" s="25" t="s">
        <v>25</v>
      </c>
      <c r="O448" s="25" t="s">
        <v>26</v>
      </c>
      <c r="P448" s="16" t="s">
        <v>30</v>
      </c>
      <c r="Q448" s="25" t="s">
        <v>2190</v>
      </c>
      <c r="R448" s="25">
        <v>0</v>
      </c>
      <c r="S448" s="25">
        <v>0</v>
      </c>
      <c r="T448" s="25" t="s">
        <v>2205</v>
      </c>
      <c r="U448" s="25" t="s">
        <v>2192</v>
      </c>
      <c r="V448" s="25" t="s">
        <v>25</v>
      </c>
      <c r="W448" s="25" t="s">
        <v>25</v>
      </c>
      <c r="X448" s="25" t="s">
        <v>25</v>
      </c>
      <c r="Y448" s="25" t="s">
        <v>25</v>
      </c>
      <c r="Z448" s="25" t="s">
        <v>25</v>
      </c>
      <c r="AA448" s="25" t="s">
        <v>25</v>
      </c>
      <c r="AB448" s="25" t="s">
        <v>25</v>
      </c>
      <c r="AC448" s="25">
        <v>-768</v>
      </c>
      <c r="AD448" s="16">
        <v>0.95191800000000004</v>
      </c>
      <c r="AE448" s="16">
        <v>2.6949999999999999E-3</v>
      </c>
      <c r="AF448" s="29">
        <v>3.0000000000000001E-6</v>
      </c>
      <c r="AG448" s="16">
        <v>3.7728999999999999E-2</v>
      </c>
      <c r="AH448" s="16">
        <v>7.6299999999999996E-3</v>
      </c>
      <c r="AI448" s="29">
        <v>3.9999999999999998E-6</v>
      </c>
      <c r="AJ448" s="29">
        <v>6.0000000000000002E-6</v>
      </c>
      <c r="AK448" s="29">
        <v>9.9999999999999995E-7</v>
      </c>
      <c r="AL448" s="29">
        <v>1.2999999999999999E-5</v>
      </c>
      <c r="AM448" s="16">
        <v>-1.3874542607314E-3</v>
      </c>
      <c r="AN448" s="16">
        <v>-3.1279953222718799E-4</v>
      </c>
      <c r="AO448" s="29">
        <v>9.1936320868301305E-7</v>
      </c>
      <c r="AP448" s="29">
        <v>4.98851498742664E-5</v>
      </c>
      <c r="AQ448" s="29">
        <v>1.9666290999179198E-5</v>
      </c>
      <c r="AR448" s="16">
        <v>2.7527466316912299E-2</v>
      </c>
      <c r="AS448" s="16">
        <v>2.11121242615043E-2</v>
      </c>
      <c r="AT448" s="16">
        <v>4.9365170133047597E-3</v>
      </c>
      <c r="AU448" s="16">
        <v>0</v>
      </c>
      <c r="AV448" s="16">
        <v>0</v>
      </c>
      <c r="AW448" s="16">
        <v>0</v>
      </c>
    </row>
    <row r="449" spans="1:49" s="15" customFormat="1" ht="16" x14ac:dyDescent="0.2">
      <c r="A449" s="25" t="s">
        <v>2334</v>
      </c>
      <c r="B449" s="16" t="s">
        <v>1159</v>
      </c>
      <c r="C449" s="16" t="s">
        <v>38</v>
      </c>
      <c r="D449" s="16" t="s">
        <v>25</v>
      </c>
      <c r="E449" s="16" t="s">
        <v>25</v>
      </c>
      <c r="F449" s="16" t="s">
        <v>25</v>
      </c>
      <c r="G449" s="16" t="s">
        <v>25</v>
      </c>
      <c r="H449" s="26">
        <v>2.1789946366998501</v>
      </c>
      <c r="I449" s="31">
        <v>1.8079781105499999</v>
      </c>
      <c r="J449" s="31" t="s">
        <v>1282</v>
      </c>
      <c r="K449" s="47">
        <v>37.004486</v>
      </c>
      <c r="L449" s="45">
        <v>45.458817000000003</v>
      </c>
      <c r="M449" s="25">
        <v>-878</v>
      </c>
      <c r="N449" s="25" t="s">
        <v>25</v>
      </c>
      <c r="O449" s="25" t="s">
        <v>26</v>
      </c>
      <c r="P449" s="16" t="s">
        <v>27</v>
      </c>
      <c r="Q449" s="25" t="s">
        <v>2187</v>
      </c>
      <c r="R449" s="25">
        <v>0</v>
      </c>
      <c r="S449" s="25">
        <v>1</v>
      </c>
      <c r="T449" s="25" t="s">
        <v>2205</v>
      </c>
      <c r="U449" s="25" t="s">
        <v>25</v>
      </c>
      <c r="V449" s="25" t="s">
        <v>1160</v>
      </c>
      <c r="W449" s="25">
        <v>2745</v>
      </c>
      <c r="X449" s="25">
        <v>20</v>
      </c>
      <c r="Y449" s="25">
        <v>-928</v>
      </c>
      <c r="Z449" s="25">
        <v>-827</v>
      </c>
      <c r="AA449" s="25" t="s">
        <v>35</v>
      </c>
      <c r="AB449" s="25" t="s">
        <v>36</v>
      </c>
      <c r="AC449" s="25">
        <v>-878</v>
      </c>
      <c r="AD449" s="16">
        <v>0.95191800000000004</v>
      </c>
      <c r="AE449" s="16">
        <v>2.6949999999999999E-3</v>
      </c>
      <c r="AF449" s="29">
        <v>3.0000000000000001E-6</v>
      </c>
      <c r="AG449" s="16">
        <v>3.7728999999999999E-2</v>
      </c>
      <c r="AH449" s="16">
        <v>7.6299999999999996E-3</v>
      </c>
      <c r="AI449" s="29">
        <v>3.9999999999999998E-6</v>
      </c>
      <c r="AJ449" s="29">
        <v>6.0000000000000002E-6</v>
      </c>
      <c r="AK449" s="29">
        <v>9.9999999999999995E-7</v>
      </c>
      <c r="AL449" s="29">
        <v>1.2999999999999999E-5</v>
      </c>
      <c r="AM449" s="16">
        <v>-1.3874542607314E-3</v>
      </c>
      <c r="AN449" s="16">
        <v>-3.1279953222718799E-4</v>
      </c>
      <c r="AO449" s="29">
        <v>9.1936320868301305E-7</v>
      </c>
      <c r="AP449" s="29">
        <v>4.98851498742664E-5</v>
      </c>
      <c r="AQ449" s="29">
        <v>1.9666290999179198E-5</v>
      </c>
      <c r="AR449" s="16">
        <v>3.7804357916964702E-2</v>
      </c>
      <c r="AS449" s="16">
        <v>2.1604385142587799E-2</v>
      </c>
      <c r="AT449" s="16">
        <v>1.00429344476551E-2</v>
      </c>
      <c r="AU449" s="16">
        <v>0</v>
      </c>
      <c r="AV449" s="16">
        <v>5.0487562082750298E-3</v>
      </c>
      <c r="AW449" s="16">
        <v>0</v>
      </c>
    </row>
    <row r="450" spans="1:49" s="15" customFormat="1" ht="16" x14ac:dyDescent="0.2">
      <c r="A450" s="25" t="s">
        <v>2334</v>
      </c>
      <c r="B450" s="16" t="s">
        <v>1161</v>
      </c>
      <c r="C450" s="16" t="s">
        <v>38</v>
      </c>
      <c r="D450" s="16" t="s">
        <v>25</v>
      </c>
      <c r="E450" s="16" t="s">
        <v>25</v>
      </c>
      <c r="F450" s="16" t="s">
        <v>25</v>
      </c>
      <c r="G450" s="16" t="s">
        <v>25</v>
      </c>
      <c r="H450" s="26">
        <v>2.4537624100859801</v>
      </c>
      <c r="I450" s="31">
        <v>1.9850249575800001</v>
      </c>
      <c r="J450" s="31" t="s">
        <v>1282</v>
      </c>
      <c r="K450" s="47">
        <v>37.004486</v>
      </c>
      <c r="L450" s="45">
        <v>45.458817000000003</v>
      </c>
      <c r="M450" s="25">
        <v>-768</v>
      </c>
      <c r="N450" s="25" t="s">
        <v>25</v>
      </c>
      <c r="O450" s="25" t="s">
        <v>26</v>
      </c>
      <c r="P450" s="16" t="s">
        <v>27</v>
      </c>
      <c r="Q450" s="25" t="s">
        <v>2190</v>
      </c>
      <c r="R450" s="25">
        <v>0</v>
      </c>
      <c r="S450" s="25">
        <v>0</v>
      </c>
      <c r="T450" s="25" t="s">
        <v>2205</v>
      </c>
      <c r="U450" s="25" t="s">
        <v>2192</v>
      </c>
      <c r="V450" s="25" t="s">
        <v>25</v>
      </c>
      <c r="W450" s="25" t="s">
        <v>25</v>
      </c>
      <c r="X450" s="25" t="s">
        <v>25</v>
      </c>
      <c r="Y450" s="25" t="s">
        <v>25</v>
      </c>
      <c r="Z450" s="25" t="s">
        <v>25</v>
      </c>
      <c r="AA450" s="25" t="s">
        <v>25</v>
      </c>
      <c r="AB450" s="25" t="s">
        <v>25</v>
      </c>
      <c r="AC450" s="25">
        <v>-768</v>
      </c>
      <c r="AD450" s="16">
        <v>0.95191800000000004</v>
      </c>
      <c r="AE450" s="16">
        <v>2.6949999999999999E-3</v>
      </c>
      <c r="AF450" s="29">
        <v>3.0000000000000001E-6</v>
      </c>
      <c r="AG450" s="16">
        <v>3.7728999999999999E-2</v>
      </c>
      <c r="AH450" s="16">
        <v>7.6299999999999996E-3</v>
      </c>
      <c r="AI450" s="29">
        <v>3.9999999999999998E-6</v>
      </c>
      <c r="AJ450" s="29">
        <v>6.0000000000000002E-6</v>
      </c>
      <c r="AK450" s="29">
        <v>9.9999999999999995E-7</v>
      </c>
      <c r="AL450" s="29">
        <v>1.2999999999999999E-5</v>
      </c>
      <c r="AM450" s="16">
        <v>-1.3874542607314E-3</v>
      </c>
      <c r="AN450" s="16">
        <v>-3.1279953222718799E-4</v>
      </c>
      <c r="AO450" s="29">
        <v>9.1936320868301305E-7</v>
      </c>
      <c r="AP450" s="29">
        <v>4.98851498742664E-5</v>
      </c>
      <c r="AQ450" s="29">
        <v>1.9666290999179198E-5</v>
      </c>
      <c r="AR450" s="16">
        <v>3.6995939927454702E-2</v>
      </c>
      <c r="AS450" s="16">
        <v>2.3364185706469299E-2</v>
      </c>
      <c r="AT450" s="16">
        <v>1.3277590199517001E-2</v>
      </c>
      <c r="AU450" s="16">
        <v>0</v>
      </c>
      <c r="AV450" s="16">
        <v>0</v>
      </c>
      <c r="AW450" s="16">
        <v>0</v>
      </c>
    </row>
    <row r="451" spans="1:49" s="15" customFormat="1" ht="16" x14ac:dyDescent="0.2">
      <c r="A451" s="25" t="s">
        <v>2334</v>
      </c>
      <c r="B451" s="16" t="s">
        <v>1162</v>
      </c>
      <c r="C451" s="16" t="s">
        <v>486</v>
      </c>
      <c r="D451" s="16" t="s">
        <v>25</v>
      </c>
      <c r="E451" s="16" t="s">
        <v>25</v>
      </c>
      <c r="F451" s="16" t="s">
        <v>25</v>
      </c>
      <c r="G451" s="16" t="s">
        <v>25</v>
      </c>
      <c r="H451" s="26">
        <v>1.6858815142722099</v>
      </c>
      <c r="I451" s="31">
        <v>1.3184479312799999</v>
      </c>
      <c r="J451" s="31" t="s">
        <v>1283</v>
      </c>
      <c r="K451" s="47">
        <v>51.375999999999998</v>
      </c>
      <c r="L451" s="45">
        <v>39.070999999999998</v>
      </c>
      <c r="M451" s="25">
        <v>-29656</v>
      </c>
      <c r="N451" s="25" t="s">
        <v>25</v>
      </c>
      <c r="O451" s="25" t="s">
        <v>26</v>
      </c>
      <c r="P451" s="16" t="s">
        <v>27</v>
      </c>
      <c r="Q451" s="25" t="s">
        <v>2187</v>
      </c>
      <c r="R451" s="25">
        <v>0</v>
      </c>
      <c r="S451" s="25">
        <v>1</v>
      </c>
      <c r="T451" s="25" t="s">
        <v>25</v>
      </c>
      <c r="U451" s="25" t="s">
        <v>25</v>
      </c>
      <c r="V451" s="25" t="s">
        <v>1163</v>
      </c>
      <c r="W451" s="25">
        <v>27640</v>
      </c>
      <c r="X451" s="25">
        <v>240</v>
      </c>
      <c r="Y451" s="25">
        <v>-30111</v>
      </c>
      <c r="Z451" s="25">
        <v>-29201</v>
      </c>
      <c r="AA451" s="25" t="s">
        <v>35</v>
      </c>
      <c r="AB451" s="25" t="s">
        <v>36</v>
      </c>
      <c r="AC451" s="25">
        <v>-29656</v>
      </c>
      <c r="AD451" s="29">
        <v>6.9999999999999999E-6</v>
      </c>
      <c r="AE451" s="16">
        <v>0.12532299999999999</v>
      </c>
      <c r="AF451" s="16">
        <v>0.58313499999999996</v>
      </c>
      <c r="AG451" s="16">
        <v>0.134385</v>
      </c>
      <c r="AH451" s="16">
        <v>0.15418799999999999</v>
      </c>
      <c r="AI451" s="29">
        <v>1.2999999999999999E-5</v>
      </c>
      <c r="AJ451" s="16">
        <v>2.9320000000000001E-3</v>
      </c>
      <c r="AK451" s="29">
        <v>6.9999999999999999E-6</v>
      </c>
      <c r="AL451" s="29">
        <v>1.2E-5</v>
      </c>
      <c r="AM451" s="16">
        <v>7.6875957618072297E-4</v>
      </c>
      <c r="AN451" s="16">
        <v>-1.43669848703999E-4</v>
      </c>
      <c r="AO451" s="29">
        <v>-8.2287730018673502E-5</v>
      </c>
      <c r="AP451" s="29">
        <v>3.5894271970485397E-5</v>
      </c>
      <c r="AQ451" s="29">
        <v>2.1053501846719999E-5</v>
      </c>
      <c r="AR451" s="16">
        <v>5.0127647985119903E-3</v>
      </c>
      <c r="AS451" s="16">
        <v>4.1678462444066098E-3</v>
      </c>
      <c r="AT451" s="16">
        <v>0</v>
      </c>
      <c r="AU451" s="16">
        <v>0</v>
      </c>
      <c r="AV451" s="16">
        <v>0</v>
      </c>
      <c r="AW451" s="16">
        <v>0</v>
      </c>
    </row>
    <row r="452" spans="1:49" s="15" customFormat="1" ht="16" x14ac:dyDescent="0.2">
      <c r="A452" s="25" t="s">
        <v>2334</v>
      </c>
      <c r="B452" s="16" t="s">
        <v>1164</v>
      </c>
      <c r="C452" s="16" t="s">
        <v>2265</v>
      </c>
      <c r="D452" s="16" t="s">
        <v>25</v>
      </c>
      <c r="E452" s="16" t="s">
        <v>25</v>
      </c>
      <c r="F452" s="16" t="s">
        <v>25</v>
      </c>
      <c r="G452" s="16" t="s">
        <v>25</v>
      </c>
      <c r="H452" s="26">
        <v>0.94384236555963597</v>
      </c>
      <c r="I452" s="31">
        <v>0.76177595943099996</v>
      </c>
      <c r="J452" s="31" t="s">
        <v>2401</v>
      </c>
      <c r="K452" s="47">
        <v>51.170250000000003</v>
      </c>
      <c r="L452" s="45">
        <v>82.967972000000003</v>
      </c>
      <c r="M452" s="25" t="s">
        <v>1166</v>
      </c>
      <c r="N452" s="25" t="s">
        <v>25</v>
      </c>
      <c r="O452" s="25" t="s">
        <v>26</v>
      </c>
      <c r="P452" s="16" t="s">
        <v>27</v>
      </c>
      <c r="Q452" s="25" t="s">
        <v>2187</v>
      </c>
      <c r="R452" s="25">
        <v>0</v>
      </c>
      <c r="S452" s="25">
        <v>1</v>
      </c>
      <c r="T452" s="25" t="s">
        <v>25</v>
      </c>
      <c r="U452" s="25" t="s">
        <v>25</v>
      </c>
      <c r="V452" s="25" t="s">
        <v>1165</v>
      </c>
      <c r="W452" s="25" t="s">
        <v>1166</v>
      </c>
      <c r="X452" s="25" t="s">
        <v>25</v>
      </c>
      <c r="Y452" s="25" t="s">
        <v>25</v>
      </c>
      <c r="Z452" s="25" t="s">
        <v>25</v>
      </c>
      <c r="AA452" s="25" t="s">
        <v>35</v>
      </c>
      <c r="AB452" s="25" t="s">
        <v>36</v>
      </c>
      <c r="AC452" s="25" t="s">
        <v>1166</v>
      </c>
      <c r="AD452" s="29">
        <v>3.3000000000000003E-5</v>
      </c>
      <c r="AE452" s="16">
        <v>0.22339200000000001</v>
      </c>
      <c r="AF452" s="16">
        <v>0.65862100000000001</v>
      </c>
      <c r="AG452" s="16">
        <v>0.10487</v>
      </c>
      <c r="AH452" s="29">
        <v>2.3E-5</v>
      </c>
      <c r="AI452" s="16">
        <v>1.1642E-2</v>
      </c>
      <c r="AJ452" s="16">
        <v>1.3979999999999999E-3</v>
      </c>
      <c r="AK452" s="29">
        <v>1.5999999999999999E-5</v>
      </c>
      <c r="AL452" s="29">
        <v>5.0000000000000004E-6</v>
      </c>
      <c r="AM452" s="16">
        <v>1.29495011823969E-3</v>
      </c>
      <c r="AN452" s="16">
        <v>-1.83208953031278E-4</v>
      </c>
      <c r="AO452" s="16">
        <v>-3.3074682871233197E-4</v>
      </c>
      <c r="AP452" s="16">
        <v>1.02270176240339E-4</v>
      </c>
      <c r="AQ452" s="16">
        <v>1.5572574851189901E-4</v>
      </c>
      <c r="AR452" s="16">
        <v>6.0454966550335797E-2</v>
      </c>
      <c r="AS452" s="16">
        <v>1.2956777513450601E-2</v>
      </c>
      <c r="AT452" s="16">
        <v>8.8131958752364192E-3</v>
      </c>
      <c r="AU452" s="16">
        <v>9.6830229807394301E-3</v>
      </c>
      <c r="AV452" s="16">
        <v>5.1153309702741999E-3</v>
      </c>
      <c r="AW452" s="16">
        <v>2.28343108203806E-2</v>
      </c>
    </row>
    <row r="453" spans="1:49" s="15" customFormat="1" ht="16" x14ac:dyDescent="0.2">
      <c r="A453" s="25" t="s">
        <v>2334</v>
      </c>
      <c r="B453" s="16" t="s">
        <v>1167</v>
      </c>
      <c r="C453" s="16" t="s">
        <v>2265</v>
      </c>
      <c r="D453" s="16" t="s">
        <v>25</v>
      </c>
      <c r="E453" s="16" t="s">
        <v>25</v>
      </c>
      <c r="F453" s="16" t="s">
        <v>25</v>
      </c>
      <c r="G453" s="16" t="s">
        <v>25</v>
      </c>
      <c r="H453" s="26">
        <v>1.11522631815443</v>
      </c>
      <c r="I453" s="31">
        <v>0.900871370826</v>
      </c>
      <c r="J453" s="31" t="s">
        <v>2401</v>
      </c>
      <c r="K453" s="47">
        <v>51.170250000000003</v>
      </c>
      <c r="L453" s="45">
        <v>82.967972000000003</v>
      </c>
      <c r="M453" s="25" t="s">
        <v>1169</v>
      </c>
      <c r="N453" s="25" t="s">
        <v>25</v>
      </c>
      <c r="O453" s="25" t="s">
        <v>26</v>
      </c>
      <c r="P453" s="16" t="s">
        <v>30</v>
      </c>
      <c r="Q453" s="25" t="s">
        <v>2187</v>
      </c>
      <c r="R453" s="25">
        <v>0</v>
      </c>
      <c r="S453" s="25">
        <v>1</v>
      </c>
      <c r="T453" s="25" t="s">
        <v>25</v>
      </c>
      <c r="U453" s="25" t="s">
        <v>25</v>
      </c>
      <c r="V453" s="25" t="s">
        <v>1168</v>
      </c>
      <c r="W453" s="25" t="s">
        <v>1169</v>
      </c>
      <c r="X453" s="25" t="s">
        <v>25</v>
      </c>
      <c r="Y453" s="25" t="s">
        <v>25</v>
      </c>
      <c r="Z453" s="25" t="s">
        <v>25</v>
      </c>
      <c r="AA453" s="25" t="s">
        <v>35</v>
      </c>
      <c r="AB453" s="25" t="s">
        <v>36</v>
      </c>
      <c r="AC453" s="25" t="s">
        <v>1169</v>
      </c>
      <c r="AD453" s="29">
        <v>3.9999999999999998E-6</v>
      </c>
      <c r="AE453" s="16">
        <v>0.233155</v>
      </c>
      <c r="AF453" s="16">
        <v>0.65153300000000003</v>
      </c>
      <c r="AG453" s="16">
        <v>0.103103</v>
      </c>
      <c r="AH453" s="29">
        <v>5.0000000000000004E-6</v>
      </c>
      <c r="AI453" s="16">
        <v>1.0888999999999999E-2</v>
      </c>
      <c r="AJ453" s="16">
        <v>1.281E-3</v>
      </c>
      <c r="AK453" s="29">
        <v>2.1999999999999999E-5</v>
      </c>
      <c r="AL453" s="29">
        <v>6.9999999999999999E-6</v>
      </c>
      <c r="AM453" s="16">
        <v>1.3649174282961299E-3</v>
      </c>
      <c r="AN453" s="16">
        <v>-1.4817011506034299E-4</v>
      </c>
      <c r="AO453" s="16">
        <v>-3.2864760334029499E-4</v>
      </c>
      <c r="AP453" s="16">
        <v>1.85547989660596E-4</v>
      </c>
      <c r="AQ453" s="16">
        <v>1.05805766941762E-4</v>
      </c>
      <c r="AR453" s="16">
        <v>3.20672928093012E-2</v>
      </c>
      <c r="AS453" s="16">
        <v>7.2873255865370697E-3</v>
      </c>
      <c r="AT453" s="16">
        <v>7.2750651961296002E-3</v>
      </c>
      <c r="AU453" s="16">
        <v>1.02108786261034E-2</v>
      </c>
      <c r="AV453" s="16">
        <v>5.8408289347058797E-3</v>
      </c>
      <c r="AW453" s="16">
        <v>0</v>
      </c>
    </row>
    <row r="454" spans="1:49" s="15" customFormat="1" ht="16" x14ac:dyDescent="0.2">
      <c r="A454" s="25" t="s">
        <v>2334</v>
      </c>
      <c r="B454" s="16" t="s">
        <v>1218</v>
      </c>
      <c r="C454" s="16" t="s">
        <v>1223</v>
      </c>
      <c r="D454" s="16" t="s">
        <v>25</v>
      </c>
      <c r="E454" s="16" t="s">
        <v>25</v>
      </c>
      <c r="F454" s="16" t="s">
        <v>25</v>
      </c>
      <c r="G454" s="16" t="s">
        <v>25</v>
      </c>
      <c r="H454" s="26">
        <v>0.53454964197009802</v>
      </c>
      <c r="I454" s="31">
        <v>0.44473207122899999</v>
      </c>
      <c r="J454" s="31" t="s">
        <v>2411</v>
      </c>
      <c r="K454" s="38">
        <v>49.215583000000002</v>
      </c>
      <c r="L454" s="45">
        <v>43.904555999999999</v>
      </c>
      <c r="M454" s="25">
        <v>-2995</v>
      </c>
      <c r="N454" s="16" t="s">
        <v>25</v>
      </c>
      <c r="O454" s="25" t="s">
        <v>26</v>
      </c>
      <c r="P454" s="16" t="s">
        <v>27</v>
      </c>
      <c r="Q454" s="25" t="s">
        <v>2187</v>
      </c>
      <c r="R454" s="25">
        <v>0</v>
      </c>
      <c r="S454" s="25">
        <v>1</v>
      </c>
      <c r="T454" s="25" t="s">
        <v>25</v>
      </c>
      <c r="U454" s="25" t="s">
        <v>25</v>
      </c>
      <c r="V454" s="25" t="s">
        <v>1230</v>
      </c>
      <c r="W454" s="25">
        <v>4375</v>
      </c>
      <c r="X454" s="25">
        <v>15</v>
      </c>
      <c r="Y454" s="25">
        <v>-3074</v>
      </c>
      <c r="Z454" s="25">
        <v>-2916</v>
      </c>
      <c r="AA454" s="25" t="s">
        <v>35</v>
      </c>
      <c r="AB454" s="25" t="s">
        <v>36</v>
      </c>
      <c r="AC454" s="25">
        <v>-2995</v>
      </c>
      <c r="AD454" s="16">
        <v>0.52482799999999996</v>
      </c>
      <c r="AE454" s="16">
        <v>8.0999999999999996E-4</v>
      </c>
      <c r="AF454" s="16">
        <v>0.127108</v>
      </c>
      <c r="AG454" s="16">
        <v>0.13972100000000001</v>
      </c>
      <c r="AH454" s="16">
        <v>0.20749999999999999</v>
      </c>
      <c r="AI454" s="29">
        <v>1.4E-5</v>
      </c>
      <c r="AJ454" s="29">
        <v>7.9999999999999996E-6</v>
      </c>
      <c r="AK454" s="29">
        <v>1.9999999999999999E-6</v>
      </c>
      <c r="AL454" s="29">
        <v>6.9999999999999999E-6</v>
      </c>
      <c r="AM454" s="16">
        <v>-5.5903079953850199E-4</v>
      </c>
      <c r="AN454" s="16">
        <v>-1.8380916066904599E-4</v>
      </c>
      <c r="AO454" s="16">
        <v>-1.77851977832385E-4</v>
      </c>
      <c r="AP454" s="29">
        <v>-8.4673460580880896E-5</v>
      </c>
      <c r="AQ454" s="16">
        <v>2.2756671590732201E-4</v>
      </c>
      <c r="AR454" s="16">
        <v>3.0368386578897701E-2</v>
      </c>
      <c r="AS454" s="16">
        <v>2.33604307530626E-2</v>
      </c>
      <c r="AT454" s="16">
        <v>3.2914327494511599E-3</v>
      </c>
      <c r="AU454" s="16">
        <v>2.5233905703094099E-3</v>
      </c>
      <c r="AV454" s="16">
        <v>0</v>
      </c>
      <c r="AW454" s="16">
        <v>0</v>
      </c>
    </row>
    <row r="455" spans="1:49" s="15" customFormat="1" ht="16" x14ac:dyDescent="0.2">
      <c r="A455" s="25" t="s">
        <v>2334</v>
      </c>
      <c r="B455" s="16" t="s">
        <v>1219</v>
      </c>
      <c r="C455" s="16" t="s">
        <v>616</v>
      </c>
      <c r="D455" s="16" t="s">
        <v>25</v>
      </c>
      <c r="E455" s="16" t="s">
        <v>25</v>
      </c>
      <c r="F455" s="16" t="s">
        <v>25</v>
      </c>
      <c r="G455" s="16" t="s">
        <v>25</v>
      </c>
      <c r="H455" s="26">
        <v>4.9431822316052703</v>
      </c>
      <c r="I455" s="31">
        <v>4.0390745460900002</v>
      </c>
      <c r="J455" s="31" t="s">
        <v>1291</v>
      </c>
      <c r="K455" s="38">
        <v>52.803750000000001</v>
      </c>
      <c r="L455" s="45">
        <v>53.793638999999999</v>
      </c>
      <c r="M455" s="25">
        <v>-2763</v>
      </c>
      <c r="N455" s="16" t="s">
        <v>25</v>
      </c>
      <c r="O455" s="25" t="s">
        <v>26</v>
      </c>
      <c r="P455" s="16" t="s">
        <v>30</v>
      </c>
      <c r="Q455" s="25" t="s">
        <v>2187</v>
      </c>
      <c r="R455" s="25">
        <v>0</v>
      </c>
      <c r="S455" s="25">
        <v>1</v>
      </c>
      <c r="T455" s="25" t="s">
        <v>25</v>
      </c>
      <c r="U455" s="25" t="s">
        <v>25</v>
      </c>
      <c r="V455" s="25" t="s">
        <v>1231</v>
      </c>
      <c r="W455" s="25">
        <v>4185</v>
      </c>
      <c r="X455" s="25">
        <v>30</v>
      </c>
      <c r="Y455" s="25">
        <v>-2889</v>
      </c>
      <c r="Z455" s="25">
        <v>-2636</v>
      </c>
      <c r="AA455" s="25" t="s">
        <v>35</v>
      </c>
      <c r="AB455" s="25" t="s">
        <v>36</v>
      </c>
      <c r="AC455" s="30">
        <f>AVERAGE(Y455:Z455)</f>
        <v>-2762.5</v>
      </c>
      <c r="AD455" s="16">
        <v>0.56803000000000003</v>
      </c>
      <c r="AE455" s="29">
        <v>6.0000000000000002E-6</v>
      </c>
      <c r="AF455" s="16">
        <v>8.0472000000000002E-2</v>
      </c>
      <c r="AG455" s="16">
        <v>0.30220200000000003</v>
      </c>
      <c r="AH455" s="16">
        <v>4.9272999999999997E-2</v>
      </c>
      <c r="AI455" s="29">
        <v>6.9999999999999999E-6</v>
      </c>
      <c r="AJ455" s="29">
        <v>9.9999999999999995E-7</v>
      </c>
      <c r="AK455" s="29">
        <v>5.0000000000000004E-6</v>
      </c>
      <c r="AL455" s="29">
        <v>6.9999999999999999E-6</v>
      </c>
      <c r="AM455" s="16">
        <v>-7.4736145937417302E-4</v>
      </c>
      <c r="AN455" s="16">
        <v>1.8511017024840901E-4</v>
      </c>
      <c r="AO455" s="16">
        <v>-1.2549882808019099E-4</v>
      </c>
      <c r="AP455" s="16">
        <v>-2.2249236313153401E-4</v>
      </c>
      <c r="AQ455" s="16">
        <v>2.00255505995831E-4</v>
      </c>
      <c r="AR455" s="16">
        <v>6.9208706765038104E-3</v>
      </c>
      <c r="AS455" s="16">
        <v>6.4869127740432497E-3</v>
      </c>
      <c r="AT455" s="16">
        <v>0</v>
      </c>
      <c r="AU455" s="16">
        <v>0</v>
      </c>
      <c r="AV455" s="16">
        <v>0</v>
      </c>
      <c r="AW455" s="16">
        <v>0</v>
      </c>
    </row>
    <row r="456" spans="1:49" s="15" customFormat="1" ht="16" x14ac:dyDescent="0.2">
      <c r="A456" s="25" t="s">
        <v>2334</v>
      </c>
      <c r="B456" s="16" t="s">
        <v>1220</v>
      </c>
      <c r="C456" s="16" t="s">
        <v>38</v>
      </c>
      <c r="D456" s="16" t="s">
        <v>25</v>
      </c>
      <c r="E456" s="16" t="s">
        <v>25</v>
      </c>
      <c r="F456" s="16" t="s">
        <v>25</v>
      </c>
      <c r="G456" s="16" t="s">
        <v>25</v>
      </c>
      <c r="H456" s="26">
        <v>0.47629570363903501</v>
      </c>
      <c r="I456" s="31">
        <v>0.39933353042899999</v>
      </c>
      <c r="J456" s="31" t="s">
        <v>2407</v>
      </c>
      <c r="K456" s="38">
        <v>53.338939000000003</v>
      </c>
      <c r="L456" s="45">
        <v>51.870030999999997</v>
      </c>
      <c r="M456" s="25">
        <v>-1844</v>
      </c>
      <c r="N456" s="16" t="s">
        <v>25</v>
      </c>
      <c r="O456" s="25" t="s">
        <v>26</v>
      </c>
      <c r="P456" s="16" t="s">
        <v>30</v>
      </c>
      <c r="Q456" s="25" t="s">
        <v>2187</v>
      </c>
      <c r="R456" s="25">
        <v>0</v>
      </c>
      <c r="S456" s="25">
        <v>1</v>
      </c>
      <c r="T456" s="25" t="s">
        <v>25</v>
      </c>
      <c r="U456" s="25" t="s">
        <v>25</v>
      </c>
      <c r="V456" s="25" t="s">
        <v>1232</v>
      </c>
      <c r="W456" s="25">
        <v>3525</v>
      </c>
      <c r="X456" s="25">
        <v>30</v>
      </c>
      <c r="Y456" s="25">
        <v>-1938</v>
      </c>
      <c r="Z456" s="25">
        <v>-1750</v>
      </c>
      <c r="AA456" s="25" t="s">
        <v>35</v>
      </c>
      <c r="AB456" s="25" t="s">
        <v>36</v>
      </c>
      <c r="AC456" s="25">
        <v>-1844</v>
      </c>
      <c r="AD456" s="16">
        <v>0.95191800000000004</v>
      </c>
      <c r="AE456" s="16">
        <v>2.6949999999999999E-3</v>
      </c>
      <c r="AF456" s="29">
        <v>3.0000000000000001E-6</v>
      </c>
      <c r="AG456" s="16">
        <v>3.7728999999999999E-2</v>
      </c>
      <c r="AH456" s="16">
        <v>7.6299999999999996E-3</v>
      </c>
      <c r="AI456" s="29">
        <v>3.9999999999999998E-6</v>
      </c>
      <c r="AJ456" s="29">
        <v>6.0000000000000002E-6</v>
      </c>
      <c r="AK456" s="29">
        <v>9.9999999999999995E-7</v>
      </c>
      <c r="AL456" s="29">
        <v>1.2999999999999999E-5</v>
      </c>
      <c r="AM456" s="16">
        <v>-1.3874542607314E-3</v>
      </c>
      <c r="AN456" s="16">
        <v>-3.1279953222718799E-4</v>
      </c>
      <c r="AO456" s="29">
        <v>9.1936320868301305E-7</v>
      </c>
      <c r="AP456" s="29">
        <v>4.98851498742664E-5</v>
      </c>
      <c r="AQ456" s="29">
        <v>1.9666290999179198E-5</v>
      </c>
      <c r="AR456" s="16">
        <v>7.9418446934570605E-2</v>
      </c>
      <c r="AS456" s="16">
        <v>5.49605063424181E-2</v>
      </c>
      <c r="AT456" s="16">
        <v>2.02015085151417E-2</v>
      </c>
      <c r="AU456" s="16">
        <v>2.41651199186653E-3</v>
      </c>
      <c r="AV456" s="16">
        <v>0</v>
      </c>
      <c r="AW456" s="16">
        <v>0</v>
      </c>
    </row>
    <row r="457" spans="1:49" s="15" customFormat="1" ht="16" x14ac:dyDescent="0.2">
      <c r="A457" s="25" t="s">
        <v>2334</v>
      </c>
      <c r="B457" s="16" t="s">
        <v>1199</v>
      </c>
      <c r="C457" s="16" t="s">
        <v>38</v>
      </c>
      <c r="D457" s="16" t="s">
        <v>25</v>
      </c>
      <c r="E457" s="16" t="s">
        <v>25</v>
      </c>
      <c r="F457" s="16" t="s">
        <v>25</v>
      </c>
      <c r="G457" s="16" t="s">
        <v>25</v>
      </c>
      <c r="H457" s="26">
        <v>0.45554042263437799</v>
      </c>
      <c r="I457" s="31">
        <v>0.37374551408399997</v>
      </c>
      <c r="J457" s="31" t="s">
        <v>2399</v>
      </c>
      <c r="K457" s="47">
        <v>49.309443999999999</v>
      </c>
      <c r="L457" s="45">
        <v>99.849722</v>
      </c>
      <c r="M457" s="25">
        <v>-1145</v>
      </c>
      <c r="N457" s="25" t="s">
        <v>25</v>
      </c>
      <c r="O457" s="25" t="s">
        <v>26</v>
      </c>
      <c r="P457" s="16" t="s">
        <v>27</v>
      </c>
      <c r="Q457" s="16" t="s">
        <v>2187</v>
      </c>
      <c r="R457" s="16">
        <v>0</v>
      </c>
      <c r="S457" s="16">
        <v>1</v>
      </c>
      <c r="T457" s="25" t="s">
        <v>2241</v>
      </c>
      <c r="U457" s="16" t="s">
        <v>25</v>
      </c>
      <c r="V457" s="25" t="s">
        <v>2253</v>
      </c>
      <c r="W457" s="25">
        <v>2950</v>
      </c>
      <c r="X457" s="25">
        <v>40</v>
      </c>
      <c r="Y457" s="25">
        <v>-1273</v>
      </c>
      <c r="Z457" s="25">
        <v>-1016</v>
      </c>
      <c r="AA457" s="25" t="s">
        <v>35</v>
      </c>
      <c r="AB457" s="25" t="s">
        <v>36</v>
      </c>
      <c r="AC457" s="25">
        <v>-1145</v>
      </c>
      <c r="AD457" s="16">
        <v>0.95191800000000004</v>
      </c>
      <c r="AE457" s="16">
        <v>2.6949999999999999E-3</v>
      </c>
      <c r="AF457" s="29">
        <v>3.0000000000000001E-6</v>
      </c>
      <c r="AG457" s="16">
        <v>3.7728999999999999E-2</v>
      </c>
      <c r="AH457" s="16">
        <v>7.6299999999999996E-3</v>
      </c>
      <c r="AI457" s="29">
        <v>3.9999999999999998E-6</v>
      </c>
      <c r="AJ457" s="29">
        <v>6.0000000000000002E-6</v>
      </c>
      <c r="AK457" s="29">
        <v>9.9999999999999995E-7</v>
      </c>
      <c r="AL457" s="29">
        <v>1.2999999999999999E-5</v>
      </c>
      <c r="AM457" s="16">
        <v>-1.3874542607314E-3</v>
      </c>
      <c r="AN457" s="16">
        <v>-3.1279953222718799E-4</v>
      </c>
      <c r="AO457" s="29">
        <v>9.1936320868301305E-7</v>
      </c>
      <c r="AP457" s="29">
        <v>4.98851498742664E-5</v>
      </c>
      <c r="AQ457" s="29">
        <v>1.9666290999179198E-5</v>
      </c>
      <c r="AR457" s="16">
        <v>4.0046429271119503E-2</v>
      </c>
      <c r="AS457" s="16">
        <v>2.8188861701976299E-2</v>
      </c>
      <c r="AT457" s="16">
        <v>1.1197376466681E-2</v>
      </c>
      <c r="AU457" s="16">
        <v>0</v>
      </c>
      <c r="AV457" s="16">
        <v>0</v>
      </c>
      <c r="AW457" s="16">
        <v>0</v>
      </c>
    </row>
    <row r="458" spans="1:49" s="15" customFormat="1" ht="16" x14ac:dyDescent="0.2">
      <c r="A458" s="25" t="s">
        <v>2334</v>
      </c>
      <c r="B458" s="16" t="s">
        <v>1329</v>
      </c>
      <c r="C458" s="16" t="s">
        <v>38</v>
      </c>
      <c r="D458" s="16" t="s">
        <v>25</v>
      </c>
      <c r="E458" s="16" t="s">
        <v>25</v>
      </c>
      <c r="F458" s="16" t="s">
        <v>25</v>
      </c>
      <c r="G458" s="16" t="s">
        <v>25</v>
      </c>
      <c r="H458" s="26">
        <v>2.44105863401533</v>
      </c>
      <c r="I458" s="31">
        <v>1.9061936536999999</v>
      </c>
      <c r="J458" s="31" t="s">
        <v>2413</v>
      </c>
      <c r="K458" s="47">
        <v>49.553252999999998</v>
      </c>
      <c r="L458" s="45">
        <v>103.277861</v>
      </c>
      <c r="M458" s="35" t="s">
        <v>1328</v>
      </c>
      <c r="N458" s="25" t="s">
        <v>25</v>
      </c>
      <c r="O458" s="25" t="s">
        <v>26</v>
      </c>
      <c r="P458" s="16" t="s">
        <v>30</v>
      </c>
      <c r="Q458" s="25" t="s">
        <v>2190</v>
      </c>
      <c r="R458" s="25">
        <v>0</v>
      </c>
      <c r="S458" s="25">
        <v>0</v>
      </c>
      <c r="T458" s="25" t="s">
        <v>2205</v>
      </c>
      <c r="U458" s="25" t="s">
        <v>2254</v>
      </c>
      <c r="V458" s="25" t="s">
        <v>25</v>
      </c>
      <c r="W458" s="25" t="s">
        <v>25</v>
      </c>
      <c r="X458" s="25" t="s">
        <v>25</v>
      </c>
      <c r="Y458" s="25" t="s">
        <v>25</v>
      </c>
      <c r="Z458" s="25" t="s">
        <v>25</v>
      </c>
      <c r="AA458" s="25" t="s">
        <v>25</v>
      </c>
      <c r="AB458" s="25" t="s">
        <v>25</v>
      </c>
      <c r="AC458" s="35" t="s">
        <v>2255</v>
      </c>
      <c r="AD458" s="16">
        <v>0.95191800000000004</v>
      </c>
      <c r="AE458" s="16">
        <v>2.6949999999999999E-3</v>
      </c>
      <c r="AF458" s="29">
        <v>3.0000000000000001E-6</v>
      </c>
      <c r="AG458" s="16">
        <v>3.7728999999999999E-2</v>
      </c>
      <c r="AH458" s="16">
        <v>7.6299999999999996E-3</v>
      </c>
      <c r="AI458" s="29">
        <v>3.9999999999999998E-6</v>
      </c>
      <c r="AJ458" s="29">
        <v>6.0000000000000002E-6</v>
      </c>
      <c r="AK458" s="29">
        <v>9.9999999999999995E-7</v>
      </c>
      <c r="AL458" s="29">
        <v>1.2999999999999999E-5</v>
      </c>
      <c r="AM458" s="16">
        <v>-1.3874542607314E-3</v>
      </c>
      <c r="AN458" s="16">
        <v>-3.1279953222718799E-4</v>
      </c>
      <c r="AO458" s="29">
        <v>9.1936320868301305E-7</v>
      </c>
      <c r="AP458" s="29">
        <v>4.98851498742664E-5</v>
      </c>
      <c r="AQ458" s="29">
        <v>1.9666290999179198E-5</v>
      </c>
      <c r="AR458" s="16">
        <v>2.90387830344024E-2</v>
      </c>
      <c r="AS458" s="16">
        <v>1.7986774816308199E-2</v>
      </c>
      <c r="AT458" s="16">
        <v>9.5511489426798497E-3</v>
      </c>
      <c r="AU458" s="16">
        <v>0</v>
      </c>
      <c r="AV458" s="16">
        <v>0</v>
      </c>
      <c r="AW458" s="16">
        <v>0</v>
      </c>
    </row>
    <row r="459" spans="1:49" s="15" customFormat="1" ht="16" x14ac:dyDescent="0.2">
      <c r="A459" s="25" t="s">
        <v>2334</v>
      </c>
      <c r="B459" s="16" t="s">
        <v>1197</v>
      </c>
      <c r="C459" s="16" t="s">
        <v>38</v>
      </c>
      <c r="D459" s="16" t="s">
        <v>25</v>
      </c>
      <c r="E459" s="16" t="s">
        <v>25</v>
      </c>
      <c r="F459" s="16" t="s">
        <v>25</v>
      </c>
      <c r="G459" s="16" t="s">
        <v>25</v>
      </c>
      <c r="H459" s="26">
        <v>4.4861168721050797</v>
      </c>
      <c r="I459" s="31">
        <v>3.7235242012700001</v>
      </c>
      <c r="J459" s="31" t="s">
        <v>2408</v>
      </c>
      <c r="K459" s="47">
        <v>52.6401793</v>
      </c>
      <c r="L459" s="45">
        <v>62.7610338</v>
      </c>
      <c r="M459" s="25">
        <v>-1832</v>
      </c>
      <c r="N459" s="25" t="s">
        <v>25</v>
      </c>
      <c r="O459" s="25" t="s">
        <v>26</v>
      </c>
      <c r="P459" s="16" t="s">
        <v>27</v>
      </c>
      <c r="Q459" s="25" t="s">
        <v>2190</v>
      </c>
      <c r="R459" s="25">
        <v>0</v>
      </c>
      <c r="S459" s="25">
        <v>0</v>
      </c>
      <c r="T459" s="25" t="s">
        <v>2205</v>
      </c>
      <c r="U459" s="25" t="s">
        <v>2192</v>
      </c>
      <c r="V459" s="25" t="s">
        <v>25</v>
      </c>
      <c r="W459" s="25" t="s">
        <v>25</v>
      </c>
      <c r="X459" s="25" t="s">
        <v>25</v>
      </c>
      <c r="Y459" s="25" t="s">
        <v>25</v>
      </c>
      <c r="Z459" s="25" t="s">
        <v>25</v>
      </c>
      <c r="AA459" s="25" t="s">
        <v>25</v>
      </c>
      <c r="AB459" s="25" t="s">
        <v>25</v>
      </c>
      <c r="AC459" s="25">
        <v>-1832</v>
      </c>
      <c r="AD459" s="16">
        <v>0.95191800000000004</v>
      </c>
      <c r="AE459" s="16">
        <v>2.6949999999999999E-3</v>
      </c>
      <c r="AF459" s="29">
        <v>3.0000000000000001E-6</v>
      </c>
      <c r="AG459" s="16">
        <v>3.7728999999999999E-2</v>
      </c>
      <c r="AH459" s="16">
        <v>7.6299999999999996E-3</v>
      </c>
      <c r="AI459" s="29">
        <v>3.9999999999999998E-6</v>
      </c>
      <c r="AJ459" s="29">
        <v>6.0000000000000002E-6</v>
      </c>
      <c r="AK459" s="29">
        <v>9.9999999999999995E-7</v>
      </c>
      <c r="AL459" s="29">
        <v>1.2999999999999999E-5</v>
      </c>
      <c r="AM459" s="16">
        <v>-1.3874542607314E-3</v>
      </c>
      <c r="AN459" s="16">
        <v>-3.1279953222718799E-4</v>
      </c>
      <c r="AO459" s="29">
        <v>9.1936320868301305E-7</v>
      </c>
      <c r="AP459" s="29">
        <v>4.98851498742664E-5</v>
      </c>
      <c r="AQ459" s="29">
        <v>1.9666290999179198E-5</v>
      </c>
      <c r="AR459" s="16">
        <v>1.8409499571947902E-2</v>
      </c>
      <c r="AS459" s="16">
        <v>1.27849011642618E-2</v>
      </c>
      <c r="AT459" s="16">
        <v>1.9744601649893099E-3</v>
      </c>
      <c r="AU459" s="16">
        <v>2.6326331443983098E-3</v>
      </c>
      <c r="AV459" s="16">
        <v>0</v>
      </c>
      <c r="AW459" s="16">
        <v>0</v>
      </c>
    </row>
    <row r="460" spans="1:49" s="15" customFormat="1" ht="16" x14ac:dyDescent="0.2">
      <c r="A460" s="25" t="s">
        <v>2334</v>
      </c>
      <c r="B460" s="16" t="s">
        <v>1198</v>
      </c>
      <c r="C460" s="16" t="s">
        <v>38</v>
      </c>
      <c r="D460" s="16" t="s">
        <v>25</v>
      </c>
      <c r="E460" s="16" t="s">
        <v>25</v>
      </c>
      <c r="F460" s="16" t="s">
        <v>25</v>
      </c>
      <c r="G460" s="16" t="s">
        <v>25</v>
      </c>
      <c r="H460" s="26">
        <v>3.43832532291376</v>
      </c>
      <c r="I460" s="31">
        <v>2.8149136826299999</v>
      </c>
      <c r="J460" s="31" t="s">
        <v>2408</v>
      </c>
      <c r="K460" s="47">
        <v>52.6401793</v>
      </c>
      <c r="L460" s="45">
        <v>62.7610338</v>
      </c>
      <c r="M460" s="25">
        <v>-1832</v>
      </c>
      <c r="N460" s="25" t="s">
        <v>25</v>
      </c>
      <c r="O460" s="25" t="s">
        <v>26</v>
      </c>
      <c r="P460" s="16" t="s">
        <v>30</v>
      </c>
      <c r="Q460" s="25" t="s">
        <v>2190</v>
      </c>
      <c r="R460" s="25">
        <v>0</v>
      </c>
      <c r="S460" s="25">
        <v>0</v>
      </c>
      <c r="T460" s="25" t="s">
        <v>2205</v>
      </c>
      <c r="U460" s="25" t="s">
        <v>2192</v>
      </c>
      <c r="V460" s="25" t="s">
        <v>25</v>
      </c>
      <c r="W460" s="25" t="s">
        <v>25</v>
      </c>
      <c r="X460" s="25" t="s">
        <v>25</v>
      </c>
      <c r="Y460" s="25" t="s">
        <v>25</v>
      </c>
      <c r="Z460" s="25" t="s">
        <v>25</v>
      </c>
      <c r="AA460" s="25" t="s">
        <v>25</v>
      </c>
      <c r="AB460" s="25" t="s">
        <v>25</v>
      </c>
      <c r="AC460" s="25">
        <v>-1832</v>
      </c>
      <c r="AD460" s="16">
        <v>0.95191800000000004</v>
      </c>
      <c r="AE460" s="16">
        <v>2.6949999999999999E-3</v>
      </c>
      <c r="AF460" s="29">
        <v>3.0000000000000001E-6</v>
      </c>
      <c r="AG460" s="16">
        <v>3.7728999999999999E-2</v>
      </c>
      <c r="AH460" s="16">
        <v>7.6299999999999996E-3</v>
      </c>
      <c r="AI460" s="29">
        <v>3.9999999999999998E-6</v>
      </c>
      <c r="AJ460" s="29">
        <v>6.0000000000000002E-6</v>
      </c>
      <c r="AK460" s="29">
        <v>9.9999999999999995E-7</v>
      </c>
      <c r="AL460" s="29">
        <v>1.2999999999999999E-5</v>
      </c>
      <c r="AM460" s="16">
        <v>-1.3874542607314E-3</v>
      </c>
      <c r="AN460" s="16">
        <v>-3.1279953222718799E-4</v>
      </c>
      <c r="AO460" s="29">
        <v>9.1936320868301305E-7</v>
      </c>
      <c r="AP460" s="29">
        <v>4.98851498742664E-5</v>
      </c>
      <c r="AQ460" s="29">
        <v>1.9666290999179198E-5</v>
      </c>
      <c r="AR460" s="16">
        <v>2.8535888510291301E-2</v>
      </c>
      <c r="AS460" s="16">
        <v>1.7546886957425501E-2</v>
      </c>
      <c r="AT460" s="16">
        <v>8.4500871603437992E-3</v>
      </c>
      <c r="AU460" s="16">
        <v>2.5231250060772201E-3</v>
      </c>
      <c r="AV460" s="16">
        <v>0</v>
      </c>
      <c r="AW460" s="16">
        <v>0</v>
      </c>
    </row>
    <row r="461" spans="1:49" s="15" customFormat="1" ht="16" x14ac:dyDescent="0.2">
      <c r="A461" s="25" t="s">
        <v>2334</v>
      </c>
      <c r="B461" s="16" t="s">
        <v>1195</v>
      </c>
      <c r="C461" s="16" t="s">
        <v>1383</v>
      </c>
      <c r="D461" s="16" t="s">
        <v>25</v>
      </c>
      <c r="E461" s="16" t="s">
        <v>25</v>
      </c>
      <c r="F461" s="16" t="s">
        <v>25</v>
      </c>
      <c r="G461" s="16" t="s">
        <v>25</v>
      </c>
      <c r="H461" s="26">
        <v>1.1597452703663</v>
      </c>
      <c r="I461" s="31">
        <v>0.90185676662100001</v>
      </c>
      <c r="J461" s="31" t="s">
        <v>1287</v>
      </c>
      <c r="K461" s="47">
        <v>50.467708999999999</v>
      </c>
      <c r="L461" s="45">
        <v>-3.5026670000000002</v>
      </c>
      <c r="M461" s="25">
        <v>-12666</v>
      </c>
      <c r="N461" s="25" t="s">
        <v>25</v>
      </c>
      <c r="O461" s="25" t="s">
        <v>26</v>
      </c>
      <c r="P461" s="16" t="s">
        <v>27</v>
      </c>
      <c r="Q461" s="25" t="s">
        <v>2187</v>
      </c>
      <c r="R461" s="25">
        <v>0</v>
      </c>
      <c r="S461" s="25">
        <v>1</v>
      </c>
      <c r="T461" s="25" t="s">
        <v>2205</v>
      </c>
      <c r="U461" s="25" t="s">
        <v>25</v>
      </c>
      <c r="V461" s="25" t="s">
        <v>1196</v>
      </c>
      <c r="W461" s="25">
        <v>12440</v>
      </c>
      <c r="X461" s="25">
        <v>40</v>
      </c>
      <c r="Y461" s="25">
        <v>-12972</v>
      </c>
      <c r="Z461" s="25">
        <v>-12360</v>
      </c>
      <c r="AA461" s="25" t="s">
        <v>35</v>
      </c>
      <c r="AB461" s="25" t="s">
        <v>36</v>
      </c>
      <c r="AC461" s="25">
        <v>-12666</v>
      </c>
      <c r="AD461" s="29">
        <v>1.9999999999999999E-6</v>
      </c>
      <c r="AE461" s="16">
        <v>0.21473700000000001</v>
      </c>
      <c r="AF461" s="16">
        <v>0.60294999999999999</v>
      </c>
      <c r="AG461" s="29">
        <v>3.9999999999999998E-6</v>
      </c>
      <c r="AH461" s="16">
        <v>0.181925</v>
      </c>
      <c r="AI461" s="29">
        <v>1.2E-5</v>
      </c>
      <c r="AJ461" s="16">
        <v>2.03E-4</v>
      </c>
      <c r="AK461" s="16">
        <v>1.4300000000000001E-4</v>
      </c>
      <c r="AL461" s="29">
        <v>2.6999999999999999E-5</v>
      </c>
      <c r="AM461" s="16">
        <v>1.2205589534008401E-3</v>
      </c>
      <c r="AN461" s="16">
        <v>-4.10631930658732E-4</v>
      </c>
      <c r="AO461" s="16">
        <v>1.8992991824572599E-4</v>
      </c>
      <c r="AP461" s="29">
        <v>-6.6417812617392197E-5</v>
      </c>
      <c r="AQ461" s="16">
        <v>-2.8719029785105702E-4</v>
      </c>
      <c r="AR461" s="16">
        <v>3.3548741882172002E-2</v>
      </c>
      <c r="AS461" s="16">
        <v>9.3222192101064406E-3</v>
      </c>
      <c r="AT461" s="16">
        <v>8.5983526008176995E-3</v>
      </c>
      <c r="AU461" s="16">
        <v>0</v>
      </c>
      <c r="AV461" s="16">
        <v>0</v>
      </c>
      <c r="AW461" s="16">
        <v>1.43787332049436E-2</v>
      </c>
    </row>
    <row r="462" spans="1:49" s="15" customFormat="1" ht="16" x14ac:dyDescent="0.2">
      <c r="A462" s="25" t="s">
        <v>2334</v>
      </c>
      <c r="B462" s="16" t="s">
        <v>1188</v>
      </c>
      <c r="C462" s="16" t="s">
        <v>38</v>
      </c>
      <c r="D462" s="16" t="s">
        <v>25</v>
      </c>
      <c r="E462" s="16" t="s">
        <v>25</v>
      </c>
      <c r="F462" s="16" t="s">
        <v>25</v>
      </c>
      <c r="G462" s="16" t="s">
        <v>25</v>
      </c>
      <c r="H462" s="26">
        <v>1.20361112192676</v>
      </c>
      <c r="I462" s="31">
        <v>1.01651985888</v>
      </c>
      <c r="J462" s="31" t="s">
        <v>1285</v>
      </c>
      <c r="K462" s="47">
        <v>50.274099999999997</v>
      </c>
      <c r="L462" s="45">
        <v>20.465399999999999</v>
      </c>
      <c r="M462" s="25">
        <v>-1550</v>
      </c>
      <c r="N462" s="25" t="s">
        <v>25</v>
      </c>
      <c r="O462" s="25" t="s">
        <v>26</v>
      </c>
      <c r="P462" s="16" t="s">
        <v>27</v>
      </c>
      <c r="Q462" s="25" t="s">
        <v>2190</v>
      </c>
      <c r="R462" s="25">
        <v>0</v>
      </c>
      <c r="S462" s="25">
        <v>0</v>
      </c>
      <c r="T462" s="25" t="s">
        <v>2205</v>
      </c>
      <c r="U462" s="25" t="s">
        <v>2192</v>
      </c>
      <c r="V462" s="25" t="s">
        <v>25</v>
      </c>
      <c r="W462" s="25" t="s">
        <v>25</v>
      </c>
      <c r="X462" s="25" t="s">
        <v>25</v>
      </c>
      <c r="Y462" s="25" t="s">
        <v>25</v>
      </c>
      <c r="Z462" s="25" t="s">
        <v>25</v>
      </c>
      <c r="AA462" s="25" t="s">
        <v>25</v>
      </c>
      <c r="AB462" s="25" t="s">
        <v>25</v>
      </c>
      <c r="AC462" s="25">
        <v>-1550</v>
      </c>
      <c r="AD462" s="16">
        <v>0.95191800000000004</v>
      </c>
      <c r="AE462" s="16">
        <v>2.6949999999999999E-3</v>
      </c>
      <c r="AF462" s="29">
        <v>3.0000000000000001E-6</v>
      </c>
      <c r="AG462" s="16">
        <v>3.7728999999999999E-2</v>
      </c>
      <c r="AH462" s="16">
        <v>7.6299999999999996E-3</v>
      </c>
      <c r="AI462" s="29">
        <v>3.9999999999999998E-6</v>
      </c>
      <c r="AJ462" s="29">
        <v>6.0000000000000002E-6</v>
      </c>
      <c r="AK462" s="29">
        <v>9.9999999999999995E-7</v>
      </c>
      <c r="AL462" s="29">
        <v>1.2999999999999999E-5</v>
      </c>
      <c r="AM462" s="16">
        <v>-1.3874542607314E-3</v>
      </c>
      <c r="AN462" s="16">
        <v>-3.1279953222718799E-4</v>
      </c>
      <c r="AO462" s="29">
        <v>9.1936320868301305E-7</v>
      </c>
      <c r="AP462" s="29">
        <v>4.98851498742664E-5</v>
      </c>
      <c r="AQ462" s="29">
        <v>1.9666290999179198E-5</v>
      </c>
      <c r="AR462" s="16">
        <v>2.9668458598564901E-2</v>
      </c>
      <c r="AS462" s="16">
        <v>2.08243503102555E-2</v>
      </c>
      <c r="AT462" s="16">
        <v>7.6325593182722303E-3</v>
      </c>
      <c r="AU462" s="16">
        <v>0</v>
      </c>
      <c r="AV462" s="16">
        <v>0</v>
      </c>
      <c r="AW462" s="16">
        <v>0</v>
      </c>
    </row>
    <row r="463" spans="1:49" s="15" customFormat="1" ht="16" x14ac:dyDescent="0.2">
      <c r="A463" s="25" t="s">
        <v>2334</v>
      </c>
      <c r="B463" s="16" t="s">
        <v>1189</v>
      </c>
      <c r="C463" s="16" t="s">
        <v>38</v>
      </c>
      <c r="D463" s="16" t="s">
        <v>25</v>
      </c>
      <c r="E463" s="16" t="s">
        <v>25</v>
      </c>
      <c r="F463" s="16" t="s">
        <v>25</v>
      </c>
      <c r="G463" s="16" t="s">
        <v>25</v>
      </c>
      <c r="H463" s="26">
        <v>3.1596513594347</v>
      </c>
      <c r="I463" s="31">
        <v>2.5692403447099998</v>
      </c>
      <c r="J463" s="31" t="s">
        <v>1285</v>
      </c>
      <c r="K463" s="47">
        <v>50.274099999999997</v>
      </c>
      <c r="L463" s="45">
        <v>20.465399999999999</v>
      </c>
      <c r="M463" s="25">
        <v>-1550</v>
      </c>
      <c r="N463" s="25" t="s">
        <v>25</v>
      </c>
      <c r="O463" s="25" t="s">
        <v>26</v>
      </c>
      <c r="P463" s="16" t="s">
        <v>2252</v>
      </c>
      <c r="Q463" s="25" t="s">
        <v>2190</v>
      </c>
      <c r="R463" s="25">
        <v>0</v>
      </c>
      <c r="S463" s="25">
        <v>0</v>
      </c>
      <c r="T463" s="25" t="s">
        <v>2205</v>
      </c>
      <c r="U463" s="25" t="s">
        <v>2192</v>
      </c>
      <c r="V463" s="25" t="s">
        <v>25</v>
      </c>
      <c r="W463" s="25" t="s">
        <v>25</v>
      </c>
      <c r="X463" s="25" t="s">
        <v>25</v>
      </c>
      <c r="Y463" s="25" t="s">
        <v>25</v>
      </c>
      <c r="Z463" s="25" t="s">
        <v>25</v>
      </c>
      <c r="AA463" s="25" t="s">
        <v>25</v>
      </c>
      <c r="AB463" s="25" t="s">
        <v>25</v>
      </c>
      <c r="AC463" s="25">
        <v>-1550</v>
      </c>
      <c r="AD463" s="16">
        <v>0.95191800000000004</v>
      </c>
      <c r="AE463" s="16">
        <v>2.6949999999999999E-3</v>
      </c>
      <c r="AF463" s="29">
        <v>3.0000000000000001E-6</v>
      </c>
      <c r="AG463" s="16">
        <v>3.7728999999999999E-2</v>
      </c>
      <c r="AH463" s="16">
        <v>7.6299999999999996E-3</v>
      </c>
      <c r="AI463" s="29">
        <v>3.9999999999999998E-6</v>
      </c>
      <c r="AJ463" s="29">
        <v>6.0000000000000002E-6</v>
      </c>
      <c r="AK463" s="29">
        <v>9.9999999999999995E-7</v>
      </c>
      <c r="AL463" s="29">
        <v>1.2999999999999999E-5</v>
      </c>
      <c r="AM463" s="16">
        <v>-1.3874542607314E-3</v>
      </c>
      <c r="AN463" s="16">
        <v>-3.1279953222718799E-4</v>
      </c>
      <c r="AO463" s="29">
        <v>9.1936320868301305E-7</v>
      </c>
      <c r="AP463" s="29">
        <v>4.98851498742664E-5</v>
      </c>
      <c r="AQ463" s="29">
        <v>1.9666290999179198E-5</v>
      </c>
      <c r="AR463" s="16">
        <v>3.87691907906422E-2</v>
      </c>
      <c r="AS463" s="16">
        <v>1.6793825024300501E-2</v>
      </c>
      <c r="AT463" s="16">
        <v>1.4787556695135699E-2</v>
      </c>
      <c r="AU463" s="16">
        <v>6.5916708055001102E-3</v>
      </c>
      <c r="AV463" s="16">
        <v>0</v>
      </c>
      <c r="AW463" s="16">
        <v>0</v>
      </c>
    </row>
    <row r="464" spans="1:49" s="15" customFormat="1" ht="16" x14ac:dyDescent="0.2">
      <c r="A464" s="25" t="s">
        <v>2334</v>
      </c>
      <c r="B464" s="16" t="s">
        <v>1190</v>
      </c>
      <c r="C464" s="16" t="s">
        <v>38</v>
      </c>
      <c r="D464" s="16" t="s">
        <v>25</v>
      </c>
      <c r="E464" s="16" t="s">
        <v>25</v>
      </c>
      <c r="F464" s="16" t="s">
        <v>25</v>
      </c>
      <c r="G464" s="16" t="s">
        <v>25</v>
      </c>
      <c r="H464" s="26">
        <v>2.1809955807842298</v>
      </c>
      <c r="I464" s="31">
        <v>1.8346128583800001</v>
      </c>
      <c r="J464" s="31" t="s">
        <v>1285</v>
      </c>
      <c r="K464" s="47">
        <v>50.274099999999997</v>
      </c>
      <c r="L464" s="45">
        <v>20.465399999999999</v>
      </c>
      <c r="M464" s="25">
        <v>-1550</v>
      </c>
      <c r="N464" s="25" t="s">
        <v>25</v>
      </c>
      <c r="O464" s="25" t="s">
        <v>26</v>
      </c>
      <c r="P464" s="16" t="s">
        <v>27</v>
      </c>
      <c r="Q464" s="25" t="s">
        <v>2190</v>
      </c>
      <c r="R464" s="25">
        <v>0</v>
      </c>
      <c r="S464" s="25">
        <v>0</v>
      </c>
      <c r="T464" s="25" t="s">
        <v>2205</v>
      </c>
      <c r="U464" s="25" t="s">
        <v>2192</v>
      </c>
      <c r="V464" s="25" t="s">
        <v>25</v>
      </c>
      <c r="W464" s="25" t="s">
        <v>25</v>
      </c>
      <c r="X464" s="25" t="s">
        <v>25</v>
      </c>
      <c r="Y464" s="25" t="s">
        <v>25</v>
      </c>
      <c r="Z464" s="25" t="s">
        <v>25</v>
      </c>
      <c r="AA464" s="25" t="s">
        <v>25</v>
      </c>
      <c r="AB464" s="25" t="s">
        <v>25</v>
      </c>
      <c r="AC464" s="25">
        <v>-1550</v>
      </c>
      <c r="AD464" s="16">
        <v>0.95191800000000004</v>
      </c>
      <c r="AE464" s="16">
        <v>2.6949999999999999E-3</v>
      </c>
      <c r="AF464" s="29">
        <v>3.0000000000000001E-6</v>
      </c>
      <c r="AG464" s="16">
        <v>3.7728999999999999E-2</v>
      </c>
      <c r="AH464" s="16">
        <v>7.6299999999999996E-3</v>
      </c>
      <c r="AI464" s="29">
        <v>3.9999999999999998E-6</v>
      </c>
      <c r="AJ464" s="29">
        <v>6.0000000000000002E-6</v>
      </c>
      <c r="AK464" s="29">
        <v>9.9999999999999995E-7</v>
      </c>
      <c r="AL464" s="29">
        <v>1.2999999999999999E-5</v>
      </c>
      <c r="AM464" s="16">
        <v>-1.3874542607314E-3</v>
      </c>
      <c r="AN464" s="16">
        <v>-3.1279953222718799E-4</v>
      </c>
      <c r="AO464" s="29">
        <v>9.1936320868301305E-7</v>
      </c>
      <c r="AP464" s="29">
        <v>4.98851498742664E-5</v>
      </c>
      <c r="AQ464" s="29">
        <v>1.9666290999179198E-5</v>
      </c>
      <c r="AR464" s="16">
        <v>4.3560737327930601E-2</v>
      </c>
      <c r="AS464" s="16">
        <v>2.35830221551258E-2</v>
      </c>
      <c r="AT464" s="16">
        <v>6.7461935422989897E-3</v>
      </c>
      <c r="AU464" s="16">
        <v>7.1528267138055704E-3</v>
      </c>
      <c r="AV464" s="16">
        <v>5.9302017000395398E-3</v>
      </c>
      <c r="AW464" s="16">
        <v>0</v>
      </c>
    </row>
    <row r="465" spans="1:49" s="15" customFormat="1" ht="16" x14ac:dyDescent="0.2">
      <c r="A465" s="25" t="s">
        <v>2334</v>
      </c>
      <c r="B465" s="16" t="s">
        <v>1191</v>
      </c>
      <c r="C465" s="16" t="s">
        <v>38</v>
      </c>
      <c r="D465" s="16" t="s">
        <v>25</v>
      </c>
      <c r="E465" s="16" t="s">
        <v>25</v>
      </c>
      <c r="F465" s="16" t="s">
        <v>25</v>
      </c>
      <c r="G465" s="16" t="s">
        <v>25</v>
      </c>
      <c r="H465" s="26">
        <v>2.2089865934139499</v>
      </c>
      <c r="I465" s="31">
        <v>1.8083512106899999</v>
      </c>
      <c r="J465" s="31" t="s">
        <v>1285</v>
      </c>
      <c r="K465" s="47">
        <v>50.274099999999997</v>
      </c>
      <c r="L465" s="45">
        <v>20.465399999999999</v>
      </c>
      <c r="M465" s="25">
        <v>-1550</v>
      </c>
      <c r="N465" s="25" t="s">
        <v>25</v>
      </c>
      <c r="O465" s="25" t="s">
        <v>26</v>
      </c>
      <c r="P465" s="16" t="s">
        <v>27</v>
      </c>
      <c r="Q465" s="25" t="s">
        <v>2190</v>
      </c>
      <c r="R465" s="25">
        <v>0</v>
      </c>
      <c r="S465" s="25">
        <v>0</v>
      </c>
      <c r="T465" s="25" t="s">
        <v>2205</v>
      </c>
      <c r="U465" s="25" t="s">
        <v>2192</v>
      </c>
      <c r="V465" s="25" t="s">
        <v>25</v>
      </c>
      <c r="W465" s="25" t="s">
        <v>25</v>
      </c>
      <c r="X465" s="25" t="s">
        <v>25</v>
      </c>
      <c r="Y465" s="25" t="s">
        <v>25</v>
      </c>
      <c r="Z465" s="25" t="s">
        <v>25</v>
      </c>
      <c r="AA465" s="25" t="s">
        <v>25</v>
      </c>
      <c r="AB465" s="25" t="s">
        <v>25</v>
      </c>
      <c r="AC465" s="25">
        <v>-1550</v>
      </c>
      <c r="AD465" s="16">
        <v>0.95191800000000004</v>
      </c>
      <c r="AE465" s="16">
        <v>2.6949999999999999E-3</v>
      </c>
      <c r="AF465" s="29">
        <v>3.0000000000000001E-6</v>
      </c>
      <c r="AG465" s="16">
        <v>3.7728999999999999E-2</v>
      </c>
      <c r="AH465" s="16">
        <v>7.6299999999999996E-3</v>
      </c>
      <c r="AI465" s="29">
        <v>3.9999999999999998E-6</v>
      </c>
      <c r="AJ465" s="29">
        <v>6.0000000000000002E-6</v>
      </c>
      <c r="AK465" s="29">
        <v>9.9999999999999995E-7</v>
      </c>
      <c r="AL465" s="29">
        <v>1.2999999999999999E-5</v>
      </c>
      <c r="AM465" s="16">
        <v>-1.3874542607314E-3</v>
      </c>
      <c r="AN465" s="16">
        <v>-3.1279953222718799E-4</v>
      </c>
      <c r="AO465" s="29">
        <v>9.1936320868301305E-7</v>
      </c>
      <c r="AP465" s="29">
        <v>4.98851498742664E-5</v>
      </c>
      <c r="AQ465" s="29">
        <v>1.9666290999179198E-5</v>
      </c>
      <c r="AR465" s="16">
        <v>2.1755915268933199E-2</v>
      </c>
      <c r="AS465" s="16">
        <v>1.5337044799941E-2</v>
      </c>
      <c r="AT465" s="16">
        <v>5.98095896987841E-3</v>
      </c>
      <c r="AU465" s="16">
        <v>0</v>
      </c>
      <c r="AV465" s="16">
        <v>0</v>
      </c>
      <c r="AW465" s="16">
        <v>0</v>
      </c>
    </row>
    <row r="466" spans="1:49" s="15" customFormat="1" ht="16" x14ac:dyDescent="0.2">
      <c r="A466" s="25" t="s">
        <v>2334</v>
      </c>
      <c r="B466" s="16" t="s">
        <v>1192</v>
      </c>
      <c r="C466" s="16" t="s">
        <v>38</v>
      </c>
      <c r="D466" s="16" t="s">
        <v>25</v>
      </c>
      <c r="E466" s="16" t="s">
        <v>25</v>
      </c>
      <c r="F466" s="16" t="s">
        <v>25</v>
      </c>
      <c r="G466" s="16" t="s">
        <v>25</v>
      </c>
      <c r="H466" s="26">
        <v>2.7544851538720501</v>
      </c>
      <c r="I466" s="31">
        <v>2.2554788183899999</v>
      </c>
      <c r="J466" s="31" t="s">
        <v>1285</v>
      </c>
      <c r="K466" s="47">
        <v>50.274099999999997</v>
      </c>
      <c r="L466" s="45">
        <v>20.465399999999999</v>
      </c>
      <c r="M466" s="25">
        <v>-1550</v>
      </c>
      <c r="N466" s="25" t="s">
        <v>25</v>
      </c>
      <c r="O466" s="25" t="s">
        <v>26</v>
      </c>
      <c r="P466" s="16" t="s">
        <v>30</v>
      </c>
      <c r="Q466" s="25" t="s">
        <v>2190</v>
      </c>
      <c r="R466" s="25">
        <v>0</v>
      </c>
      <c r="S466" s="25">
        <v>0</v>
      </c>
      <c r="T466" s="25" t="s">
        <v>2205</v>
      </c>
      <c r="U466" s="25" t="s">
        <v>2192</v>
      </c>
      <c r="V466" s="25" t="s">
        <v>25</v>
      </c>
      <c r="W466" s="25" t="s">
        <v>25</v>
      </c>
      <c r="X466" s="25" t="s">
        <v>25</v>
      </c>
      <c r="Y466" s="25" t="s">
        <v>25</v>
      </c>
      <c r="Z466" s="25" t="s">
        <v>25</v>
      </c>
      <c r="AA466" s="25" t="s">
        <v>25</v>
      </c>
      <c r="AB466" s="25" t="s">
        <v>25</v>
      </c>
      <c r="AC466" s="25">
        <v>-1550</v>
      </c>
      <c r="AD466" s="16">
        <v>0.95191800000000004</v>
      </c>
      <c r="AE466" s="16">
        <v>2.6949999999999999E-3</v>
      </c>
      <c r="AF466" s="29">
        <v>3.0000000000000001E-6</v>
      </c>
      <c r="AG466" s="16">
        <v>3.7728999999999999E-2</v>
      </c>
      <c r="AH466" s="16">
        <v>7.6299999999999996E-3</v>
      </c>
      <c r="AI466" s="29">
        <v>3.9999999999999998E-6</v>
      </c>
      <c r="AJ466" s="29">
        <v>6.0000000000000002E-6</v>
      </c>
      <c r="AK466" s="29">
        <v>9.9999999999999995E-7</v>
      </c>
      <c r="AL466" s="29">
        <v>1.2999999999999999E-5</v>
      </c>
      <c r="AM466" s="16">
        <v>-1.3874542607314E-3</v>
      </c>
      <c r="AN466" s="16">
        <v>-3.1279953222718799E-4</v>
      </c>
      <c r="AO466" s="29">
        <v>9.1936320868301305E-7</v>
      </c>
      <c r="AP466" s="29">
        <v>4.98851498742664E-5</v>
      </c>
      <c r="AQ466" s="29">
        <v>1.9666290999179198E-5</v>
      </c>
      <c r="AR466" s="16">
        <v>2.25452350264378E-2</v>
      </c>
      <c r="AS466" s="16">
        <v>1.49262852208211E-2</v>
      </c>
      <c r="AT466" s="16">
        <v>7.3902341897532902E-3</v>
      </c>
      <c r="AU466" s="16">
        <v>0</v>
      </c>
      <c r="AV466" s="16">
        <v>0</v>
      </c>
      <c r="AW466" s="16">
        <v>0</v>
      </c>
    </row>
    <row r="467" spans="1:49" s="15" customFormat="1" ht="16" x14ac:dyDescent="0.2">
      <c r="A467" s="25" t="s">
        <v>2334</v>
      </c>
      <c r="B467" s="16" t="s">
        <v>1193</v>
      </c>
      <c r="C467" s="16" t="s">
        <v>2264</v>
      </c>
      <c r="D467" s="16" t="s">
        <v>25</v>
      </c>
      <c r="E467" s="16" t="s">
        <v>25</v>
      </c>
      <c r="F467" s="16" t="s">
        <v>25</v>
      </c>
      <c r="G467" s="16" t="s">
        <v>25</v>
      </c>
      <c r="H467" s="26">
        <v>0.99900463936521999</v>
      </c>
      <c r="I467" s="31">
        <v>0.82811040125799995</v>
      </c>
      <c r="J467" s="31" t="s">
        <v>1286</v>
      </c>
      <c r="K467" s="47">
        <v>50.443779999999997</v>
      </c>
      <c r="L467" s="45">
        <v>20.518529999999998</v>
      </c>
      <c r="M467" s="25">
        <v>-3801</v>
      </c>
      <c r="N467" s="25" t="s">
        <v>25</v>
      </c>
      <c r="O467" s="25" t="s">
        <v>26</v>
      </c>
      <c r="P467" s="16" t="s">
        <v>27</v>
      </c>
      <c r="Q467" s="25" t="s">
        <v>2187</v>
      </c>
      <c r="R467" s="25">
        <v>0</v>
      </c>
      <c r="S467" s="25">
        <v>1</v>
      </c>
      <c r="T467" s="25" t="s">
        <v>2205</v>
      </c>
      <c r="U467" s="25" t="s">
        <v>25</v>
      </c>
      <c r="V467" s="25" t="s">
        <v>1194</v>
      </c>
      <c r="W467" s="25">
        <v>5005</v>
      </c>
      <c r="X467" s="25">
        <v>30</v>
      </c>
      <c r="Y467" s="25">
        <v>-3945</v>
      </c>
      <c r="Z467" s="25">
        <v>-3656</v>
      </c>
      <c r="AA467" s="25" t="s">
        <v>35</v>
      </c>
      <c r="AB467" s="25" t="s">
        <v>36</v>
      </c>
      <c r="AC467" s="25">
        <v>-3801</v>
      </c>
      <c r="AD467" s="29">
        <v>3.0000000000000001E-5</v>
      </c>
      <c r="AE467" s="16">
        <v>7.3028999999999997E-2</v>
      </c>
      <c r="AF467" s="16">
        <v>0.15939300000000001</v>
      </c>
      <c r="AG467" s="16">
        <v>2.0929E-2</v>
      </c>
      <c r="AH467" s="16">
        <v>0.74659299999999995</v>
      </c>
      <c r="AI467" s="29">
        <v>3.9999999999999998E-6</v>
      </c>
      <c r="AJ467" s="29">
        <v>5.0000000000000004E-6</v>
      </c>
      <c r="AK467" s="29">
        <v>6.9999999999999999E-6</v>
      </c>
      <c r="AL467" s="29">
        <v>9.0000000000000002E-6</v>
      </c>
      <c r="AM467" s="16">
        <v>8.0984514270178996E-4</v>
      </c>
      <c r="AN467" s="16">
        <v>-2.5428469363997198E-4</v>
      </c>
      <c r="AO467" s="16">
        <v>6.57145484506225E-4</v>
      </c>
      <c r="AP467" s="16">
        <v>1.44831736614849E-4</v>
      </c>
      <c r="AQ467" s="29">
        <v>2.6950950074209E-5</v>
      </c>
      <c r="AR467" s="16">
        <v>3.7870408882475101E-2</v>
      </c>
      <c r="AS467" s="16">
        <v>2.67843936747332E-2</v>
      </c>
      <c r="AT467" s="16">
        <v>7.0226717924531503E-3</v>
      </c>
      <c r="AU467" s="16">
        <v>2.8690028568950101E-3</v>
      </c>
      <c r="AV467" s="16">
        <v>0</v>
      </c>
      <c r="AW467" s="16">
        <v>0</v>
      </c>
    </row>
    <row r="468" spans="1:49" s="15" customFormat="1" ht="16" x14ac:dyDescent="0.2">
      <c r="A468" s="25" t="s">
        <v>2377</v>
      </c>
      <c r="B468" s="16" t="s">
        <v>1088</v>
      </c>
      <c r="C468" s="16" t="s">
        <v>1080</v>
      </c>
      <c r="D468" s="16" t="s">
        <v>25</v>
      </c>
      <c r="E468" s="16" t="s">
        <v>25</v>
      </c>
      <c r="F468" s="16" t="s">
        <v>25</v>
      </c>
      <c r="G468" s="16" t="s">
        <v>25</v>
      </c>
      <c r="H468" s="26">
        <v>18.631508689967699</v>
      </c>
      <c r="I468" s="31">
        <v>16.7587497924</v>
      </c>
      <c r="J468" s="25" t="s">
        <v>25</v>
      </c>
      <c r="K468" s="47" t="s">
        <v>25</v>
      </c>
      <c r="L468" s="47" t="s">
        <v>25</v>
      </c>
      <c r="M468" s="25" t="s">
        <v>25</v>
      </c>
      <c r="N468" s="25" t="s">
        <v>25</v>
      </c>
      <c r="O468" s="25" t="s">
        <v>26</v>
      </c>
      <c r="P468" s="16" t="s">
        <v>27</v>
      </c>
      <c r="Q468" s="16" t="s">
        <v>2190</v>
      </c>
      <c r="R468" s="16">
        <v>0</v>
      </c>
      <c r="S468" s="16">
        <v>0</v>
      </c>
      <c r="T468" s="25" t="s">
        <v>25</v>
      </c>
      <c r="U468" s="25" t="s">
        <v>25</v>
      </c>
      <c r="V468" s="25" t="s">
        <v>25</v>
      </c>
      <c r="W468" s="25" t="s">
        <v>25</v>
      </c>
      <c r="X468" s="25" t="s">
        <v>25</v>
      </c>
      <c r="Y468" s="25" t="s">
        <v>25</v>
      </c>
      <c r="Z468" s="25" t="s">
        <v>25</v>
      </c>
      <c r="AA468" s="25" t="s">
        <v>25</v>
      </c>
      <c r="AB468" s="25" t="s">
        <v>25</v>
      </c>
      <c r="AC468" s="25" t="s">
        <v>228</v>
      </c>
      <c r="AD468" s="29">
        <v>9.0000000000000002E-6</v>
      </c>
      <c r="AE468" s="16">
        <v>9.7293000000000004E-2</v>
      </c>
      <c r="AF468" s="16">
        <v>0</v>
      </c>
      <c r="AG468" s="16">
        <v>0.89271299999999998</v>
      </c>
      <c r="AH468" s="29">
        <v>1.5999999999999999E-5</v>
      </c>
      <c r="AI468" s="16">
        <v>9.9469999999999992E-3</v>
      </c>
      <c r="AJ468" s="29">
        <v>5.0000000000000004E-6</v>
      </c>
      <c r="AK468" s="29">
        <v>6.0000000000000002E-6</v>
      </c>
      <c r="AL468" s="29">
        <v>1.0000000000000001E-5</v>
      </c>
      <c r="AM468" s="16">
        <v>1.24424382803306E-3</v>
      </c>
      <c r="AN468" s="16">
        <v>1.45041232889298E-3</v>
      </c>
      <c r="AO468" s="16">
        <v>-2.8527454736694899E-4</v>
      </c>
      <c r="AP468" s="29">
        <v>-1.5670055452366702E-5</v>
      </c>
      <c r="AQ468" s="29">
        <v>2.2029514361117099E-5</v>
      </c>
      <c r="AR468" s="16">
        <v>0.180770960786068</v>
      </c>
      <c r="AS468" s="16">
        <v>2.39709062225744E-2</v>
      </c>
      <c r="AT468" s="16">
        <v>3.4717090090202699E-2</v>
      </c>
      <c r="AU468" s="16">
        <v>4.6704004198913199E-2</v>
      </c>
      <c r="AV468" s="16">
        <v>1.63139647829059E-2</v>
      </c>
      <c r="AW468" s="16">
        <v>5.7885953903825602E-2</v>
      </c>
    </row>
    <row r="469" spans="1:49" s="15" customFormat="1" ht="16" x14ac:dyDescent="0.2">
      <c r="A469" s="25" t="s">
        <v>2377</v>
      </c>
      <c r="B469" s="16" t="s">
        <v>1089</v>
      </c>
      <c r="C469" s="16" t="s">
        <v>1080</v>
      </c>
      <c r="D469" s="16" t="s">
        <v>25</v>
      </c>
      <c r="E469" s="16" t="s">
        <v>25</v>
      </c>
      <c r="F469" s="16" t="s">
        <v>25</v>
      </c>
      <c r="G469" s="16" t="s">
        <v>25</v>
      </c>
      <c r="H469" s="26">
        <v>19.555657083403201</v>
      </c>
      <c r="I469" s="31">
        <v>17.611541925099999</v>
      </c>
      <c r="J469" s="25" t="s">
        <v>25</v>
      </c>
      <c r="K469" s="47" t="s">
        <v>25</v>
      </c>
      <c r="L469" s="47" t="s">
        <v>25</v>
      </c>
      <c r="M469" s="25" t="s">
        <v>25</v>
      </c>
      <c r="N469" s="25" t="s">
        <v>25</v>
      </c>
      <c r="O469" s="25" t="s">
        <v>26</v>
      </c>
      <c r="P469" s="16" t="s">
        <v>27</v>
      </c>
      <c r="Q469" s="16" t="s">
        <v>2190</v>
      </c>
      <c r="R469" s="16">
        <v>0</v>
      </c>
      <c r="S469" s="16">
        <v>0</v>
      </c>
      <c r="T469" s="25" t="s">
        <v>25</v>
      </c>
      <c r="U469" s="25" t="s">
        <v>25</v>
      </c>
      <c r="V469" s="25" t="s">
        <v>25</v>
      </c>
      <c r="W469" s="25" t="s">
        <v>25</v>
      </c>
      <c r="X469" s="25" t="s">
        <v>25</v>
      </c>
      <c r="Y469" s="25" t="s">
        <v>25</v>
      </c>
      <c r="Z469" s="25" t="s">
        <v>25</v>
      </c>
      <c r="AA469" s="25" t="s">
        <v>25</v>
      </c>
      <c r="AB469" s="25" t="s">
        <v>25</v>
      </c>
      <c r="AC469" s="25" t="s">
        <v>228</v>
      </c>
      <c r="AD469" s="29">
        <v>2.4000000000000001E-5</v>
      </c>
      <c r="AE469" s="16">
        <v>0.11025699999999999</v>
      </c>
      <c r="AF469" s="29">
        <v>2.9E-5</v>
      </c>
      <c r="AG469" s="16">
        <v>0.87132200000000004</v>
      </c>
      <c r="AH469" s="29">
        <v>6.9999999999999999E-6</v>
      </c>
      <c r="AI469" s="16">
        <v>1.8338E-2</v>
      </c>
      <c r="AJ469" s="29">
        <v>6.0000000000000002E-6</v>
      </c>
      <c r="AK469" s="29">
        <v>9.0000000000000002E-6</v>
      </c>
      <c r="AL469" s="29">
        <v>6.9999999999999999E-6</v>
      </c>
      <c r="AM469" s="16">
        <v>1.3892995932531301E-3</v>
      </c>
      <c r="AN469" s="16">
        <v>1.4637247425636399E-3</v>
      </c>
      <c r="AO469" s="16">
        <v>-3.9474041753369401E-4</v>
      </c>
      <c r="AP469" s="29">
        <v>-9.8656395452109303E-5</v>
      </c>
      <c r="AQ469" s="29">
        <v>-5.2619943021773502E-5</v>
      </c>
      <c r="AR469" s="16">
        <v>0.28112883085409501</v>
      </c>
      <c r="AS469" s="16">
        <v>2.32922748931765E-2</v>
      </c>
      <c r="AT469" s="16">
        <v>3.8231351186469399E-2</v>
      </c>
      <c r="AU469" s="16">
        <v>5.2306990722169301E-2</v>
      </c>
      <c r="AV469" s="16">
        <v>4.5093395551627398E-2</v>
      </c>
      <c r="AW469" s="16">
        <v>0.12195666692599701</v>
      </c>
    </row>
    <row r="470" spans="1:49" s="15" customFormat="1" ht="16" x14ac:dyDescent="0.2">
      <c r="A470" s="25" t="s">
        <v>2373</v>
      </c>
      <c r="B470" s="16" t="s">
        <v>1309</v>
      </c>
      <c r="C470" s="16" t="s">
        <v>38</v>
      </c>
      <c r="D470" s="16" t="s">
        <v>25</v>
      </c>
      <c r="E470" s="16" t="s">
        <v>25</v>
      </c>
      <c r="F470" s="16" t="s">
        <v>25</v>
      </c>
      <c r="G470" s="16" t="s">
        <v>25</v>
      </c>
      <c r="H470" s="26">
        <f>4.2816054941571+2.70464983035</f>
        <v>6.9862553245071002</v>
      </c>
      <c r="I470" s="31">
        <v>5.6762712653999996</v>
      </c>
      <c r="J470" s="31" t="s">
        <v>1295</v>
      </c>
      <c r="K470" s="47">
        <v>58.455199999999998</v>
      </c>
      <c r="L470" s="45">
        <v>23.032599999999999</v>
      </c>
      <c r="M470" s="25">
        <v>-639</v>
      </c>
      <c r="N470" s="25" t="s">
        <v>25</v>
      </c>
      <c r="O470" s="25" t="s">
        <v>26</v>
      </c>
      <c r="P470" s="16" t="s">
        <v>27</v>
      </c>
      <c r="Q470" s="25" t="s">
        <v>2187</v>
      </c>
      <c r="R470" s="25">
        <v>1</v>
      </c>
      <c r="S470" s="25">
        <v>0</v>
      </c>
      <c r="T470" s="25" t="s">
        <v>25</v>
      </c>
      <c r="U470" s="25" t="s">
        <v>25</v>
      </c>
      <c r="V470" s="25" t="s">
        <v>1308</v>
      </c>
      <c r="W470" s="25">
        <v>2475</v>
      </c>
      <c r="X470" s="25">
        <v>15</v>
      </c>
      <c r="Y470" s="25">
        <v>-758</v>
      </c>
      <c r="Z470" s="25">
        <v>-520</v>
      </c>
      <c r="AA470" s="25" t="s">
        <v>35</v>
      </c>
      <c r="AB470" s="25" t="s">
        <v>36</v>
      </c>
      <c r="AC470" s="25">
        <f>AVERAGE(Y470:Z470)</f>
        <v>-639</v>
      </c>
      <c r="AD470" s="16">
        <v>0.95191800000000004</v>
      </c>
      <c r="AE470" s="16">
        <v>2.6949999999999999E-3</v>
      </c>
      <c r="AF470" s="29">
        <v>3.0000000000000001E-6</v>
      </c>
      <c r="AG470" s="16">
        <v>3.7728999999999999E-2</v>
      </c>
      <c r="AH470" s="16">
        <v>7.6299999999999996E-3</v>
      </c>
      <c r="AI470" s="29">
        <v>3.9999999999999998E-6</v>
      </c>
      <c r="AJ470" s="29">
        <v>6.0000000000000002E-6</v>
      </c>
      <c r="AK470" s="29">
        <v>9.9999999999999995E-7</v>
      </c>
      <c r="AL470" s="29">
        <v>1.2999999999999999E-5</v>
      </c>
      <c r="AM470" s="16">
        <v>-1.3874542607314E-3</v>
      </c>
      <c r="AN470" s="16">
        <v>-3.1279953222718799E-4</v>
      </c>
      <c r="AO470" s="29">
        <v>9.1936320868301305E-7</v>
      </c>
      <c r="AP470" s="29">
        <v>4.98851498742664E-5</v>
      </c>
      <c r="AQ470" s="29">
        <v>1.9666290999179198E-5</v>
      </c>
      <c r="AR470" s="16">
        <v>1.98446990527615E-2</v>
      </c>
      <c r="AS470" s="16">
        <v>1.6283079446503399E-2</v>
      </c>
      <c r="AT470" s="16">
        <v>2.9623615343516898E-3</v>
      </c>
      <c r="AU470" s="16">
        <v>0</v>
      </c>
      <c r="AV470" s="16">
        <v>0</v>
      </c>
      <c r="AW470" s="16">
        <v>0</v>
      </c>
    </row>
    <row r="471" spans="1:49" s="15" customFormat="1" ht="16" x14ac:dyDescent="0.2">
      <c r="A471" s="25" t="s">
        <v>2334</v>
      </c>
      <c r="B471" s="16" t="s">
        <v>1209</v>
      </c>
      <c r="C471" s="16" t="s">
        <v>38</v>
      </c>
      <c r="D471" s="16" t="s">
        <v>25</v>
      </c>
      <c r="E471" s="16" t="s">
        <v>25</v>
      </c>
      <c r="F471" s="16" t="s">
        <v>25</v>
      </c>
      <c r="G471" s="16" t="s">
        <v>25</v>
      </c>
      <c r="H471" s="26">
        <f>4.76897794718152+1.71749589387</f>
        <v>6.4864738410515201</v>
      </c>
      <c r="I471" s="31">
        <v>5.2795452479699998</v>
      </c>
      <c r="J471" s="31" t="s">
        <v>1295</v>
      </c>
      <c r="K471" s="47">
        <v>58.455199999999998</v>
      </c>
      <c r="L471" s="45">
        <v>23.032599999999999</v>
      </c>
      <c r="M471" s="25">
        <v>-700</v>
      </c>
      <c r="N471" s="25" t="s">
        <v>25</v>
      </c>
      <c r="O471" s="25" t="s">
        <v>26</v>
      </c>
      <c r="P471" s="16" t="s">
        <v>27</v>
      </c>
      <c r="Q471" s="25" t="s">
        <v>2190</v>
      </c>
      <c r="R471" s="25">
        <v>0</v>
      </c>
      <c r="S471" s="25">
        <v>0</v>
      </c>
      <c r="T471" s="25" t="s">
        <v>2205</v>
      </c>
      <c r="U471" s="25" t="s">
        <v>2192</v>
      </c>
      <c r="V471" s="25" t="s">
        <v>25</v>
      </c>
      <c r="W471" s="25" t="s">
        <v>25</v>
      </c>
      <c r="X471" s="25" t="s">
        <v>25</v>
      </c>
      <c r="Y471" s="25" t="s">
        <v>25</v>
      </c>
      <c r="Z471" s="25" t="s">
        <v>25</v>
      </c>
      <c r="AA471" s="25" t="s">
        <v>25</v>
      </c>
      <c r="AB471" s="25" t="s">
        <v>25</v>
      </c>
      <c r="AC471" s="25">
        <v>-700</v>
      </c>
      <c r="AD471" s="16">
        <v>0.95191800000000004</v>
      </c>
      <c r="AE471" s="16">
        <v>2.6949999999999999E-3</v>
      </c>
      <c r="AF471" s="29">
        <v>3.0000000000000001E-6</v>
      </c>
      <c r="AG471" s="16">
        <v>3.7728999999999999E-2</v>
      </c>
      <c r="AH471" s="16">
        <v>7.6299999999999996E-3</v>
      </c>
      <c r="AI471" s="29">
        <v>3.9999999999999998E-6</v>
      </c>
      <c r="AJ471" s="29">
        <v>6.0000000000000002E-6</v>
      </c>
      <c r="AK471" s="29">
        <v>9.9999999999999995E-7</v>
      </c>
      <c r="AL471" s="29">
        <v>1.2999999999999999E-5</v>
      </c>
      <c r="AM471" s="16">
        <v>-1.3874542607314E-3</v>
      </c>
      <c r="AN471" s="16">
        <v>-3.1279953222718799E-4</v>
      </c>
      <c r="AO471" s="29">
        <v>9.1936320868301305E-7</v>
      </c>
      <c r="AP471" s="29">
        <v>4.98851498742664E-5</v>
      </c>
      <c r="AQ471" s="29">
        <v>1.9666290999179198E-5</v>
      </c>
      <c r="AR471" s="16">
        <v>5.31699616799233E-2</v>
      </c>
      <c r="AS471" s="16">
        <v>2.1312293552695E-2</v>
      </c>
      <c r="AT471" s="16">
        <v>1.2357486828609999E-2</v>
      </c>
      <c r="AU471" s="16">
        <v>3.5468043642994801E-3</v>
      </c>
      <c r="AV471" s="16">
        <v>0</v>
      </c>
      <c r="AW471" s="16">
        <v>1.50417360338818E-2</v>
      </c>
    </row>
    <row r="472" spans="1:49" s="15" customFormat="1" ht="16" x14ac:dyDescent="0.2">
      <c r="A472" s="25" t="s">
        <v>2334</v>
      </c>
      <c r="B472" s="16" t="s">
        <v>1210</v>
      </c>
      <c r="C472" s="16" t="s">
        <v>621</v>
      </c>
      <c r="D472" s="16" t="s">
        <v>25</v>
      </c>
      <c r="E472" s="16" t="s">
        <v>25</v>
      </c>
      <c r="F472" s="16" t="s">
        <v>25</v>
      </c>
      <c r="G472" s="16" t="s">
        <v>25</v>
      </c>
      <c r="H472" s="26">
        <v>1.79891122983569</v>
      </c>
      <c r="I472" s="31">
        <v>1.3569176542600001</v>
      </c>
      <c r="J472" s="31" t="s">
        <v>1294</v>
      </c>
      <c r="K472" s="47">
        <v>44.127310000000001</v>
      </c>
      <c r="L472" s="45">
        <v>26.4696</v>
      </c>
      <c r="M472" s="25">
        <v>-4309</v>
      </c>
      <c r="N472" s="25" t="s">
        <v>25</v>
      </c>
      <c r="O472" s="25" t="s">
        <v>26</v>
      </c>
      <c r="P472" s="16" t="s">
        <v>30</v>
      </c>
      <c r="Q472" s="25" t="s">
        <v>2187</v>
      </c>
      <c r="R472" s="25">
        <v>0</v>
      </c>
      <c r="S472" s="25">
        <v>1</v>
      </c>
      <c r="T472" s="25" t="s">
        <v>2205</v>
      </c>
      <c r="U472" s="25" t="s">
        <v>25</v>
      </c>
      <c r="V472" s="25" t="s">
        <v>1211</v>
      </c>
      <c r="W472" s="25">
        <v>5475</v>
      </c>
      <c r="X472" s="25">
        <v>20</v>
      </c>
      <c r="Y472" s="25">
        <v>-4357</v>
      </c>
      <c r="Z472" s="25">
        <v>-4261</v>
      </c>
      <c r="AA472" s="25" t="s">
        <v>35</v>
      </c>
      <c r="AB472" s="25" t="s">
        <v>36</v>
      </c>
      <c r="AC472" s="25">
        <v>-4309</v>
      </c>
      <c r="AD472" s="16">
        <v>0.56934099999999999</v>
      </c>
      <c r="AE472" s="29">
        <v>1.9999999999999999E-6</v>
      </c>
      <c r="AF472" s="16">
        <v>0.12565999999999999</v>
      </c>
      <c r="AG472" s="29">
        <v>2.4000000000000001E-5</v>
      </c>
      <c r="AH472" s="16">
        <v>0.30306699999999998</v>
      </c>
      <c r="AI472" s="29">
        <v>6.9999999999999999E-6</v>
      </c>
      <c r="AJ472" s="16">
        <v>1.7600000000000001E-3</v>
      </c>
      <c r="AK472" s="16">
        <v>1.3200000000000001E-4</v>
      </c>
      <c r="AL472" s="29">
        <v>6.0000000000000002E-6</v>
      </c>
      <c r="AM472" s="16">
        <v>-8.0270379612537904E-4</v>
      </c>
      <c r="AN472" s="16">
        <v>-3.8351046638293698E-4</v>
      </c>
      <c r="AO472" s="16">
        <v>4.1288666821571698E-4</v>
      </c>
      <c r="AP472" s="29">
        <v>-9.8208041141774997E-5</v>
      </c>
      <c r="AQ472" s="16">
        <v>3.7513979034365101E-4</v>
      </c>
      <c r="AR472" s="16">
        <v>0.13683803789805901</v>
      </c>
      <c r="AS472" s="16">
        <v>3.5152588683837797E-2</v>
      </c>
      <c r="AT472" s="16">
        <v>4.2947746219157701E-2</v>
      </c>
      <c r="AU472" s="16">
        <v>2.1333538136810298E-2</v>
      </c>
      <c r="AV472" s="16">
        <v>1.4954576761855701E-2</v>
      </c>
      <c r="AW472" s="16">
        <v>2.1565971012892999E-2</v>
      </c>
    </row>
    <row r="473" spans="1:49" s="15" customFormat="1" ht="16" x14ac:dyDescent="0.2">
      <c r="A473" s="25" t="s">
        <v>2334</v>
      </c>
      <c r="B473" s="16" t="s">
        <v>1212</v>
      </c>
      <c r="C473" s="16" t="s">
        <v>1213</v>
      </c>
      <c r="D473" s="16" t="s">
        <v>25</v>
      </c>
      <c r="E473" s="16" t="s">
        <v>25</v>
      </c>
      <c r="F473" s="16" t="s">
        <v>25</v>
      </c>
      <c r="G473" s="16" t="s">
        <v>25</v>
      </c>
      <c r="H473" s="26">
        <v>2.0368455407751398</v>
      </c>
      <c r="I473" s="31">
        <v>1.5512383295300001</v>
      </c>
      <c r="J473" s="31" t="s">
        <v>1293</v>
      </c>
      <c r="K473" s="47">
        <v>45.807944999999997</v>
      </c>
      <c r="L473" s="45">
        <v>22.812173000000001</v>
      </c>
      <c r="M473" s="25">
        <v>-34801</v>
      </c>
      <c r="N473" s="25" t="s">
        <v>25</v>
      </c>
      <c r="O473" s="25" t="s">
        <v>26</v>
      </c>
      <c r="P473" s="16" t="s">
        <v>27</v>
      </c>
      <c r="Q473" s="25" t="s">
        <v>2187</v>
      </c>
      <c r="R473" s="25">
        <v>0</v>
      </c>
      <c r="S473" s="25">
        <v>1</v>
      </c>
      <c r="T473" s="25" t="s">
        <v>2205</v>
      </c>
      <c r="U473" s="25" t="s">
        <v>25</v>
      </c>
      <c r="V473" s="25" t="s">
        <v>1214</v>
      </c>
      <c r="W473" s="25">
        <v>32260</v>
      </c>
      <c r="X473" s="25">
        <v>330</v>
      </c>
      <c r="Y473" s="25">
        <v>-35532</v>
      </c>
      <c r="Z473" s="25">
        <v>-34069</v>
      </c>
      <c r="AA473" s="25" t="s">
        <v>35</v>
      </c>
      <c r="AB473" s="25" t="s">
        <v>36</v>
      </c>
      <c r="AC473" s="25">
        <v>-34801</v>
      </c>
      <c r="AD473" s="29">
        <v>9.9999999999999995E-7</v>
      </c>
      <c r="AE473" s="16">
        <v>0.113256</v>
      </c>
      <c r="AF473" s="16">
        <v>0.53974299999999997</v>
      </c>
      <c r="AG473" s="16">
        <v>9.5000000000000001E-2</v>
      </c>
      <c r="AH473" s="16">
        <v>0.249642</v>
      </c>
      <c r="AI473" s="29">
        <v>3.0000000000000001E-5</v>
      </c>
      <c r="AJ473" s="16">
        <v>2.3219999999999998E-3</v>
      </c>
      <c r="AK473" s="29">
        <v>3.9999999999999998E-6</v>
      </c>
      <c r="AL473" s="29">
        <v>1.9999999999999999E-6</v>
      </c>
      <c r="AM473" s="16">
        <v>7.3275702421609495E-4</v>
      </c>
      <c r="AN473" s="16">
        <v>-2.02932941466861E-4</v>
      </c>
      <c r="AO473" s="29">
        <v>1.28730866593229E-5</v>
      </c>
      <c r="AP473" s="29">
        <v>-5.6352928295992299E-5</v>
      </c>
      <c r="AQ473" s="29">
        <v>-3.1204326400088999E-5</v>
      </c>
      <c r="AR473" s="16">
        <v>1.9872180806832802E-2</v>
      </c>
      <c r="AS473" s="16">
        <v>1.28986931715312E-2</v>
      </c>
      <c r="AT473" s="16">
        <v>5.66370278725414E-3</v>
      </c>
      <c r="AU473" s="16">
        <v>0</v>
      </c>
      <c r="AV473" s="16">
        <v>0</v>
      </c>
      <c r="AW473" s="16">
        <v>0</v>
      </c>
    </row>
    <row r="474" spans="1:49" s="15" customFormat="1" ht="16" x14ac:dyDescent="0.2">
      <c r="A474" s="25" t="s">
        <v>2334</v>
      </c>
      <c r="B474" s="16" t="s">
        <v>1215</v>
      </c>
      <c r="C474" s="16" t="s">
        <v>1093</v>
      </c>
      <c r="D474" s="16" t="s">
        <v>25</v>
      </c>
      <c r="E474" s="16" t="s">
        <v>25</v>
      </c>
      <c r="F474" s="16" t="s">
        <v>25</v>
      </c>
      <c r="G474" s="16" t="s">
        <v>25</v>
      </c>
      <c r="H474" s="26">
        <v>2.3089010596414599</v>
      </c>
      <c r="I474" s="31">
        <v>1.97700847964</v>
      </c>
      <c r="J474" s="31" t="s">
        <v>1292</v>
      </c>
      <c r="K474" s="47">
        <v>70.723611000000005</v>
      </c>
      <c r="L474" s="45">
        <v>135.41305600000001</v>
      </c>
      <c r="M474" s="25" t="s">
        <v>1217</v>
      </c>
      <c r="N474" s="25" t="s">
        <v>25</v>
      </c>
      <c r="O474" s="25" t="s">
        <v>26</v>
      </c>
      <c r="P474" s="16" t="s">
        <v>27</v>
      </c>
      <c r="Q474" s="25" t="s">
        <v>2187</v>
      </c>
      <c r="R474" s="25">
        <v>0</v>
      </c>
      <c r="S474" s="25">
        <v>1</v>
      </c>
      <c r="T474" s="25" t="s">
        <v>2205</v>
      </c>
      <c r="U474" s="25" t="s">
        <v>25</v>
      </c>
      <c r="V474" s="25" t="s">
        <v>1216</v>
      </c>
      <c r="W474" s="25" t="s">
        <v>1202</v>
      </c>
      <c r="X474" s="25" t="s">
        <v>25</v>
      </c>
      <c r="Y474" s="25" t="s">
        <v>25</v>
      </c>
      <c r="Z474" s="25" t="s">
        <v>25</v>
      </c>
      <c r="AA474" s="25" t="s">
        <v>35</v>
      </c>
      <c r="AB474" s="25" t="s">
        <v>36</v>
      </c>
      <c r="AC474" s="25" t="s">
        <v>1217</v>
      </c>
      <c r="AD474" s="29">
        <v>1.9999999999999999E-6</v>
      </c>
      <c r="AE474" s="16">
        <v>0.23266100000000001</v>
      </c>
      <c r="AF474" s="16">
        <v>2.4954E-2</v>
      </c>
      <c r="AG474" s="29">
        <v>6.9999999999999999E-6</v>
      </c>
      <c r="AH474" s="29">
        <v>3.0000000000000001E-6</v>
      </c>
      <c r="AI474" s="16">
        <v>0.73242700000000005</v>
      </c>
      <c r="AJ474" s="16">
        <v>8.0839999999999992E-3</v>
      </c>
      <c r="AK474" s="16">
        <v>1.859E-3</v>
      </c>
      <c r="AL474" s="29">
        <v>9.9999999999999995E-7</v>
      </c>
      <c r="AM474" s="16">
        <v>5.7944658853185203E-3</v>
      </c>
      <c r="AN474" s="16">
        <v>-1.31541865628882E-3</v>
      </c>
      <c r="AO474" s="16">
        <v>-1.0842909853095101E-3</v>
      </c>
      <c r="AP474" s="16">
        <v>-3.8211288872461299E-4</v>
      </c>
      <c r="AQ474" s="16">
        <v>5.8148433186676904E-4</v>
      </c>
      <c r="AR474" s="16">
        <v>0.15584827945372201</v>
      </c>
      <c r="AS474" s="16">
        <v>0.115003853448336</v>
      </c>
      <c r="AT474" s="16">
        <v>3.4453275451483197E-2</v>
      </c>
      <c r="AU474" s="16">
        <v>0</v>
      </c>
      <c r="AV474" s="16">
        <v>4.3878542206975402E-3</v>
      </c>
      <c r="AW474" s="16">
        <v>0</v>
      </c>
    </row>
    <row r="475" spans="1:49" s="15" customFormat="1" ht="16" x14ac:dyDescent="0.2">
      <c r="A475" s="25" t="s">
        <v>2334</v>
      </c>
      <c r="B475" s="16" t="s">
        <v>1200</v>
      </c>
      <c r="C475" s="16" t="s">
        <v>1093</v>
      </c>
      <c r="D475" s="16" t="s">
        <v>25</v>
      </c>
      <c r="E475" s="16" t="s">
        <v>25</v>
      </c>
      <c r="F475" s="16" t="s">
        <v>25</v>
      </c>
      <c r="G475" s="16" t="s">
        <v>25</v>
      </c>
      <c r="H475" s="26">
        <v>1.9542940020217301</v>
      </c>
      <c r="I475" s="31">
        <v>1.6782963092900001</v>
      </c>
      <c r="J475" s="31" t="s">
        <v>1292</v>
      </c>
      <c r="K475" s="47">
        <v>70.723611000000005</v>
      </c>
      <c r="L475" s="45">
        <v>135.41305600000001</v>
      </c>
      <c r="M475" s="25" t="s">
        <v>1217</v>
      </c>
      <c r="N475" s="25" t="s">
        <v>25</v>
      </c>
      <c r="O475" s="25" t="s">
        <v>26</v>
      </c>
      <c r="P475" s="16" t="s">
        <v>27</v>
      </c>
      <c r="Q475" s="25" t="s">
        <v>2187</v>
      </c>
      <c r="R475" s="25">
        <v>0</v>
      </c>
      <c r="S475" s="25">
        <v>1</v>
      </c>
      <c r="T475" s="25" t="s">
        <v>2205</v>
      </c>
      <c r="U475" s="25" t="s">
        <v>25</v>
      </c>
      <c r="V475" s="25" t="s">
        <v>1201</v>
      </c>
      <c r="W475" s="25" t="s">
        <v>1202</v>
      </c>
      <c r="X475" s="25" t="s">
        <v>25</v>
      </c>
      <c r="Y475" s="25" t="s">
        <v>25</v>
      </c>
      <c r="Z475" s="25" t="s">
        <v>25</v>
      </c>
      <c r="AA475" s="25" t="s">
        <v>35</v>
      </c>
      <c r="AB475" s="25" t="s">
        <v>36</v>
      </c>
      <c r="AC475" s="25" t="s">
        <v>1217</v>
      </c>
      <c r="AD475" s="29">
        <v>9.9999999999999995E-7</v>
      </c>
      <c r="AE475" s="16">
        <v>0.25725900000000002</v>
      </c>
      <c r="AF475" s="16">
        <v>6.9792999999999994E-2</v>
      </c>
      <c r="AG475" s="16">
        <v>1.6200000000000001E-4</v>
      </c>
      <c r="AH475" s="29">
        <v>4.8000000000000001E-5</v>
      </c>
      <c r="AI475" s="16">
        <v>0.67247500000000004</v>
      </c>
      <c r="AJ475" s="29">
        <v>4.6999999999999997E-5</v>
      </c>
      <c r="AK475" s="16">
        <v>1.85E-4</v>
      </c>
      <c r="AL475" s="29">
        <v>3.1000000000000001E-5</v>
      </c>
      <c r="AM475" s="16">
        <v>4.5263241580435903E-3</v>
      </c>
      <c r="AN475" s="16">
        <v>-8.0403363239118196E-4</v>
      </c>
      <c r="AO475" s="16">
        <v>-7.8143095932299903E-4</v>
      </c>
      <c r="AP475" s="16">
        <v>4.30706746288122E-4</v>
      </c>
      <c r="AQ475" s="16">
        <v>5.2122695650259399E-4</v>
      </c>
      <c r="AR475" s="16">
        <v>6.3551776927018896E-2</v>
      </c>
      <c r="AS475" s="16">
        <v>4.7623204488539503E-2</v>
      </c>
      <c r="AT475" s="16">
        <v>1.2286677360871899E-2</v>
      </c>
      <c r="AU475" s="16">
        <v>2.1942576003999201E-3</v>
      </c>
      <c r="AV475" s="16">
        <v>0</v>
      </c>
      <c r="AW475" s="16">
        <v>0</v>
      </c>
    </row>
    <row r="476" spans="1:49" s="15" customFormat="1" ht="16" x14ac:dyDescent="0.2">
      <c r="A476" s="25" t="s">
        <v>2334</v>
      </c>
      <c r="B476" s="16" t="s">
        <v>1203</v>
      </c>
      <c r="C476" s="16" t="s">
        <v>1093</v>
      </c>
      <c r="D476" s="16" t="s">
        <v>25</v>
      </c>
      <c r="E476" s="16" t="s">
        <v>25</v>
      </c>
      <c r="F476" s="16" t="s">
        <v>25</v>
      </c>
      <c r="G476" s="16" t="s">
        <v>25</v>
      </c>
      <c r="H476" s="26">
        <v>2.18167134072326</v>
      </c>
      <c r="I476" s="31">
        <v>1.8739394204299999</v>
      </c>
      <c r="J476" s="31" t="s">
        <v>1292</v>
      </c>
      <c r="K476" s="47">
        <v>70.723611000000005</v>
      </c>
      <c r="L476" s="45">
        <v>135.41305600000001</v>
      </c>
      <c r="M476" s="25" t="s">
        <v>1217</v>
      </c>
      <c r="N476" s="25" t="s">
        <v>25</v>
      </c>
      <c r="O476" s="25" t="s">
        <v>26</v>
      </c>
      <c r="P476" s="16" t="s">
        <v>30</v>
      </c>
      <c r="Q476" s="25" t="s">
        <v>2187</v>
      </c>
      <c r="R476" s="25">
        <v>0</v>
      </c>
      <c r="S476" s="25">
        <v>1</v>
      </c>
      <c r="T476" s="25" t="s">
        <v>2205</v>
      </c>
      <c r="U476" s="25" t="s">
        <v>25</v>
      </c>
      <c r="V476" s="25" t="s">
        <v>1204</v>
      </c>
      <c r="W476" s="25" t="s">
        <v>1202</v>
      </c>
      <c r="X476" s="25" t="s">
        <v>25</v>
      </c>
      <c r="Y476" s="25" t="s">
        <v>25</v>
      </c>
      <c r="Z476" s="25" t="s">
        <v>25</v>
      </c>
      <c r="AA476" s="25" t="s">
        <v>35</v>
      </c>
      <c r="AB476" s="25" t="s">
        <v>36</v>
      </c>
      <c r="AC476" s="25" t="s">
        <v>1217</v>
      </c>
      <c r="AD476" s="29">
        <v>1.1E-5</v>
      </c>
      <c r="AE476" s="16">
        <v>0.25365700000000002</v>
      </c>
      <c r="AF476" s="16">
        <v>5.5395E-2</v>
      </c>
      <c r="AG476" s="16">
        <v>3.6089999999999998E-3</v>
      </c>
      <c r="AH476" s="29">
        <v>3.6000000000000001E-5</v>
      </c>
      <c r="AI476" s="16">
        <v>0.68685499999999999</v>
      </c>
      <c r="AJ476" s="16">
        <v>1.76E-4</v>
      </c>
      <c r="AK476" s="29">
        <v>2.3E-5</v>
      </c>
      <c r="AL476" s="16">
        <v>2.3699999999999999E-4</v>
      </c>
      <c r="AM476" s="16">
        <v>4.5847517283026697E-3</v>
      </c>
      <c r="AN476" s="16">
        <v>-8.6429554354349196E-4</v>
      </c>
      <c r="AO476" s="16">
        <v>-8.79742974691944E-4</v>
      </c>
      <c r="AP476" s="16">
        <v>4.7614692950198698E-4</v>
      </c>
      <c r="AQ476" s="16">
        <v>6.1941117136530795E-4</v>
      </c>
      <c r="AR476" s="16">
        <v>5.3648321453373601E-2</v>
      </c>
      <c r="AS476" s="16">
        <v>2.69626920988622E-2</v>
      </c>
      <c r="AT476" s="16">
        <v>1.32524150778982E-2</v>
      </c>
      <c r="AU476" s="16">
        <v>2.19476112013584E-3</v>
      </c>
      <c r="AV476" s="16">
        <v>0</v>
      </c>
      <c r="AW476" s="16">
        <v>8.5638265334610098E-3</v>
      </c>
    </row>
    <row r="477" spans="1:49" s="15" customFormat="1" ht="16" x14ac:dyDescent="0.2">
      <c r="A477" s="25" t="s">
        <v>2334</v>
      </c>
      <c r="B477" s="16" t="s">
        <v>1205</v>
      </c>
      <c r="C477" s="16" t="s">
        <v>1093</v>
      </c>
      <c r="D477" s="16" t="s">
        <v>25</v>
      </c>
      <c r="E477" s="16" t="s">
        <v>25</v>
      </c>
      <c r="F477" s="16" t="s">
        <v>25</v>
      </c>
      <c r="G477" s="16" t="s">
        <v>25</v>
      </c>
      <c r="H477" s="26">
        <v>2.5141292744186199</v>
      </c>
      <c r="I477" s="31">
        <v>2.1647385271099999</v>
      </c>
      <c r="J477" s="31" t="s">
        <v>1290</v>
      </c>
      <c r="K477" s="47">
        <v>70.723611000000005</v>
      </c>
      <c r="L477" s="45">
        <v>135.41305600000001</v>
      </c>
      <c r="M477" s="25">
        <v>-28567</v>
      </c>
      <c r="N477" s="25" t="s">
        <v>25</v>
      </c>
      <c r="O477" s="25" t="s">
        <v>26</v>
      </c>
      <c r="P477" s="16" t="s">
        <v>30</v>
      </c>
      <c r="Q477" s="25" t="s">
        <v>2187</v>
      </c>
      <c r="R477" s="25">
        <v>0</v>
      </c>
      <c r="S477" s="25">
        <v>1</v>
      </c>
      <c r="T477" s="25" t="s">
        <v>2205</v>
      </c>
      <c r="U477" s="25" t="s">
        <v>25</v>
      </c>
      <c r="V477" s="25" t="s">
        <v>1206</v>
      </c>
      <c r="W477" s="25">
        <v>26240</v>
      </c>
      <c r="X477" s="25">
        <v>180</v>
      </c>
      <c r="Y477" s="25">
        <v>-28972</v>
      </c>
      <c r="Z477" s="25">
        <v>-28161</v>
      </c>
      <c r="AA477" s="25" t="s">
        <v>35</v>
      </c>
      <c r="AB477" s="25" t="s">
        <v>36</v>
      </c>
      <c r="AC477" s="25">
        <v>-28567</v>
      </c>
      <c r="AD477" s="29">
        <v>1.0000000000000001E-5</v>
      </c>
      <c r="AE477" s="16">
        <v>0.26294600000000001</v>
      </c>
      <c r="AF477" s="16">
        <v>0.11643199999999999</v>
      </c>
      <c r="AG477" s="16">
        <v>1.3495999999999999E-2</v>
      </c>
      <c r="AH477" s="29">
        <v>6.8999999999999997E-5</v>
      </c>
      <c r="AI477" s="16">
        <v>0.60693200000000003</v>
      </c>
      <c r="AJ477" s="29">
        <v>5.0000000000000002E-5</v>
      </c>
      <c r="AK477" s="29">
        <v>6.0999999999999999E-5</v>
      </c>
      <c r="AL477" s="29">
        <v>1.9999999999999999E-6</v>
      </c>
      <c r="AM477" s="16">
        <v>4.1998873445020599E-3</v>
      </c>
      <c r="AN477" s="16">
        <v>-6.8315915430722002E-4</v>
      </c>
      <c r="AO477" s="16">
        <v>-7.7822089209175099E-4</v>
      </c>
      <c r="AP477" s="16">
        <v>6.4747479013300101E-4</v>
      </c>
      <c r="AQ477" s="16">
        <v>3.6101795980505601E-4</v>
      </c>
      <c r="AR477" s="16">
        <v>1.64632518786707E-2</v>
      </c>
      <c r="AS477" s="16">
        <v>7.0185811826159001E-3</v>
      </c>
      <c r="AT477" s="16">
        <v>5.7051988860943696E-3</v>
      </c>
      <c r="AU477" s="16">
        <v>2.6677501542066401E-3</v>
      </c>
      <c r="AV477" s="16">
        <v>0</v>
      </c>
      <c r="AW477" s="16">
        <v>0</v>
      </c>
    </row>
    <row r="478" spans="1:49" s="15" customFormat="1" ht="16" x14ac:dyDescent="0.2">
      <c r="A478" s="25" t="s">
        <v>2334</v>
      </c>
      <c r="B478" s="16" t="s">
        <v>1207</v>
      </c>
      <c r="C478" s="16" t="s">
        <v>616</v>
      </c>
      <c r="D478" s="16" t="s">
        <v>25</v>
      </c>
      <c r="E478" s="16" t="s">
        <v>25</v>
      </c>
      <c r="F478" s="16" t="s">
        <v>25</v>
      </c>
      <c r="G478" s="16" t="s">
        <v>25</v>
      </c>
      <c r="H478" s="26">
        <v>2.71006941003477</v>
      </c>
      <c r="I478" s="31">
        <v>2.1672656237900001</v>
      </c>
      <c r="J478" s="31" t="s">
        <v>1291</v>
      </c>
      <c r="K478" s="47">
        <v>52.803750000000001</v>
      </c>
      <c r="L478" s="45">
        <v>53.793638999999999</v>
      </c>
      <c r="M478" s="25">
        <v>-2758</v>
      </c>
      <c r="N478" s="25" t="s">
        <v>25</v>
      </c>
      <c r="O478" s="25" t="s">
        <v>26</v>
      </c>
      <c r="P478" s="16" t="s">
        <v>30</v>
      </c>
      <c r="Q478" s="25" t="s">
        <v>2187</v>
      </c>
      <c r="R478" s="25">
        <v>0</v>
      </c>
      <c r="S478" s="25">
        <v>1</v>
      </c>
      <c r="T478" s="25" t="s">
        <v>2205</v>
      </c>
      <c r="U478" s="25" t="s">
        <v>25</v>
      </c>
      <c r="V478" s="25" t="s">
        <v>1208</v>
      </c>
      <c r="W478" s="25">
        <v>4165</v>
      </c>
      <c r="X478" s="25">
        <v>20</v>
      </c>
      <c r="Y478" s="25">
        <v>-2879</v>
      </c>
      <c r="Z478" s="25">
        <v>-2636</v>
      </c>
      <c r="AA478" s="25" t="s">
        <v>35</v>
      </c>
      <c r="AB478" s="25" t="s">
        <v>36</v>
      </c>
      <c r="AC478" s="25">
        <v>-2758</v>
      </c>
      <c r="AD478" s="16">
        <v>0.66986400000000001</v>
      </c>
      <c r="AE478" s="29">
        <v>1.8E-5</v>
      </c>
      <c r="AF478" s="16">
        <v>6.1686999999999999E-2</v>
      </c>
      <c r="AG478" s="16">
        <v>0.26775399999999999</v>
      </c>
      <c r="AH478" s="29">
        <v>1.5999999999999999E-5</v>
      </c>
      <c r="AI478" s="29">
        <v>1.2E-5</v>
      </c>
      <c r="AJ478" s="16">
        <v>5.6800000000000004E-4</v>
      </c>
      <c r="AK478" s="29">
        <v>3.6999999999999998E-5</v>
      </c>
      <c r="AL478" s="29">
        <v>4.5000000000000003E-5</v>
      </c>
      <c r="AM478" s="16">
        <v>-1.04381489653447E-3</v>
      </c>
      <c r="AN478" s="16">
        <v>2.3115498307251699E-4</v>
      </c>
      <c r="AO478" s="29">
        <v>-9.0416261300564393E-5</v>
      </c>
      <c r="AP478" s="16">
        <v>-2.1480393512638001E-4</v>
      </c>
      <c r="AQ478" s="16">
        <v>2.0771908709941899E-4</v>
      </c>
      <c r="AR478" s="16">
        <v>8.4560978232308508E-3</v>
      </c>
      <c r="AS478" s="16">
        <v>8.0221399207227092E-3</v>
      </c>
      <c r="AT478" s="16">
        <v>0</v>
      </c>
      <c r="AU478" s="16">
        <v>0</v>
      </c>
      <c r="AV478" s="16">
        <v>0</v>
      </c>
      <c r="AW478" s="16">
        <v>0</v>
      </c>
    </row>
    <row r="479" spans="1:49" s="15" customFormat="1" ht="16" x14ac:dyDescent="0.2">
      <c r="A479" s="25" t="s">
        <v>2334</v>
      </c>
      <c r="B479" s="16" t="s">
        <v>1170</v>
      </c>
      <c r="C479" s="16" t="s">
        <v>1090</v>
      </c>
      <c r="D479" s="16" t="s">
        <v>25</v>
      </c>
      <c r="E479" s="16" t="s">
        <v>25</v>
      </c>
      <c r="F479" s="16" t="s">
        <v>25</v>
      </c>
      <c r="G479" s="16" t="s">
        <v>25</v>
      </c>
      <c r="H479" s="26">
        <v>1.7946263587456599</v>
      </c>
      <c r="I479" s="31">
        <v>1.3701958680099999</v>
      </c>
      <c r="J479" s="31" t="s">
        <v>1296</v>
      </c>
      <c r="K479" s="47">
        <v>51.639256000000003</v>
      </c>
      <c r="L479" s="45">
        <v>74.654947000000007</v>
      </c>
      <c r="M479" s="25">
        <v>-10458</v>
      </c>
      <c r="N479" s="25" t="s">
        <v>25</v>
      </c>
      <c r="O479" s="25" t="s">
        <v>26</v>
      </c>
      <c r="P479" s="16" t="s">
        <v>27</v>
      </c>
      <c r="Q479" s="25" t="s">
        <v>2187</v>
      </c>
      <c r="R479" s="25">
        <v>0</v>
      </c>
      <c r="S479" s="25">
        <v>1</v>
      </c>
      <c r="T479" s="25" t="s">
        <v>2205</v>
      </c>
      <c r="U479" s="25" t="s">
        <v>25</v>
      </c>
      <c r="V479" s="25" t="s">
        <v>1171</v>
      </c>
      <c r="W479" s="25">
        <v>10475</v>
      </c>
      <c r="X479" s="25">
        <v>30</v>
      </c>
      <c r="Y479" s="25">
        <v>-10669</v>
      </c>
      <c r="Z479" s="25">
        <v>-10247</v>
      </c>
      <c r="AA479" s="25" t="s">
        <v>35</v>
      </c>
      <c r="AB479" s="25" t="s">
        <v>36</v>
      </c>
      <c r="AC479" s="25">
        <v>-10458</v>
      </c>
      <c r="AD479" s="29">
        <v>1.9999999999999999E-6</v>
      </c>
      <c r="AE479" s="16">
        <v>9.9432000000000006E-2</v>
      </c>
      <c r="AF479" s="16">
        <v>0.50117</v>
      </c>
      <c r="AG479" s="16">
        <v>0.39585999999999999</v>
      </c>
      <c r="AH479" s="29">
        <v>3.1999999999999999E-5</v>
      </c>
      <c r="AI479" s="29">
        <v>3.0000000000000001E-5</v>
      </c>
      <c r="AJ479" s="16">
        <v>3.4550000000000002E-3</v>
      </c>
      <c r="AK479" s="29">
        <v>9.0000000000000002E-6</v>
      </c>
      <c r="AL479" s="29">
        <v>1.2E-5</v>
      </c>
      <c r="AM479" s="16">
        <v>6.8785835568036598E-4</v>
      </c>
      <c r="AN479" s="16">
        <v>2.9598965505535097E-4</v>
      </c>
      <c r="AO479" s="16">
        <v>-3.6169798802122399E-4</v>
      </c>
      <c r="AP479" s="16">
        <v>1.07617971549198E-4</v>
      </c>
      <c r="AQ479" s="29">
        <v>-6.1731579270876799E-5</v>
      </c>
      <c r="AR479" s="16">
        <v>1.8680640697366399E-2</v>
      </c>
      <c r="AS479" s="16">
        <v>1.5524873981356799E-2</v>
      </c>
      <c r="AT479" s="16">
        <v>1.97537904551926E-3</v>
      </c>
      <c r="AU479" s="16">
        <v>0</v>
      </c>
      <c r="AV479" s="16">
        <v>0</v>
      </c>
      <c r="AW479" s="16">
        <v>0</v>
      </c>
    </row>
    <row r="480" spans="1:49" s="15" customFormat="1" ht="16" x14ac:dyDescent="0.2">
      <c r="A480" s="25" t="s">
        <v>2334</v>
      </c>
      <c r="B480" s="16" t="s">
        <v>1327</v>
      </c>
      <c r="C480" s="16" t="s">
        <v>1091</v>
      </c>
      <c r="D480" s="16" t="s">
        <v>25</v>
      </c>
      <c r="E480" s="16" t="s">
        <v>25</v>
      </c>
      <c r="F480" s="16" t="s">
        <v>25</v>
      </c>
      <c r="G480" s="16" t="s">
        <v>25</v>
      </c>
      <c r="H480" s="26">
        <v>1.1420817890359301</v>
      </c>
      <c r="I480" s="31">
        <v>0.90946377666599998</v>
      </c>
      <c r="J480" s="31" t="s">
        <v>1297</v>
      </c>
      <c r="K480" s="47">
        <v>55.883333</v>
      </c>
      <c r="L480" s="45">
        <v>47.491667</v>
      </c>
      <c r="M480" s="16">
        <v>-10778</v>
      </c>
      <c r="N480" s="25" t="s">
        <v>25</v>
      </c>
      <c r="O480" s="25" t="s">
        <v>26</v>
      </c>
      <c r="P480" s="16" t="s">
        <v>27</v>
      </c>
      <c r="Q480" s="25" t="s">
        <v>2187</v>
      </c>
      <c r="R480" s="25">
        <v>1</v>
      </c>
      <c r="S480" s="25">
        <v>0</v>
      </c>
      <c r="T480" s="25" t="s">
        <v>25</v>
      </c>
      <c r="U480" s="25" t="s">
        <v>25</v>
      </c>
      <c r="V480" s="16" t="s">
        <v>1326</v>
      </c>
      <c r="W480" s="16">
        <v>10740</v>
      </c>
      <c r="X480" s="16">
        <v>30</v>
      </c>
      <c r="Y480" s="16">
        <v>-10802</v>
      </c>
      <c r="Z480" s="16">
        <v>-10753</v>
      </c>
      <c r="AA480" s="25" t="s">
        <v>35</v>
      </c>
      <c r="AB480" s="25" t="s">
        <v>36</v>
      </c>
      <c r="AC480" s="30">
        <f>AVERAGE(Y480:Z480)</f>
        <v>-10777.5</v>
      </c>
      <c r="AD480" s="16">
        <v>5.0705E-2</v>
      </c>
      <c r="AE480" s="16">
        <v>1.1572000000000001E-2</v>
      </c>
      <c r="AF480" s="16">
        <v>0.42573800000000001</v>
      </c>
      <c r="AG480" s="16">
        <v>0.18924299999999999</v>
      </c>
      <c r="AH480" s="16">
        <v>0.308668</v>
      </c>
      <c r="AI480" s="16">
        <v>8.3020000000000004E-3</v>
      </c>
      <c r="AJ480" s="16">
        <v>5.7559999999999998E-3</v>
      </c>
      <c r="AK480" s="29">
        <v>1.2999999999999999E-5</v>
      </c>
      <c r="AL480" s="29">
        <v>1.9999999999999999E-6</v>
      </c>
      <c r="AM480" s="16">
        <v>2.26296147184862E-4</v>
      </c>
      <c r="AN480" s="29">
        <v>-3.37434990087762E-5</v>
      </c>
      <c r="AO480" s="29">
        <v>-1.09525696468893E-5</v>
      </c>
      <c r="AP480" s="29">
        <v>2.7345924603108801E-5</v>
      </c>
      <c r="AQ480" s="16">
        <v>3.0529585005159999E-4</v>
      </c>
      <c r="AR480" s="16">
        <v>3.5303492384617503E-2</v>
      </c>
      <c r="AS480" s="16">
        <v>1.52082843797789E-2</v>
      </c>
      <c r="AT480" s="16">
        <v>1.25074681995044E-2</v>
      </c>
      <c r="AU480" s="16">
        <v>2.41369801502949E-3</v>
      </c>
      <c r="AV480" s="16">
        <v>4.6079727660401403E-3</v>
      </c>
      <c r="AW480" s="16">
        <v>0</v>
      </c>
    </row>
    <row r="481" spans="1:49" s="15" customFormat="1" ht="16" x14ac:dyDescent="0.2">
      <c r="A481" s="25" t="s">
        <v>2334</v>
      </c>
      <c r="B481" s="16" t="s">
        <v>1172</v>
      </c>
      <c r="C481" s="16" t="s">
        <v>1119</v>
      </c>
      <c r="D481" s="16" t="s">
        <v>25</v>
      </c>
      <c r="E481" s="16" t="s">
        <v>25</v>
      </c>
      <c r="F481" s="16" t="s">
        <v>25</v>
      </c>
      <c r="G481" s="16" t="s">
        <v>25</v>
      </c>
      <c r="H481" s="26">
        <v>0.54980521912594005</v>
      </c>
      <c r="I481" s="31">
        <v>0.42879715547300001</v>
      </c>
      <c r="J481" s="31" t="s">
        <v>1298</v>
      </c>
      <c r="K481" s="47">
        <v>39.024444000000003</v>
      </c>
      <c r="L481" s="45">
        <v>-2.0280559999999999</v>
      </c>
      <c r="M481" s="25">
        <v>-2040</v>
      </c>
      <c r="N481" s="25" t="s">
        <v>25</v>
      </c>
      <c r="O481" s="25" t="s">
        <v>26</v>
      </c>
      <c r="P481" s="16" t="s">
        <v>30</v>
      </c>
      <c r="Q481" s="25" t="s">
        <v>2187</v>
      </c>
      <c r="R481" s="25">
        <v>0</v>
      </c>
      <c r="S481" s="25">
        <v>1</v>
      </c>
      <c r="T481" s="25" t="s">
        <v>2205</v>
      </c>
      <c r="U481" s="25" t="s">
        <v>25</v>
      </c>
      <c r="V481" s="25" t="s">
        <v>1173</v>
      </c>
      <c r="W481" s="25">
        <v>3650</v>
      </c>
      <c r="X481" s="25">
        <v>15</v>
      </c>
      <c r="Y481" s="25">
        <v>-2129</v>
      </c>
      <c r="Z481" s="25">
        <v>-1951</v>
      </c>
      <c r="AA481" s="25" t="s">
        <v>35</v>
      </c>
      <c r="AB481" s="25" t="s">
        <v>36</v>
      </c>
      <c r="AC481" s="25">
        <v>-2040</v>
      </c>
      <c r="AD481" s="16">
        <v>6.9430000000000006E-2</v>
      </c>
      <c r="AE481" s="16">
        <v>0.259438</v>
      </c>
      <c r="AF481" s="29">
        <v>6.0000000000000002E-6</v>
      </c>
      <c r="AG481" s="29">
        <v>1.5E-5</v>
      </c>
      <c r="AH481" s="16">
        <v>2.4070999999999999E-2</v>
      </c>
      <c r="AI481" s="16">
        <v>0.64703200000000005</v>
      </c>
      <c r="AJ481" s="29">
        <v>1.9999999999999999E-6</v>
      </c>
      <c r="AK481" s="29">
        <v>6.0000000000000002E-6</v>
      </c>
      <c r="AL481" s="29">
        <v>9.9999999999999995E-7</v>
      </c>
      <c r="AM481" s="16">
        <v>4.2561311224491001E-3</v>
      </c>
      <c r="AN481" s="16">
        <v>-1.5754209374386999E-3</v>
      </c>
      <c r="AO481" s="16">
        <v>-2.3348385969602001E-4</v>
      </c>
      <c r="AP481" s="16">
        <v>-7.6153206275145604E-4</v>
      </c>
      <c r="AQ481" s="29">
        <v>5.9942501417052E-5</v>
      </c>
      <c r="AR481" s="16">
        <v>0.21866353565819799</v>
      </c>
      <c r="AS481" s="16">
        <v>0.15654984475974801</v>
      </c>
      <c r="AT481" s="16">
        <v>5.1452390949168002E-2</v>
      </c>
      <c r="AU481" s="16">
        <v>9.4989399264018195E-3</v>
      </c>
      <c r="AV481" s="16">
        <v>0</v>
      </c>
      <c r="AW481" s="16">
        <v>0</v>
      </c>
    </row>
    <row r="482" spans="1:49" s="15" customFormat="1" ht="16" x14ac:dyDescent="0.2">
      <c r="A482" s="25" t="s">
        <v>2334</v>
      </c>
      <c r="B482" s="16" t="s">
        <v>1174</v>
      </c>
      <c r="C482" s="16" t="s">
        <v>1119</v>
      </c>
      <c r="D482" s="16" t="s">
        <v>25</v>
      </c>
      <c r="E482" s="16" t="s">
        <v>25</v>
      </c>
      <c r="F482" s="16" t="s">
        <v>25</v>
      </c>
      <c r="G482" s="16" t="s">
        <v>25</v>
      </c>
      <c r="H482" s="26">
        <v>1.81911774944106</v>
      </c>
      <c r="I482" s="31">
        <v>1.53532196414</v>
      </c>
      <c r="J482" s="31" t="s">
        <v>1298</v>
      </c>
      <c r="K482" s="47">
        <v>39.024444000000003</v>
      </c>
      <c r="L482" s="45">
        <v>-2.0280559999999999</v>
      </c>
      <c r="M482" s="25">
        <v>-1968</v>
      </c>
      <c r="N482" s="25" t="s">
        <v>25</v>
      </c>
      <c r="O482" s="25" t="s">
        <v>26</v>
      </c>
      <c r="P482" s="16" t="s">
        <v>27</v>
      </c>
      <c r="Q482" s="25" t="s">
        <v>2187</v>
      </c>
      <c r="R482" s="25">
        <v>0</v>
      </c>
      <c r="S482" s="25">
        <v>1</v>
      </c>
      <c r="T482" s="25" t="s">
        <v>2205</v>
      </c>
      <c r="U482" s="25" t="s">
        <v>25</v>
      </c>
      <c r="V482" s="25" t="s">
        <v>1175</v>
      </c>
      <c r="W482" s="25">
        <v>3620</v>
      </c>
      <c r="X482" s="25">
        <v>20</v>
      </c>
      <c r="Y482" s="25">
        <v>-2035</v>
      </c>
      <c r="Z482" s="25">
        <v>-1900</v>
      </c>
      <c r="AA482" s="25" t="s">
        <v>35</v>
      </c>
      <c r="AB482" s="25" t="s">
        <v>36</v>
      </c>
      <c r="AC482" s="25">
        <v>-1968</v>
      </c>
      <c r="AD482" s="29">
        <v>1.9999999999999999E-6</v>
      </c>
      <c r="AE482" s="16">
        <v>0.241644</v>
      </c>
      <c r="AF482" s="29">
        <v>9.9999999999999995E-7</v>
      </c>
      <c r="AG482" s="29">
        <v>3.9999999999999998E-6</v>
      </c>
      <c r="AH482" s="16">
        <v>0</v>
      </c>
      <c r="AI482" s="16">
        <v>0.74308099999999999</v>
      </c>
      <c r="AJ482" s="16">
        <v>1.4012999999999999E-2</v>
      </c>
      <c r="AK482" s="29">
        <v>5.0000000000000004E-6</v>
      </c>
      <c r="AL482" s="16">
        <v>1.2489999999999999E-3</v>
      </c>
      <c r="AM482" s="16">
        <v>5.9588465095266902E-3</v>
      </c>
      <c r="AN482" s="16">
        <v>-1.83094397017827E-3</v>
      </c>
      <c r="AO482" s="16">
        <v>-2.1152379878918099E-4</v>
      </c>
      <c r="AP482" s="16">
        <v>-1.29063088130892E-3</v>
      </c>
      <c r="AQ482" s="16">
        <v>-2.6101511974375898E-4</v>
      </c>
      <c r="AR482" s="16">
        <v>8.0104545264388094E-2</v>
      </c>
      <c r="AS482" s="16">
        <v>4.2900693254180902E-2</v>
      </c>
      <c r="AT482" s="16">
        <v>2.4247281234951699E-2</v>
      </c>
      <c r="AU482" s="16">
        <v>1.12602900459166E-2</v>
      </c>
      <c r="AV482" s="16">
        <v>0</v>
      </c>
      <c r="AW482" s="16">
        <v>0</v>
      </c>
    </row>
    <row r="483" spans="1:49" s="15" customFormat="1" ht="16" x14ac:dyDescent="0.2">
      <c r="A483" s="25" t="s">
        <v>2334</v>
      </c>
      <c r="B483" s="16" t="s">
        <v>1176</v>
      </c>
      <c r="C483" s="16" t="s">
        <v>38</v>
      </c>
      <c r="D483" s="16" t="s">
        <v>25</v>
      </c>
      <c r="E483" s="16" t="s">
        <v>25</v>
      </c>
      <c r="F483" s="16" t="s">
        <v>25</v>
      </c>
      <c r="G483" s="16" t="s">
        <v>25</v>
      </c>
      <c r="H483" s="26">
        <v>0.52072222837621795</v>
      </c>
      <c r="I483" s="31">
        <v>0.41606554431300002</v>
      </c>
      <c r="J483" s="31" t="s">
        <v>1299</v>
      </c>
      <c r="K483" s="47">
        <v>35.873429000000002</v>
      </c>
      <c r="L483" s="45">
        <v>8.7862100000000005</v>
      </c>
      <c r="M483" s="25">
        <v>-660</v>
      </c>
      <c r="N483" s="25" t="s">
        <v>25</v>
      </c>
      <c r="O483" s="25" t="s">
        <v>26</v>
      </c>
      <c r="P483" s="16" t="s">
        <v>27</v>
      </c>
      <c r="Q483" s="25" t="s">
        <v>2187</v>
      </c>
      <c r="R483" s="25">
        <v>0</v>
      </c>
      <c r="S483" s="25">
        <v>1</v>
      </c>
      <c r="T483" s="25" t="s">
        <v>2205</v>
      </c>
      <c r="U483" s="25" t="s">
        <v>25</v>
      </c>
      <c r="V483" s="25" t="s">
        <v>1177</v>
      </c>
      <c r="W483" s="25">
        <v>2505</v>
      </c>
      <c r="X483" s="25">
        <v>20</v>
      </c>
      <c r="Y483" s="25">
        <v>-775</v>
      </c>
      <c r="Z483" s="25">
        <v>-544</v>
      </c>
      <c r="AA483" s="25" t="s">
        <v>35</v>
      </c>
      <c r="AB483" s="25" t="s">
        <v>36</v>
      </c>
      <c r="AC483" s="25">
        <v>-660</v>
      </c>
      <c r="AD483" s="16">
        <v>0.95191800000000004</v>
      </c>
      <c r="AE483" s="16">
        <v>2.6949999999999999E-3</v>
      </c>
      <c r="AF483" s="29">
        <v>3.0000000000000001E-6</v>
      </c>
      <c r="AG483" s="16">
        <v>3.7728999999999999E-2</v>
      </c>
      <c r="AH483" s="16">
        <v>7.6299999999999996E-3</v>
      </c>
      <c r="AI483" s="29">
        <v>3.9999999999999998E-6</v>
      </c>
      <c r="AJ483" s="29">
        <v>6.0000000000000002E-6</v>
      </c>
      <c r="AK483" s="29">
        <v>9.9999999999999995E-7</v>
      </c>
      <c r="AL483" s="29">
        <v>1.2999999999999999E-5</v>
      </c>
      <c r="AM483" s="16">
        <v>-1.3874542607314E-3</v>
      </c>
      <c r="AN483" s="16">
        <v>-3.1279953222718799E-4</v>
      </c>
      <c r="AO483" s="29">
        <v>9.1936320868301305E-7</v>
      </c>
      <c r="AP483" s="29">
        <v>4.98851498742664E-5</v>
      </c>
      <c r="AQ483" s="29">
        <v>1.9666290999179198E-5</v>
      </c>
      <c r="AR483" s="16">
        <v>7.4121861661228999E-2</v>
      </c>
      <c r="AS483" s="16">
        <v>4.8734251882167103E-2</v>
      </c>
      <c r="AT483" s="16">
        <v>2.4416313574746999E-2</v>
      </c>
      <c r="AU483" s="16">
        <v>0</v>
      </c>
      <c r="AV483" s="16">
        <v>0</v>
      </c>
      <c r="AW483" s="16">
        <v>0</v>
      </c>
    </row>
    <row r="484" spans="1:49" s="15" customFormat="1" ht="16" x14ac:dyDescent="0.2">
      <c r="A484" s="25" t="s">
        <v>2334</v>
      </c>
      <c r="B484" s="16" t="s">
        <v>1178</v>
      </c>
      <c r="C484" s="16" t="s">
        <v>1119</v>
      </c>
      <c r="D484" s="16" t="s">
        <v>25</v>
      </c>
      <c r="E484" s="16" t="s">
        <v>25</v>
      </c>
      <c r="F484" s="16" t="s">
        <v>25</v>
      </c>
      <c r="G484" s="16" t="s">
        <v>25</v>
      </c>
      <c r="H484" s="26">
        <v>3.3259689906577599</v>
      </c>
      <c r="I484" s="31">
        <v>2.5034388161000001</v>
      </c>
      <c r="J484" s="31" t="s">
        <v>1300</v>
      </c>
      <c r="K484" s="47">
        <v>41.552778000000004</v>
      </c>
      <c r="L484" s="45">
        <v>1.039444</v>
      </c>
      <c r="M484" s="25">
        <v>-2758</v>
      </c>
      <c r="N484" s="25" t="s">
        <v>25</v>
      </c>
      <c r="O484" s="25" t="s">
        <v>26</v>
      </c>
      <c r="P484" s="16" t="s">
        <v>30</v>
      </c>
      <c r="Q484" s="25" t="s">
        <v>2187</v>
      </c>
      <c r="R484" s="25">
        <v>0</v>
      </c>
      <c r="S484" s="25">
        <v>1</v>
      </c>
      <c r="T484" s="25" t="s">
        <v>2205</v>
      </c>
      <c r="U484" s="25" t="s">
        <v>25</v>
      </c>
      <c r="V484" s="25" t="s">
        <v>1179</v>
      </c>
      <c r="W484" s="25">
        <v>4165</v>
      </c>
      <c r="X484" s="25">
        <v>20</v>
      </c>
      <c r="Y484" s="25">
        <v>-2879</v>
      </c>
      <c r="Z484" s="25">
        <v>-2636</v>
      </c>
      <c r="AA484" s="25" t="s">
        <v>35</v>
      </c>
      <c r="AB484" s="25" t="s">
        <v>36</v>
      </c>
      <c r="AC484" s="25">
        <v>-2758</v>
      </c>
      <c r="AD484" s="16">
        <v>3.0025E-2</v>
      </c>
      <c r="AE484" s="16">
        <v>0.249497</v>
      </c>
      <c r="AF484" s="29">
        <v>9.0000000000000002E-6</v>
      </c>
      <c r="AG484" s="29">
        <v>1.9999999999999999E-6</v>
      </c>
      <c r="AH484" s="29">
        <v>1.7E-5</v>
      </c>
      <c r="AI484" s="16">
        <v>0.720217</v>
      </c>
      <c r="AJ484" s="29">
        <v>3.0000000000000001E-5</v>
      </c>
      <c r="AK484" s="29">
        <v>4.0000000000000003E-5</v>
      </c>
      <c r="AL484" s="16">
        <v>1.64E-4</v>
      </c>
      <c r="AM484" s="16">
        <v>4.6027641138876802E-3</v>
      </c>
      <c r="AN484" s="16">
        <v>-1.43625889005993E-3</v>
      </c>
      <c r="AO484" s="16">
        <v>-4.6213823359960799E-4</v>
      </c>
      <c r="AP484" s="16">
        <v>-6.7900647351726003E-4</v>
      </c>
      <c r="AQ484" s="16">
        <v>-3.5911948748041701E-4</v>
      </c>
      <c r="AR484" s="16">
        <v>0.12287146975237501</v>
      </c>
      <c r="AS484" s="16">
        <v>4.89430255196074E-2</v>
      </c>
      <c r="AT484" s="16">
        <v>2.84213951730279E-2</v>
      </c>
      <c r="AU484" s="16">
        <v>1.8903542585318001E-2</v>
      </c>
      <c r="AV484" s="16">
        <v>1.21062750994666E-2</v>
      </c>
      <c r="AW484" s="16">
        <v>1.2961719574041001E-2</v>
      </c>
    </row>
    <row r="485" spans="1:49" s="15" customFormat="1" ht="16" x14ac:dyDescent="0.2">
      <c r="A485" s="25" t="s">
        <v>2334</v>
      </c>
      <c r="B485" s="16" t="s">
        <v>1180</v>
      </c>
      <c r="C485" s="16" t="s">
        <v>1181</v>
      </c>
      <c r="D485" s="16" t="s">
        <v>25</v>
      </c>
      <c r="E485" s="16" t="s">
        <v>25</v>
      </c>
      <c r="F485" s="16" t="s">
        <v>25</v>
      </c>
      <c r="G485" s="16" t="s">
        <v>25</v>
      </c>
      <c r="H485" s="26">
        <v>0.18805894560727199</v>
      </c>
      <c r="I485" s="31">
        <v>0.14468259030899999</v>
      </c>
      <c r="J485" s="31" t="s">
        <v>1301</v>
      </c>
      <c r="K485" s="47">
        <v>46.868888890000001</v>
      </c>
      <c r="L485" s="45">
        <v>35.43305556</v>
      </c>
      <c r="M485" s="25">
        <v>-4185</v>
      </c>
      <c r="N485" s="25" t="s">
        <v>25</v>
      </c>
      <c r="O485" s="25" t="s">
        <v>26</v>
      </c>
      <c r="P485" s="16" t="s">
        <v>30</v>
      </c>
      <c r="Q485" s="25" t="s">
        <v>2187</v>
      </c>
      <c r="R485" s="25">
        <v>0</v>
      </c>
      <c r="S485" s="25">
        <v>1</v>
      </c>
      <c r="T485" s="25" t="s">
        <v>2205</v>
      </c>
      <c r="U485" s="25" t="s">
        <v>25</v>
      </c>
      <c r="V485" s="25" t="s">
        <v>1182</v>
      </c>
      <c r="W485" s="25">
        <v>5340</v>
      </c>
      <c r="X485" s="25">
        <v>20</v>
      </c>
      <c r="Y485" s="25">
        <v>-4315</v>
      </c>
      <c r="Z485" s="25">
        <v>-4054</v>
      </c>
      <c r="AA485" s="25" t="s">
        <v>35</v>
      </c>
      <c r="AB485" s="25" t="s">
        <v>36</v>
      </c>
      <c r="AC485" s="25">
        <v>-4185</v>
      </c>
      <c r="AD485" s="16">
        <v>0.54646099999999997</v>
      </c>
      <c r="AE485" s="29">
        <v>1.9000000000000001E-5</v>
      </c>
      <c r="AF485" s="16">
        <v>0.27215800000000001</v>
      </c>
      <c r="AG485" s="29">
        <v>7.6000000000000004E-5</v>
      </c>
      <c r="AH485" s="16">
        <v>0.17466799999999999</v>
      </c>
      <c r="AI485" s="16">
        <v>1.4100000000000001E-4</v>
      </c>
      <c r="AJ485" s="16">
        <v>6.4739999999999997E-3</v>
      </c>
      <c r="AK485" s="29">
        <v>3.0000000000000001E-6</v>
      </c>
      <c r="AL485" s="16">
        <v>0</v>
      </c>
      <c r="AM485" s="16">
        <v>-7.3700655181159697E-4</v>
      </c>
      <c r="AN485" s="16">
        <v>-4.1363057713059799E-4</v>
      </c>
      <c r="AO485" s="29">
        <v>6.3950085114721094E-5</v>
      </c>
      <c r="AP485" s="16">
        <v>-1.79675273781478E-4</v>
      </c>
      <c r="AQ485" s="16">
        <v>3.5073740204954199E-4</v>
      </c>
      <c r="AR485" s="16">
        <v>0.55823105537591</v>
      </c>
      <c r="AS485" s="16">
        <v>0.28197587408001201</v>
      </c>
      <c r="AT485" s="16">
        <v>0.248580119949526</v>
      </c>
      <c r="AU485" s="16">
        <v>2.6223129608987799E-2</v>
      </c>
      <c r="AV485" s="16">
        <v>0</v>
      </c>
      <c r="AW485" s="16">
        <v>0</v>
      </c>
    </row>
    <row r="486" spans="1:49" s="15" customFormat="1" ht="16" x14ac:dyDescent="0.2">
      <c r="A486" s="25" t="s">
        <v>2334</v>
      </c>
      <c r="B486" s="16" t="s">
        <v>1324</v>
      </c>
      <c r="C486" s="16" t="s">
        <v>38</v>
      </c>
      <c r="D486" s="16" t="s">
        <v>25</v>
      </c>
      <c r="E486" s="16" t="s">
        <v>25</v>
      </c>
      <c r="F486" s="16" t="s">
        <v>25</v>
      </c>
      <c r="G486" s="16" t="s">
        <v>25</v>
      </c>
      <c r="H486" s="26">
        <v>1.40203755637341</v>
      </c>
      <c r="I486" s="31">
        <v>1.1260311429700001</v>
      </c>
      <c r="J486" s="31" t="s">
        <v>2258</v>
      </c>
      <c r="K486" s="47">
        <v>49.655566999999998</v>
      </c>
      <c r="L486" s="45">
        <v>99.927099999999996</v>
      </c>
      <c r="M486" s="35" t="s">
        <v>1325</v>
      </c>
      <c r="N486" s="25" t="s">
        <v>25</v>
      </c>
      <c r="O486" s="25" t="s">
        <v>26</v>
      </c>
      <c r="P486" s="16" t="s">
        <v>27</v>
      </c>
      <c r="Q486" s="25" t="s">
        <v>2190</v>
      </c>
      <c r="R486" s="25">
        <v>0</v>
      </c>
      <c r="S486" s="25">
        <v>0</v>
      </c>
      <c r="T486" s="25" t="s">
        <v>2205</v>
      </c>
      <c r="U486" s="25" t="s">
        <v>2254</v>
      </c>
      <c r="V486" s="25" t="s">
        <v>25</v>
      </c>
      <c r="W486" s="25" t="s">
        <v>25</v>
      </c>
      <c r="X486" s="25" t="s">
        <v>25</v>
      </c>
      <c r="Y486" s="25" t="s">
        <v>25</v>
      </c>
      <c r="Z486" s="25" t="s">
        <v>25</v>
      </c>
      <c r="AA486" s="25" t="s">
        <v>25</v>
      </c>
      <c r="AB486" s="25" t="s">
        <v>25</v>
      </c>
      <c r="AC486" s="35" t="s">
        <v>2256</v>
      </c>
      <c r="AD486" s="16">
        <v>0.95191800000000004</v>
      </c>
      <c r="AE486" s="16">
        <v>2.6949999999999999E-3</v>
      </c>
      <c r="AF486" s="29">
        <v>3.0000000000000001E-6</v>
      </c>
      <c r="AG486" s="16">
        <v>3.7728999999999999E-2</v>
      </c>
      <c r="AH486" s="16">
        <v>7.6299999999999996E-3</v>
      </c>
      <c r="AI486" s="29">
        <v>3.9999999999999998E-6</v>
      </c>
      <c r="AJ486" s="29">
        <v>6.0000000000000002E-6</v>
      </c>
      <c r="AK486" s="29">
        <v>9.9999999999999995E-7</v>
      </c>
      <c r="AL486" s="29">
        <v>1.2999999999999999E-5</v>
      </c>
      <c r="AM486" s="16">
        <v>-1.3874542607314E-3</v>
      </c>
      <c r="AN486" s="16">
        <v>-3.1279953222718799E-4</v>
      </c>
      <c r="AO486" s="29">
        <v>9.1936320868301305E-7</v>
      </c>
      <c r="AP486" s="29">
        <v>4.98851498742664E-5</v>
      </c>
      <c r="AQ486" s="29">
        <v>1.9666290999179198E-5</v>
      </c>
      <c r="AR486" s="16">
        <v>3.0197139353912401E-2</v>
      </c>
      <c r="AS486" s="16">
        <v>1.6136971447959302E-2</v>
      </c>
      <c r="AT486" s="16">
        <v>8.0268508418499598E-3</v>
      </c>
      <c r="AU486" s="16">
        <v>5.8158888002870302E-3</v>
      </c>
      <c r="AV486" s="16">
        <v>0</v>
      </c>
      <c r="AW486" s="16">
        <v>0</v>
      </c>
    </row>
    <row r="487" spans="1:49" s="15" customFormat="1" ht="16" x14ac:dyDescent="0.2">
      <c r="A487" s="25" t="s">
        <v>2334</v>
      </c>
      <c r="B487" s="16" t="s">
        <v>1183</v>
      </c>
      <c r="C487" s="16" t="s">
        <v>1184</v>
      </c>
      <c r="D487" s="16" t="s">
        <v>25</v>
      </c>
      <c r="E487" s="16" t="s">
        <v>25</v>
      </c>
      <c r="F487" s="16" t="s">
        <v>25</v>
      </c>
      <c r="G487" s="16" t="s">
        <v>25</v>
      </c>
      <c r="H487" s="26">
        <v>3.2462441178399302</v>
      </c>
      <c r="I487" s="31">
        <v>2.9945472869900001</v>
      </c>
      <c r="J487" s="31" t="s">
        <v>1289</v>
      </c>
      <c r="K487" s="47">
        <v>50.446669999999997</v>
      </c>
      <c r="L487" s="45">
        <v>5.0091099999999997</v>
      </c>
      <c r="M487" s="25">
        <v>-34314</v>
      </c>
      <c r="N487" s="25" t="s">
        <v>25</v>
      </c>
      <c r="O487" s="25" t="s">
        <v>26</v>
      </c>
      <c r="P487" s="16" t="s">
        <v>30</v>
      </c>
      <c r="Q487" s="25" t="s">
        <v>2187</v>
      </c>
      <c r="R487" s="25">
        <v>0</v>
      </c>
      <c r="S487" s="25">
        <v>1</v>
      </c>
      <c r="T487" s="25" t="s">
        <v>2205</v>
      </c>
      <c r="U487" s="25" t="s">
        <v>25</v>
      </c>
      <c r="V487" s="25" t="s">
        <v>1185</v>
      </c>
      <c r="W487" s="25">
        <v>31930</v>
      </c>
      <c r="X487" s="25">
        <v>360</v>
      </c>
      <c r="Y487" s="25">
        <v>-35104</v>
      </c>
      <c r="Z487" s="25">
        <v>-33524</v>
      </c>
      <c r="AA487" s="25" t="s">
        <v>35</v>
      </c>
      <c r="AB487" s="25" t="s">
        <v>36</v>
      </c>
      <c r="AC487" s="25">
        <v>-34314</v>
      </c>
      <c r="AD487" s="29">
        <v>6.0000000000000002E-6</v>
      </c>
      <c r="AE487" s="16">
        <v>0.27405600000000002</v>
      </c>
      <c r="AF487" s="16">
        <v>0.66794399999999998</v>
      </c>
      <c r="AG487" s="29">
        <v>7.9999999999999996E-6</v>
      </c>
      <c r="AH487" s="29">
        <v>9.9999999999999995E-7</v>
      </c>
      <c r="AI487" s="16">
        <v>5.7891999999999999E-2</v>
      </c>
      <c r="AJ487" s="29">
        <v>2.4000000000000001E-5</v>
      </c>
      <c r="AK487" s="29">
        <v>6.7999999999999999E-5</v>
      </c>
      <c r="AL487" s="29">
        <v>9.9999999999999995E-7</v>
      </c>
      <c r="AM487" s="16">
        <v>1.69933203186776E-3</v>
      </c>
      <c r="AN487" s="16">
        <v>-3.7982514134869997E-4</v>
      </c>
      <c r="AO487" s="16">
        <v>-1.62105503044651E-4</v>
      </c>
      <c r="AP487" s="16">
        <v>1.17449978952221E-4</v>
      </c>
      <c r="AQ487" s="16">
        <v>-3.17611842914518E-4</v>
      </c>
      <c r="AR487" s="16">
        <v>6.4550585549778003E-3</v>
      </c>
      <c r="AS487" s="16">
        <v>3.8380033885223302E-3</v>
      </c>
      <c r="AT487" s="16">
        <v>1.8648577262519899E-3</v>
      </c>
      <c r="AU487" s="16">
        <v>0</v>
      </c>
      <c r="AV487" s="16">
        <v>0</v>
      </c>
      <c r="AW487" s="16">
        <v>0</v>
      </c>
    </row>
    <row r="488" spans="1:49" s="15" customFormat="1" ht="16" x14ac:dyDescent="0.2">
      <c r="A488" s="25" t="s">
        <v>2334</v>
      </c>
      <c r="B488" s="16" t="s">
        <v>1186</v>
      </c>
      <c r="C488" s="16" t="s">
        <v>1119</v>
      </c>
      <c r="D488" s="16" t="s">
        <v>25</v>
      </c>
      <c r="E488" s="16" t="s">
        <v>25</v>
      </c>
      <c r="F488" s="16" t="s">
        <v>25</v>
      </c>
      <c r="G488" s="16" t="s">
        <v>25</v>
      </c>
      <c r="H488" s="26">
        <v>1.62964839405521</v>
      </c>
      <c r="I488" s="31">
        <v>1.2776694723499999</v>
      </c>
      <c r="J488" s="31" t="s">
        <v>1288</v>
      </c>
      <c r="K488" s="47">
        <v>39.074399999999997</v>
      </c>
      <c r="L488" s="45">
        <v>-9.2857000000000003</v>
      </c>
      <c r="M488" s="25">
        <v>-2559</v>
      </c>
      <c r="N488" s="25" t="s">
        <v>25</v>
      </c>
      <c r="O488" s="25" t="s">
        <v>26</v>
      </c>
      <c r="P488" s="16" t="s">
        <v>27</v>
      </c>
      <c r="Q488" s="25" t="s">
        <v>2187</v>
      </c>
      <c r="R488" s="25">
        <v>0</v>
      </c>
      <c r="S488" s="25">
        <v>1</v>
      </c>
      <c r="T488" s="25" t="s">
        <v>2205</v>
      </c>
      <c r="U488" s="25" t="s">
        <v>25</v>
      </c>
      <c r="V488" s="25" t="s">
        <v>1187</v>
      </c>
      <c r="W488" s="25">
        <v>4050</v>
      </c>
      <c r="X488" s="25">
        <v>15</v>
      </c>
      <c r="Y488" s="25">
        <v>-2628</v>
      </c>
      <c r="Z488" s="25">
        <v>-2490</v>
      </c>
      <c r="AA488" s="25" t="s">
        <v>35</v>
      </c>
      <c r="AB488" s="25" t="s">
        <v>36</v>
      </c>
      <c r="AC488" s="25">
        <v>-2559</v>
      </c>
      <c r="AD488" s="16">
        <v>3.7675E-2</v>
      </c>
      <c r="AE488" s="16">
        <v>0.252911</v>
      </c>
      <c r="AF488" s="29">
        <v>1.1E-5</v>
      </c>
      <c r="AG488" s="29">
        <v>1.9000000000000001E-5</v>
      </c>
      <c r="AH488" s="29">
        <v>1.7E-5</v>
      </c>
      <c r="AI488" s="16">
        <v>0.70900200000000002</v>
      </c>
      <c r="AJ488" s="29">
        <v>8.2999999999999998E-5</v>
      </c>
      <c r="AK488" s="16">
        <v>2.5399999999999999E-4</v>
      </c>
      <c r="AL488" s="29">
        <v>2.5999999999999998E-5</v>
      </c>
      <c r="AM488" s="16">
        <v>4.6086114997992101E-3</v>
      </c>
      <c r="AN488" s="16">
        <v>-1.5233378992544201E-3</v>
      </c>
      <c r="AO488" s="16">
        <v>-3.8872839752056998E-4</v>
      </c>
      <c r="AP488" s="16">
        <v>-7.63632468404901E-4</v>
      </c>
      <c r="AQ488" s="16">
        <v>-2.6246536850894198E-4</v>
      </c>
      <c r="AR488" s="16">
        <v>0.180031396581044</v>
      </c>
      <c r="AS488" s="16">
        <v>7.9853222145420399E-2</v>
      </c>
      <c r="AT488" s="16">
        <v>5.5553534914399801E-2</v>
      </c>
      <c r="AU488" s="16">
        <v>3.25585332954339E-2</v>
      </c>
      <c r="AV488" s="16">
        <v>9.5492374987311505E-3</v>
      </c>
      <c r="AW488" s="16">
        <v>0</v>
      </c>
    </row>
    <row r="489" spans="1:49" s="15" customFormat="1" ht="16" x14ac:dyDescent="0.2">
      <c r="A489" s="16" t="s">
        <v>2374</v>
      </c>
      <c r="B489" s="16" t="s">
        <v>850</v>
      </c>
      <c r="C489" s="16" t="s">
        <v>411</v>
      </c>
      <c r="D489" s="16" t="s">
        <v>25</v>
      </c>
      <c r="E489" s="16" t="s">
        <v>25</v>
      </c>
      <c r="F489" s="16" t="s">
        <v>25</v>
      </c>
      <c r="G489" s="16" t="s">
        <v>25</v>
      </c>
      <c r="H489" s="26">
        <v>12.089499999999999</v>
      </c>
      <c r="I489" s="31">
        <v>9.7306715348499999</v>
      </c>
      <c r="J489" s="25" t="s">
        <v>851</v>
      </c>
      <c r="K489" s="47">
        <v>51.824694000000001</v>
      </c>
      <c r="L489" s="47">
        <v>77.945110999999997</v>
      </c>
      <c r="M489" s="25">
        <v>-2961</v>
      </c>
      <c r="N489" s="16" t="s">
        <v>25</v>
      </c>
      <c r="O489" s="25" t="s">
        <v>26</v>
      </c>
      <c r="P489" s="25" t="s">
        <v>27</v>
      </c>
      <c r="Q489" s="25" t="s">
        <v>2187</v>
      </c>
      <c r="R489" s="25">
        <v>0</v>
      </c>
      <c r="S489" s="25">
        <v>1</v>
      </c>
      <c r="T489" s="25" t="s">
        <v>2205</v>
      </c>
      <c r="U489" s="25" t="s">
        <v>25</v>
      </c>
      <c r="V489" s="25" t="s">
        <v>852</v>
      </c>
      <c r="W489" s="25">
        <v>4350</v>
      </c>
      <c r="X489" s="25">
        <v>15</v>
      </c>
      <c r="Y489" s="25">
        <v>-3012</v>
      </c>
      <c r="Z489" s="25">
        <v>-2909</v>
      </c>
      <c r="AA489" s="25" t="s">
        <v>35</v>
      </c>
      <c r="AB489" s="25" t="s">
        <v>36</v>
      </c>
      <c r="AC489" s="25">
        <v>-2961</v>
      </c>
      <c r="AD489" s="29">
        <v>1.7E-5</v>
      </c>
      <c r="AE489" s="16">
        <v>3.2017999999999998E-2</v>
      </c>
      <c r="AF489" s="16">
        <v>2.7508000000000001E-2</v>
      </c>
      <c r="AG489" s="16">
        <v>0.94039499999999998</v>
      </c>
      <c r="AH489" s="29">
        <v>4.3999999999999999E-5</v>
      </c>
      <c r="AI489" s="29">
        <v>6.0000000000000002E-6</v>
      </c>
      <c r="AJ489" s="16">
        <v>0</v>
      </c>
      <c r="AK489" s="29">
        <v>5.0000000000000004E-6</v>
      </c>
      <c r="AL489" s="29">
        <v>7.9999999999999996E-6</v>
      </c>
      <c r="AM489" s="16">
        <v>6.5266379637560104E-4</v>
      </c>
      <c r="AN489" s="16">
        <v>1.20908078821694E-3</v>
      </c>
      <c r="AO489" s="29">
        <v>-2.18427496450196E-7</v>
      </c>
      <c r="AP489" s="29">
        <v>2.86634833574002E-5</v>
      </c>
      <c r="AQ489" s="16">
        <v>-2.0414739269453101E-4</v>
      </c>
      <c r="AR489" s="16">
        <v>9.5998693240343796E-3</v>
      </c>
      <c r="AS489" s="16">
        <v>6.0328316147530503E-3</v>
      </c>
      <c r="AT489" s="16">
        <v>3.5520619374346299E-3</v>
      </c>
      <c r="AU489" s="16">
        <v>0</v>
      </c>
      <c r="AV489" s="16">
        <v>0</v>
      </c>
      <c r="AW489" s="16">
        <v>0</v>
      </c>
    </row>
    <row r="490" spans="1:49" s="15" customFormat="1" ht="16" x14ac:dyDescent="0.2">
      <c r="A490" s="16" t="s">
        <v>2266</v>
      </c>
      <c r="B490" s="16" t="s">
        <v>1106</v>
      </c>
      <c r="C490" s="16" t="s">
        <v>2263</v>
      </c>
      <c r="D490" s="16" t="s">
        <v>25</v>
      </c>
      <c r="E490" s="16" t="s">
        <v>25</v>
      </c>
      <c r="F490" s="16" t="s">
        <v>25</v>
      </c>
      <c r="G490" s="16" t="s">
        <v>25</v>
      </c>
      <c r="H490" s="26">
        <v>24.242946921400002</v>
      </c>
      <c r="I490" s="31">
        <v>20.780609634299999</v>
      </c>
      <c r="J490" s="16" t="s">
        <v>1321</v>
      </c>
      <c r="K490" s="45">
        <v>63.896033000000003</v>
      </c>
      <c r="L490" s="45">
        <v>-139.29975899999999</v>
      </c>
      <c r="M490" s="28">
        <v>-26131.5</v>
      </c>
      <c r="N490" s="16" t="s">
        <v>25</v>
      </c>
      <c r="O490" s="25" t="s">
        <v>26</v>
      </c>
      <c r="P490" s="25" t="s">
        <v>30</v>
      </c>
      <c r="Q490" s="25" t="s">
        <v>2187</v>
      </c>
      <c r="R490" s="25">
        <v>0</v>
      </c>
      <c r="S490" s="25">
        <v>1</v>
      </c>
      <c r="T490" s="25" t="s">
        <v>2200</v>
      </c>
      <c r="U490" s="25" t="s">
        <v>25</v>
      </c>
      <c r="V490" s="16" t="s">
        <v>1243</v>
      </c>
      <c r="W490" s="16">
        <v>23920</v>
      </c>
      <c r="X490" s="16">
        <v>100</v>
      </c>
      <c r="Y490" s="16">
        <v>-26440</v>
      </c>
      <c r="Z490" s="16">
        <v>-25823</v>
      </c>
      <c r="AA490" s="16" t="s">
        <v>35</v>
      </c>
      <c r="AB490" s="16" t="s">
        <v>36</v>
      </c>
      <c r="AC490" s="28">
        <f>AVERAGE(Y490:Z490)</f>
        <v>-26131.5</v>
      </c>
      <c r="AD490" s="29">
        <v>2.4000000000000001E-5</v>
      </c>
      <c r="AE490" s="16">
        <v>1.5799999999999999E-4</v>
      </c>
      <c r="AF490" s="29">
        <v>9.7E-5</v>
      </c>
      <c r="AG490" s="29">
        <v>1.9000000000000001E-5</v>
      </c>
      <c r="AH490" s="29">
        <v>4.3999999999999999E-5</v>
      </c>
      <c r="AI490" s="16">
        <v>3.6849999999999999E-3</v>
      </c>
      <c r="AJ490" s="16">
        <v>0.99596700000000005</v>
      </c>
      <c r="AK490" s="16">
        <v>0</v>
      </c>
      <c r="AL490" s="29">
        <v>3.9999999999999998E-6</v>
      </c>
      <c r="AM490" s="16" t="s">
        <v>25</v>
      </c>
      <c r="AN490" s="16" t="s">
        <v>25</v>
      </c>
      <c r="AO490" s="16" t="s">
        <v>25</v>
      </c>
      <c r="AP490" s="16" t="s">
        <v>25</v>
      </c>
      <c r="AQ490" s="16" t="s">
        <v>25</v>
      </c>
      <c r="AR490" s="16">
        <v>3.6133776001146103E-2</v>
      </c>
      <c r="AS490" s="16">
        <v>2.6713787434316499E-2</v>
      </c>
      <c r="AT490" s="16">
        <v>3.7096487774886202E-3</v>
      </c>
      <c r="AU490" s="16">
        <v>4.1873488812535003E-3</v>
      </c>
      <c r="AV490" s="16">
        <v>0</v>
      </c>
      <c r="AW490" s="16">
        <v>0</v>
      </c>
    </row>
    <row r="491" spans="1:49" s="15" customFormat="1" ht="16" x14ac:dyDescent="0.2">
      <c r="A491" s="16" t="s">
        <v>2378</v>
      </c>
      <c r="B491" s="16" t="s">
        <v>853</v>
      </c>
      <c r="C491" s="16" t="s">
        <v>854</v>
      </c>
      <c r="D491" s="16" t="s">
        <v>25</v>
      </c>
      <c r="E491" s="16" t="s">
        <v>25</v>
      </c>
      <c r="F491" s="16" t="s">
        <v>25</v>
      </c>
      <c r="G491" s="16" t="s">
        <v>25</v>
      </c>
      <c r="H491" s="26">
        <v>31.4222519345</v>
      </c>
      <c r="I491" s="31">
        <v>28.107245820799999</v>
      </c>
      <c r="J491" s="25" t="s">
        <v>25</v>
      </c>
      <c r="K491" s="47" t="s">
        <v>25</v>
      </c>
      <c r="L491" s="47" t="s">
        <v>25</v>
      </c>
      <c r="M491" s="25" t="s">
        <v>25</v>
      </c>
      <c r="N491" s="16" t="s">
        <v>25</v>
      </c>
      <c r="O491" s="25" t="s">
        <v>26</v>
      </c>
      <c r="P491" s="25" t="s">
        <v>27</v>
      </c>
      <c r="Q491" s="25" t="s">
        <v>2190</v>
      </c>
      <c r="R491" s="25">
        <v>0</v>
      </c>
      <c r="S491" s="25">
        <v>0</v>
      </c>
      <c r="T491" s="25" t="s">
        <v>25</v>
      </c>
      <c r="U491" s="25" t="s">
        <v>25</v>
      </c>
      <c r="V491" s="25" t="s">
        <v>25</v>
      </c>
      <c r="W491" s="25" t="s">
        <v>25</v>
      </c>
      <c r="X491" s="25" t="s">
        <v>25</v>
      </c>
      <c r="Y491" s="25" t="s">
        <v>25</v>
      </c>
      <c r="Z491" s="25" t="s">
        <v>25</v>
      </c>
      <c r="AA491" s="25" t="s">
        <v>25</v>
      </c>
      <c r="AB491" s="25" t="s">
        <v>25</v>
      </c>
      <c r="AC491" s="25" t="s">
        <v>228</v>
      </c>
      <c r="AD491" s="16">
        <v>0.95191800000000004</v>
      </c>
      <c r="AE491" s="16">
        <v>2.6949999999999999E-3</v>
      </c>
      <c r="AF491" s="29">
        <v>3.0000000000000001E-6</v>
      </c>
      <c r="AG491" s="16">
        <v>3.7728999999999999E-2</v>
      </c>
      <c r="AH491" s="16">
        <v>7.6299999999999996E-3</v>
      </c>
      <c r="AI491" s="29">
        <v>3.9999999999999998E-6</v>
      </c>
      <c r="AJ491" s="29">
        <v>6.0000000000000002E-6</v>
      </c>
      <c r="AK491" s="29">
        <v>9.9999999999999995E-7</v>
      </c>
      <c r="AL491" s="29">
        <v>1.2999999999999999E-5</v>
      </c>
      <c r="AM491" s="16">
        <v>-1.3874542607314E-3</v>
      </c>
      <c r="AN491" s="16">
        <v>-3.1279953222718799E-4</v>
      </c>
      <c r="AO491" s="29">
        <v>9.1936320868301305E-7</v>
      </c>
      <c r="AP491" s="29">
        <v>4.98851498742664E-5</v>
      </c>
      <c r="AQ491" s="29">
        <v>1.9666290999179198E-5</v>
      </c>
      <c r="AR491" s="16">
        <v>6.9368012479930199E-2</v>
      </c>
      <c r="AS491" s="16">
        <v>4.0836292047975099E-2</v>
      </c>
      <c r="AT491" s="16">
        <v>2.2916728816992801E-2</v>
      </c>
      <c r="AU491" s="16">
        <v>0</v>
      </c>
      <c r="AV491" s="16">
        <v>5.1927953778830903E-3</v>
      </c>
      <c r="AW491" s="16">
        <v>0</v>
      </c>
    </row>
    <row r="492" spans="1:49" s="15" customFormat="1" ht="16" x14ac:dyDescent="0.2">
      <c r="A492" s="16" t="s">
        <v>2379</v>
      </c>
      <c r="B492" s="25" t="s">
        <v>855</v>
      </c>
      <c r="C492" s="25" t="s">
        <v>856</v>
      </c>
      <c r="D492" s="16" t="s">
        <v>25</v>
      </c>
      <c r="E492" s="16" t="s">
        <v>25</v>
      </c>
      <c r="F492" s="16" t="s">
        <v>25</v>
      </c>
      <c r="G492" s="16" t="s">
        <v>25</v>
      </c>
      <c r="H492" s="26">
        <v>19.902426548400001</v>
      </c>
      <c r="I492" s="31">
        <v>18.670870392299999</v>
      </c>
      <c r="J492" s="25" t="s">
        <v>25</v>
      </c>
      <c r="K492" s="47" t="s">
        <v>25</v>
      </c>
      <c r="L492" s="47" t="s">
        <v>25</v>
      </c>
      <c r="M492" s="25" t="s">
        <v>25</v>
      </c>
      <c r="N492" s="16" t="s">
        <v>25</v>
      </c>
      <c r="O492" s="25" t="s">
        <v>26</v>
      </c>
      <c r="P492" s="25" t="s">
        <v>30</v>
      </c>
      <c r="Q492" s="25" t="s">
        <v>2190</v>
      </c>
      <c r="R492" s="25">
        <v>0</v>
      </c>
      <c r="S492" s="25">
        <v>0</v>
      </c>
      <c r="T492" s="25" t="s">
        <v>25</v>
      </c>
      <c r="U492" s="25" t="s">
        <v>25</v>
      </c>
      <c r="V492" s="25" t="s">
        <v>25</v>
      </c>
      <c r="W492" s="25" t="s">
        <v>25</v>
      </c>
      <c r="X492" s="25" t="s">
        <v>25</v>
      </c>
      <c r="Y492" s="25" t="s">
        <v>25</v>
      </c>
      <c r="Z492" s="25" t="s">
        <v>25</v>
      </c>
      <c r="AA492" s="25" t="s">
        <v>25</v>
      </c>
      <c r="AB492" s="25" t="s">
        <v>25</v>
      </c>
      <c r="AC492" s="25" t="s">
        <v>228</v>
      </c>
      <c r="AD492" s="16">
        <v>0.95191800000000004</v>
      </c>
      <c r="AE492" s="16">
        <v>2.6949999999999999E-3</v>
      </c>
      <c r="AF492" s="29">
        <v>3.0000000000000001E-6</v>
      </c>
      <c r="AG492" s="16">
        <v>3.7728999999999999E-2</v>
      </c>
      <c r="AH492" s="16">
        <v>7.6299999999999996E-3</v>
      </c>
      <c r="AI492" s="29">
        <v>3.9999999999999998E-6</v>
      </c>
      <c r="AJ492" s="29">
        <v>6.0000000000000002E-6</v>
      </c>
      <c r="AK492" s="29">
        <v>9.9999999999999995E-7</v>
      </c>
      <c r="AL492" s="29">
        <v>1.2999999999999999E-5</v>
      </c>
      <c r="AM492" s="16">
        <v>-1.3874542607314E-3</v>
      </c>
      <c r="AN492" s="16">
        <v>-3.1279953222718799E-4</v>
      </c>
      <c r="AO492" s="29">
        <v>9.1936320868301305E-7</v>
      </c>
      <c r="AP492" s="29">
        <v>4.98851498742664E-5</v>
      </c>
      <c r="AQ492" s="29">
        <v>1.9666290999179198E-5</v>
      </c>
      <c r="AR492" s="16">
        <v>0.38237637159682097</v>
      </c>
      <c r="AS492" s="16">
        <v>3.9833253061059302E-2</v>
      </c>
      <c r="AT492" s="16">
        <v>5.9342816586000602E-2</v>
      </c>
      <c r="AU492" s="16">
        <v>8.0010387458591001E-2</v>
      </c>
      <c r="AV492" s="16">
        <v>4.3961717737247899E-2</v>
      </c>
      <c r="AW492" s="16">
        <v>0.158620170943051</v>
      </c>
    </row>
    <row r="493" spans="1:49" s="15" customFormat="1" ht="16" x14ac:dyDescent="0.2">
      <c r="A493" s="16" t="s">
        <v>2379</v>
      </c>
      <c r="B493" s="25" t="s">
        <v>857</v>
      </c>
      <c r="C493" s="25" t="s">
        <v>856</v>
      </c>
      <c r="D493" s="16" t="s">
        <v>25</v>
      </c>
      <c r="E493" s="16" t="s">
        <v>25</v>
      </c>
      <c r="F493" s="16" t="s">
        <v>25</v>
      </c>
      <c r="G493" s="16" t="s">
        <v>25</v>
      </c>
      <c r="H493" s="26">
        <v>19.090996568800001</v>
      </c>
      <c r="I493" s="31">
        <v>18.003685642699999</v>
      </c>
      <c r="J493" s="25" t="s">
        <v>25</v>
      </c>
      <c r="K493" s="47" t="s">
        <v>25</v>
      </c>
      <c r="L493" s="47" t="s">
        <v>25</v>
      </c>
      <c r="M493" s="25" t="s">
        <v>25</v>
      </c>
      <c r="N493" s="16" t="s">
        <v>25</v>
      </c>
      <c r="O493" s="25" t="s">
        <v>26</v>
      </c>
      <c r="P493" s="25" t="s">
        <v>27</v>
      </c>
      <c r="Q493" s="25" t="s">
        <v>2190</v>
      </c>
      <c r="R493" s="25">
        <v>0</v>
      </c>
      <c r="S493" s="25">
        <v>0</v>
      </c>
      <c r="T493" s="25" t="s">
        <v>25</v>
      </c>
      <c r="U493" s="25" t="s">
        <v>25</v>
      </c>
      <c r="V493" s="25" t="s">
        <v>25</v>
      </c>
      <c r="W493" s="25" t="s">
        <v>25</v>
      </c>
      <c r="X493" s="25" t="s">
        <v>25</v>
      </c>
      <c r="Y493" s="25" t="s">
        <v>25</v>
      </c>
      <c r="Z493" s="25" t="s">
        <v>25</v>
      </c>
      <c r="AA493" s="25" t="s">
        <v>25</v>
      </c>
      <c r="AB493" s="25" t="s">
        <v>25</v>
      </c>
      <c r="AC493" s="25" t="s">
        <v>228</v>
      </c>
      <c r="AD493" s="16">
        <v>0.95191800000000004</v>
      </c>
      <c r="AE493" s="16">
        <v>2.6949999999999999E-3</v>
      </c>
      <c r="AF493" s="29">
        <v>3.0000000000000001E-6</v>
      </c>
      <c r="AG493" s="16">
        <v>3.7728999999999999E-2</v>
      </c>
      <c r="AH493" s="16">
        <v>7.6299999999999996E-3</v>
      </c>
      <c r="AI493" s="29">
        <v>3.9999999999999998E-6</v>
      </c>
      <c r="AJ493" s="29">
        <v>6.0000000000000002E-6</v>
      </c>
      <c r="AK493" s="29">
        <v>9.9999999999999995E-7</v>
      </c>
      <c r="AL493" s="29">
        <v>1.2999999999999999E-5</v>
      </c>
      <c r="AM493" s="16">
        <v>-1.3874542607314E-3</v>
      </c>
      <c r="AN493" s="16">
        <v>-3.1279953222718799E-4</v>
      </c>
      <c r="AO493" s="29">
        <v>9.1936320868301305E-7</v>
      </c>
      <c r="AP493" s="29">
        <v>4.98851498742664E-5</v>
      </c>
      <c r="AQ493" s="29">
        <v>1.9666290999179198E-5</v>
      </c>
      <c r="AR493" s="16">
        <v>0.35902520811251698</v>
      </c>
      <c r="AS493" s="16">
        <v>4.2295394692275799E-2</v>
      </c>
      <c r="AT493" s="16">
        <v>6.9975140463805E-2</v>
      </c>
      <c r="AU493" s="16">
        <v>6.09075759674058E-2</v>
      </c>
      <c r="AV493" s="16">
        <v>6.7704785117880403E-2</v>
      </c>
      <c r="AW493" s="16">
        <v>0.11727001526728</v>
      </c>
    </row>
    <row r="494" spans="1:49" s="15" customFormat="1" ht="16" x14ac:dyDescent="0.2">
      <c r="A494" s="16" t="s">
        <v>2379</v>
      </c>
      <c r="B494" s="16" t="s">
        <v>858</v>
      </c>
      <c r="C494" s="16" t="s">
        <v>859</v>
      </c>
      <c r="D494" s="16" t="s">
        <v>25</v>
      </c>
      <c r="E494" s="16" t="s">
        <v>25</v>
      </c>
      <c r="F494" s="16" t="s">
        <v>25</v>
      </c>
      <c r="G494" s="16" t="s">
        <v>25</v>
      </c>
      <c r="H494" s="26">
        <v>20.7941757643</v>
      </c>
      <c r="I494" s="31">
        <v>19.515324298300001</v>
      </c>
      <c r="J494" s="25" t="s">
        <v>25</v>
      </c>
      <c r="K494" s="47" t="s">
        <v>25</v>
      </c>
      <c r="L494" s="47" t="s">
        <v>25</v>
      </c>
      <c r="M494" s="25" t="s">
        <v>25</v>
      </c>
      <c r="N494" s="16" t="s">
        <v>25</v>
      </c>
      <c r="O494" s="25" t="s">
        <v>26</v>
      </c>
      <c r="P494" s="25" t="s">
        <v>27</v>
      </c>
      <c r="Q494" s="25" t="s">
        <v>2190</v>
      </c>
      <c r="R494" s="25">
        <v>0</v>
      </c>
      <c r="S494" s="25">
        <v>0</v>
      </c>
      <c r="T494" s="25" t="s">
        <v>25</v>
      </c>
      <c r="U494" s="25" t="s">
        <v>25</v>
      </c>
      <c r="V494" s="25" t="s">
        <v>25</v>
      </c>
      <c r="W494" s="25" t="s">
        <v>25</v>
      </c>
      <c r="X494" s="25" t="s">
        <v>25</v>
      </c>
      <c r="Y494" s="25" t="s">
        <v>25</v>
      </c>
      <c r="Z494" s="25" t="s">
        <v>25</v>
      </c>
      <c r="AA494" s="25" t="s">
        <v>25</v>
      </c>
      <c r="AB494" s="25" t="s">
        <v>25</v>
      </c>
      <c r="AC494" s="25" t="s">
        <v>228</v>
      </c>
      <c r="AD494" s="16">
        <v>0.95191800000000004</v>
      </c>
      <c r="AE494" s="16">
        <v>2.6949999999999999E-3</v>
      </c>
      <c r="AF494" s="29">
        <v>3.0000000000000001E-6</v>
      </c>
      <c r="AG494" s="16">
        <v>3.7728999999999999E-2</v>
      </c>
      <c r="AH494" s="16">
        <v>7.6299999999999996E-3</v>
      </c>
      <c r="AI494" s="29">
        <v>3.9999999999999998E-6</v>
      </c>
      <c r="AJ494" s="29">
        <v>6.0000000000000002E-6</v>
      </c>
      <c r="AK494" s="29">
        <v>9.9999999999999995E-7</v>
      </c>
      <c r="AL494" s="29">
        <v>1.2999999999999999E-5</v>
      </c>
      <c r="AM494" s="16">
        <v>-1.3874542607314E-3</v>
      </c>
      <c r="AN494" s="16">
        <v>-3.1279953222718799E-4</v>
      </c>
      <c r="AO494" s="29">
        <v>9.1936320868301305E-7</v>
      </c>
      <c r="AP494" s="29">
        <v>4.98851498742664E-5</v>
      </c>
      <c r="AQ494" s="29">
        <v>1.9666290999179198E-5</v>
      </c>
      <c r="AR494" s="16">
        <v>0.38237637159682097</v>
      </c>
      <c r="AS494" s="16">
        <v>3.9833253061059302E-2</v>
      </c>
      <c r="AT494" s="16">
        <v>5.9342816586000602E-2</v>
      </c>
      <c r="AU494" s="16">
        <v>8.0010387458591001E-2</v>
      </c>
      <c r="AV494" s="16">
        <v>4.3961717737247899E-2</v>
      </c>
      <c r="AW494" s="16">
        <v>0.158620170943051</v>
      </c>
    </row>
    <row r="495" spans="1:49" s="15" customFormat="1" ht="16" x14ac:dyDescent="0.2">
      <c r="A495" s="16" t="s">
        <v>2379</v>
      </c>
      <c r="B495" s="16" t="s">
        <v>860</v>
      </c>
      <c r="C495" s="16" t="s">
        <v>859</v>
      </c>
      <c r="D495" s="16" t="s">
        <v>25</v>
      </c>
      <c r="E495" s="16" t="s">
        <v>25</v>
      </c>
      <c r="F495" s="16" t="s">
        <v>25</v>
      </c>
      <c r="G495" s="16" t="s">
        <v>25</v>
      </c>
      <c r="H495" s="26">
        <v>17.876958806200001</v>
      </c>
      <c r="I495" s="31">
        <v>16.8201335346</v>
      </c>
      <c r="J495" s="25" t="s">
        <v>25</v>
      </c>
      <c r="K495" s="47" t="s">
        <v>25</v>
      </c>
      <c r="L495" s="47" t="s">
        <v>25</v>
      </c>
      <c r="M495" s="25" t="s">
        <v>25</v>
      </c>
      <c r="N495" s="16" t="s">
        <v>25</v>
      </c>
      <c r="O495" s="25" t="s">
        <v>26</v>
      </c>
      <c r="P495" s="25" t="s">
        <v>30</v>
      </c>
      <c r="Q495" s="25" t="s">
        <v>2190</v>
      </c>
      <c r="R495" s="25">
        <v>0</v>
      </c>
      <c r="S495" s="25">
        <v>0</v>
      </c>
      <c r="T495" s="25" t="s">
        <v>25</v>
      </c>
      <c r="U495" s="25" t="s">
        <v>25</v>
      </c>
      <c r="V495" s="25" t="s">
        <v>25</v>
      </c>
      <c r="W495" s="25" t="s">
        <v>25</v>
      </c>
      <c r="X495" s="25" t="s">
        <v>25</v>
      </c>
      <c r="Y495" s="25" t="s">
        <v>25</v>
      </c>
      <c r="Z495" s="25" t="s">
        <v>25</v>
      </c>
      <c r="AA495" s="25" t="s">
        <v>25</v>
      </c>
      <c r="AB495" s="25" t="s">
        <v>25</v>
      </c>
      <c r="AC495" s="25" t="s">
        <v>228</v>
      </c>
      <c r="AD495" s="16">
        <v>0.95191800000000004</v>
      </c>
      <c r="AE495" s="16">
        <v>2.6949999999999999E-3</v>
      </c>
      <c r="AF495" s="29">
        <v>3.0000000000000001E-6</v>
      </c>
      <c r="AG495" s="16">
        <v>3.7728999999999999E-2</v>
      </c>
      <c r="AH495" s="16">
        <v>7.6299999999999996E-3</v>
      </c>
      <c r="AI495" s="29">
        <v>3.9999999999999998E-6</v>
      </c>
      <c r="AJ495" s="29">
        <v>6.0000000000000002E-6</v>
      </c>
      <c r="AK495" s="29">
        <v>9.9999999999999995E-7</v>
      </c>
      <c r="AL495" s="29">
        <v>1.2999999999999999E-5</v>
      </c>
      <c r="AM495" s="16">
        <v>-1.3874542607314E-3</v>
      </c>
      <c r="AN495" s="16">
        <v>-3.1279953222718799E-4</v>
      </c>
      <c r="AO495" s="29">
        <v>9.1936320868301305E-7</v>
      </c>
      <c r="AP495" s="29">
        <v>4.98851498742664E-5</v>
      </c>
      <c r="AQ495" s="29">
        <v>1.9666290999179198E-5</v>
      </c>
      <c r="AR495" s="16">
        <v>0.35902520811251698</v>
      </c>
      <c r="AS495" s="16">
        <v>4.2295394692275799E-2</v>
      </c>
      <c r="AT495" s="16">
        <v>6.9975140463805E-2</v>
      </c>
      <c r="AU495" s="16">
        <v>6.09075759674058E-2</v>
      </c>
      <c r="AV495" s="16">
        <v>6.7704785117880403E-2</v>
      </c>
      <c r="AW495" s="16">
        <v>0.11727001526728</v>
      </c>
    </row>
    <row r="496" spans="1:49" s="15" customFormat="1" ht="16" x14ac:dyDescent="0.2">
      <c r="A496" s="16" t="s">
        <v>2379</v>
      </c>
      <c r="B496" s="16" t="s">
        <v>861</v>
      </c>
      <c r="C496" s="16" t="s">
        <v>859</v>
      </c>
      <c r="D496" s="16" t="s">
        <v>25</v>
      </c>
      <c r="E496" s="16" t="s">
        <v>25</v>
      </c>
      <c r="F496" s="16" t="s">
        <v>25</v>
      </c>
      <c r="G496" s="16" t="s">
        <v>25</v>
      </c>
      <c r="H496" s="26">
        <v>21.036928819500002</v>
      </c>
      <c r="I496" s="31">
        <v>19.824112319099999</v>
      </c>
      <c r="J496" s="25" t="s">
        <v>25</v>
      </c>
      <c r="K496" s="47" t="s">
        <v>25</v>
      </c>
      <c r="L496" s="47" t="s">
        <v>25</v>
      </c>
      <c r="M496" s="25" t="s">
        <v>25</v>
      </c>
      <c r="N496" s="16" t="s">
        <v>25</v>
      </c>
      <c r="O496" s="25" t="s">
        <v>26</v>
      </c>
      <c r="P496" s="25" t="s">
        <v>27</v>
      </c>
      <c r="Q496" s="25" t="s">
        <v>2190</v>
      </c>
      <c r="R496" s="25">
        <v>0</v>
      </c>
      <c r="S496" s="25">
        <v>0</v>
      </c>
      <c r="T496" s="25" t="s">
        <v>25</v>
      </c>
      <c r="U496" s="25" t="s">
        <v>25</v>
      </c>
      <c r="V496" s="25" t="s">
        <v>25</v>
      </c>
      <c r="W496" s="25" t="s">
        <v>25</v>
      </c>
      <c r="X496" s="25" t="s">
        <v>25</v>
      </c>
      <c r="Y496" s="25" t="s">
        <v>25</v>
      </c>
      <c r="Z496" s="25" t="s">
        <v>25</v>
      </c>
      <c r="AA496" s="25" t="s">
        <v>25</v>
      </c>
      <c r="AB496" s="25" t="s">
        <v>25</v>
      </c>
      <c r="AC496" s="25" t="s">
        <v>228</v>
      </c>
      <c r="AD496" s="16">
        <v>0.95191800000000004</v>
      </c>
      <c r="AE496" s="16">
        <v>2.6949999999999999E-3</v>
      </c>
      <c r="AF496" s="29">
        <v>3.0000000000000001E-6</v>
      </c>
      <c r="AG496" s="16">
        <v>3.7728999999999999E-2</v>
      </c>
      <c r="AH496" s="16">
        <v>7.6299999999999996E-3</v>
      </c>
      <c r="AI496" s="29">
        <v>3.9999999999999998E-6</v>
      </c>
      <c r="AJ496" s="29">
        <v>6.0000000000000002E-6</v>
      </c>
      <c r="AK496" s="29">
        <v>9.9999999999999995E-7</v>
      </c>
      <c r="AL496" s="29">
        <v>1.2999999999999999E-5</v>
      </c>
      <c r="AM496" s="16">
        <v>-1.3874542607314E-3</v>
      </c>
      <c r="AN496" s="16">
        <v>-3.1279953222718799E-4</v>
      </c>
      <c r="AO496" s="29">
        <v>9.1936320868301305E-7</v>
      </c>
      <c r="AP496" s="29">
        <v>4.98851498742664E-5</v>
      </c>
      <c r="AQ496" s="29">
        <v>1.9666290999179198E-5</v>
      </c>
      <c r="AR496" s="16">
        <v>0.32400910785978199</v>
      </c>
      <c r="AS496" s="16">
        <v>4.7044872749045001E-2</v>
      </c>
      <c r="AT496" s="16">
        <v>7.5744424108661099E-2</v>
      </c>
      <c r="AU496" s="16">
        <v>5.04293353429194E-2</v>
      </c>
      <c r="AV496" s="16">
        <v>5.1377334508563598E-2</v>
      </c>
      <c r="AW496" s="16">
        <v>9.8184950662237397E-2</v>
      </c>
    </row>
    <row r="497" spans="1:49" s="15" customFormat="1" ht="16" x14ac:dyDescent="0.2">
      <c r="A497" s="16" t="s">
        <v>2379</v>
      </c>
      <c r="B497" s="16" t="s">
        <v>862</v>
      </c>
      <c r="C497" s="16" t="s">
        <v>863</v>
      </c>
      <c r="D497" s="16" t="s">
        <v>25</v>
      </c>
      <c r="E497" s="16" t="s">
        <v>25</v>
      </c>
      <c r="F497" s="16" t="s">
        <v>25</v>
      </c>
      <c r="G497" s="16" t="s">
        <v>25</v>
      </c>
      <c r="H497" s="26">
        <v>22.0993251427</v>
      </c>
      <c r="I497" s="31">
        <v>20.780260833900002</v>
      </c>
      <c r="J497" s="25" t="s">
        <v>25</v>
      </c>
      <c r="K497" s="47" t="s">
        <v>25</v>
      </c>
      <c r="L497" s="47" t="s">
        <v>25</v>
      </c>
      <c r="M497" s="25" t="s">
        <v>25</v>
      </c>
      <c r="N497" s="16" t="s">
        <v>25</v>
      </c>
      <c r="O497" s="25" t="s">
        <v>26</v>
      </c>
      <c r="P497" s="25" t="s">
        <v>30</v>
      </c>
      <c r="Q497" s="25" t="s">
        <v>2190</v>
      </c>
      <c r="R497" s="25">
        <v>0</v>
      </c>
      <c r="S497" s="25">
        <v>0</v>
      </c>
      <c r="T497" s="25" t="s">
        <v>25</v>
      </c>
      <c r="U497" s="25" t="s">
        <v>25</v>
      </c>
      <c r="V497" s="25" t="s">
        <v>25</v>
      </c>
      <c r="W497" s="25" t="s">
        <v>25</v>
      </c>
      <c r="X497" s="25" t="s">
        <v>25</v>
      </c>
      <c r="Y497" s="25" t="s">
        <v>25</v>
      </c>
      <c r="Z497" s="25" t="s">
        <v>25</v>
      </c>
      <c r="AA497" s="25" t="s">
        <v>25</v>
      </c>
      <c r="AB497" s="25" t="s">
        <v>25</v>
      </c>
      <c r="AC497" s="25" t="s">
        <v>228</v>
      </c>
      <c r="AD497" s="16">
        <v>0.95191800000000004</v>
      </c>
      <c r="AE497" s="16">
        <v>2.6949999999999999E-3</v>
      </c>
      <c r="AF497" s="29">
        <v>3.0000000000000001E-6</v>
      </c>
      <c r="AG497" s="16">
        <v>3.7728999999999999E-2</v>
      </c>
      <c r="AH497" s="16">
        <v>7.6299999999999996E-3</v>
      </c>
      <c r="AI497" s="29">
        <v>3.9999999999999998E-6</v>
      </c>
      <c r="AJ497" s="29">
        <v>6.0000000000000002E-6</v>
      </c>
      <c r="AK497" s="29">
        <v>9.9999999999999995E-7</v>
      </c>
      <c r="AL497" s="29">
        <v>1.2999999999999999E-5</v>
      </c>
      <c r="AM497" s="16">
        <v>-1.3874542607314E-3</v>
      </c>
      <c r="AN497" s="16">
        <v>-3.1279953222718799E-4</v>
      </c>
      <c r="AO497" s="29">
        <v>9.1936320868301305E-7</v>
      </c>
      <c r="AP497" s="29">
        <v>4.98851498742664E-5</v>
      </c>
      <c r="AQ497" s="29">
        <v>1.9666290999179198E-5</v>
      </c>
      <c r="AR497" s="16">
        <v>0.13871662672118101</v>
      </c>
      <c r="AS497" s="16">
        <v>2.5241094136710902E-2</v>
      </c>
      <c r="AT497" s="16">
        <v>4.0004706876356502E-2</v>
      </c>
      <c r="AU497" s="16">
        <v>3.2199467838431799E-2</v>
      </c>
      <c r="AV497" s="16">
        <v>1.5809804002602301E-2</v>
      </c>
      <c r="AW497" s="16">
        <v>2.45736341085354E-2</v>
      </c>
    </row>
    <row r="498" spans="1:49" s="15" customFormat="1" ht="16" x14ac:dyDescent="0.2">
      <c r="A498" s="16" t="s">
        <v>2379</v>
      </c>
      <c r="B498" s="16" t="s">
        <v>864</v>
      </c>
      <c r="C498" s="16" t="s">
        <v>863</v>
      </c>
      <c r="D498" s="16" t="s">
        <v>25</v>
      </c>
      <c r="E498" s="16" t="s">
        <v>25</v>
      </c>
      <c r="F498" s="16" t="s">
        <v>25</v>
      </c>
      <c r="G498" s="16" t="s">
        <v>25</v>
      </c>
      <c r="H498" s="26">
        <v>20.364963727399999</v>
      </c>
      <c r="I498" s="31">
        <v>19.134495791500001</v>
      </c>
      <c r="J498" s="25" t="s">
        <v>25</v>
      </c>
      <c r="K498" s="47" t="s">
        <v>25</v>
      </c>
      <c r="L498" s="47" t="s">
        <v>25</v>
      </c>
      <c r="M498" s="25" t="s">
        <v>25</v>
      </c>
      <c r="N498" s="16" t="s">
        <v>25</v>
      </c>
      <c r="O498" s="25" t="s">
        <v>26</v>
      </c>
      <c r="P498" s="25" t="s">
        <v>30</v>
      </c>
      <c r="Q498" s="25" t="s">
        <v>2190</v>
      </c>
      <c r="R498" s="25">
        <v>0</v>
      </c>
      <c r="S498" s="25">
        <v>0</v>
      </c>
      <c r="T498" s="25" t="s">
        <v>25</v>
      </c>
      <c r="U498" s="25" t="s">
        <v>25</v>
      </c>
      <c r="V498" s="25" t="s">
        <v>25</v>
      </c>
      <c r="W498" s="25" t="s">
        <v>25</v>
      </c>
      <c r="X498" s="25" t="s">
        <v>25</v>
      </c>
      <c r="Y498" s="25" t="s">
        <v>25</v>
      </c>
      <c r="Z498" s="25" t="s">
        <v>25</v>
      </c>
      <c r="AA498" s="25" t="s">
        <v>25</v>
      </c>
      <c r="AB498" s="25" t="s">
        <v>25</v>
      </c>
      <c r="AC498" s="25" t="s">
        <v>228</v>
      </c>
      <c r="AD498" s="16">
        <v>0.95191800000000004</v>
      </c>
      <c r="AE498" s="16">
        <v>2.6949999999999999E-3</v>
      </c>
      <c r="AF498" s="29">
        <v>3.0000000000000001E-6</v>
      </c>
      <c r="AG498" s="16">
        <v>3.7728999999999999E-2</v>
      </c>
      <c r="AH498" s="16">
        <v>7.6299999999999996E-3</v>
      </c>
      <c r="AI498" s="29">
        <v>3.9999999999999998E-6</v>
      </c>
      <c r="AJ498" s="29">
        <v>6.0000000000000002E-6</v>
      </c>
      <c r="AK498" s="29">
        <v>9.9999999999999995E-7</v>
      </c>
      <c r="AL498" s="29">
        <v>1.2999999999999999E-5</v>
      </c>
      <c r="AM498" s="16">
        <v>-1.3874542607314E-3</v>
      </c>
      <c r="AN498" s="16">
        <v>-3.1279953222718799E-4</v>
      </c>
      <c r="AO498" s="29">
        <v>9.1936320868301305E-7</v>
      </c>
      <c r="AP498" s="29">
        <v>4.98851498742664E-5</v>
      </c>
      <c r="AQ498" s="29">
        <v>1.9666290999179198E-5</v>
      </c>
      <c r="AR498" s="16">
        <v>0.17573039291845299</v>
      </c>
      <c r="AS498" s="16">
        <v>2.4972585091504702E-2</v>
      </c>
      <c r="AT498" s="16">
        <v>3.2816035944654799E-2</v>
      </c>
      <c r="AU498" s="16">
        <v>2.7345284820123598E-2</v>
      </c>
      <c r="AV498" s="16">
        <v>2.2436502779826301E-2</v>
      </c>
      <c r="AW498" s="16">
        <v>6.6747842770770796E-2</v>
      </c>
    </row>
    <row r="499" spans="1:49" s="15" customFormat="1" ht="16" x14ac:dyDescent="0.2">
      <c r="A499" s="16" t="s">
        <v>2377</v>
      </c>
      <c r="B499" s="16" t="s">
        <v>865</v>
      </c>
      <c r="C499" s="16" t="s">
        <v>1080</v>
      </c>
      <c r="D499" s="16" t="s">
        <v>25</v>
      </c>
      <c r="E499" s="16" t="s">
        <v>25</v>
      </c>
      <c r="F499" s="16" t="s">
        <v>25</v>
      </c>
      <c r="G499" s="16" t="s">
        <v>25</v>
      </c>
      <c r="H499" s="26">
        <v>22.1492130681</v>
      </c>
      <c r="I499" s="31">
        <v>20.014801225900001</v>
      </c>
      <c r="J499" s="25" t="s">
        <v>25</v>
      </c>
      <c r="K499" s="47" t="s">
        <v>25</v>
      </c>
      <c r="L499" s="47" t="s">
        <v>25</v>
      </c>
      <c r="M499" s="25" t="s">
        <v>25</v>
      </c>
      <c r="N499" s="16" t="s">
        <v>25</v>
      </c>
      <c r="O499" s="25" t="s">
        <v>26</v>
      </c>
      <c r="P499" s="25" t="s">
        <v>30</v>
      </c>
      <c r="Q499" s="25" t="s">
        <v>2190</v>
      </c>
      <c r="R499" s="25">
        <v>0</v>
      </c>
      <c r="S499" s="25">
        <v>0</v>
      </c>
      <c r="T499" s="25" t="s">
        <v>25</v>
      </c>
      <c r="U499" s="25" t="s">
        <v>25</v>
      </c>
      <c r="V499" s="25" t="s">
        <v>25</v>
      </c>
      <c r="W499" s="25" t="s">
        <v>25</v>
      </c>
      <c r="X499" s="25" t="s">
        <v>25</v>
      </c>
      <c r="Y499" s="25" t="s">
        <v>25</v>
      </c>
      <c r="Z499" s="25" t="s">
        <v>25</v>
      </c>
      <c r="AA499" s="25" t="s">
        <v>25</v>
      </c>
      <c r="AB499" s="25" t="s">
        <v>25</v>
      </c>
      <c r="AC499" s="25" t="s">
        <v>228</v>
      </c>
      <c r="AD499" s="29">
        <v>7.1000000000000005E-5</v>
      </c>
      <c r="AE499" s="16">
        <v>7.7253000000000002E-2</v>
      </c>
      <c r="AF499" s="29">
        <v>3.3000000000000003E-5</v>
      </c>
      <c r="AG499" s="16">
        <v>0.90864100000000003</v>
      </c>
      <c r="AH499" s="29">
        <v>3.4E-5</v>
      </c>
      <c r="AI499" s="16">
        <v>1.3894E-2</v>
      </c>
      <c r="AJ499" s="29">
        <v>3.0000000000000001E-5</v>
      </c>
      <c r="AK499" s="29">
        <v>3.4E-5</v>
      </c>
      <c r="AL499" s="29">
        <v>1.0000000000000001E-5</v>
      </c>
      <c r="AM499" s="16">
        <v>1.1065419045775699E-3</v>
      </c>
      <c r="AN499" s="16">
        <v>1.37473767896685E-3</v>
      </c>
      <c r="AO499" s="16">
        <v>-2.7893227925236301E-4</v>
      </c>
      <c r="AP499" s="29">
        <v>-5.3798460528970097E-5</v>
      </c>
      <c r="AQ499" s="29">
        <v>1.72312613291789E-5</v>
      </c>
      <c r="AR499" s="16">
        <v>0.199119805499514</v>
      </c>
      <c r="AS499" s="16">
        <v>2.8201015265880001E-2</v>
      </c>
      <c r="AT499" s="16">
        <v>4.1981217964177198E-2</v>
      </c>
      <c r="AU499" s="16">
        <v>3.46346922040019E-2</v>
      </c>
      <c r="AV499" s="16">
        <v>2.4906062558572199E-2</v>
      </c>
      <c r="AW499" s="16">
        <v>6.7614497582430003E-2</v>
      </c>
    </row>
    <row r="500" spans="1:49" s="15" customFormat="1" ht="16" x14ac:dyDescent="0.2">
      <c r="A500" s="16" t="s">
        <v>2377</v>
      </c>
      <c r="B500" s="16" t="s">
        <v>1234</v>
      </c>
      <c r="C500" s="16" t="s">
        <v>1080</v>
      </c>
      <c r="D500" s="16" t="s">
        <v>25</v>
      </c>
      <c r="E500" s="16" t="s">
        <v>25</v>
      </c>
      <c r="F500" s="16" t="s">
        <v>25</v>
      </c>
      <c r="G500" s="16" t="s">
        <v>25</v>
      </c>
      <c r="H500" s="26">
        <v>22.047962549800001</v>
      </c>
      <c r="I500" s="31">
        <v>19.926908474299999</v>
      </c>
      <c r="J500" s="25" t="s">
        <v>25</v>
      </c>
      <c r="K500" s="47" t="s">
        <v>25</v>
      </c>
      <c r="L500" s="47" t="s">
        <v>25</v>
      </c>
      <c r="M500" s="25" t="s">
        <v>25</v>
      </c>
      <c r="N500" s="16" t="s">
        <v>25</v>
      </c>
      <c r="O500" s="25" t="s">
        <v>26</v>
      </c>
      <c r="P500" s="25" t="s">
        <v>30</v>
      </c>
      <c r="Q500" s="25" t="s">
        <v>2190</v>
      </c>
      <c r="R500" s="25">
        <v>0</v>
      </c>
      <c r="S500" s="25">
        <v>0</v>
      </c>
      <c r="T500" s="25" t="s">
        <v>25</v>
      </c>
      <c r="U500" s="25" t="s">
        <v>25</v>
      </c>
      <c r="V500" s="25" t="s">
        <v>25</v>
      </c>
      <c r="W500" s="25" t="s">
        <v>25</v>
      </c>
      <c r="X500" s="25" t="s">
        <v>25</v>
      </c>
      <c r="Y500" s="25" t="s">
        <v>25</v>
      </c>
      <c r="Z500" s="25" t="s">
        <v>25</v>
      </c>
      <c r="AA500" s="25" t="s">
        <v>25</v>
      </c>
      <c r="AB500" s="25" t="s">
        <v>25</v>
      </c>
      <c r="AC500" s="25" t="s">
        <v>228</v>
      </c>
      <c r="AD500" s="29">
        <v>2.1999999999999999E-5</v>
      </c>
      <c r="AE500" s="16">
        <v>9.6365999999999993E-2</v>
      </c>
      <c r="AF500" s="29">
        <v>3.9999999999999998E-6</v>
      </c>
      <c r="AG500" s="16">
        <v>0.89283000000000001</v>
      </c>
      <c r="AH500" s="29">
        <v>4.6E-5</v>
      </c>
      <c r="AI500" s="16">
        <v>1.0651000000000001E-2</v>
      </c>
      <c r="AJ500" s="29">
        <v>2.1999999999999999E-5</v>
      </c>
      <c r="AK500" s="29">
        <v>5.1E-5</v>
      </c>
      <c r="AL500" s="29">
        <v>9.0000000000000002E-6</v>
      </c>
      <c r="AM500" s="16">
        <v>1.23320500052995E-3</v>
      </c>
      <c r="AN500" s="16">
        <v>1.4895216125938901E-3</v>
      </c>
      <c r="AO500" s="16">
        <v>-2.6099114761616302E-4</v>
      </c>
      <c r="AP500" s="29">
        <v>4.0221004784726997E-5</v>
      </c>
      <c r="AQ500" s="29">
        <v>-8.4182524037587305E-5</v>
      </c>
      <c r="AR500" s="16">
        <v>0.26503414024886002</v>
      </c>
      <c r="AS500" s="16">
        <v>2.7055756447533101E-2</v>
      </c>
      <c r="AT500" s="16">
        <v>3.2469261122742003E-2</v>
      </c>
      <c r="AU500" s="16">
        <v>4.57844284727826E-2</v>
      </c>
      <c r="AV500" s="16">
        <v>1.9675754503828399E-2</v>
      </c>
      <c r="AW500" s="16">
        <v>0.13856995503629899</v>
      </c>
    </row>
    <row r="501" spans="1:49" s="15" customFormat="1" ht="16" x14ac:dyDescent="0.2">
      <c r="A501" s="16" t="s">
        <v>2377</v>
      </c>
      <c r="B501" s="16" t="s">
        <v>866</v>
      </c>
      <c r="C501" s="16" t="s">
        <v>1080</v>
      </c>
      <c r="D501" s="16" t="s">
        <v>25</v>
      </c>
      <c r="E501" s="16" t="s">
        <v>25</v>
      </c>
      <c r="F501" s="16" t="s">
        <v>25</v>
      </c>
      <c r="G501" s="16" t="s">
        <v>25</v>
      </c>
      <c r="H501" s="26">
        <v>23.835311910400002</v>
      </c>
      <c r="I501" s="31">
        <v>21.3765984351</v>
      </c>
      <c r="J501" s="25" t="s">
        <v>25</v>
      </c>
      <c r="K501" s="47" t="s">
        <v>25</v>
      </c>
      <c r="L501" s="47" t="s">
        <v>25</v>
      </c>
      <c r="M501" s="25" t="s">
        <v>25</v>
      </c>
      <c r="N501" s="16" t="s">
        <v>25</v>
      </c>
      <c r="O501" s="25" t="s">
        <v>26</v>
      </c>
      <c r="P501" s="25" t="s">
        <v>30</v>
      </c>
      <c r="Q501" s="25" t="s">
        <v>2190</v>
      </c>
      <c r="R501" s="25">
        <v>0</v>
      </c>
      <c r="S501" s="25">
        <v>0</v>
      </c>
      <c r="T501" s="25" t="s">
        <v>25</v>
      </c>
      <c r="U501" s="25" t="s">
        <v>25</v>
      </c>
      <c r="V501" s="25" t="s">
        <v>25</v>
      </c>
      <c r="W501" s="25" t="s">
        <v>25</v>
      </c>
      <c r="X501" s="25" t="s">
        <v>25</v>
      </c>
      <c r="Y501" s="25" t="s">
        <v>25</v>
      </c>
      <c r="Z501" s="25" t="s">
        <v>25</v>
      </c>
      <c r="AA501" s="25" t="s">
        <v>25</v>
      </c>
      <c r="AB501" s="25" t="s">
        <v>25</v>
      </c>
      <c r="AC501" s="25" t="s">
        <v>228</v>
      </c>
      <c r="AD501" s="29">
        <v>9.9999999999999995E-7</v>
      </c>
      <c r="AE501" s="16">
        <v>8.0270999999999995E-2</v>
      </c>
      <c r="AF501" s="29">
        <v>3.9999999999999998E-6</v>
      </c>
      <c r="AG501" s="16">
        <v>0.88690500000000005</v>
      </c>
      <c r="AH501" s="29">
        <v>7.9999999999999996E-6</v>
      </c>
      <c r="AI501" s="16">
        <v>3.2801999999999998E-2</v>
      </c>
      <c r="AJ501" s="29">
        <v>5.0000000000000004E-6</v>
      </c>
      <c r="AK501" s="29">
        <v>3.0000000000000001E-6</v>
      </c>
      <c r="AL501" s="16">
        <v>0</v>
      </c>
      <c r="AM501" s="16">
        <v>1.1733976571513E-3</v>
      </c>
      <c r="AN501" s="16">
        <v>1.3175021616384499E-3</v>
      </c>
      <c r="AO501" s="16">
        <v>-4.0020202169326698E-4</v>
      </c>
      <c r="AP501" s="29">
        <v>-8.8288031703653706E-5</v>
      </c>
      <c r="AQ501" s="29">
        <v>9.1120432550962206E-5</v>
      </c>
      <c r="AR501" s="16">
        <v>0.25285940924143302</v>
      </c>
      <c r="AS501" s="16">
        <v>2.6377337842167201E-2</v>
      </c>
      <c r="AT501" s="16">
        <v>5.20785948502882E-2</v>
      </c>
      <c r="AU501" s="16">
        <v>5.2784628543846503E-2</v>
      </c>
      <c r="AV501" s="16">
        <v>5.8580235581484702E-2</v>
      </c>
      <c r="AW501" s="16">
        <v>6.2602465876135702E-2</v>
      </c>
    </row>
    <row r="502" spans="1:49" s="15" customFormat="1" ht="16" x14ac:dyDescent="0.2">
      <c r="A502" s="16" t="s">
        <v>2377</v>
      </c>
      <c r="B502" s="16" t="s">
        <v>1087</v>
      </c>
      <c r="C502" s="16" t="s">
        <v>1233</v>
      </c>
      <c r="D502" s="16" t="s">
        <v>25</v>
      </c>
      <c r="E502" s="16" t="s">
        <v>25</v>
      </c>
      <c r="F502" s="16" t="s">
        <v>25</v>
      </c>
      <c r="G502" s="16" t="s">
        <v>25</v>
      </c>
      <c r="H502" s="26">
        <v>18.849944004000001</v>
      </c>
      <c r="I502" s="31">
        <v>17.013499916200001</v>
      </c>
      <c r="J502" s="25" t="s">
        <v>25</v>
      </c>
      <c r="K502" s="47" t="s">
        <v>25</v>
      </c>
      <c r="L502" s="47" t="s">
        <v>25</v>
      </c>
      <c r="M502" s="25" t="s">
        <v>25</v>
      </c>
      <c r="N502" s="16" t="s">
        <v>25</v>
      </c>
      <c r="O502" s="25" t="s">
        <v>26</v>
      </c>
      <c r="P502" s="25" t="s">
        <v>27</v>
      </c>
      <c r="Q502" s="25" t="s">
        <v>2190</v>
      </c>
      <c r="R502" s="25">
        <v>0</v>
      </c>
      <c r="S502" s="25">
        <v>0</v>
      </c>
      <c r="T502" s="25" t="s">
        <v>25</v>
      </c>
      <c r="U502" s="25" t="s">
        <v>25</v>
      </c>
      <c r="V502" s="25" t="s">
        <v>25</v>
      </c>
      <c r="W502" s="25" t="s">
        <v>25</v>
      </c>
      <c r="X502" s="25" t="s">
        <v>25</v>
      </c>
      <c r="Y502" s="25" t="s">
        <v>25</v>
      </c>
      <c r="Z502" s="25" t="s">
        <v>25</v>
      </c>
      <c r="AA502" s="25" t="s">
        <v>25</v>
      </c>
      <c r="AB502" s="25" t="s">
        <v>25</v>
      </c>
      <c r="AC502" s="25" t="s">
        <v>228</v>
      </c>
      <c r="AD502" s="16">
        <v>0.95191800000000004</v>
      </c>
      <c r="AE502" s="16">
        <v>2.6949999999999999E-3</v>
      </c>
      <c r="AF502" s="29">
        <v>3.0000000000000001E-6</v>
      </c>
      <c r="AG502" s="16">
        <v>3.7728999999999999E-2</v>
      </c>
      <c r="AH502" s="16">
        <v>7.6299999999999996E-3</v>
      </c>
      <c r="AI502" s="29">
        <v>3.9999999999999998E-6</v>
      </c>
      <c r="AJ502" s="29">
        <v>6.0000000000000002E-6</v>
      </c>
      <c r="AK502" s="29">
        <v>9.9999999999999995E-7</v>
      </c>
      <c r="AL502" s="29">
        <v>1.2999999999999999E-5</v>
      </c>
      <c r="AM502" s="16">
        <v>-1.3874542607314E-3</v>
      </c>
      <c r="AN502" s="16">
        <v>-3.1279953222718799E-4</v>
      </c>
      <c r="AO502" s="29">
        <v>9.1936320868301305E-7</v>
      </c>
      <c r="AP502" s="29">
        <v>4.98851498742664E-5</v>
      </c>
      <c r="AQ502" s="29">
        <v>1.9666290999179198E-5</v>
      </c>
      <c r="AR502" s="16">
        <v>0.128591230351914</v>
      </c>
      <c r="AS502" s="16">
        <v>1.1304747174320401E-2</v>
      </c>
      <c r="AT502" s="16">
        <v>1.4374526449875901E-2</v>
      </c>
      <c r="AU502" s="16">
        <v>2.3576686923844799E-2</v>
      </c>
      <c r="AV502" s="16">
        <v>1.1497625150572E-2</v>
      </c>
      <c r="AW502" s="16">
        <v>6.7821855266857994E-2</v>
      </c>
    </row>
    <row r="503" spans="1:49" s="15" customFormat="1" ht="16" x14ac:dyDescent="0.2">
      <c r="A503" s="16" t="s">
        <v>2380</v>
      </c>
      <c r="B503" s="16" t="s">
        <v>867</v>
      </c>
      <c r="C503" s="16" t="s">
        <v>868</v>
      </c>
      <c r="D503" s="16" t="s">
        <v>25</v>
      </c>
      <c r="E503" s="16" t="s">
        <v>25</v>
      </c>
      <c r="F503" s="16" t="s">
        <v>25</v>
      </c>
      <c r="G503" s="16" t="s">
        <v>25</v>
      </c>
      <c r="H503" s="26">
        <v>30.5303652552</v>
      </c>
      <c r="I503" s="31">
        <v>27.395807509600001</v>
      </c>
      <c r="J503" s="25" t="s">
        <v>25</v>
      </c>
      <c r="K503" s="47" t="s">
        <v>25</v>
      </c>
      <c r="L503" s="47" t="s">
        <v>25</v>
      </c>
      <c r="M503" s="25" t="s">
        <v>25</v>
      </c>
      <c r="N503" s="16" t="s">
        <v>25</v>
      </c>
      <c r="O503" s="25" t="s">
        <v>26</v>
      </c>
      <c r="P503" s="25" t="s">
        <v>30</v>
      </c>
      <c r="Q503" s="25" t="s">
        <v>2190</v>
      </c>
      <c r="R503" s="25">
        <v>0</v>
      </c>
      <c r="S503" s="25">
        <v>0</v>
      </c>
      <c r="T503" s="25" t="s">
        <v>25</v>
      </c>
      <c r="U503" s="25" t="s">
        <v>25</v>
      </c>
      <c r="V503" s="25" t="s">
        <v>25</v>
      </c>
      <c r="W503" s="25" t="s">
        <v>25</v>
      </c>
      <c r="X503" s="25" t="s">
        <v>25</v>
      </c>
      <c r="Y503" s="25" t="s">
        <v>25</v>
      </c>
      <c r="Z503" s="25" t="s">
        <v>25</v>
      </c>
      <c r="AA503" s="25" t="s">
        <v>25</v>
      </c>
      <c r="AB503" s="25" t="s">
        <v>25</v>
      </c>
      <c r="AC503" s="25" t="s">
        <v>228</v>
      </c>
      <c r="AD503" s="16">
        <v>0.95191800000000004</v>
      </c>
      <c r="AE503" s="16">
        <v>2.6949999999999999E-3</v>
      </c>
      <c r="AF503" s="29">
        <v>3.0000000000000001E-6</v>
      </c>
      <c r="AG503" s="16">
        <v>3.7728999999999999E-2</v>
      </c>
      <c r="AH503" s="16">
        <v>7.6299999999999996E-3</v>
      </c>
      <c r="AI503" s="29">
        <v>3.9999999999999998E-6</v>
      </c>
      <c r="AJ503" s="29">
        <v>6.0000000000000002E-6</v>
      </c>
      <c r="AK503" s="29">
        <v>9.9999999999999995E-7</v>
      </c>
      <c r="AL503" s="29">
        <v>1.2999999999999999E-5</v>
      </c>
      <c r="AM503" s="16">
        <v>-1.3874542607314E-3</v>
      </c>
      <c r="AN503" s="16">
        <v>-3.1279953222718799E-4</v>
      </c>
      <c r="AO503" s="29">
        <v>9.1936320868301305E-7</v>
      </c>
      <c r="AP503" s="29">
        <v>4.98851498742664E-5</v>
      </c>
      <c r="AQ503" s="29">
        <v>1.9666290999179198E-5</v>
      </c>
      <c r="AR503" s="16">
        <v>9.6704998431171706E-3</v>
      </c>
      <c r="AS503" s="16">
        <v>7.3903083133993203E-3</v>
      </c>
      <c r="AT503" s="16">
        <v>8.7745680641791301E-4</v>
      </c>
      <c r="AU503" s="16">
        <v>0</v>
      </c>
      <c r="AV503" s="16">
        <v>0</v>
      </c>
      <c r="AW503" s="16">
        <v>0</v>
      </c>
    </row>
    <row r="504" spans="1:49" s="15" customFormat="1" ht="16" x14ac:dyDescent="0.2">
      <c r="A504" s="16" t="s">
        <v>2380</v>
      </c>
      <c r="B504" s="16" t="s">
        <v>869</v>
      </c>
      <c r="C504" s="16" t="s">
        <v>868</v>
      </c>
      <c r="D504" s="16" t="s">
        <v>25</v>
      </c>
      <c r="E504" s="16" t="s">
        <v>25</v>
      </c>
      <c r="F504" s="16" t="s">
        <v>25</v>
      </c>
      <c r="G504" s="16" t="s">
        <v>25</v>
      </c>
      <c r="H504" s="26">
        <v>21.989104849299999</v>
      </c>
      <c r="I504" s="31">
        <v>19.730608685100002</v>
      </c>
      <c r="J504" s="25" t="s">
        <v>25</v>
      </c>
      <c r="K504" s="47" t="s">
        <v>25</v>
      </c>
      <c r="L504" s="47" t="s">
        <v>25</v>
      </c>
      <c r="M504" s="25" t="s">
        <v>25</v>
      </c>
      <c r="N504" s="16" t="s">
        <v>25</v>
      </c>
      <c r="O504" s="25" t="s">
        <v>26</v>
      </c>
      <c r="P504" s="25" t="s">
        <v>27</v>
      </c>
      <c r="Q504" s="25" t="s">
        <v>2190</v>
      </c>
      <c r="R504" s="25">
        <v>0</v>
      </c>
      <c r="S504" s="25">
        <v>0</v>
      </c>
      <c r="T504" s="25" t="s">
        <v>25</v>
      </c>
      <c r="U504" s="25" t="s">
        <v>25</v>
      </c>
      <c r="V504" s="25" t="s">
        <v>25</v>
      </c>
      <c r="W504" s="25" t="s">
        <v>25</v>
      </c>
      <c r="X504" s="25" t="s">
        <v>25</v>
      </c>
      <c r="Y504" s="25" t="s">
        <v>25</v>
      </c>
      <c r="Z504" s="25" t="s">
        <v>25</v>
      </c>
      <c r="AA504" s="25" t="s">
        <v>25</v>
      </c>
      <c r="AB504" s="25" t="s">
        <v>25</v>
      </c>
      <c r="AC504" s="25" t="s">
        <v>228</v>
      </c>
      <c r="AD504" s="16">
        <v>0.95191800000000004</v>
      </c>
      <c r="AE504" s="16">
        <v>2.6949999999999999E-3</v>
      </c>
      <c r="AF504" s="29">
        <v>3.0000000000000001E-6</v>
      </c>
      <c r="AG504" s="16">
        <v>3.7728999999999999E-2</v>
      </c>
      <c r="AH504" s="16">
        <v>7.6299999999999996E-3</v>
      </c>
      <c r="AI504" s="29">
        <v>3.9999999999999998E-6</v>
      </c>
      <c r="AJ504" s="29">
        <v>6.0000000000000002E-6</v>
      </c>
      <c r="AK504" s="29">
        <v>9.9999999999999995E-7</v>
      </c>
      <c r="AL504" s="29">
        <v>1.2999999999999999E-5</v>
      </c>
      <c r="AM504" s="16">
        <v>-1.3874542607314E-3</v>
      </c>
      <c r="AN504" s="16">
        <v>-3.1279953222718799E-4</v>
      </c>
      <c r="AO504" s="29">
        <v>9.1936320868301305E-7</v>
      </c>
      <c r="AP504" s="29">
        <v>4.98851498742664E-5</v>
      </c>
      <c r="AQ504" s="29">
        <v>1.9666290999179198E-5</v>
      </c>
      <c r="AR504" s="16">
        <v>2.4719271121270901E-2</v>
      </c>
      <c r="AS504" s="16">
        <v>9.4743121440927797E-3</v>
      </c>
      <c r="AT504" s="16">
        <v>3.2920276422173699E-3</v>
      </c>
      <c r="AU504" s="16">
        <v>5.1045951695830099E-3</v>
      </c>
      <c r="AV504" s="16">
        <v>4.5340973867912101E-3</v>
      </c>
      <c r="AW504" s="16">
        <v>0</v>
      </c>
    </row>
    <row r="505" spans="1:49" s="15" customFormat="1" ht="16" x14ac:dyDescent="0.2">
      <c r="A505" s="16" t="s">
        <v>2381</v>
      </c>
      <c r="B505" s="16" t="s">
        <v>870</v>
      </c>
      <c r="C505" s="16" t="s">
        <v>871</v>
      </c>
      <c r="D505" s="16" t="s">
        <v>25</v>
      </c>
      <c r="E505" s="16" t="s">
        <v>25</v>
      </c>
      <c r="F505" s="16" t="s">
        <v>25</v>
      </c>
      <c r="G505" s="16" t="s">
        <v>25</v>
      </c>
      <c r="H505" s="26">
        <v>18.9002183823</v>
      </c>
      <c r="I505" s="31">
        <v>16.966199273600001</v>
      </c>
      <c r="J505" s="25" t="s">
        <v>25</v>
      </c>
      <c r="K505" s="47" t="s">
        <v>25</v>
      </c>
      <c r="L505" s="47" t="s">
        <v>25</v>
      </c>
      <c r="M505" s="25" t="s">
        <v>25</v>
      </c>
      <c r="N505" s="16" t="s">
        <v>25</v>
      </c>
      <c r="O505" s="25" t="s">
        <v>26</v>
      </c>
      <c r="P505" s="25" t="s">
        <v>30</v>
      </c>
      <c r="Q505" s="25" t="s">
        <v>2190</v>
      </c>
      <c r="R505" s="25">
        <v>0</v>
      </c>
      <c r="S505" s="25">
        <v>0</v>
      </c>
      <c r="T505" s="25" t="s">
        <v>25</v>
      </c>
      <c r="U505" s="25" t="s">
        <v>25</v>
      </c>
      <c r="V505" s="25" t="s">
        <v>25</v>
      </c>
      <c r="W505" s="25" t="s">
        <v>25</v>
      </c>
      <c r="X505" s="25" t="s">
        <v>25</v>
      </c>
      <c r="Y505" s="25" t="s">
        <v>25</v>
      </c>
      <c r="Z505" s="25" t="s">
        <v>25</v>
      </c>
      <c r="AA505" s="25" t="s">
        <v>25</v>
      </c>
      <c r="AB505" s="25" t="s">
        <v>25</v>
      </c>
      <c r="AC505" s="25" t="s">
        <v>228</v>
      </c>
      <c r="AD505" s="16">
        <v>0.95191800000000004</v>
      </c>
      <c r="AE505" s="16">
        <v>2.6949999999999999E-3</v>
      </c>
      <c r="AF505" s="29">
        <v>3.0000000000000001E-6</v>
      </c>
      <c r="AG505" s="16">
        <v>3.7728999999999999E-2</v>
      </c>
      <c r="AH505" s="16">
        <v>7.6299999999999996E-3</v>
      </c>
      <c r="AI505" s="29">
        <v>3.9999999999999998E-6</v>
      </c>
      <c r="AJ505" s="29">
        <v>6.0000000000000002E-6</v>
      </c>
      <c r="AK505" s="29">
        <v>9.9999999999999995E-7</v>
      </c>
      <c r="AL505" s="29">
        <v>1.2999999999999999E-5</v>
      </c>
      <c r="AM505" s="16">
        <v>-1.3874542607314E-3</v>
      </c>
      <c r="AN505" s="16">
        <v>-3.1279953222718799E-4</v>
      </c>
      <c r="AO505" s="29">
        <v>9.1936320868301305E-7</v>
      </c>
      <c r="AP505" s="29">
        <v>4.98851498742664E-5</v>
      </c>
      <c r="AQ505" s="29">
        <v>1.9666290999179198E-5</v>
      </c>
      <c r="AR505" s="16">
        <v>0.31053543259656002</v>
      </c>
      <c r="AS505" s="16">
        <v>3.7959813126491299E-2</v>
      </c>
      <c r="AT505" s="16">
        <v>5.6529093446962497E-2</v>
      </c>
      <c r="AU505" s="16">
        <v>8.4258306985945899E-2</v>
      </c>
      <c r="AV505" s="16">
        <v>3.1700567262900797E-2</v>
      </c>
      <c r="AW505" s="16">
        <v>9.9498164972420602E-2</v>
      </c>
    </row>
    <row r="506" spans="1:49" s="15" customFormat="1" ht="16" x14ac:dyDescent="0.2">
      <c r="A506" s="16" t="s">
        <v>2381</v>
      </c>
      <c r="B506" s="16" t="s">
        <v>872</v>
      </c>
      <c r="C506" s="16" t="s">
        <v>871</v>
      </c>
      <c r="D506" s="16" t="s">
        <v>25</v>
      </c>
      <c r="E506" s="16" t="s">
        <v>25</v>
      </c>
      <c r="F506" s="16" t="s">
        <v>25</v>
      </c>
      <c r="G506" s="16" t="s">
        <v>25</v>
      </c>
      <c r="H506" s="26">
        <v>20.6274694586</v>
      </c>
      <c r="I506" s="31">
        <v>18.5260331663</v>
      </c>
      <c r="J506" s="25" t="s">
        <v>25</v>
      </c>
      <c r="K506" s="47" t="s">
        <v>25</v>
      </c>
      <c r="L506" s="47" t="s">
        <v>25</v>
      </c>
      <c r="M506" s="25" t="s">
        <v>25</v>
      </c>
      <c r="N506" s="16" t="s">
        <v>25</v>
      </c>
      <c r="O506" s="25" t="s">
        <v>26</v>
      </c>
      <c r="P506" s="25" t="s">
        <v>30</v>
      </c>
      <c r="Q506" s="25" t="s">
        <v>2190</v>
      </c>
      <c r="R506" s="25">
        <v>0</v>
      </c>
      <c r="S506" s="25">
        <v>0</v>
      </c>
      <c r="T506" s="25" t="s">
        <v>25</v>
      </c>
      <c r="U506" s="25" t="s">
        <v>25</v>
      </c>
      <c r="V506" s="25" t="s">
        <v>25</v>
      </c>
      <c r="W506" s="25" t="s">
        <v>25</v>
      </c>
      <c r="X506" s="25" t="s">
        <v>25</v>
      </c>
      <c r="Y506" s="25" t="s">
        <v>25</v>
      </c>
      <c r="Z506" s="25" t="s">
        <v>25</v>
      </c>
      <c r="AA506" s="25" t="s">
        <v>25</v>
      </c>
      <c r="AB506" s="25" t="s">
        <v>25</v>
      </c>
      <c r="AC506" s="25" t="s">
        <v>228</v>
      </c>
      <c r="AD506" s="16">
        <v>0.95191800000000004</v>
      </c>
      <c r="AE506" s="16">
        <v>2.6949999999999999E-3</v>
      </c>
      <c r="AF506" s="29">
        <v>3.0000000000000001E-6</v>
      </c>
      <c r="AG506" s="16">
        <v>3.7728999999999999E-2</v>
      </c>
      <c r="AH506" s="16">
        <v>7.6299999999999996E-3</v>
      </c>
      <c r="AI506" s="29">
        <v>3.9999999999999998E-6</v>
      </c>
      <c r="AJ506" s="29">
        <v>6.0000000000000002E-6</v>
      </c>
      <c r="AK506" s="29">
        <v>9.9999999999999995E-7</v>
      </c>
      <c r="AL506" s="29">
        <v>1.2999999999999999E-5</v>
      </c>
      <c r="AM506" s="16">
        <v>-1.3874542607314E-3</v>
      </c>
      <c r="AN506" s="16">
        <v>-3.1279953222718799E-4</v>
      </c>
      <c r="AO506" s="29">
        <v>9.1936320868301305E-7</v>
      </c>
      <c r="AP506" s="29">
        <v>4.98851498742664E-5</v>
      </c>
      <c r="AQ506" s="29">
        <v>1.9666290999179198E-5</v>
      </c>
      <c r="AR506" s="16">
        <v>0.15987260583055701</v>
      </c>
      <c r="AS506" s="16">
        <v>4.1640180550638603E-2</v>
      </c>
      <c r="AT506" s="16">
        <v>4.2381125108774502E-2</v>
      </c>
      <c r="AU506" s="16">
        <v>3.5413952527044802E-2</v>
      </c>
      <c r="AV506" s="16">
        <v>1.5726171001197699E-2</v>
      </c>
      <c r="AW506" s="16">
        <v>2.4324975943659899E-2</v>
      </c>
    </row>
    <row r="507" spans="1:49" s="15" customFormat="1" ht="16" x14ac:dyDescent="0.2">
      <c r="A507" s="16" t="s">
        <v>2381</v>
      </c>
      <c r="B507" s="16" t="s">
        <v>873</v>
      </c>
      <c r="C507" s="16" t="s">
        <v>874</v>
      </c>
      <c r="D507" s="16" t="s">
        <v>25</v>
      </c>
      <c r="E507" s="16" t="s">
        <v>25</v>
      </c>
      <c r="F507" s="16" t="s">
        <v>25</v>
      </c>
      <c r="G507" s="16" t="s">
        <v>25</v>
      </c>
      <c r="H507" s="26">
        <v>12.9601571663</v>
      </c>
      <c r="I507" s="31">
        <v>12.1504088481</v>
      </c>
      <c r="J507" s="25" t="s">
        <v>25</v>
      </c>
      <c r="K507" s="47" t="s">
        <v>25</v>
      </c>
      <c r="L507" s="47" t="s">
        <v>25</v>
      </c>
      <c r="M507" s="25" t="s">
        <v>25</v>
      </c>
      <c r="N507" s="16" t="s">
        <v>25</v>
      </c>
      <c r="O507" s="25" t="s">
        <v>26</v>
      </c>
      <c r="P507" s="25" t="s">
        <v>30</v>
      </c>
      <c r="Q507" s="25" t="s">
        <v>2190</v>
      </c>
      <c r="R507" s="25">
        <v>0</v>
      </c>
      <c r="S507" s="25">
        <v>0</v>
      </c>
      <c r="T507" s="25" t="s">
        <v>25</v>
      </c>
      <c r="U507" s="25" t="s">
        <v>25</v>
      </c>
      <c r="V507" s="25" t="s">
        <v>25</v>
      </c>
      <c r="W507" s="25" t="s">
        <v>25</v>
      </c>
      <c r="X507" s="25" t="s">
        <v>25</v>
      </c>
      <c r="Y507" s="25" t="s">
        <v>25</v>
      </c>
      <c r="Z507" s="25" t="s">
        <v>25</v>
      </c>
      <c r="AA507" s="25" t="s">
        <v>25</v>
      </c>
      <c r="AB507" s="25" t="s">
        <v>25</v>
      </c>
      <c r="AC507" s="25" t="s">
        <v>228</v>
      </c>
      <c r="AD507" s="16">
        <v>0.95191800000000004</v>
      </c>
      <c r="AE507" s="16">
        <v>2.6949999999999999E-3</v>
      </c>
      <c r="AF507" s="29">
        <v>3.0000000000000001E-6</v>
      </c>
      <c r="AG507" s="16">
        <v>3.7728999999999999E-2</v>
      </c>
      <c r="AH507" s="16">
        <v>7.6299999999999996E-3</v>
      </c>
      <c r="AI507" s="29">
        <v>3.9999999999999998E-6</v>
      </c>
      <c r="AJ507" s="29">
        <v>6.0000000000000002E-6</v>
      </c>
      <c r="AK507" s="29">
        <v>9.9999999999999995E-7</v>
      </c>
      <c r="AL507" s="29">
        <v>1.2999999999999999E-5</v>
      </c>
      <c r="AM507" s="16">
        <v>-1.3874542607314E-3</v>
      </c>
      <c r="AN507" s="16">
        <v>-3.1279953222718799E-4</v>
      </c>
      <c r="AO507" s="29">
        <v>9.1936320868301305E-7</v>
      </c>
      <c r="AP507" s="29">
        <v>4.98851498742664E-5</v>
      </c>
      <c r="AQ507" s="29">
        <v>1.9666290999179198E-5</v>
      </c>
      <c r="AR507" s="16">
        <v>0.107018329684237</v>
      </c>
      <c r="AS507" s="16">
        <v>1.5024226433720899E-2</v>
      </c>
      <c r="AT507" s="16">
        <v>2.50186896262235E-2</v>
      </c>
      <c r="AU507" s="16">
        <v>2.9244106459851999E-2</v>
      </c>
      <c r="AV507" s="16">
        <v>3.7369398672431102E-2</v>
      </c>
      <c r="AW507" s="16">
        <v>0</v>
      </c>
    </row>
    <row r="508" spans="1:49" s="15" customFormat="1" ht="16" x14ac:dyDescent="0.2">
      <c r="A508" s="16" t="s">
        <v>2381</v>
      </c>
      <c r="B508" s="16" t="s">
        <v>875</v>
      </c>
      <c r="C508" s="16" t="s">
        <v>876</v>
      </c>
      <c r="D508" s="16" t="s">
        <v>25</v>
      </c>
      <c r="E508" s="16" t="s">
        <v>25</v>
      </c>
      <c r="F508" s="16" t="s">
        <v>25</v>
      </c>
      <c r="G508" s="16" t="s">
        <v>25</v>
      </c>
      <c r="H508" s="26">
        <v>18.4375894583</v>
      </c>
      <c r="I508" s="31">
        <v>16.566082340000001</v>
      </c>
      <c r="J508" s="25" t="s">
        <v>25</v>
      </c>
      <c r="K508" s="47" t="s">
        <v>25</v>
      </c>
      <c r="L508" s="47" t="s">
        <v>25</v>
      </c>
      <c r="M508" s="25" t="s">
        <v>25</v>
      </c>
      <c r="N508" s="16" t="s">
        <v>25</v>
      </c>
      <c r="O508" s="25" t="s">
        <v>26</v>
      </c>
      <c r="P508" s="25" t="s">
        <v>27</v>
      </c>
      <c r="Q508" s="25" t="s">
        <v>2190</v>
      </c>
      <c r="R508" s="25">
        <v>0</v>
      </c>
      <c r="S508" s="25">
        <v>0</v>
      </c>
      <c r="T508" s="25" t="s">
        <v>25</v>
      </c>
      <c r="U508" s="25" t="s">
        <v>25</v>
      </c>
      <c r="V508" s="25" t="s">
        <v>25</v>
      </c>
      <c r="W508" s="25" t="s">
        <v>25</v>
      </c>
      <c r="X508" s="25" t="s">
        <v>25</v>
      </c>
      <c r="Y508" s="25" t="s">
        <v>25</v>
      </c>
      <c r="Z508" s="25" t="s">
        <v>25</v>
      </c>
      <c r="AA508" s="25" t="s">
        <v>25</v>
      </c>
      <c r="AB508" s="25" t="s">
        <v>25</v>
      </c>
      <c r="AC508" s="25" t="s">
        <v>228</v>
      </c>
      <c r="AD508" s="16">
        <v>0.95191800000000004</v>
      </c>
      <c r="AE508" s="16">
        <v>2.6949999999999999E-3</v>
      </c>
      <c r="AF508" s="29">
        <v>3.0000000000000001E-6</v>
      </c>
      <c r="AG508" s="16">
        <v>3.7728999999999999E-2</v>
      </c>
      <c r="AH508" s="16">
        <v>7.6299999999999996E-3</v>
      </c>
      <c r="AI508" s="29">
        <v>3.9999999999999998E-6</v>
      </c>
      <c r="AJ508" s="29">
        <v>6.0000000000000002E-6</v>
      </c>
      <c r="AK508" s="29">
        <v>9.9999999999999995E-7</v>
      </c>
      <c r="AL508" s="29">
        <v>1.2999999999999999E-5</v>
      </c>
      <c r="AM508" s="16">
        <v>-1.3874542607314E-3</v>
      </c>
      <c r="AN508" s="16">
        <v>-3.1279953222718799E-4</v>
      </c>
      <c r="AO508" s="29">
        <v>9.1936320868301305E-7</v>
      </c>
      <c r="AP508" s="29">
        <v>4.98851498742664E-5</v>
      </c>
      <c r="AQ508" s="29">
        <v>1.9666290999179198E-5</v>
      </c>
      <c r="AR508" s="16">
        <v>0.16622370900137201</v>
      </c>
      <c r="AS508" s="16">
        <v>4.3720542633626902E-2</v>
      </c>
      <c r="AT508" s="16">
        <v>4.8416349320628702E-2</v>
      </c>
      <c r="AU508" s="16">
        <v>3.80632663057889E-2</v>
      </c>
      <c r="AV508" s="16">
        <v>1.5313106107665699E-2</v>
      </c>
      <c r="AW508" s="16">
        <v>1.9087173423898901E-2</v>
      </c>
    </row>
    <row r="509" spans="1:49" s="15" customFormat="1" ht="16" x14ac:dyDescent="0.2">
      <c r="A509" s="16" t="s">
        <v>2381</v>
      </c>
      <c r="B509" s="16" t="s">
        <v>877</v>
      </c>
      <c r="C509" s="16" t="s">
        <v>876</v>
      </c>
      <c r="D509" s="16" t="s">
        <v>25</v>
      </c>
      <c r="E509" s="16" t="s">
        <v>25</v>
      </c>
      <c r="F509" s="16" t="s">
        <v>25</v>
      </c>
      <c r="G509" s="16" t="s">
        <v>25</v>
      </c>
      <c r="H509" s="26">
        <v>9.5533257314900002</v>
      </c>
      <c r="I509" s="31">
        <v>8.5703866661700001</v>
      </c>
      <c r="J509" s="25" t="s">
        <v>25</v>
      </c>
      <c r="K509" s="47" t="s">
        <v>25</v>
      </c>
      <c r="L509" s="47" t="s">
        <v>25</v>
      </c>
      <c r="M509" s="25" t="s">
        <v>25</v>
      </c>
      <c r="N509" s="16" t="s">
        <v>25</v>
      </c>
      <c r="O509" s="25" t="s">
        <v>26</v>
      </c>
      <c r="P509" s="25" t="s">
        <v>27</v>
      </c>
      <c r="Q509" s="25" t="s">
        <v>2190</v>
      </c>
      <c r="R509" s="25">
        <v>0</v>
      </c>
      <c r="S509" s="25">
        <v>0</v>
      </c>
      <c r="T509" s="25" t="s">
        <v>25</v>
      </c>
      <c r="U509" s="25" t="s">
        <v>25</v>
      </c>
      <c r="V509" s="25" t="s">
        <v>25</v>
      </c>
      <c r="W509" s="25" t="s">
        <v>25</v>
      </c>
      <c r="X509" s="25" t="s">
        <v>25</v>
      </c>
      <c r="Y509" s="25" t="s">
        <v>25</v>
      </c>
      <c r="Z509" s="25" t="s">
        <v>25</v>
      </c>
      <c r="AA509" s="25" t="s">
        <v>25</v>
      </c>
      <c r="AB509" s="25" t="s">
        <v>25</v>
      </c>
      <c r="AC509" s="25" t="s">
        <v>228</v>
      </c>
      <c r="AD509" s="16">
        <v>0.95191800000000004</v>
      </c>
      <c r="AE509" s="16">
        <v>2.6949999999999999E-3</v>
      </c>
      <c r="AF509" s="29">
        <v>3.0000000000000001E-6</v>
      </c>
      <c r="AG509" s="16">
        <v>3.7728999999999999E-2</v>
      </c>
      <c r="AH509" s="16">
        <v>7.6299999999999996E-3</v>
      </c>
      <c r="AI509" s="29">
        <v>3.9999999999999998E-6</v>
      </c>
      <c r="AJ509" s="29">
        <v>6.0000000000000002E-6</v>
      </c>
      <c r="AK509" s="29">
        <v>9.9999999999999995E-7</v>
      </c>
      <c r="AL509" s="29">
        <v>1.2999999999999999E-5</v>
      </c>
      <c r="AM509" s="16">
        <v>-1.3874542607314E-3</v>
      </c>
      <c r="AN509" s="16">
        <v>-3.1279953222718799E-4</v>
      </c>
      <c r="AO509" s="29">
        <v>9.1936320868301305E-7</v>
      </c>
      <c r="AP509" s="29">
        <v>4.98851498742664E-5</v>
      </c>
      <c r="AQ509" s="29">
        <v>1.9666290999179198E-5</v>
      </c>
      <c r="AR509" s="16">
        <v>0.16946597808019001</v>
      </c>
      <c r="AS509" s="16">
        <v>3.1200389027359599E-2</v>
      </c>
      <c r="AT509" s="16">
        <v>5.4607032255005301E-2</v>
      </c>
      <c r="AU509" s="16">
        <v>4.2550935027841602E-2</v>
      </c>
      <c r="AV509" s="16">
        <v>3.1435098636229099E-2</v>
      </c>
      <c r="AW509" s="16">
        <v>8.6042769940542704E-3</v>
      </c>
    </row>
    <row r="510" spans="1:49" s="15" customFormat="1" ht="16" x14ac:dyDescent="0.2">
      <c r="A510" s="16" t="s">
        <v>2381</v>
      </c>
      <c r="B510" s="16" t="s">
        <v>878</v>
      </c>
      <c r="C510" s="16" t="s">
        <v>879</v>
      </c>
      <c r="D510" s="16" t="s">
        <v>25</v>
      </c>
      <c r="E510" s="16" t="s">
        <v>25</v>
      </c>
      <c r="F510" s="16" t="s">
        <v>25</v>
      </c>
      <c r="G510" s="16" t="s">
        <v>25</v>
      </c>
      <c r="H510" s="26">
        <v>13.8891695483</v>
      </c>
      <c r="I510" s="31">
        <v>12.465111972400001</v>
      </c>
      <c r="J510" s="25" t="s">
        <v>25</v>
      </c>
      <c r="K510" s="47" t="s">
        <v>25</v>
      </c>
      <c r="L510" s="47" t="s">
        <v>25</v>
      </c>
      <c r="M510" s="25" t="s">
        <v>25</v>
      </c>
      <c r="N510" s="16" t="s">
        <v>25</v>
      </c>
      <c r="O510" s="25" t="s">
        <v>26</v>
      </c>
      <c r="P510" s="25" t="s">
        <v>27</v>
      </c>
      <c r="Q510" s="25" t="s">
        <v>2190</v>
      </c>
      <c r="R510" s="25">
        <v>0</v>
      </c>
      <c r="S510" s="25">
        <v>0</v>
      </c>
      <c r="T510" s="25" t="s">
        <v>25</v>
      </c>
      <c r="U510" s="25" t="s">
        <v>25</v>
      </c>
      <c r="V510" s="25" t="s">
        <v>25</v>
      </c>
      <c r="W510" s="25" t="s">
        <v>25</v>
      </c>
      <c r="X510" s="25" t="s">
        <v>25</v>
      </c>
      <c r="Y510" s="25" t="s">
        <v>25</v>
      </c>
      <c r="Z510" s="25" t="s">
        <v>25</v>
      </c>
      <c r="AA510" s="25" t="s">
        <v>25</v>
      </c>
      <c r="AB510" s="25" t="s">
        <v>25</v>
      </c>
      <c r="AC510" s="25" t="s">
        <v>228</v>
      </c>
      <c r="AD510" s="16">
        <v>0.95191800000000004</v>
      </c>
      <c r="AE510" s="16">
        <v>2.6949999999999999E-3</v>
      </c>
      <c r="AF510" s="29">
        <v>3.0000000000000001E-6</v>
      </c>
      <c r="AG510" s="16">
        <v>3.7728999999999999E-2</v>
      </c>
      <c r="AH510" s="16">
        <v>7.6299999999999996E-3</v>
      </c>
      <c r="AI510" s="29">
        <v>3.9999999999999998E-6</v>
      </c>
      <c r="AJ510" s="29">
        <v>6.0000000000000002E-6</v>
      </c>
      <c r="AK510" s="29">
        <v>9.9999999999999995E-7</v>
      </c>
      <c r="AL510" s="29">
        <v>1.2999999999999999E-5</v>
      </c>
      <c r="AM510" s="16">
        <v>-1.3874542607314E-3</v>
      </c>
      <c r="AN510" s="16">
        <v>-3.1279953222718799E-4</v>
      </c>
      <c r="AO510" s="29">
        <v>9.1936320868301305E-7</v>
      </c>
      <c r="AP510" s="29">
        <v>4.98851498742664E-5</v>
      </c>
      <c r="AQ510" s="29">
        <v>1.9666290999179198E-5</v>
      </c>
      <c r="AR510" s="16">
        <v>9.8805080251221505E-2</v>
      </c>
      <c r="AS510" s="16">
        <v>3.2945674794371597E-2</v>
      </c>
      <c r="AT510" s="16">
        <v>3.08559616261041E-2</v>
      </c>
      <c r="AU510" s="16">
        <v>2.40781515915213E-2</v>
      </c>
      <c r="AV510" s="16">
        <v>9.7270304870372293E-3</v>
      </c>
      <c r="AW510" s="16">
        <v>0</v>
      </c>
    </row>
    <row r="511" spans="1:49" s="15" customFormat="1" ht="16" x14ac:dyDescent="0.2">
      <c r="A511" s="16" t="s">
        <v>2381</v>
      </c>
      <c r="B511" s="16" t="s">
        <v>1084</v>
      </c>
      <c r="C511" s="16" t="s">
        <v>880</v>
      </c>
      <c r="D511" s="16" t="s">
        <v>25</v>
      </c>
      <c r="E511" s="16" t="s">
        <v>25</v>
      </c>
      <c r="F511" s="16" t="s">
        <v>25</v>
      </c>
      <c r="G511" s="16" t="s">
        <v>25</v>
      </c>
      <c r="H511" s="26">
        <v>21.775172797700002</v>
      </c>
      <c r="I511" s="31">
        <v>20.339826433500001</v>
      </c>
      <c r="J511" s="25" t="s">
        <v>25</v>
      </c>
      <c r="K511" s="47" t="s">
        <v>25</v>
      </c>
      <c r="L511" s="47" t="s">
        <v>25</v>
      </c>
      <c r="M511" s="25" t="s">
        <v>25</v>
      </c>
      <c r="N511" s="16" t="s">
        <v>25</v>
      </c>
      <c r="O511" s="25" t="s">
        <v>26</v>
      </c>
      <c r="P511" s="25" t="s">
        <v>27</v>
      </c>
      <c r="Q511" s="25" t="s">
        <v>2190</v>
      </c>
      <c r="R511" s="25">
        <v>0</v>
      </c>
      <c r="S511" s="25">
        <v>0</v>
      </c>
      <c r="T511" s="25" t="s">
        <v>25</v>
      </c>
      <c r="U511" s="25" t="s">
        <v>25</v>
      </c>
      <c r="V511" s="25" t="s">
        <v>25</v>
      </c>
      <c r="W511" s="25" t="s">
        <v>25</v>
      </c>
      <c r="X511" s="25" t="s">
        <v>25</v>
      </c>
      <c r="Y511" s="25" t="s">
        <v>25</v>
      </c>
      <c r="Z511" s="25" t="s">
        <v>25</v>
      </c>
      <c r="AA511" s="25" t="s">
        <v>25</v>
      </c>
      <c r="AB511" s="25" t="s">
        <v>25</v>
      </c>
      <c r="AC511" s="25" t="s">
        <v>228</v>
      </c>
      <c r="AD511" s="16">
        <v>0.95191800000000004</v>
      </c>
      <c r="AE511" s="16">
        <v>2.6949999999999999E-3</v>
      </c>
      <c r="AF511" s="29">
        <v>3.0000000000000001E-6</v>
      </c>
      <c r="AG511" s="16">
        <v>3.7728999999999999E-2</v>
      </c>
      <c r="AH511" s="16">
        <v>7.6299999999999996E-3</v>
      </c>
      <c r="AI511" s="29">
        <v>3.9999999999999998E-6</v>
      </c>
      <c r="AJ511" s="29">
        <v>6.0000000000000002E-6</v>
      </c>
      <c r="AK511" s="29">
        <v>9.9999999999999995E-7</v>
      </c>
      <c r="AL511" s="29">
        <v>1.2999999999999999E-5</v>
      </c>
      <c r="AM511" s="16">
        <v>-1.3874542607314E-3</v>
      </c>
      <c r="AN511" s="16">
        <v>-3.1279953222718799E-4</v>
      </c>
      <c r="AO511" s="29">
        <v>9.1936320868301305E-7</v>
      </c>
      <c r="AP511" s="29">
        <v>4.98851498742664E-5</v>
      </c>
      <c r="AQ511" s="29">
        <v>1.9666290999179198E-5</v>
      </c>
      <c r="AR511" s="16">
        <v>0.11728309406708901</v>
      </c>
      <c r="AS511" s="16">
        <v>3.2729467790216099E-2</v>
      </c>
      <c r="AT511" s="16">
        <v>4.7693219632604603E-2</v>
      </c>
      <c r="AU511" s="16">
        <v>5.9684306202584404E-3</v>
      </c>
      <c r="AV511" s="16">
        <v>1.05835736701774E-2</v>
      </c>
      <c r="AW511" s="16">
        <v>1.9588582827187801E-2</v>
      </c>
    </row>
    <row r="512" spans="1:49" s="15" customFormat="1" ht="16" x14ac:dyDescent="0.2">
      <c r="A512" s="16" t="s">
        <v>2381</v>
      </c>
      <c r="B512" s="16" t="s">
        <v>881</v>
      </c>
      <c r="C512" s="16" t="s">
        <v>882</v>
      </c>
      <c r="D512" s="16" t="s">
        <v>25</v>
      </c>
      <c r="E512" s="16" t="s">
        <v>25</v>
      </c>
      <c r="F512" s="16" t="s">
        <v>25</v>
      </c>
      <c r="G512" s="16" t="s">
        <v>25</v>
      </c>
      <c r="H512" s="26">
        <v>13.2916671305</v>
      </c>
      <c r="I512" s="31">
        <v>11.939443191600001</v>
      </c>
      <c r="J512" s="25" t="s">
        <v>25</v>
      </c>
      <c r="K512" s="47" t="s">
        <v>25</v>
      </c>
      <c r="L512" s="47" t="s">
        <v>25</v>
      </c>
      <c r="M512" s="25" t="s">
        <v>25</v>
      </c>
      <c r="N512" s="16" t="s">
        <v>25</v>
      </c>
      <c r="O512" s="25" t="s">
        <v>26</v>
      </c>
      <c r="P512" s="25" t="s">
        <v>27</v>
      </c>
      <c r="Q512" s="25" t="s">
        <v>2190</v>
      </c>
      <c r="R512" s="25">
        <v>0</v>
      </c>
      <c r="S512" s="25">
        <v>0</v>
      </c>
      <c r="T512" s="25" t="s">
        <v>25</v>
      </c>
      <c r="U512" s="25" t="s">
        <v>25</v>
      </c>
      <c r="V512" s="25" t="s">
        <v>25</v>
      </c>
      <c r="W512" s="25" t="s">
        <v>25</v>
      </c>
      <c r="X512" s="25" t="s">
        <v>25</v>
      </c>
      <c r="Y512" s="25" t="s">
        <v>25</v>
      </c>
      <c r="Z512" s="25" t="s">
        <v>25</v>
      </c>
      <c r="AA512" s="25" t="s">
        <v>25</v>
      </c>
      <c r="AB512" s="25" t="s">
        <v>25</v>
      </c>
      <c r="AC512" s="25" t="s">
        <v>228</v>
      </c>
      <c r="AD512" s="16">
        <v>0.95191800000000004</v>
      </c>
      <c r="AE512" s="16">
        <v>2.6949999999999999E-3</v>
      </c>
      <c r="AF512" s="29">
        <v>3.0000000000000001E-6</v>
      </c>
      <c r="AG512" s="16">
        <v>3.7728999999999999E-2</v>
      </c>
      <c r="AH512" s="16">
        <v>7.6299999999999996E-3</v>
      </c>
      <c r="AI512" s="29">
        <v>3.9999999999999998E-6</v>
      </c>
      <c r="AJ512" s="29">
        <v>6.0000000000000002E-6</v>
      </c>
      <c r="AK512" s="29">
        <v>9.9999999999999995E-7</v>
      </c>
      <c r="AL512" s="29">
        <v>1.2999999999999999E-5</v>
      </c>
      <c r="AM512" s="16">
        <v>-1.3874542607314E-3</v>
      </c>
      <c r="AN512" s="16">
        <v>-3.1279953222718799E-4</v>
      </c>
      <c r="AO512" s="29">
        <v>9.1936320868301305E-7</v>
      </c>
      <c r="AP512" s="29">
        <v>4.98851498742664E-5</v>
      </c>
      <c r="AQ512" s="29">
        <v>1.9666290999179198E-5</v>
      </c>
      <c r="AR512" s="16">
        <v>9.9147906301053204E-2</v>
      </c>
      <c r="AS512" s="16">
        <v>3.2879232964989402E-2</v>
      </c>
      <c r="AT512" s="16">
        <v>4.1719187133303699E-2</v>
      </c>
      <c r="AU512" s="16">
        <v>1.6047688682125499E-2</v>
      </c>
      <c r="AV512" s="16">
        <v>0</v>
      </c>
      <c r="AW512" s="16">
        <v>7.9410258314669292E-3</v>
      </c>
    </row>
    <row r="513" spans="1:49" s="15" customFormat="1" ht="16" x14ac:dyDescent="0.2">
      <c r="A513" s="16" t="s">
        <v>2381</v>
      </c>
      <c r="B513" s="16" t="s">
        <v>883</v>
      </c>
      <c r="C513" s="16" t="s">
        <v>884</v>
      </c>
      <c r="D513" s="16" t="s">
        <v>25</v>
      </c>
      <c r="E513" s="16" t="s">
        <v>25</v>
      </c>
      <c r="F513" s="16" t="s">
        <v>25</v>
      </c>
      <c r="G513" s="16" t="s">
        <v>25</v>
      </c>
      <c r="H513" s="26">
        <v>13.110783918399999</v>
      </c>
      <c r="I513" s="31">
        <v>11.7758869208</v>
      </c>
      <c r="J513" s="25" t="s">
        <v>25</v>
      </c>
      <c r="K513" s="47" t="s">
        <v>25</v>
      </c>
      <c r="L513" s="47" t="s">
        <v>25</v>
      </c>
      <c r="M513" s="25" t="s">
        <v>25</v>
      </c>
      <c r="N513" s="16" t="s">
        <v>25</v>
      </c>
      <c r="O513" s="25" t="s">
        <v>26</v>
      </c>
      <c r="P513" s="25" t="s">
        <v>27</v>
      </c>
      <c r="Q513" s="25" t="s">
        <v>2190</v>
      </c>
      <c r="R513" s="25">
        <v>0</v>
      </c>
      <c r="S513" s="25">
        <v>0</v>
      </c>
      <c r="T513" s="25" t="s">
        <v>25</v>
      </c>
      <c r="U513" s="25" t="s">
        <v>25</v>
      </c>
      <c r="V513" s="25" t="s">
        <v>25</v>
      </c>
      <c r="W513" s="25" t="s">
        <v>25</v>
      </c>
      <c r="X513" s="25" t="s">
        <v>25</v>
      </c>
      <c r="Y513" s="25" t="s">
        <v>25</v>
      </c>
      <c r="Z513" s="25" t="s">
        <v>25</v>
      </c>
      <c r="AA513" s="25" t="s">
        <v>25</v>
      </c>
      <c r="AB513" s="25" t="s">
        <v>25</v>
      </c>
      <c r="AC513" s="25" t="s">
        <v>228</v>
      </c>
      <c r="AD513" s="16">
        <v>0.95191800000000004</v>
      </c>
      <c r="AE513" s="16">
        <v>2.6949999999999999E-3</v>
      </c>
      <c r="AF513" s="29">
        <v>3.0000000000000001E-6</v>
      </c>
      <c r="AG513" s="16">
        <v>3.7728999999999999E-2</v>
      </c>
      <c r="AH513" s="16">
        <v>7.6299999999999996E-3</v>
      </c>
      <c r="AI513" s="29">
        <v>3.9999999999999998E-6</v>
      </c>
      <c r="AJ513" s="29">
        <v>6.0000000000000002E-6</v>
      </c>
      <c r="AK513" s="29">
        <v>9.9999999999999995E-7</v>
      </c>
      <c r="AL513" s="29">
        <v>1.2999999999999999E-5</v>
      </c>
      <c r="AM513" s="16">
        <v>-1.3874542607314E-3</v>
      </c>
      <c r="AN513" s="16">
        <v>-3.1279953222718799E-4</v>
      </c>
      <c r="AO513" s="29">
        <v>9.1936320868301305E-7</v>
      </c>
      <c r="AP513" s="29">
        <v>4.98851498742664E-5</v>
      </c>
      <c r="AQ513" s="29">
        <v>1.9666290999179198E-5</v>
      </c>
      <c r="AR513" s="16">
        <v>0.12845378801347801</v>
      </c>
      <c r="AS513" s="16">
        <v>3.8302220199832003E-2</v>
      </c>
      <c r="AT513" s="16">
        <v>4.6953016301319601E-2</v>
      </c>
      <c r="AU513" s="16">
        <v>1.1965989208741199E-2</v>
      </c>
      <c r="AV513" s="16">
        <v>2.1067177982889401E-2</v>
      </c>
      <c r="AW513" s="16">
        <v>9.1104457353408004E-3</v>
      </c>
    </row>
    <row r="514" spans="1:49" s="15" customFormat="1" ht="16" x14ac:dyDescent="0.2">
      <c r="A514" s="16" t="s">
        <v>2381</v>
      </c>
      <c r="B514" s="16" t="s">
        <v>885</v>
      </c>
      <c r="C514" s="16" t="s">
        <v>886</v>
      </c>
      <c r="D514" s="16" t="s">
        <v>25</v>
      </c>
      <c r="E514" s="16" t="s">
        <v>25</v>
      </c>
      <c r="F514" s="16" t="s">
        <v>25</v>
      </c>
      <c r="G514" s="16" t="s">
        <v>25</v>
      </c>
      <c r="H514" s="26">
        <v>33.002999412299999</v>
      </c>
      <c r="I514" s="31">
        <v>30.8563646512</v>
      </c>
      <c r="J514" s="25" t="s">
        <v>25</v>
      </c>
      <c r="K514" s="47" t="s">
        <v>25</v>
      </c>
      <c r="L514" s="47" t="s">
        <v>25</v>
      </c>
      <c r="M514" s="25" t="s">
        <v>25</v>
      </c>
      <c r="N514" s="16" t="s">
        <v>25</v>
      </c>
      <c r="O514" s="25" t="s">
        <v>26</v>
      </c>
      <c r="P514" s="25" t="s">
        <v>27</v>
      </c>
      <c r="Q514" s="25" t="s">
        <v>2190</v>
      </c>
      <c r="R514" s="25">
        <v>0</v>
      </c>
      <c r="S514" s="25">
        <v>0</v>
      </c>
      <c r="T514" s="25" t="s">
        <v>25</v>
      </c>
      <c r="U514" s="25" t="s">
        <v>25</v>
      </c>
      <c r="V514" s="25" t="s">
        <v>25</v>
      </c>
      <c r="W514" s="25" t="s">
        <v>25</v>
      </c>
      <c r="X514" s="25" t="s">
        <v>25</v>
      </c>
      <c r="Y514" s="25" t="s">
        <v>25</v>
      </c>
      <c r="Z514" s="25" t="s">
        <v>25</v>
      </c>
      <c r="AA514" s="25" t="s">
        <v>25</v>
      </c>
      <c r="AB514" s="25" t="s">
        <v>25</v>
      </c>
      <c r="AC514" s="25" t="s">
        <v>228</v>
      </c>
      <c r="AD514" s="16">
        <v>0.95191800000000004</v>
      </c>
      <c r="AE514" s="16">
        <v>2.6949999999999999E-3</v>
      </c>
      <c r="AF514" s="29">
        <v>3.0000000000000001E-6</v>
      </c>
      <c r="AG514" s="16">
        <v>3.7728999999999999E-2</v>
      </c>
      <c r="AH514" s="16">
        <v>7.6299999999999996E-3</v>
      </c>
      <c r="AI514" s="29">
        <v>3.9999999999999998E-6</v>
      </c>
      <c r="AJ514" s="29">
        <v>6.0000000000000002E-6</v>
      </c>
      <c r="AK514" s="29">
        <v>9.9999999999999995E-7</v>
      </c>
      <c r="AL514" s="29">
        <v>1.2999999999999999E-5</v>
      </c>
      <c r="AM514" s="16">
        <v>-1.3874542607314E-3</v>
      </c>
      <c r="AN514" s="16">
        <v>-3.1279953222718799E-4</v>
      </c>
      <c r="AO514" s="29">
        <v>9.1936320868301305E-7</v>
      </c>
      <c r="AP514" s="29">
        <v>4.98851498742664E-5</v>
      </c>
      <c r="AQ514" s="29">
        <v>1.9666290999179198E-5</v>
      </c>
      <c r="AR514" s="16">
        <v>0.10259993136328199</v>
      </c>
      <c r="AS514" s="16">
        <v>3.5769538948547598E-2</v>
      </c>
      <c r="AT514" s="16">
        <v>3.4444334897877002E-2</v>
      </c>
      <c r="AU514" s="16">
        <v>2.0843243641419599E-2</v>
      </c>
      <c r="AV514" s="16">
        <v>0</v>
      </c>
      <c r="AW514" s="16">
        <v>9.1952879526163E-3</v>
      </c>
    </row>
    <row r="515" spans="1:49" s="15" customFormat="1" ht="16" x14ac:dyDescent="0.2">
      <c r="A515" s="16" t="s">
        <v>2381</v>
      </c>
      <c r="B515" s="16" t="s">
        <v>887</v>
      </c>
      <c r="C515" s="16" t="s">
        <v>882</v>
      </c>
      <c r="D515" s="16" t="s">
        <v>25</v>
      </c>
      <c r="E515" s="16" t="s">
        <v>25</v>
      </c>
      <c r="F515" s="16" t="s">
        <v>25</v>
      </c>
      <c r="G515" s="16" t="s">
        <v>25</v>
      </c>
      <c r="H515" s="26">
        <v>15.9598427987</v>
      </c>
      <c r="I515" s="31">
        <v>14.326136371300001</v>
      </c>
      <c r="J515" s="25" t="s">
        <v>25</v>
      </c>
      <c r="K515" s="47" t="s">
        <v>25</v>
      </c>
      <c r="L515" s="47" t="s">
        <v>25</v>
      </c>
      <c r="M515" s="25" t="s">
        <v>25</v>
      </c>
      <c r="N515" s="16" t="s">
        <v>25</v>
      </c>
      <c r="O515" s="25" t="s">
        <v>26</v>
      </c>
      <c r="P515" s="25" t="s">
        <v>27</v>
      </c>
      <c r="Q515" s="25" t="s">
        <v>2190</v>
      </c>
      <c r="R515" s="25">
        <v>0</v>
      </c>
      <c r="S515" s="25">
        <v>0</v>
      </c>
      <c r="T515" s="25" t="s">
        <v>25</v>
      </c>
      <c r="U515" s="25" t="s">
        <v>25</v>
      </c>
      <c r="V515" s="25" t="s">
        <v>25</v>
      </c>
      <c r="W515" s="25" t="s">
        <v>25</v>
      </c>
      <c r="X515" s="25" t="s">
        <v>25</v>
      </c>
      <c r="Y515" s="25" t="s">
        <v>25</v>
      </c>
      <c r="Z515" s="25" t="s">
        <v>25</v>
      </c>
      <c r="AA515" s="25" t="s">
        <v>25</v>
      </c>
      <c r="AB515" s="25" t="s">
        <v>25</v>
      </c>
      <c r="AC515" s="25" t="s">
        <v>228</v>
      </c>
      <c r="AD515" s="16">
        <v>0.95191800000000004</v>
      </c>
      <c r="AE515" s="16">
        <v>2.6949999999999999E-3</v>
      </c>
      <c r="AF515" s="29">
        <v>3.0000000000000001E-6</v>
      </c>
      <c r="AG515" s="16">
        <v>3.7728999999999999E-2</v>
      </c>
      <c r="AH515" s="16">
        <v>7.6299999999999996E-3</v>
      </c>
      <c r="AI515" s="29">
        <v>3.9999999999999998E-6</v>
      </c>
      <c r="AJ515" s="29">
        <v>6.0000000000000002E-6</v>
      </c>
      <c r="AK515" s="29">
        <v>9.9999999999999995E-7</v>
      </c>
      <c r="AL515" s="29">
        <v>1.2999999999999999E-5</v>
      </c>
      <c r="AM515" s="16">
        <v>-1.3874542607314E-3</v>
      </c>
      <c r="AN515" s="16">
        <v>-3.1279953222718799E-4</v>
      </c>
      <c r="AO515" s="29">
        <v>9.1936320868301305E-7</v>
      </c>
      <c r="AP515" s="29">
        <v>4.98851498742664E-5</v>
      </c>
      <c r="AQ515" s="29">
        <v>1.9666290999179198E-5</v>
      </c>
      <c r="AR515" s="16">
        <v>7.8193756244306495E-2</v>
      </c>
      <c r="AS515" s="16">
        <v>2.7203607983231699E-2</v>
      </c>
      <c r="AT515" s="16">
        <v>3.2579181989822299E-2</v>
      </c>
      <c r="AU515" s="16">
        <v>1.23437251188671E-2</v>
      </c>
      <c r="AV515" s="16">
        <v>4.5009861236629404E-3</v>
      </c>
      <c r="AW515" s="16">
        <v>0</v>
      </c>
    </row>
    <row r="516" spans="1:49" s="15" customFormat="1" ht="16" x14ac:dyDescent="0.2">
      <c r="A516" s="16" t="s">
        <v>2381</v>
      </c>
      <c r="B516" s="16" t="s">
        <v>888</v>
      </c>
      <c r="C516" s="16" t="s">
        <v>884</v>
      </c>
      <c r="D516" s="16" t="s">
        <v>25</v>
      </c>
      <c r="E516" s="16" t="s">
        <v>25</v>
      </c>
      <c r="F516" s="16" t="s">
        <v>25</v>
      </c>
      <c r="G516" s="16" t="s">
        <v>25</v>
      </c>
      <c r="H516" s="26">
        <v>17.153706531099999</v>
      </c>
      <c r="I516" s="31">
        <v>15.407090392300001</v>
      </c>
      <c r="J516" s="25" t="s">
        <v>25</v>
      </c>
      <c r="K516" s="47" t="s">
        <v>25</v>
      </c>
      <c r="L516" s="47" t="s">
        <v>25</v>
      </c>
      <c r="M516" s="25" t="s">
        <v>25</v>
      </c>
      <c r="N516" s="16" t="s">
        <v>25</v>
      </c>
      <c r="O516" s="25" t="s">
        <v>26</v>
      </c>
      <c r="P516" s="25" t="s">
        <v>27</v>
      </c>
      <c r="Q516" s="25" t="s">
        <v>2190</v>
      </c>
      <c r="R516" s="25">
        <v>0</v>
      </c>
      <c r="S516" s="25">
        <v>0</v>
      </c>
      <c r="T516" s="25" t="s">
        <v>25</v>
      </c>
      <c r="U516" s="25" t="s">
        <v>25</v>
      </c>
      <c r="V516" s="25" t="s">
        <v>25</v>
      </c>
      <c r="W516" s="25" t="s">
        <v>25</v>
      </c>
      <c r="X516" s="25" t="s">
        <v>25</v>
      </c>
      <c r="Y516" s="25" t="s">
        <v>25</v>
      </c>
      <c r="Z516" s="25" t="s">
        <v>25</v>
      </c>
      <c r="AA516" s="25" t="s">
        <v>25</v>
      </c>
      <c r="AB516" s="25" t="s">
        <v>25</v>
      </c>
      <c r="AC516" s="25" t="s">
        <v>228</v>
      </c>
      <c r="AD516" s="16">
        <v>0.95191800000000004</v>
      </c>
      <c r="AE516" s="16">
        <v>2.6949999999999999E-3</v>
      </c>
      <c r="AF516" s="29">
        <v>3.0000000000000001E-6</v>
      </c>
      <c r="AG516" s="16">
        <v>3.7728999999999999E-2</v>
      </c>
      <c r="AH516" s="16">
        <v>7.6299999999999996E-3</v>
      </c>
      <c r="AI516" s="29">
        <v>3.9999999999999998E-6</v>
      </c>
      <c r="AJ516" s="29">
        <v>6.0000000000000002E-6</v>
      </c>
      <c r="AK516" s="29">
        <v>9.9999999999999995E-7</v>
      </c>
      <c r="AL516" s="29">
        <v>1.2999999999999999E-5</v>
      </c>
      <c r="AM516" s="16">
        <v>-1.3874542607314E-3</v>
      </c>
      <c r="AN516" s="16">
        <v>-3.1279953222718799E-4</v>
      </c>
      <c r="AO516" s="29">
        <v>9.1936320868301305E-7</v>
      </c>
      <c r="AP516" s="29">
        <v>4.98851498742664E-5</v>
      </c>
      <c r="AQ516" s="29">
        <v>1.9666290999179198E-5</v>
      </c>
      <c r="AR516" s="16">
        <v>0.117066920397009</v>
      </c>
      <c r="AS516" s="16">
        <v>2.7518264546569301E-2</v>
      </c>
      <c r="AT516" s="16">
        <v>4.3912067070986799E-2</v>
      </c>
      <c r="AU516" s="16">
        <v>1.85890013733515E-2</v>
      </c>
      <c r="AV516" s="16">
        <v>1.8821409615220101E-2</v>
      </c>
      <c r="AW516" s="16">
        <v>7.2440094438305401E-3</v>
      </c>
    </row>
    <row r="517" spans="1:49" s="15" customFormat="1" ht="16" x14ac:dyDescent="0.2">
      <c r="A517" s="16" t="s">
        <v>2381</v>
      </c>
      <c r="B517" s="16" t="s">
        <v>889</v>
      </c>
      <c r="C517" s="16" t="s">
        <v>890</v>
      </c>
      <c r="D517" s="16" t="s">
        <v>25</v>
      </c>
      <c r="E517" s="16" t="s">
        <v>25</v>
      </c>
      <c r="F517" s="16" t="s">
        <v>25</v>
      </c>
      <c r="G517" s="16" t="s">
        <v>25</v>
      </c>
      <c r="H517" s="26">
        <v>16.4952213961</v>
      </c>
      <c r="I517" s="31">
        <v>14.8159656841</v>
      </c>
      <c r="J517" s="25" t="s">
        <v>25</v>
      </c>
      <c r="K517" s="47" t="s">
        <v>25</v>
      </c>
      <c r="L517" s="47" t="s">
        <v>25</v>
      </c>
      <c r="M517" s="25" t="s">
        <v>25</v>
      </c>
      <c r="N517" s="16" t="s">
        <v>25</v>
      </c>
      <c r="O517" s="25" t="s">
        <v>26</v>
      </c>
      <c r="P517" s="25" t="s">
        <v>27</v>
      </c>
      <c r="Q517" s="25" t="s">
        <v>2190</v>
      </c>
      <c r="R517" s="25">
        <v>0</v>
      </c>
      <c r="S517" s="25">
        <v>0</v>
      </c>
      <c r="T517" s="25" t="s">
        <v>25</v>
      </c>
      <c r="U517" s="25" t="s">
        <v>25</v>
      </c>
      <c r="V517" s="25" t="s">
        <v>25</v>
      </c>
      <c r="W517" s="25" t="s">
        <v>25</v>
      </c>
      <c r="X517" s="25" t="s">
        <v>25</v>
      </c>
      <c r="Y517" s="25" t="s">
        <v>25</v>
      </c>
      <c r="Z517" s="25" t="s">
        <v>25</v>
      </c>
      <c r="AA517" s="25" t="s">
        <v>25</v>
      </c>
      <c r="AB517" s="25" t="s">
        <v>25</v>
      </c>
      <c r="AC517" s="25" t="s">
        <v>228</v>
      </c>
      <c r="AD517" s="16">
        <v>0.95191800000000004</v>
      </c>
      <c r="AE517" s="16">
        <v>2.6949999999999999E-3</v>
      </c>
      <c r="AF517" s="29">
        <v>3.0000000000000001E-6</v>
      </c>
      <c r="AG517" s="16">
        <v>3.7728999999999999E-2</v>
      </c>
      <c r="AH517" s="16">
        <v>7.6299999999999996E-3</v>
      </c>
      <c r="AI517" s="29">
        <v>3.9999999999999998E-6</v>
      </c>
      <c r="AJ517" s="29">
        <v>6.0000000000000002E-6</v>
      </c>
      <c r="AK517" s="29">
        <v>9.9999999999999995E-7</v>
      </c>
      <c r="AL517" s="29">
        <v>1.2999999999999999E-5</v>
      </c>
      <c r="AM517" s="16">
        <v>-1.3874542607314E-3</v>
      </c>
      <c r="AN517" s="16">
        <v>-3.1279953222718799E-4</v>
      </c>
      <c r="AO517" s="29">
        <v>9.1936320868301305E-7</v>
      </c>
      <c r="AP517" s="29">
        <v>4.98851498742664E-5</v>
      </c>
      <c r="AQ517" s="29">
        <v>1.9666290999179198E-5</v>
      </c>
      <c r="AR517" s="16">
        <v>0.118674548714817</v>
      </c>
      <c r="AS517" s="16">
        <v>3.2932015279885297E-2</v>
      </c>
      <c r="AT517" s="16">
        <v>4.59284369405068E-2</v>
      </c>
      <c r="AU517" s="16">
        <v>2.35723517396563E-2</v>
      </c>
      <c r="AV517" s="16">
        <v>1.48566253357357E-2</v>
      </c>
      <c r="AW517" s="16">
        <v>0</v>
      </c>
    </row>
    <row r="518" spans="1:49" s="15" customFormat="1" ht="16" x14ac:dyDescent="0.2">
      <c r="A518" s="16" t="s">
        <v>2381</v>
      </c>
      <c r="B518" s="16" t="s">
        <v>891</v>
      </c>
      <c r="C518" s="16" t="s">
        <v>880</v>
      </c>
      <c r="D518" s="16" t="s">
        <v>25</v>
      </c>
      <c r="E518" s="16" t="s">
        <v>25</v>
      </c>
      <c r="F518" s="16" t="s">
        <v>25</v>
      </c>
      <c r="G518" s="16" t="s">
        <v>25</v>
      </c>
      <c r="H518" s="26">
        <v>24.233073944800001</v>
      </c>
      <c r="I518" s="31">
        <v>22.640943800300001</v>
      </c>
      <c r="J518" s="25" t="s">
        <v>25</v>
      </c>
      <c r="K518" s="47" t="s">
        <v>25</v>
      </c>
      <c r="L518" s="47" t="s">
        <v>25</v>
      </c>
      <c r="M518" s="25" t="s">
        <v>25</v>
      </c>
      <c r="N518" s="16" t="s">
        <v>25</v>
      </c>
      <c r="O518" s="25" t="s">
        <v>26</v>
      </c>
      <c r="P518" s="25" t="s">
        <v>27</v>
      </c>
      <c r="Q518" s="25" t="s">
        <v>2190</v>
      </c>
      <c r="R518" s="25">
        <v>0</v>
      </c>
      <c r="S518" s="25">
        <v>0</v>
      </c>
      <c r="T518" s="25" t="s">
        <v>25</v>
      </c>
      <c r="U518" s="25" t="s">
        <v>25</v>
      </c>
      <c r="V518" s="25" t="s">
        <v>25</v>
      </c>
      <c r="W518" s="25" t="s">
        <v>25</v>
      </c>
      <c r="X518" s="25" t="s">
        <v>25</v>
      </c>
      <c r="Y518" s="25" t="s">
        <v>25</v>
      </c>
      <c r="Z518" s="25" t="s">
        <v>25</v>
      </c>
      <c r="AA518" s="25" t="s">
        <v>25</v>
      </c>
      <c r="AB518" s="25" t="s">
        <v>25</v>
      </c>
      <c r="AC518" s="25" t="s">
        <v>228</v>
      </c>
      <c r="AD518" s="16">
        <v>0.95191800000000004</v>
      </c>
      <c r="AE518" s="16">
        <v>2.6949999999999999E-3</v>
      </c>
      <c r="AF518" s="29">
        <v>3.0000000000000001E-6</v>
      </c>
      <c r="AG518" s="16">
        <v>3.7728999999999999E-2</v>
      </c>
      <c r="AH518" s="16">
        <v>7.6299999999999996E-3</v>
      </c>
      <c r="AI518" s="29">
        <v>3.9999999999999998E-6</v>
      </c>
      <c r="AJ518" s="29">
        <v>6.0000000000000002E-6</v>
      </c>
      <c r="AK518" s="29">
        <v>9.9999999999999995E-7</v>
      </c>
      <c r="AL518" s="29">
        <v>1.2999999999999999E-5</v>
      </c>
      <c r="AM518" s="16">
        <v>-1.3874542607314E-3</v>
      </c>
      <c r="AN518" s="16">
        <v>-3.1279953222718799E-4</v>
      </c>
      <c r="AO518" s="29">
        <v>9.1936320868301305E-7</v>
      </c>
      <c r="AP518" s="29">
        <v>4.98851498742664E-5</v>
      </c>
      <c r="AQ518" s="29">
        <v>1.9666290999179198E-5</v>
      </c>
      <c r="AR518" s="16">
        <v>4.86673654327116E-2</v>
      </c>
      <c r="AS518" s="16">
        <v>2.09753711430067E-2</v>
      </c>
      <c r="AT518" s="16">
        <v>2.37486951374438E-2</v>
      </c>
      <c r="AU518" s="16">
        <v>2.74291279139226E-3</v>
      </c>
      <c r="AV518" s="16">
        <v>0</v>
      </c>
      <c r="AW518" s="16">
        <v>0</v>
      </c>
    </row>
    <row r="519" spans="1:49" s="15" customFormat="1" ht="16" x14ac:dyDescent="0.2">
      <c r="A519" s="16" t="s">
        <v>2381</v>
      </c>
      <c r="B519" s="16" t="s">
        <v>892</v>
      </c>
      <c r="C519" s="16" t="s">
        <v>893</v>
      </c>
      <c r="D519" s="16" t="s">
        <v>25</v>
      </c>
      <c r="E519" s="16" t="s">
        <v>25</v>
      </c>
      <c r="F519" s="16" t="s">
        <v>25</v>
      </c>
      <c r="G519" s="16" t="s">
        <v>25</v>
      </c>
      <c r="H519" s="26">
        <v>23.396236734199999</v>
      </c>
      <c r="I519" s="31">
        <v>21.837968107199998</v>
      </c>
      <c r="J519" s="25" t="s">
        <v>25</v>
      </c>
      <c r="K519" s="47" t="s">
        <v>25</v>
      </c>
      <c r="L519" s="47" t="s">
        <v>25</v>
      </c>
      <c r="M519" s="25" t="s">
        <v>25</v>
      </c>
      <c r="N519" s="16" t="s">
        <v>25</v>
      </c>
      <c r="O519" s="25" t="s">
        <v>26</v>
      </c>
      <c r="P519" s="25" t="s">
        <v>30</v>
      </c>
      <c r="Q519" s="25" t="s">
        <v>2190</v>
      </c>
      <c r="R519" s="25">
        <v>0</v>
      </c>
      <c r="S519" s="25">
        <v>0</v>
      </c>
      <c r="T519" s="25" t="s">
        <v>25</v>
      </c>
      <c r="U519" s="25" t="s">
        <v>25</v>
      </c>
      <c r="V519" s="25" t="s">
        <v>25</v>
      </c>
      <c r="W519" s="25" t="s">
        <v>25</v>
      </c>
      <c r="X519" s="25" t="s">
        <v>25</v>
      </c>
      <c r="Y519" s="25" t="s">
        <v>25</v>
      </c>
      <c r="Z519" s="25" t="s">
        <v>25</v>
      </c>
      <c r="AA519" s="25" t="s">
        <v>25</v>
      </c>
      <c r="AB519" s="25" t="s">
        <v>25</v>
      </c>
      <c r="AC519" s="25" t="s">
        <v>228</v>
      </c>
      <c r="AD519" s="16">
        <v>0.95191800000000004</v>
      </c>
      <c r="AE519" s="16">
        <v>2.6949999999999999E-3</v>
      </c>
      <c r="AF519" s="29">
        <v>3.0000000000000001E-6</v>
      </c>
      <c r="AG519" s="16">
        <v>3.7728999999999999E-2</v>
      </c>
      <c r="AH519" s="16">
        <v>7.6299999999999996E-3</v>
      </c>
      <c r="AI519" s="29">
        <v>3.9999999999999998E-6</v>
      </c>
      <c r="AJ519" s="29">
        <v>6.0000000000000002E-6</v>
      </c>
      <c r="AK519" s="29">
        <v>9.9999999999999995E-7</v>
      </c>
      <c r="AL519" s="29">
        <v>1.2999999999999999E-5</v>
      </c>
      <c r="AM519" s="16">
        <v>-1.3874542607314E-3</v>
      </c>
      <c r="AN519" s="16">
        <v>-3.1279953222718799E-4</v>
      </c>
      <c r="AO519" s="29">
        <v>9.1936320868301305E-7</v>
      </c>
      <c r="AP519" s="29">
        <v>4.98851498742664E-5</v>
      </c>
      <c r="AQ519" s="29">
        <v>1.9666290999179198E-5</v>
      </c>
      <c r="AR519" s="16">
        <v>0.139339565144599</v>
      </c>
      <c r="AS519" s="16">
        <v>2.9557930109918199E-2</v>
      </c>
      <c r="AT519" s="16">
        <v>3.32711605460555E-2</v>
      </c>
      <c r="AU519" s="16">
        <v>3.0058570197842201E-2</v>
      </c>
      <c r="AV519" s="16">
        <v>1.0268001296986899E-2</v>
      </c>
      <c r="AW519" s="16">
        <v>3.5169385242675801E-2</v>
      </c>
    </row>
    <row r="520" spans="1:49" s="15" customFormat="1" ht="16" x14ac:dyDescent="0.2">
      <c r="A520" s="16" t="s">
        <v>2381</v>
      </c>
      <c r="B520" s="16" t="s">
        <v>894</v>
      </c>
      <c r="C520" s="16" t="s">
        <v>895</v>
      </c>
      <c r="D520" s="16" t="s">
        <v>25</v>
      </c>
      <c r="E520" s="16" t="s">
        <v>25</v>
      </c>
      <c r="F520" s="16" t="s">
        <v>25</v>
      </c>
      <c r="G520" s="16" t="s">
        <v>25</v>
      </c>
      <c r="H520" s="26">
        <v>17.651376194000001</v>
      </c>
      <c r="I520" s="31">
        <v>16.238850124199999</v>
      </c>
      <c r="J520" s="25" t="s">
        <v>25</v>
      </c>
      <c r="K520" s="47" t="s">
        <v>25</v>
      </c>
      <c r="L520" s="47" t="s">
        <v>25</v>
      </c>
      <c r="M520" s="25" t="s">
        <v>25</v>
      </c>
      <c r="N520" s="16" t="s">
        <v>25</v>
      </c>
      <c r="O520" s="25" t="s">
        <v>26</v>
      </c>
      <c r="P520" s="25" t="s">
        <v>30</v>
      </c>
      <c r="Q520" s="25" t="s">
        <v>2190</v>
      </c>
      <c r="R520" s="25">
        <v>0</v>
      </c>
      <c r="S520" s="25">
        <v>0</v>
      </c>
      <c r="T520" s="25" t="s">
        <v>25</v>
      </c>
      <c r="U520" s="25" t="s">
        <v>25</v>
      </c>
      <c r="V520" s="25" t="s">
        <v>25</v>
      </c>
      <c r="W520" s="25" t="s">
        <v>25</v>
      </c>
      <c r="X520" s="25" t="s">
        <v>25</v>
      </c>
      <c r="Y520" s="25" t="s">
        <v>25</v>
      </c>
      <c r="Z520" s="25" t="s">
        <v>25</v>
      </c>
      <c r="AA520" s="25" t="s">
        <v>25</v>
      </c>
      <c r="AB520" s="25" t="s">
        <v>25</v>
      </c>
      <c r="AC520" s="25" t="s">
        <v>228</v>
      </c>
      <c r="AD520" s="16">
        <v>0.95191800000000004</v>
      </c>
      <c r="AE520" s="16">
        <v>2.6949999999999999E-3</v>
      </c>
      <c r="AF520" s="29">
        <v>3.0000000000000001E-6</v>
      </c>
      <c r="AG520" s="16">
        <v>3.7728999999999999E-2</v>
      </c>
      <c r="AH520" s="16">
        <v>7.6299999999999996E-3</v>
      </c>
      <c r="AI520" s="29">
        <v>3.9999999999999998E-6</v>
      </c>
      <c r="AJ520" s="29">
        <v>6.0000000000000002E-6</v>
      </c>
      <c r="AK520" s="29">
        <v>9.9999999999999995E-7</v>
      </c>
      <c r="AL520" s="29">
        <v>1.2999999999999999E-5</v>
      </c>
      <c r="AM520" s="16">
        <v>-1.3874542607314E-3</v>
      </c>
      <c r="AN520" s="16">
        <v>-3.1279953222718799E-4</v>
      </c>
      <c r="AO520" s="29">
        <v>9.1936320868301305E-7</v>
      </c>
      <c r="AP520" s="29">
        <v>4.98851498742664E-5</v>
      </c>
      <c r="AQ520" s="29">
        <v>1.9666290999179198E-5</v>
      </c>
      <c r="AR520" s="16">
        <v>8.6917097291357104E-2</v>
      </c>
      <c r="AS520" s="16">
        <v>2.1889277444732E-2</v>
      </c>
      <c r="AT520" s="16">
        <v>4.0647995314019102E-2</v>
      </c>
      <c r="AU520" s="16">
        <v>9.2153879612977396E-3</v>
      </c>
      <c r="AV520" s="16">
        <v>4.6934618979819903E-3</v>
      </c>
      <c r="AW520" s="16">
        <v>9.9095788474628192E-3</v>
      </c>
    </row>
    <row r="521" spans="1:49" s="15" customFormat="1" ht="16" x14ac:dyDescent="0.2">
      <c r="A521" s="16" t="s">
        <v>2381</v>
      </c>
      <c r="B521" s="16" t="s">
        <v>896</v>
      </c>
      <c r="C521" s="16" t="s">
        <v>897</v>
      </c>
      <c r="D521" s="16" t="s">
        <v>25</v>
      </c>
      <c r="E521" s="16" t="s">
        <v>25</v>
      </c>
      <c r="F521" s="16" t="s">
        <v>25</v>
      </c>
      <c r="G521" s="16" t="s">
        <v>25</v>
      </c>
      <c r="H521" s="26">
        <v>23.094283637</v>
      </c>
      <c r="I521" s="31">
        <v>21.561418370199998</v>
      </c>
      <c r="J521" s="25" t="s">
        <v>25</v>
      </c>
      <c r="K521" s="47" t="s">
        <v>25</v>
      </c>
      <c r="L521" s="47" t="s">
        <v>25</v>
      </c>
      <c r="M521" s="25" t="s">
        <v>25</v>
      </c>
      <c r="N521" s="16" t="s">
        <v>25</v>
      </c>
      <c r="O521" s="25" t="s">
        <v>26</v>
      </c>
      <c r="P521" s="25" t="s">
        <v>30</v>
      </c>
      <c r="Q521" s="25" t="s">
        <v>2190</v>
      </c>
      <c r="R521" s="25">
        <v>0</v>
      </c>
      <c r="S521" s="25">
        <v>0</v>
      </c>
      <c r="T521" s="25" t="s">
        <v>25</v>
      </c>
      <c r="U521" s="25" t="s">
        <v>25</v>
      </c>
      <c r="V521" s="25" t="s">
        <v>25</v>
      </c>
      <c r="W521" s="25" t="s">
        <v>25</v>
      </c>
      <c r="X521" s="25" t="s">
        <v>25</v>
      </c>
      <c r="Y521" s="25" t="s">
        <v>25</v>
      </c>
      <c r="Z521" s="25" t="s">
        <v>25</v>
      </c>
      <c r="AA521" s="25" t="s">
        <v>25</v>
      </c>
      <c r="AB521" s="25" t="s">
        <v>25</v>
      </c>
      <c r="AC521" s="25" t="s">
        <v>228</v>
      </c>
      <c r="AD521" s="16">
        <v>0.95191800000000004</v>
      </c>
      <c r="AE521" s="16">
        <v>2.6949999999999999E-3</v>
      </c>
      <c r="AF521" s="29">
        <v>3.0000000000000001E-6</v>
      </c>
      <c r="AG521" s="16">
        <v>3.7728999999999999E-2</v>
      </c>
      <c r="AH521" s="16">
        <v>7.6299999999999996E-3</v>
      </c>
      <c r="AI521" s="29">
        <v>3.9999999999999998E-6</v>
      </c>
      <c r="AJ521" s="29">
        <v>6.0000000000000002E-6</v>
      </c>
      <c r="AK521" s="29">
        <v>9.9999999999999995E-7</v>
      </c>
      <c r="AL521" s="29">
        <v>1.2999999999999999E-5</v>
      </c>
      <c r="AM521" s="16">
        <v>-1.3874542607314E-3</v>
      </c>
      <c r="AN521" s="16">
        <v>-3.1279953222718799E-4</v>
      </c>
      <c r="AO521" s="29">
        <v>9.1936320868301305E-7</v>
      </c>
      <c r="AP521" s="29">
        <v>4.98851498742664E-5</v>
      </c>
      <c r="AQ521" s="29">
        <v>1.9666290999179198E-5</v>
      </c>
      <c r="AR521" s="16">
        <v>6.5707338037863106E-2</v>
      </c>
      <c r="AS521" s="16">
        <v>2.7189758552238499E-2</v>
      </c>
      <c r="AT521" s="16">
        <v>1.9485123507402599E-2</v>
      </c>
      <c r="AU521" s="16">
        <v>5.7527955586546501E-3</v>
      </c>
      <c r="AV521" s="16">
        <v>5.2183608590628304E-3</v>
      </c>
      <c r="AW521" s="16">
        <v>6.9540924661013297E-3</v>
      </c>
    </row>
    <row r="522" spans="1:49" s="15" customFormat="1" ht="16" x14ac:dyDescent="0.2">
      <c r="A522" s="16" t="s">
        <v>2381</v>
      </c>
      <c r="B522" s="16" t="s">
        <v>898</v>
      </c>
      <c r="C522" s="16" t="s">
        <v>899</v>
      </c>
      <c r="D522" s="16" t="s">
        <v>25</v>
      </c>
      <c r="E522" s="16" t="s">
        <v>25</v>
      </c>
      <c r="F522" s="16" t="s">
        <v>25</v>
      </c>
      <c r="G522" s="16" t="s">
        <v>25</v>
      </c>
      <c r="H522" s="26">
        <v>15.521307781300001</v>
      </c>
      <c r="I522" s="31">
        <v>14.4859669329</v>
      </c>
      <c r="J522" s="25" t="s">
        <v>25</v>
      </c>
      <c r="K522" s="47" t="s">
        <v>25</v>
      </c>
      <c r="L522" s="47" t="s">
        <v>25</v>
      </c>
      <c r="M522" s="25" t="s">
        <v>25</v>
      </c>
      <c r="N522" s="16" t="s">
        <v>25</v>
      </c>
      <c r="O522" s="25" t="s">
        <v>26</v>
      </c>
      <c r="P522" s="25" t="s">
        <v>30</v>
      </c>
      <c r="Q522" s="25" t="s">
        <v>2190</v>
      </c>
      <c r="R522" s="25">
        <v>0</v>
      </c>
      <c r="S522" s="25">
        <v>0</v>
      </c>
      <c r="T522" s="25" t="s">
        <v>25</v>
      </c>
      <c r="U522" s="25" t="s">
        <v>25</v>
      </c>
      <c r="V522" s="25" t="s">
        <v>25</v>
      </c>
      <c r="W522" s="25" t="s">
        <v>25</v>
      </c>
      <c r="X522" s="25" t="s">
        <v>25</v>
      </c>
      <c r="Y522" s="25" t="s">
        <v>25</v>
      </c>
      <c r="Z522" s="25" t="s">
        <v>25</v>
      </c>
      <c r="AA522" s="25" t="s">
        <v>25</v>
      </c>
      <c r="AB522" s="25" t="s">
        <v>25</v>
      </c>
      <c r="AC522" s="25" t="s">
        <v>228</v>
      </c>
      <c r="AD522" s="16">
        <v>0.95191800000000004</v>
      </c>
      <c r="AE522" s="16">
        <v>2.6949999999999999E-3</v>
      </c>
      <c r="AF522" s="29">
        <v>3.0000000000000001E-6</v>
      </c>
      <c r="AG522" s="16">
        <v>3.7728999999999999E-2</v>
      </c>
      <c r="AH522" s="16">
        <v>7.6299999999999996E-3</v>
      </c>
      <c r="AI522" s="29">
        <v>3.9999999999999998E-6</v>
      </c>
      <c r="AJ522" s="29">
        <v>6.0000000000000002E-6</v>
      </c>
      <c r="AK522" s="29">
        <v>9.9999999999999995E-7</v>
      </c>
      <c r="AL522" s="29">
        <v>1.2999999999999999E-5</v>
      </c>
      <c r="AM522" s="16">
        <v>-1.3874542607314E-3</v>
      </c>
      <c r="AN522" s="16">
        <v>-3.1279953222718799E-4</v>
      </c>
      <c r="AO522" s="29">
        <v>9.1936320868301305E-7</v>
      </c>
      <c r="AP522" s="29">
        <v>4.98851498742664E-5</v>
      </c>
      <c r="AQ522" s="29">
        <v>1.9666290999179198E-5</v>
      </c>
      <c r="AR522" s="16">
        <v>0.16998193298259301</v>
      </c>
      <c r="AS522" s="16">
        <v>2.6101216785468499E-2</v>
      </c>
      <c r="AT522" s="16">
        <v>4.4697573585655397E-2</v>
      </c>
      <c r="AU522" s="16">
        <v>2.8860009316191499E-2</v>
      </c>
      <c r="AV522" s="16">
        <v>1.6172794097628101E-2</v>
      </c>
      <c r="AW522" s="16">
        <v>5.3751920244063403E-2</v>
      </c>
    </row>
    <row r="523" spans="1:49" s="15" customFormat="1" ht="16" x14ac:dyDescent="0.2">
      <c r="A523" s="16" t="s">
        <v>2381</v>
      </c>
      <c r="B523" s="16" t="s">
        <v>900</v>
      </c>
      <c r="C523" s="16" t="s">
        <v>899</v>
      </c>
      <c r="D523" s="16" t="s">
        <v>25</v>
      </c>
      <c r="E523" s="16" t="s">
        <v>25</v>
      </c>
      <c r="F523" s="16" t="s">
        <v>25</v>
      </c>
      <c r="G523" s="16" t="s">
        <v>25</v>
      </c>
      <c r="H523" s="26">
        <v>21.744002977800001</v>
      </c>
      <c r="I523" s="31">
        <v>20.131820670300002</v>
      </c>
      <c r="J523" s="25" t="s">
        <v>25</v>
      </c>
      <c r="K523" s="47" t="s">
        <v>25</v>
      </c>
      <c r="L523" s="47" t="s">
        <v>25</v>
      </c>
      <c r="M523" s="25" t="s">
        <v>25</v>
      </c>
      <c r="N523" s="16" t="s">
        <v>25</v>
      </c>
      <c r="O523" s="25" t="s">
        <v>26</v>
      </c>
      <c r="P523" s="25" t="s">
        <v>27</v>
      </c>
      <c r="Q523" s="25" t="s">
        <v>2190</v>
      </c>
      <c r="R523" s="25">
        <v>0</v>
      </c>
      <c r="S523" s="25">
        <v>0</v>
      </c>
      <c r="T523" s="25" t="s">
        <v>25</v>
      </c>
      <c r="U523" s="25" t="s">
        <v>25</v>
      </c>
      <c r="V523" s="25" t="s">
        <v>25</v>
      </c>
      <c r="W523" s="25" t="s">
        <v>25</v>
      </c>
      <c r="X523" s="25" t="s">
        <v>25</v>
      </c>
      <c r="Y523" s="25" t="s">
        <v>25</v>
      </c>
      <c r="Z523" s="25" t="s">
        <v>25</v>
      </c>
      <c r="AA523" s="25" t="s">
        <v>25</v>
      </c>
      <c r="AB523" s="25" t="s">
        <v>25</v>
      </c>
      <c r="AC523" s="25" t="s">
        <v>228</v>
      </c>
      <c r="AD523" s="16">
        <v>0.95191800000000004</v>
      </c>
      <c r="AE523" s="16">
        <v>2.6949999999999999E-3</v>
      </c>
      <c r="AF523" s="29">
        <v>3.0000000000000001E-6</v>
      </c>
      <c r="AG523" s="16">
        <v>3.7728999999999999E-2</v>
      </c>
      <c r="AH523" s="16">
        <v>7.6299999999999996E-3</v>
      </c>
      <c r="AI523" s="29">
        <v>3.9999999999999998E-6</v>
      </c>
      <c r="AJ523" s="29">
        <v>6.0000000000000002E-6</v>
      </c>
      <c r="AK523" s="29">
        <v>9.9999999999999995E-7</v>
      </c>
      <c r="AL523" s="29">
        <v>1.2999999999999999E-5</v>
      </c>
      <c r="AM523" s="16">
        <v>-1.3874542607314E-3</v>
      </c>
      <c r="AN523" s="16">
        <v>-3.1279953222718799E-4</v>
      </c>
      <c r="AO523" s="29">
        <v>9.1936320868301305E-7</v>
      </c>
      <c r="AP523" s="29">
        <v>4.98851498742664E-5</v>
      </c>
      <c r="AQ523" s="29">
        <v>1.9666290999179198E-5</v>
      </c>
      <c r="AR523" s="16">
        <v>0.12659360826800201</v>
      </c>
      <c r="AS523" s="16">
        <v>3.0305160772848699E-2</v>
      </c>
      <c r="AT523" s="16">
        <v>2.56076461531041E-2</v>
      </c>
      <c r="AU523" s="16">
        <v>2.29340954315157E-2</v>
      </c>
      <c r="AV523" s="16">
        <v>9.2849741588960193E-3</v>
      </c>
      <c r="AW523" s="16">
        <v>3.7755530510491603E-2</v>
      </c>
    </row>
    <row r="524" spans="1:49" s="15" customFormat="1" ht="16" x14ac:dyDescent="0.2">
      <c r="A524" s="16" t="s">
        <v>2381</v>
      </c>
      <c r="B524" s="16" t="s">
        <v>901</v>
      </c>
      <c r="C524" s="16" t="s">
        <v>863</v>
      </c>
      <c r="D524" s="16" t="s">
        <v>25</v>
      </c>
      <c r="E524" s="16" t="s">
        <v>25</v>
      </c>
      <c r="F524" s="16" t="s">
        <v>25</v>
      </c>
      <c r="G524" s="16" t="s">
        <v>25</v>
      </c>
      <c r="H524" s="26">
        <v>16.757220165500001</v>
      </c>
      <c r="I524" s="31">
        <v>15.6363259353</v>
      </c>
      <c r="J524" s="25" t="s">
        <v>25</v>
      </c>
      <c r="K524" s="47" t="s">
        <v>25</v>
      </c>
      <c r="L524" s="47" t="s">
        <v>25</v>
      </c>
      <c r="M524" s="25" t="s">
        <v>25</v>
      </c>
      <c r="N524" s="16" t="s">
        <v>25</v>
      </c>
      <c r="O524" s="25" t="s">
        <v>26</v>
      </c>
      <c r="P524" s="25" t="s">
        <v>30</v>
      </c>
      <c r="Q524" s="25" t="s">
        <v>2190</v>
      </c>
      <c r="R524" s="25">
        <v>0</v>
      </c>
      <c r="S524" s="25">
        <v>0</v>
      </c>
      <c r="T524" s="25" t="s">
        <v>25</v>
      </c>
      <c r="U524" s="25" t="s">
        <v>25</v>
      </c>
      <c r="V524" s="25" t="s">
        <v>25</v>
      </c>
      <c r="W524" s="25" t="s">
        <v>25</v>
      </c>
      <c r="X524" s="25" t="s">
        <v>25</v>
      </c>
      <c r="Y524" s="25" t="s">
        <v>25</v>
      </c>
      <c r="Z524" s="25" t="s">
        <v>25</v>
      </c>
      <c r="AA524" s="25" t="s">
        <v>25</v>
      </c>
      <c r="AB524" s="25" t="s">
        <v>25</v>
      </c>
      <c r="AC524" s="25" t="s">
        <v>228</v>
      </c>
      <c r="AD524" s="16">
        <v>0.95191800000000004</v>
      </c>
      <c r="AE524" s="16">
        <v>2.6949999999999999E-3</v>
      </c>
      <c r="AF524" s="29">
        <v>3.0000000000000001E-6</v>
      </c>
      <c r="AG524" s="16">
        <v>3.7728999999999999E-2</v>
      </c>
      <c r="AH524" s="16">
        <v>7.6299999999999996E-3</v>
      </c>
      <c r="AI524" s="29">
        <v>3.9999999999999998E-6</v>
      </c>
      <c r="AJ524" s="29">
        <v>6.0000000000000002E-6</v>
      </c>
      <c r="AK524" s="29">
        <v>9.9999999999999995E-7</v>
      </c>
      <c r="AL524" s="29">
        <v>1.2999999999999999E-5</v>
      </c>
      <c r="AM524" s="16">
        <v>-1.3874542607314E-3</v>
      </c>
      <c r="AN524" s="16">
        <v>-3.1279953222718799E-4</v>
      </c>
      <c r="AO524" s="29">
        <v>9.1936320868301305E-7</v>
      </c>
      <c r="AP524" s="29">
        <v>4.98851498742664E-5</v>
      </c>
      <c r="AQ524" s="29">
        <v>1.9666290999179198E-5</v>
      </c>
      <c r="AR524" s="16">
        <v>0.12292398055652599</v>
      </c>
      <c r="AS524" s="16">
        <v>2.2965572009145101E-2</v>
      </c>
      <c r="AT524" s="16">
        <v>3.0390421003445901E-2</v>
      </c>
      <c r="AU524" s="16">
        <v>3.6328463666790801E-2</v>
      </c>
      <c r="AV524" s="16">
        <v>1.0851466473600401E-2</v>
      </c>
      <c r="AW524" s="16">
        <v>2.10311140500993E-2</v>
      </c>
    </row>
    <row r="525" spans="1:49" s="15" customFormat="1" ht="16" x14ac:dyDescent="0.2">
      <c r="A525" s="16" t="s">
        <v>2381</v>
      </c>
      <c r="B525" s="16" t="s">
        <v>902</v>
      </c>
      <c r="C525" s="16" t="s">
        <v>903</v>
      </c>
      <c r="D525" s="16" t="s">
        <v>25</v>
      </c>
      <c r="E525" s="16" t="s">
        <v>25</v>
      </c>
      <c r="F525" s="16" t="s">
        <v>25</v>
      </c>
      <c r="G525" s="16" t="s">
        <v>25</v>
      </c>
      <c r="H525" s="26">
        <v>20.397370498800001</v>
      </c>
      <c r="I525" s="31">
        <v>18.290580132199999</v>
      </c>
      <c r="J525" s="25" t="s">
        <v>25</v>
      </c>
      <c r="K525" s="47" t="s">
        <v>25</v>
      </c>
      <c r="L525" s="47" t="s">
        <v>25</v>
      </c>
      <c r="M525" s="25" t="s">
        <v>25</v>
      </c>
      <c r="N525" s="16" t="s">
        <v>25</v>
      </c>
      <c r="O525" s="25" t="s">
        <v>26</v>
      </c>
      <c r="P525" s="25" t="s">
        <v>27</v>
      </c>
      <c r="Q525" s="25" t="s">
        <v>2190</v>
      </c>
      <c r="R525" s="25">
        <v>0</v>
      </c>
      <c r="S525" s="25">
        <v>0</v>
      </c>
      <c r="T525" s="25" t="s">
        <v>25</v>
      </c>
      <c r="U525" s="25" t="s">
        <v>25</v>
      </c>
      <c r="V525" s="25" t="s">
        <v>25</v>
      </c>
      <c r="W525" s="25" t="s">
        <v>25</v>
      </c>
      <c r="X525" s="25" t="s">
        <v>25</v>
      </c>
      <c r="Y525" s="25" t="s">
        <v>25</v>
      </c>
      <c r="Z525" s="25" t="s">
        <v>25</v>
      </c>
      <c r="AA525" s="25" t="s">
        <v>25</v>
      </c>
      <c r="AB525" s="25" t="s">
        <v>25</v>
      </c>
      <c r="AC525" s="25" t="s">
        <v>228</v>
      </c>
      <c r="AD525" s="16">
        <v>0.95191800000000004</v>
      </c>
      <c r="AE525" s="16">
        <v>2.6949999999999999E-3</v>
      </c>
      <c r="AF525" s="29">
        <v>3.0000000000000001E-6</v>
      </c>
      <c r="AG525" s="16">
        <v>3.7728999999999999E-2</v>
      </c>
      <c r="AH525" s="16">
        <v>7.6299999999999996E-3</v>
      </c>
      <c r="AI525" s="29">
        <v>3.9999999999999998E-6</v>
      </c>
      <c r="AJ525" s="29">
        <v>6.0000000000000002E-6</v>
      </c>
      <c r="AK525" s="29">
        <v>9.9999999999999995E-7</v>
      </c>
      <c r="AL525" s="29">
        <v>1.2999999999999999E-5</v>
      </c>
      <c r="AM525" s="16">
        <v>-1.3874542607314E-3</v>
      </c>
      <c r="AN525" s="16">
        <v>-3.1279953222718799E-4</v>
      </c>
      <c r="AO525" s="29">
        <v>9.1936320868301305E-7</v>
      </c>
      <c r="AP525" s="29">
        <v>4.98851498742664E-5</v>
      </c>
      <c r="AQ525" s="29">
        <v>1.9666290999179198E-5</v>
      </c>
      <c r="AR525" s="16">
        <v>7.5311342103029102E-2</v>
      </c>
      <c r="AS525" s="16">
        <v>1.9081879885051199E-2</v>
      </c>
      <c r="AT525" s="16">
        <v>3.1034717796880398E-2</v>
      </c>
      <c r="AU525" s="16">
        <v>1.47369880243688E-2</v>
      </c>
      <c r="AV525" s="16">
        <v>9.5653628544205092E-3</v>
      </c>
      <c r="AW525" s="16">
        <v>0</v>
      </c>
    </row>
    <row r="526" spans="1:49" s="15" customFormat="1" ht="16" x14ac:dyDescent="0.2">
      <c r="A526" s="16" t="s">
        <v>2381</v>
      </c>
      <c r="B526" s="16" t="s">
        <v>904</v>
      </c>
      <c r="C526" s="16" t="s">
        <v>905</v>
      </c>
      <c r="D526" s="16" t="s">
        <v>25</v>
      </c>
      <c r="E526" s="16" t="s">
        <v>25</v>
      </c>
      <c r="F526" s="16" t="s">
        <v>25</v>
      </c>
      <c r="G526" s="16" t="s">
        <v>25</v>
      </c>
      <c r="H526" s="26">
        <v>27.2049936461</v>
      </c>
      <c r="I526" s="31">
        <v>25.414036827899999</v>
      </c>
      <c r="J526" s="25" t="s">
        <v>25</v>
      </c>
      <c r="K526" s="47" t="s">
        <v>25</v>
      </c>
      <c r="L526" s="47" t="s">
        <v>25</v>
      </c>
      <c r="M526" s="25" t="s">
        <v>25</v>
      </c>
      <c r="N526" s="16" t="s">
        <v>25</v>
      </c>
      <c r="O526" s="25" t="s">
        <v>26</v>
      </c>
      <c r="P526" s="25" t="s">
        <v>27</v>
      </c>
      <c r="Q526" s="25" t="s">
        <v>2190</v>
      </c>
      <c r="R526" s="25">
        <v>0</v>
      </c>
      <c r="S526" s="25">
        <v>0</v>
      </c>
      <c r="T526" s="25" t="s">
        <v>25</v>
      </c>
      <c r="U526" s="25" t="s">
        <v>25</v>
      </c>
      <c r="V526" s="25" t="s">
        <v>25</v>
      </c>
      <c r="W526" s="25" t="s">
        <v>25</v>
      </c>
      <c r="X526" s="25" t="s">
        <v>25</v>
      </c>
      <c r="Y526" s="25" t="s">
        <v>25</v>
      </c>
      <c r="Z526" s="25" t="s">
        <v>25</v>
      </c>
      <c r="AA526" s="25" t="s">
        <v>25</v>
      </c>
      <c r="AB526" s="25" t="s">
        <v>25</v>
      </c>
      <c r="AC526" s="25" t="s">
        <v>228</v>
      </c>
      <c r="AD526" s="16">
        <v>0.95191800000000004</v>
      </c>
      <c r="AE526" s="16">
        <v>2.6949999999999999E-3</v>
      </c>
      <c r="AF526" s="29">
        <v>3.0000000000000001E-6</v>
      </c>
      <c r="AG526" s="16">
        <v>3.7728999999999999E-2</v>
      </c>
      <c r="AH526" s="16">
        <v>7.6299999999999996E-3</v>
      </c>
      <c r="AI526" s="29">
        <v>3.9999999999999998E-6</v>
      </c>
      <c r="AJ526" s="29">
        <v>6.0000000000000002E-6</v>
      </c>
      <c r="AK526" s="29">
        <v>9.9999999999999995E-7</v>
      </c>
      <c r="AL526" s="29">
        <v>1.2999999999999999E-5</v>
      </c>
      <c r="AM526" s="16">
        <v>-1.3874542607314E-3</v>
      </c>
      <c r="AN526" s="16">
        <v>-3.1279953222718799E-4</v>
      </c>
      <c r="AO526" s="29">
        <v>9.1936320868301305E-7</v>
      </c>
      <c r="AP526" s="29">
        <v>4.98851498742664E-5</v>
      </c>
      <c r="AQ526" s="29">
        <v>1.9666290999179198E-5</v>
      </c>
      <c r="AR526" s="16">
        <v>0.116063169990753</v>
      </c>
      <c r="AS526" s="16">
        <v>2.2163792325338199E-2</v>
      </c>
      <c r="AT526" s="16">
        <v>3.4310870963042001E-2</v>
      </c>
      <c r="AU526" s="16">
        <v>2.04090712606467E-2</v>
      </c>
      <c r="AV526" s="16">
        <v>2.6781129722332798E-2</v>
      </c>
      <c r="AW526" s="16">
        <v>1.16387782915997E-2</v>
      </c>
    </row>
    <row r="527" spans="1:49" s="15" customFormat="1" ht="16" x14ac:dyDescent="0.2">
      <c r="A527" s="16" t="s">
        <v>2381</v>
      </c>
      <c r="B527" s="16" t="s">
        <v>906</v>
      </c>
      <c r="C527" s="16" t="s">
        <v>907</v>
      </c>
      <c r="D527" s="16" t="s">
        <v>25</v>
      </c>
      <c r="E527" s="16" t="s">
        <v>25</v>
      </c>
      <c r="F527" s="16" t="s">
        <v>25</v>
      </c>
      <c r="G527" s="16" t="s">
        <v>25</v>
      </c>
      <c r="H527" s="39">
        <v>22.9004966171</v>
      </c>
      <c r="I527" s="27">
        <v>21.3853643104</v>
      </c>
      <c r="J527" s="25" t="s">
        <v>25</v>
      </c>
      <c r="K527" s="47" t="s">
        <v>25</v>
      </c>
      <c r="L527" s="47" t="s">
        <v>25</v>
      </c>
      <c r="M527" s="25" t="s">
        <v>25</v>
      </c>
      <c r="N527" s="16" t="s">
        <v>25</v>
      </c>
      <c r="O527" s="25" t="s">
        <v>26</v>
      </c>
      <c r="P527" s="25" t="s">
        <v>30</v>
      </c>
      <c r="Q527" s="25" t="s">
        <v>2190</v>
      </c>
      <c r="R527" s="25">
        <v>0</v>
      </c>
      <c r="S527" s="25">
        <v>0</v>
      </c>
      <c r="T527" s="25" t="s">
        <v>25</v>
      </c>
      <c r="U527" s="25" t="s">
        <v>25</v>
      </c>
      <c r="V527" s="25" t="s">
        <v>25</v>
      </c>
      <c r="W527" s="25" t="s">
        <v>25</v>
      </c>
      <c r="X527" s="25" t="s">
        <v>25</v>
      </c>
      <c r="Y527" s="25" t="s">
        <v>25</v>
      </c>
      <c r="Z527" s="25" t="s">
        <v>25</v>
      </c>
      <c r="AA527" s="25" t="s">
        <v>25</v>
      </c>
      <c r="AB527" s="25" t="s">
        <v>25</v>
      </c>
      <c r="AC527" s="25" t="s">
        <v>228</v>
      </c>
      <c r="AD527" s="16">
        <v>0.95191800000000004</v>
      </c>
      <c r="AE527" s="16">
        <v>2.6949999999999999E-3</v>
      </c>
      <c r="AF527" s="29">
        <v>3.0000000000000001E-6</v>
      </c>
      <c r="AG527" s="16">
        <v>3.7728999999999999E-2</v>
      </c>
      <c r="AH527" s="16">
        <v>7.6299999999999996E-3</v>
      </c>
      <c r="AI527" s="29">
        <v>3.9999999999999998E-6</v>
      </c>
      <c r="AJ527" s="29">
        <v>6.0000000000000002E-6</v>
      </c>
      <c r="AK527" s="29">
        <v>9.9999999999999995E-7</v>
      </c>
      <c r="AL527" s="29">
        <v>1.2999999999999999E-5</v>
      </c>
      <c r="AM527" s="16">
        <v>-1.3874542607314E-3</v>
      </c>
      <c r="AN527" s="16">
        <v>-3.1279953222718799E-4</v>
      </c>
      <c r="AO527" s="29">
        <v>9.1936320868301305E-7</v>
      </c>
      <c r="AP527" s="29">
        <v>4.98851498742664E-5</v>
      </c>
      <c r="AQ527" s="29">
        <v>1.9666290999179198E-5</v>
      </c>
      <c r="AR527" s="16">
        <v>0.13864889495081401</v>
      </c>
      <c r="AS527" s="16">
        <v>2.0318681091333599E-2</v>
      </c>
      <c r="AT527" s="16">
        <v>4.1457643155369199E-2</v>
      </c>
      <c r="AU527" s="16">
        <v>2.91902535070965E-2</v>
      </c>
      <c r="AV527" s="16">
        <v>2.9422268319157601E-2</v>
      </c>
      <c r="AW527" s="16">
        <v>1.78844843802104E-2</v>
      </c>
    </row>
    <row r="528" spans="1:49" s="15" customFormat="1" ht="16" x14ac:dyDescent="0.2">
      <c r="A528" s="16" t="s">
        <v>2382</v>
      </c>
      <c r="B528" s="16" t="s">
        <v>908</v>
      </c>
      <c r="C528" s="16" t="s">
        <v>909</v>
      </c>
      <c r="D528" s="16" t="s">
        <v>25</v>
      </c>
      <c r="E528" s="16" t="s">
        <v>25</v>
      </c>
      <c r="F528" s="16" t="s">
        <v>25</v>
      </c>
      <c r="G528" s="16" t="s">
        <v>25</v>
      </c>
      <c r="H528" s="26">
        <v>19.435013651199998</v>
      </c>
      <c r="I528" s="31">
        <v>17.263615011900001</v>
      </c>
      <c r="J528" s="25" t="s">
        <v>25</v>
      </c>
      <c r="K528" s="47" t="s">
        <v>25</v>
      </c>
      <c r="L528" s="47" t="s">
        <v>25</v>
      </c>
      <c r="M528" s="25" t="s">
        <v>25</v>
      </c>
      <c r="N528" s="16" t="s">
        <v>25</v>
      </c>
      <c r="O528" s="25" t="s">
        <v>1081</v>
      </c>
      <c r="P528" s="25" t="s">
        <v>30</v>
      </c>
      <c r="Q528" s="25" t="s">
        <v>2190</v>
      </c>
      <c r="R528" s="25">
        <v>0</v>
      </c>
      <c r="S528" s="25">
        <v>0</v>
      </c>
      <c r="T528" s="25" t="s">
        <v>25</v>
      </c>
      <c r="U528" s="25" t="s">
        <v>25</v>
      </c>
      <c r="V528" s="25" t="s">
        <v>25</v>
      </c>
      <c r="W528" s="25" t="s">
        <v>25</v>
      </c>
      <c r="X528" s="25" t="s">
        <v>25</v>
      </c>
      <c r="Y528" s="25" t="s">
        <v>25</v>
      </c>
      <c r="Z528" s="25" t="s">
        <v>25</v>
      </c>
      <c r="AA528" s="25" t="s">
        <v>25</v>
      </c>
      <c r="AB528" s="25" t="s">
        <v>25</v>
      </c>
      <c r="AC528" s="25" t="s">
        <v>228</v>
      </c>
      <c r="AD528" s="29">
        <v>3.9999999999999998E-6</v>
      </c>
      <c r="AE528" s="29">
        <v>6.0000000000000002E-6</v>
      </c>
      <c r="AF528" s="29">
        <v>3.0000000000000001E-6</v>
      </c>
      <c r="AG528" s="29">
        <v>3.9999999999999998E-6</v>
      </c>
      <c r="AH528" s="29">
        <v>5.0000000000000004E-6</v>
      </c>
      <c r="AI528" s="16">
        <v>0</v>
      </c>
      <c r="AJ528" s="29">
        <v>6.9999999999999999E-6</v>
      </c>
      <c r="AK528" s="29">
        <v>6.9999999999999999E-6</v>
      </c>
      <c r="AL528" s="16">
        <v>0.99996300000000005</v>
      </c>
      <c r="AM528" s="16" t="s">
        <v>25</v>
      </c>
      <c r="AN528" s="16" t="s">
        <v>25</v>
      </c>
      <c r="AO528" s="16" t="s">
        <v>25</v>
      </c>
      <c r="AP528" s="16" t="s">
        <v>25</v>
      </c>
      <c r="AQ528" s="16" t="s">
        <v>25</v>
      </c>
      <c r="AR528" s="16">
        <v>0.391917689144959</v>
      </c>
      <c r="AS528" s="16">
        <v>3.67381999907729E-2</v>
      </c>
      <c r="AT528" s="16">
        <v>3.4652840694337099E-2</v>
      </c>
      <c r="AU528" s="16">
        <v>4.2157154892501297E-2</v>
      </c>
      <c r="AV528" s="16">
        <v>4.4609333394152899E-2</v>
      </c>
      <c r="AW528" s="16">
        <v>0.23301222832742599</v>
      </c>
    </row>
    <row r="529" spans="1:49" s="15" customFormat="1" ht="16" x14ac:dyDescent="0.2">
      <c r="A529" s="16" t="s">
        <v>2383</v>
      </c>
      <c r="B529" s="16" t="s">
        <v>910</v>
      </c>
      <c r="C529" s="16" t="s">
        <v>911</v>
      </c>
      <c r="D529" s="16" t="s">
        <v>25</v>
      </c>
      <c r="E529" s="16" t="s">
        <v>25</v>
      </c>
      <c r="F529" s="16" t="s">
        <v>25</v>
      </c>
      <c r="G529" s="16" t="s">
        <v>25</v>
      </c>
      <c r="H529" s="26">
        <v>27.157144103</v>
      </c>
      <c r="I529" s="31">
        <v>24.3662870707</v>
      </c>
      <c r="J529" s="25" t="s">
        <v>25</v>
      </c>
      <c r="K529" s="47" t="s">
        <v>25</v>
      </c>
      <c r="L529" s="47" t="s">
        <v>25</v>
      </c>
      <c r="M529" s="25" t="s">
        <v>25</v>
      </c>
      <c r="N529" s="16" t="s">
        <v>25</v>
      </c>
      <c r="O529" s="25" t="s">
        <v>26</v>
      </c>
      <c r="P529" s="25" t="s">
        <v>27</v>
      </c>
      <c r="Q529" s="25" t="s">
        <v>2190</v>
      </c>
      <c r="R529" s="25">
        <v>0</v>
      </c>
      <c r="S529" s="25">
        <v>0</v>
      </c>
      <c r="T529" s="25" t="s">
        <v>25</v>
      </c>
      <c r="U529" s="25" t="s">
        <v>25</v>
      </c>
      <c r="V529" s="25" t="s">
        <v>25</v>
      </c>
      <c r="W529" s="25" t="s">
        <v>25</v>
      </c>
      <c r="X529" s="25" t="s">
        <v>25</v>
      </c>
      <c r="Y529" s="25" t="s">
        <v>25</v>
      </c>
      <c r="Z529" s="25" t="s">
        <v>25</v>
      </c>
      <c r="AA529" s="25" t="s">
        <v>25</v>
      </c>
      <c r="AB529" s="25" t="s">
        <v>25</v>
      </c>
      <c r="AC529" s="25" t="s">
        <v>228</v>
      </c>
      <c r="AD529" s="16">
        <v>0.95191800000000004</v>
      </c>
      <c r="AE529" s="16">
        <v>2.6949999999999999E-3</v>
      </c>
      <c r="AF529" s="29">
        <v>3.0000000000000001E-6</v>
      </c>
      <c r="AG529" s="16">
        <v>3.7728999999999999E-2</v>
      </c>
      <c r="AH529" s="16">
        <v>7.6299999999999996E-3</v>
      </c>
      <c r="AI529" s="29">
        <v>3.9999999999999998E-6</v>
      </c>
      <c r="AJ529" s="29">
        <v>6.0000000000000002E-6</v>
      </c>
      <c r="AK529" s="29">
        <v>9.9999999999999995E-7</v>
      </c>
      <c r="AL529" s="29">
        <v>1.2999999999999999E-5</v>
      </c>
      <c r="AM529" s="16">
        <v>-1.3874542607314E-3</v>
      </c>
      <c r="AN529" s="16">
        <v>-3.1279953222718799E-4</v>
      </c>
      <c r="AO529" s="29">
        <v>9.1936320868301305E-7</v>
      </c>
      <c r="AP529" s="29">
        <v>4.98851498742664E-5</v>
      </c>
      <c r="AQ529" s="29">
        <v>1.9666290999179198E-5</v>
      </c>
      <c r="AR529" s="16">
        <v>0.15717407078107201</v>
      </c>
      <c r="AS529" s="16">
        <v>3.50957625517462E-2</v>
      </c>
      <c r="AT529" s="16">
        <v>4.33405705817606E-2</v>
      </c>
      <c r="AU529" s="16">
        <v>1.01118631733812E-2</v>
      </c>
      <c r="AV529" s="16">
        <v>2.5377408134967298E-2</v>
      </c>
      <c r="AW529" s="16">
        <v>4.2640810273415597E-2</v>
      </c>
    </row>
    <row r="530" spans="1:49" s="15" customFormat="1" ht="16" x14ac:dyDescent="0.2">
      <c r="A530" s="16" t="s">
        <v>2384</v>
      </c>
      <c r="B530" s="16" t="s">
        <v>1085</v>
      </c>
      <c r="C530" s="16" t="s">
        <v>912</v>
      </c>
      <c r="D530" s="16" t="s">
        <v>25</v>
      </c>
      <c r="E530" s="16" t="s">
        <v>25</v>
      </c>
      <c r="F530" s="16" t="s">
        <v>25</v>
      </c>
      <c r="G530" s="16" t="s">
        <v>25</v>
      </c>
      <c r="H530" s="26">
        <v>18.508575283300001</v>
      </c>
      <c r="I530" s="31">
        <v>16.597535865899999</v>
      </c>
      <c r="J530" s="25" t="s">
        <v>25</v>
      </c>
      <c r="K530" s="47" t="s">
        <v>25</v>
      </c>
      <c r="L530" s="47" t="s">
        <v>25</v>
      </c>
      <c r="M530" s="25" t="s">
        <v>25</v>
      </c>
      <c r="N530" s="16" t="s">
        <v>25</v>
      </c>
      <c r="O530" s="25" t="s">
        <v>26</v>
      </c>
      <c r="P530" s="25" t="s">
        <v>27</v>
      </c>
      <c r="Q530" s="25" t="s">
        <v>2190</v>
      </c>
      <c r="R530" s="25">
        <v>0</v>
      </c>
      <c r="S530" s="25">
        <v>0</v>
      </c>
      <c r="T530" s="25" t="s">
        <v>25</v>
      </c>
      <c r="U530" s="25" t="s">
        <v>25</v>
      </c>
      <c r="V530" s="25" t="s">
        <v>25</v>
      </c>
      <c r="W530" s="25" t="s">
        <v>25</v>
      </c>
      <c r="X530" s="25" t="s">
        <v>25</v>
      </c>
      <c r="Y530" s="25" t="s">
        <v>25</v>
      </c>
      <c r="Z530" s="25" t="s">
        <v>25</v>
      </c>
      <c r="AA530" s="25" t="s">
        <v>25</v>
      </c>
      <c r="AB530" s="25" t="s">
        <v>25</v>
      </c>
      <c r="AC530" s="25" t="s">
        <v>228</v>
      </c>
      <c r="AD530" s="16">
        <v>0.95191800000000004</v>
      </c>
      <c r="AE530" s="16">
        <v>2.6949999999999999E-3</v>
      </c>
      <c r="AF530" s="29">
        <v>3.0000000000000001E-6</v>
      </c>
      <c r="AG530" s="16">
        <v>3.7728999999999999E-2</v>
      </c>
      <c r="AH530" s="16">
        <v>7.6299999999999996E-3</v>
      </c>
      <c r="AI530" s="29">
        <v>3.9999999999999998E-6</v>
      </c>
      <c r="AJ530" s="29">
        <v>6.0000000000000002E-6</v>
      </c>
      <c r="AK530" s="29">
        <v>9.9999999999999995E-7</v>
      </c>
      <c r="AL530" s="29">
        <v>1.2999999999999999E-5</v>
      </c>
      <c r="AM530" s="16">
        <v>-1.3874542607314E-3</v>
      </c>
      <c r="AN530" s="16">
        <v>-3.1279953222718799E-4</v>
      </c>
      <c r="AO530" s="29">
        <v>9.1936320868301305E-7</v>
      </c>
      <c r="AP530" s="29">
        <v>4.98851498742664E-5</v>
      </c>
      <c r="AQ530" s="29">
        <v>1.9666290999179198E-5</v>
      </c>
      <c r="AR530" s="16">
        <v>0.14104744569328201</v>
      </c>
      <c r="AS530" s="16">
        <v>1.3655666593708799E-2</v>
      </c>
      <c r="AT530" s="16">
        <v>1.72601200478694E-2</v>
      </c>
      <c r="AU530" s="16">
        <v>2.2210526260027699E-2</v>
      </c>
      <c r="AV530" s="16">
        <v>8.8645525227097795E-3</v>
      </c>
      <c r="AW530" s="16">
        <v>7.8312734769083805E-2</v>
      </c>
    </row>
    <row r="531" spans="1:49" s="15" customFormat="1" ht="16" x14ac:dyDescent="0.2">
      <c r="A531" s="16" t="s">
        <v>2376</v>
      </c>
      <c r="B531" s="16" t="s">
        <v>913</v>
      </c>
      <c r="C531" s="16" t="s">
        <v>914</v>
      </c>
      <c r="D531" s="16" t="s">
        <v>25</v>
      </c>
      <c r="E531" s="16" t="s">
        <v>25</v>
      </c>
      <c r="F531" s="16" t="s">
        <v>25</v>
      </c>
      <c r="G531" s="16" t="s">
        <v>25</v>
      </c>
      <c r="H531" s="26">
        <v>20.954575008199999</v>
      </c>
      <c r="I531" s="31">
        <v>18.916002194099999</v>
      </c>
      <c r="J531" s="25" t="s">
        <v>25</v>
      </c>
      <c r="K531" s="47" t="s">
        <v>25</v>
      </c>
      <c r="L531" s="47" t="s">
        <v>25</v>
      </c>
      <c r="M531" s="25" t="s">
        <v>25</v>
      </c>
      <c r="N531" s="16" t="s">
        <v>25</v>
      </c>
      <c r="O531" s="25" t="s">
        <v>26</v>
      </c>
      <c r="P531" s="25" t="s">
        <v>30</v>
      </c>
      <c r="Q531" s="25" t="s">
        <v>2190</v>
      </c>
      <c r="R531" s="25">
        <v>0</v>
      </c>
      <c r="S531" s="25">
        <v>0</v>
      </c>
      <c r="T531" s="25" t="s">
        <v>25</v>
      </c>
      <c r="U531" s="25" t="s">
        <v>25</v>
      </c>
      <c r="V531" s="25" t="s">
        <v>25</v>
      </c>
      <c r="W531" s="25" t="s">
        <v>25</v>
      </c>
      <c r="X531" s="25" t="s">
        <v>25</v>
      </c>
      <c r="Y531" s="25" t="s">
        <v>25</v>
      </c>
      <c r="Z531" s="25" t="s">
        <v>25</v>
      </c>
      <c r="AA531" s="25" t="s">
        <v>25</v>
      </c>
      <c r="AB531" s="25" t="s">
        <v>25</v>
      </c>
      <c r="AC531" s="25" t="s">
        <v>228</v>
      </c>
      <c r="AD531" s="16">
        <v>0.95191800000000004</v>
      </c>
      <c r="AE531" s="16">
        <v>2.6949999999999999E-3</v>
      </c>
      <c r="AF531" s="29">
        <v>3.0000000000000001E-6</v>
      </c>
      <c r="AG531" s="16">
        <v>3.7728999999999999E-2</v>
      </c>
      <c r="AH531" s="16">
        <v>7.6299999999999996E-3</v>
      </c>
      <c r="AI531" s="29">
        <v>3.9999999999999998E-6</v>
      </c>
      <c r="AJ531" s="29">
        <v>6.0000000000000002E-6</v>
      </c>
      <c r="AK531" s="29">
        <v>9.9999999999999995E-7</v>
      </c>
      <c r="AL531" s="29">
        <v>1.2999999999999999E-5</v>
      </c>
      <c r="AM531" s="16">
        <v>-1.3874542607314E-3</v>
      </c>
      <c r="AN531" s="16">
        <v>-3.1279953222718799E-4</v>
      </c>
      <c r="AO531" s="29">
        <v>9.1936320868301305E-7</v>
      </c>
      <c r="AP531" s="29">
        <v>4.98851498742664E-5</v>
      </c>
      <c r="AQ531" s="29">
        <v>1.9666290999179198E-5</v>
      </c>
      <c r="AR531" s="16">
        <v>8.6809167696658002E-2</v>
      </c>
      <c r="AS531" s="16">
        <v>2.20120437730962E-2</v>
      </c>
      <c r="AT531" s="16">
        <v>4.4825841352230403E-2</v>
      </c>
      <c r="AU531" s="16">
        <v>0</v>
      </c>
      <c r="AV531" s="16">
        <v>1.19775630234313E-2</v>
      </c>
      <c r="AW531" s="16">
        <v>7.60990398945296E-3</v>
      </c>
    </row>
    <row r="532" spans="1:49" s="15" customFormat="1" ht="16" x14ac:dyDescent="0.2">
      <c r="A532" s="16" t="s">
        <v>2376</v>
      </c>
      <c r="B532" s="16" t="s">
        <v>915</v>
      </c>
      <c r="C532" s="16" t="s">
        <v>914</v>
      </c>
      <c r="D532" s="16" t="s">
        <v>25</v>
      </c>
      <c r="E532" s="16" t="s">
        <v>25</v>
      </c>
      <c r="F532" s="16" t="s">
        <v>25</v>
      </c>
      <c r="G532" s="16" t="s">
        <v>25</v>
      </c>
      <c r="H532" s="26">
        <v>17.7225505344</v>
      </c>
      <c r="I532" s="31">
        <v>16.0059163287</v>
      </c>
      <c r="J532" s="25" t="s">
        <v>25</v>
      </c>
      <c r="K532" s="47" t="s">
        <v>25</v>
      </c>
      <c r="L532" s="47" t="s">
        <v>25</v>
      </c>
      <c r="M532" s="25" t="s">
        <v>25</v>
      </c>
      <c r="N532" s="16" t="s">
        <v>25</v>
      </c>
      <c r="O532" s="25" t="s">
        <v>26</v>
      </c>
      <c r="P532" s="25" t="s">
        <v>30</v>
      </c>
      <c r="Q532" s="25" t="s">
        <v>2190</v>
      </c>
      <c r="R532" s="25">
        <v>0</v>
      </c>
      <c r="S532" s="25">
        <v>0</v>
      </c>
      <c r="T532" s="25" t="s">
        <v>25</v>
      </c>
      <c r="U532" s="25" t="s">
        <v>25</v>
      </c>
      <c r="V532" s="25" t="s">
        <v>25</v>
      </c>
      <c r="W532" s="25" t="s">
        <v>25</v>
      </c>
      <c r="X532" s="25" t="s">
        <v>25</v>
      </c>
      <c r="Y532" s="25" t="s">
        <v>25</v>
      </c>
      <c r="Z532" s="25" t="s">
        <v>25</v>
      </c>
      <c r="AA532" s="25" t="s">
        <v>25</v>
      </c>
      <c r="AB532" s="25" t="s">
        <v>25</v>
      </c>
      <c r="AC532" s="25" t="s">
        <v>228</v>
      </c>
      <c r="AD532" s="16">
        <v>0.95191800000000004</v>
      </c>
      <c r="AE532" s="16">
        <v>2.6949999999999999E-3</v>
      </c>
      <c r="AF532" s="29">
        <v>3.0000000000000001E-6</v>
      </c>
      <c r="AG532" s="16">
        <v>3.7728999999999999E-2</v>
      </c>
      <c r="AH532" s="16">
        <v>7.6299999999999996E-3</v>
      </c>
      <c r="AI532" s="29">
        <v>3.9999999999999998E-6</v>
      </c>
      <c r="AJ532" s="29">
        <v>6.0000000000000002E-6</v>
      </c>
      <c r="AK532" s="29">
        <v>9.9999999999999995E-7</v>
      </c>
      <c r="AL532" s="29">
        <v>1.2999999999999999E-5</v>
      </c>
      <c r="AM532" s="16">
        <v>-1.3874542607314E-3</v>
      </c>
      <c r="AN532" s="16">
        <v>-3.1279953222718799E-4</v>
      </c>
      <c r="AO532" s="29">
        <v>9.1936320868301305E-7</v>
      </c>
      <c r="AP532" s="29">
        <v>4.98851498742664E-5</v>
      </c>
      <c r="AQ532" s="29">
        <v>1.9666290999179198E-5</v>
      </c>
      <c r="AR532" s="16">
        <v>3.7593227776022899E-2</v>
      </c>
      <c r="AS532" s="16">
        <v>1.4352301393906501E-2</v>
      </c>
      <c r="AT532" s="16">
        <v>1.1679525689564299E-2</v>
      </c>
      <c r="AU532" s="16">
        <v>5.05323920221659E-3</v>
      </c>
      <c r="AV532" s="16">
        <v>6.0799633653125396E-3</v>
      </c>
      <c r="AW532" s="16">
        <v>0</v>
      </c>
    </row>
    <row r="533" spans="1:49" s="15" customFormat="1" ht="16" x14ac:dyDescent="0.2">
      <c r="A533" s="16" t="s">
        <v>2385</v>
      </c>
      <c r="B533" s="16" t="s">
        <v>916</v>
      </c>
      <c r="C533" s="16" t="s">
        <v>1080</v>
      </c>
      <c r="D533" s="16" t="s">
        <v>25</v>
      </c>
      <c r="E533" s="16" t="s">
        <v>25</v>
      </c>
      <c r="F533" s="16" t="s">
        <v>25</v>
      </c>
      <c r="G533" s="16" t="s">
        <v>25</v>
      </c>
      <c r="H533" s="26">
        <v>13.644073775500001</v>
      </c>
      <c r="I533" s="31">
        <v>12.6783659741</v>
      </c>
      <c r="J533" s="25" t="s">
        <v>25</v>
      </c>
      <c r="K533" s="47" t="s">
        <v>25</v>
      </c>
      <c r="L533" s="47" t="s">
        <v>25</v>
      </c>
      <c r="M533" s="25" t="s">
        <v>25</v>
      </c>
      <c r="N533" s="16" t="s">
        <v>25</v>
      </c>
      <c r="O533" s="25" t="s">
        <v>26</v>
      </c>
      <c r="P533" s="25" t="s">
        <v>30</v>
      </c>
      <c r="Q533" s="25" t="s">
        <v>2190</v>
      </c>
      <c r="R533" s="25">
        <v>0</v>
      </c>
      <c r="S533" s="25">
        <v>0</v>
      </c>
      <c r="T533" s="25" t="s">
        <v>25</v>
      </c>
      <c r="U533" s="25" t="s">
        <v>25</v>
      </c>
      <c r="V533" s="25" t="s">
        <v>25</v>
      </c>
      <c r="W533" s="25" t="s">
        <v>25</v>
      </c>
      <c r="X533" s="25" t="s">
        <v>25</v>
      </c>
      <c r="Y533" s="25" t="s">
        <v>25</v>
      </c>
      <c r="Z533" s="25" t="s">
        <v>25</v>
      </c>
      <c r="AA533" s="25" t="s">
        <v>25</v>
      </c>
      <c r="AB533" s="25" t="s">
        <v>25</v>
      </c>
      <c r="AC533" s="25" t="s">
        <v>228</v>
      </c>
      <c r="AD533" s="29">
        <v>8.7999999999999998E-5</v>
      </c>
      <c r="AE533" s="16">
        <v>8.48E-2</v>
      </c>
      <c r="AF533" s="29">
        <v>6.0000000000000002E-6</v>
      </c>
      <c r="AG533" s="16">
        <v>0.89157500000000001</v>
      </c>
      <c r="AH533" s="29">
        <v>6.3999999999999997E-5</v>
      </c>
      <c r="AI533" s="16">
        <v>2.3436999999999999E-2</v>
      </c>
      <c r="AJ533" s="29">
        <v>1.8E-5</v>
      </c>
      <c r="AK533" s="29">
        <v>9.0000000000000002E-6</v>
      </c>
      <c r="AL533" s="29">
        <v>3.0000000000000001E-6</v>
      </c>
      <c r="AM533" s="16">
        <v>1.19423945389306E-3</v>
      </c>
      <c r="AN533" s="16">
        <v>1.2885678212018999E-3</v>
      </c>
      <c r="AO533" s="16">
        <v>-3.4450018051206902E-4</v>
      </c>
      <c r="AP533" s="29">
        <v>-4.69094048956478E-5</v>
      </c>
      <c r="AQ533" s="16">
        <v>1.3202089771365E-4</v>
      </c>
      <c r="AR533" s="16">
        <v>0.196041225589525</v>
      </c>
      <c r="AS533" s="16">
        <v>2.3697675581072199E-2</v>
      </c>
      <c r="AT533" s="16">
        <v>4.3542448758290199E-2</v>
      </c>
      <c r="AU533" s="16">
        <v>4.1071229732095302E-2</v>
      </c>
      <c r="AV533" s="16">
        <v>9.5501620775668497E-3</v>
      </c>
      <c r="AW533" s="16">
        <v>7.7547540987128502E-2</v>
      </c>
    </row>
    <row r="534" spans="1:49" s="15" customFormat="1" ht="16" x14ac:dyDescent="0.2">
      <c r="A534" s="16" t="s">
        <v>2385</v>
      </c>
      <c r="B534" s="16" t="s">
        <v>917</v>
      </c>
      <c r="C534" s="16" t="s">
        <v>918</v>
      </c>
      <c r="D534" s="16" t="s">
        <v>25</v>
      </c>
      <c r="E534" s="16" t="s">
        <v>25</v>
      </c>
      <c r="F534" s="16" t="s">
        <v>25</v>
      </c>
      <c r="G534" s="16" t="s">
        <v>25</v>
      </c>
      <c r="H534" s="26">
        <v>14.4173404201</v>
      </c>
      <c r="I534" s="31">
        <v>13.442455497099999</v>
      </c>
      <c r="J534" s="25" t="s">
        <v>25</v>
      </c>
      <c r="K534" s="47" t="s">
        <v>25</v>
      </c>
      <c r="L534" s="47" t="s">
        <v>25</v>
      </c>
      <c r="M534" s="25" t="s">
        <v>25</v>
      </c>
      <c r="N534" s="16" t="s">
        <v>25</v>
      </c>
      <c r="O534" s="25" t="s">
        <v>26</v>
      </c>
      <c r="P534" s="25" t="s">
        <v>30</v>
      </c>
      <c r="Q534" s="25" t="s">
        <v>2190</v>
      </c>
      <c r="R534" s="25">
        <v>0</v>
      </c>
      <c r="S534" s="25">
        <v>0</v>
      </c>
      <c r="T534" s="25" t="s">
        <v>25</v>
      </c>
      <c r="U534" s="25" t="s">
        <v>25</v>
      </c>
      <c r="V534" s="25" t="s">
        <v>25</v>
      </c>
      <c r="W534" s="25" t="s">
        <v>25</v>
      </c>
      <c r="X534" s="25" t="s">
        <v>25</v>
      </c>
      <c r="Y534" s="25" t="s">
        <v>25</v>
      </c>
      <c r="Z534" s="25" t="s">
        <v>25</v>
      </c>
      <c r="AA534" s="25" t="s">
        <v>25</v>
      </c>
      <c r="AB534" s="25" t="s">
        <v>25</v>
      </c>
      <c r="AC534" s="25" t="s">
        <v>228</v>
      </c>
      <c r="AD534" s="16">
        <v>0.95191800000000004</v>
      </c>
      <c r="AE534" s="16">
        <v>2.6949999999999999E-3</v>
      </c>
      <c r="AF534" s="29">
        <v>3.0000000000000001E-6</v>
      </c>
      <c r="AG534" s="16">
        <v>3.7728999999999999E-2</v>
      </c>
      <c r="AH534" s="16">
        <v>7.6299999999999996E-3</v>
      </c>
      <c r="AI534" s="29">
        <v>3.9999999999999998E-6</v>
      </c>
      <c r="AJ534" s="29">
        <v>6.0000000000000002E-6</v>
      </c>
      <c r="AK534" s="29">
        <v>9.9999999999999995E-7</v>
      </c>
      <c r="AL534" s="29">
        <v>1.2999999999999999E-5</v>
      </c>
      <c r="AM534" s="16">
        <v>-1.3874542607314E-3</v>
      </c>
      <c r="AN534" s="16">
        <v>-3.1279953222718799E-4</v>
      </c>
      <c r="AO534" s="29">
        <v>9.1936320868301305E-7</v>
      </c>
      <c r="AP534" s="29">
        <v>4.98851498742664E-5</v>
      </c>
      <c r="AQ534" s="29">
        <v>1.9666290999179198E-5</v>
      </c>
      <c r="AR534" s="16">
        <v>4.1772286121913103E-2</v>
      </c>
      <c r="AS534" s="16">
        <v>2.1847677834821101E-2</v>
      </c>
      <c r="AT534" s="16">
        <v>1.4284428830932399E-2</v>
      </c>
      <c r="AU534" s="16">
        <v>0</v>
      </c>
      <c r="AV534" s="16">
        <v>5.0466820387586302E-3</v>
      </c>
      <c r="AW534" s="16">
        <v>0</v>
      </c>
    </row>
    <row r="535" spans="1:49" s="15" customFormat="1" ht="16" x14ac:dyDescent="0.2">
      <c r="A535" s="16" t="s">
        <v>2385</v>
      </c>
      <c r="B535" s="16" t="s">
        <v>919</v>
      </c>
      <c r="C535" s="16" t="s">
        <v>920</v>
      </c>
      <c r="D535" s="16" t="s">
        <v>25</v>
      </c>
      <c r="E535" s="16" t="s">
        <v>25</v>
      </c>
      <c r="F535" s="16" t="s">
        <v>25</v>
      </c>
      <c r="G535" s="16" t="s">
        <v>25</v>
      </c>
      <c r="H535" s="26">
        <v>19.7995098576</v>
      </c>
      <c r="I535" s="31">
        <v>18.393999853699999</v>
      </c>
      <c r="J535" s="25" t="s">
        <v>25</v>
      </c>
      <c r="K535" s="47" t="s">
        <v>25</v>
      </c>
      <c r="L535" s="47" t="s">
        <v>25</v>
      </c>
      <c r="M535" s="25" t="s">
        <v>25</v>
      </c>
      <c r="N535" s="16" t="s">
        <v>25</v>
      </c>
      <c r="O535" s="25" t="s">
        <v>26</v>
      </c>
      <c r="P535" s="25" t="s">
        <v>30</v>
      </c>
      <c r="Q535" s="25" t="s">
        <v>2190</v>
      </c>
      <c r="R535" s="25">
        <v>0</v>
      </c>
      <c r="S535" s="25">
        <v>0</v>
      </c>
      <c r="T535" s="25" t="s">
        <v>25</v>
      </c>
      <c r="U535" s="25" t="s">
        <v>25</v>
      </c>
      <c r="V535" s="25" t="s">
        <v>25</v>
      </c>
      <c r="W535" s="25" t="s">
        <v>25</v>
      </c>
      <c r="X535" s="25" t="s">
        <v>25</v>
      </c>
      <c r="Y535" s="25" t="s">
        <v>25</v>
      </c>
      <c r="Z535" s="25" t="s">
        <v>25</v>
      </c>
      <c r="AA535" s="25" t="s">
        <v>25</v>
      </c>
      <c r="AB535" s="25" t="s">
        <v>25</v>
      </c>
      <c r="AC535" s="25" t="s">
        <v>228</v>
      </c>
      <c r="AD535" s="16">
        <v>0.95191800000000004</v>
      </c>
      <c r="AE535" s="16">
        <v>2.6949999999999999E-3</v>
      </c>
      <c r="AF535" s="29">
        <v>3.0000000000000001E-6</v>
      </c>
      <c r="AG535" s="16">
        <v>3.7728999999999999E-2</v>
      </c>
      <c r="AH535" s="16">
        <v>7.6299999999999996E-3</v>
      </c>
      <c r="AI535" s="29">
        <v>3.9999999999999998E-6</v>
      </c>
      <c r="AJ535" s="29">
        <v>6.0000000000000002E-6</v>
      </c>
      <c r="AK535" s="29">
        <v>9.9999999999999995E-7</v>
      </c>
      <c r="AL535" s="29">
        <v>1.2999999999999999E-5</v>
      </c>
      <c r="AM535" s="16">
        <v>-1.3874542607314E-3</v>
      </c>
      <c r="AN535" s="16">
        <v>-3.1279953222718799E-4</v>
      </c>
      <c r="AO535" s="29">
        <v>9.1936320868301305E-7</v>
      </c>
      <c r="AP535" s="29">
        <v>4.98851498742664E-5</v>
      </c>
      <c r="AQ535" s="29">
        <v>1.9666290999179198E-5</v>
      </c>
      <c r="AR535" s="16">
        <v>2.87107704784865E-2</v>
      </c>
      <c r="AS535" s="16">
        <v>2.1541306989355798E-2</v>
      </c>
      <c r="AT535" s="16">
        <v>2.68750103291493E-3</v>
      </c>
      <c r="AU535" s="16">
        <v>3.5136093285479601E-3</v>
      </c>
      <c r="AV535" s="16">
        <v>0</v>
      </c>
      <c r="AW535" s="16">
        <v>0</v>
      </c>
    </row>
    <row r="536" spans="1:49" s="15" customFormat="1" ht="16" x14ac:dyDescent="0.2">
      <c r="A536" s="16" t="s">
        <v>2385</v>
      </c>
      <c r="B536" s="16" t="s">
        <v>921</v>
      </c>
      <c r="C536" s="16" t="s">
        <v>922</v>
      </c>
      <c r="D536" s="16" t="s">
        <v>25</v>
      </c>
      <c r="E536" s="16" t="s">
        <v>25</v>
      </c>
      <c r="F536" s="16" t="s">
        <v>25</v>
      </c>
      <c r="G536" s="16" t="s">
        <v>25</v>
      </c>
      <c r="H536" s="26">
        <v>9.3019666784599995</v>
      </c>
      <c r="I536" s="31">
        <v>8.7315593158400002</v>
      </c>
      <c r="J536" s="25" t="s">
        <v>25</v>
      </c>
      <c r="K536" s="47" t="s">
        <v>25</v>
      </c>
      <c r="L536" s="47" t="s">
        <v>25</v>
      </c>
      <c r="M536" s="25" t="s">
        <v>25</v>
      </c>
      <c r="N536" s="16" t="s">
        <v>25</v>
      </c>
      <c r="O536" s="25" t="s">
        <v>26</v>
      </c>
      <c r="P536" s="25" t="s">
        <v>30</v>
      </c>
      <c r="Q536" s="25" t="s">
        <v>2190</v>
      </c>
      <c r="R536" s="25">
        <v>0</v>
      </c>
      <c r="S536" s="25">
        <v>0</v>
      </c>
      <c r="T536" s="25" t="s">
        <v>25</v>
      </c>
      <c r="U536" s="25" t="s">
        <v>25</v>
      </c>
      <c r="V536" s="25" t="s">
        <v>25</v>
      </c>
      <c r="W536" s="25" t="s">
        <v>25</v>
      </c>
      <c r="X536" s="25" t="s">
        <v>25</v>
      </c>
      <c r="Y536" s="25" t="s">
        <v>25</v>
      </c>
      <c r="Z536" s="25" t="s">
        <v>25</v>
      </c>
      <c r="AA536" s="25" t="s">
        <v>25</v>
      </c>
      <c r="AB536" s="25" t="s">
        <v>25</v>
      </c>
      <c r="AC536" s="25" t="s">
        <v>228</v>
      </c>
      <c r="AD536" s="16">
        <v>0.95191800000000004</v>
      </c>
      <c r="AE536" s="16">
        <v>2.6949999999999999E-3</v>
      </c>
      <c r="AF536" s="29">
        <v>3.0000000000000001E-6</v>
      </c>
      <c r="AG536" s="16">
        <v>3.7728999999999999E-2</v>
      </c>
      <c r="AH536" s="16">
        <v>7.6299999999999996E-3</v>
      </c>
      <c r="AI536" s="29">
        <v>3.9999999999999998E-6</v>
      </c>
      <c r="AJ536" s="29">
        <v>6.0000000000000002E-6</v>
      </c>
      <c r="AK536" s="29">
        <v>9.9999999999999995E-7</v>
      </c>
      <c r="AL536" s="29">
        <v>1.2999999999999999E-5</v>
      </c>
      <c r="AM536" s="16">
        <v>-1.3874542607314E-3</v>
      </c>
      <c r="AN536" s="16">
        <v>-3.1279953222718799E-4</v>
      </c>
      <c r="AO536" s="29">
        <v>9.1936320868301305E-7</v>
      </c>
      <c r="AP536" s="29">
        <v>4.98851498742664E-5</v>
      </c>
      <c r="AQ536" s="29">
        <v>1.9666290999179198E-5</v>
      </c>
      <c r="AR536" s="16">
        <v>1.8079724251125601E-2</v>
      </c>
      <c r="AS536" s="16">
        <v>1.25031062970954E-2</v>
      </c>
      <c r="AT536" s="16">
        <v>4.7184177164723198E-3</v>
      </c>
      <c r="AU536" s="16">
        <v>0</v>
      </c>
      <c r="AV536" s="16">
        <v>0</v>
      </c>
      <c r="AW536" s="16">
        <v>0</v>
      </c>
    </row>
    <row r="537" spans="1:49" s="15" customFormat="1" ht="16" x14ac:dyDescent="0.2">
      <c r="A537" s="16" t="s">
        <v>2385</v>
      </c>
      <c r="B537" s="16" t="s">
        <v>923</v>
      </c>
      <c r="C537" s="16" t="s">
        <v>924</v>
      </c>
      <c r="D537" s="16" t="s">
        <v>25</v>
      </c>
      <c r="E537" s="16" t="s">
        <v>25</v>
      </c>
      <c r="F537" s="16" t="s">
        <v>25</v>
      </c>
      <c r="G537" s="16" t="s">
        <v>25</v>
      </c>
      <c r="H537" s="26">
        <v>10.5925899836</v>
      </c>
      <c r="I537" s="31">
        <v>9.9166441819499997</v>
      </c>
      <c r="J537" s="25" t="s">
        <v>25</v>
      </c>
      <c r="K537" s="47" t="s">
        <v>25</v>
      </c>
      <c r="L537" s="47" t="s">
        <v>25</v>
      </c>
      <c r="M537" s="25" t="s">
        <v>25</v>
      </c>
      <c r="N537" s="16" t="s">
        <v>25</v>
      </c>
      <c r="O537" s="25" t="s">
        <v>26</v>
      </c>
      <c r="P537" s="25" t="s">
        <v>27</v>
      </c>
      <c r="Q537" s="25" t="s">
        <v>2190</v>
      </c>
      <c r="R537" s="25">
        <v>0</v>
      </c>
      <c r="S537" s="25">
        <v>0</v>
      </c>
      <c r="T537" s="25" t="s">
        <v>25</v>
      </c>
      <c r="U537" s="25" t="s">
        <v>25</v>
      </c>
      <c r="V537" s="25" t="s">
        <v>25</v>
      </c>
      <c r="W537" s="25" t="s">
        <v>25</v>
      </c>
      <c r="X537" s="25" t="s">
        <v>25</v>
      </c>
      <c r="Y537" s="25" t="s">
        <v>25</v>
      </c>
      <c r="Z537" s="25" t="s">
        <v>25</v>
      </c>
      <c r="AA537" s="25" t="s">
        <v>25</v>
      </c>
      <c r="AB537" s="25" t="s">
        <v>25</v>
      </c>
      <c r="AC537" s="25" t="s">
        <v>228</v>
      </c>
      <c r="AD537" s="16">
        <v>0.95191800000000004</v>
      </c>
      <c r="AE537" s="16">
        <v>2.6949999999999999E-3</v>
      </c>
      <c r="AF537" s="29">
        <v>3.0000000000000001E-6</v>
      </c>
      <c r="AG537" s="16">
        <v>3.7728999999999999E-2</v>
      </c>
      <c r="AH537" s="16">
        <v>7.6299999999999996E-3</v>
      </c>
      <c r="AI537" s="29">
        <v>3.9999999999999998E-6</v>
      </c>
      <c r="AJ537" s="29">
        <v>6.0000000000000002E-6</v>
      </c>
      <c r="AK537" s="29">
        <v>9.9999999999999995E-7</v>
      </c>
      <c r="AL537" s="29">
        <v>1.2999999999999999E-5</v>
      </c>
      <c r="AM537" s="16">
        <v>-1.3874542607314E-3</v>
      </c>
      <c r="AN537" s="16">
        <v>-3.1279953222718799E-4</v>
      </c>
      <c r="AO537" s="29">
        <v>9.1936320868301305E-7</v>
      </c>
      <c r="AP537" s="29">
        <v>4.98851498742664E-5</v>
      </c>
      <c r="AQ537" s="29">
        <v>1.9666290999179198E-5</v>
      </c>
      <c r="AR537" s="16">
        <v>2.6735157646701899E-2</v>
      </c>
      <c r="AS537" s="16">
        <v>1.31921799641258E-2</v>
      </c>
      <c r="AT537" s="16">
        <v>9.2226197011702898E-3</v>
      </c>
      <c r="AU537" s="16">
        <v>3.1814914105663698E-3</v>
      </c>
      <c r="AV537" s="16">
        <v>0</v>
      </c>
      <c r="AW537" s="16">
        <v>0</v>
      </c>
    </row>
    <row r="538" spans="1:49" s="15" customFormat="1" ht="16" x14ac:dyDescent="0.2">
      <c r="A538" s="16" t="s">
        <v>2385</v>
      </c>
      <c r="B538" s="16" t="s">
        <v>925</v>
      </c>
      <c r="C538" s="16" t="s">
        <v>922</v>
      </c>
      <c r="D538" s="16" t="s">
        <v>25</v>
      </c>
      <c r="E538" s="16" t="s">
        <v>25</v>
      </c>
      <c r="F538" s="16" t="s">
        <v>25</v>
      </c>
      <c r="G538" s="16" t="s">
        <v>25</v>
      </c>
      <c r="H538" s="26">
        <v>9.2605606500699995</v>
      </c>
      <c r="I538" s="31">
        <v>8.7051913827499998</v>
      </c>
      <c r="J538" s="25" t="s">
        <v>25</v>
      </c>
      <c r="K538" s="47" t="s">
        <v>25</v>
      </c>
      <c r="L538" s="47" t="s">
        <v>25</v>
      </c>
      <c r="M538" s="25" t="s">
        <v>25</v>
      </c>
      <c r="N538" s="16" t="s">
        <v>25</v>
      </c>
      <c r="O538" s="25" t="s">
        <v>26</v>
      </c>
      <c r="P538" s="25" t="s">
        <v>30</v>
      </c>
      <c r="Q538" s="25" t="s">
        <v>2190</v>
      </c>
      <c r="R538" s="25">
        <v>0</v>
      </c>
      <c r="S538" s="25">
        <v>0</v>
      </c>
      <c r="T538" s="25" t="s">
        <v>25</v>
      </c>
      <c r="U538" s="25" t="s">
        <v>25</v>
      </c>
      <c r="V538" s="25" t="s">
        <v>25</v>
      </c>
      <c r="W538" s="25" t="s">
        <v>25</v>
      </c>
      <c r="X538" s="25" t="s">
        <v>25</v>
      </c>
      <c r="Y538" s="25" t="s">
        <v>25</v>
      </c>
      <c r="Z538" s="25" t="s">
        <v>25</v>
      </c>
      <c r="AA538" s="25" t="s">
        <v>25</v>
      </c>
      <c r="AB538" s="25" t="s">
        <v>25</v>
      </c>
      <c r="AC538" s="25" t="s">
        <v>228</v>
      </c>
      <c r="AD538" s="16">
        <v>0.95191800000000004</v>
      </c>
      <c r="AE538" s="16">
        <v>2.6949999999999999E-3</v>
      </c>
      <c r="AF538" s="29">
        <v>3.0000000000000001E-6</v>
      </c>
      <c r="AG538" s="16">
        <v>3.7728999999999999E-2</v>
      </c>
      <c r="AH538" s="16">
        <v>7.6299999999999996E-3</v>
      </c>
      <c r="AI538" s="29">
        <v>3.9999999999999998E-6</v>
      </c>
      <c r="AJ538" s="29">
        <v>6.0000000000000002E-6</v>
      </c>
      <c r="AK538" s="29">
        <v>9.9999999999999995E-7</v>
      </c>
      <c r="AL538" s="29">
        <v>1.2999999999999999E-5</v>
      </c>
      <c r="AM538" s="16">
        <v>-1.3874542607314E-3</v>
      </c>
      <c r="AN538" s="16">
        <v>-3.1279953222718799E-4</v>
      </c>
      <c r="AO538" s="29">
        <v>9.1936320868301305E-7</v>
      </c>
      <c r="AP538" s="29">
        <v>4.98851498742664E-5</v>
      </c>
      <c r="AQ538" s="29">
        <v>1.9666290999179198E-5</v>
      </c>
      <c r="AR538" s="16">
        <v>3.3158394440222602E-2</v>
      </c>
      <c r="AS538" s="16">
        <v>1.5947591717863301E-2</v>
      </c>
      <c r="AT538" s="16">
        <v>9.4170433258516702E-3</v>
      </c>
      <c r="AU538" s="16">
        <v>7.4686276000685897E-3</v>
      </c>
      <c r="AV538" s="16">
        <v>0</v>
      </c>
      <c r="AW538" s="16">
        <v>0</v>
      </c>
    </row>
    <row r="539" spans="1:49" s="15" customFormat="1" ht="16" x14ac:dyDescent="0.2">
      <c r="A539" s="16" t="s">
        <v>2385</v>
      </c>
      <c r="B539" s="16" t="s">
        <v>926</v>
      </c>
      <c r="C539" s="16" t="s">
        <v>927</v>
      </c>
      <c r="D539" s="16" t="s">
        <v>25</v>
      </c>
      <c r="E539" s="16" t="s">
        <v>25</v>
      </c>
      <c r="F539" s="16" t="s">
        <v>25</v>
      </c>
      <c r="G539" s="16" t="s">
        <v>25</v>
      </c>
      <c r="H539" s="26">
        <v>15.2410529225</v>
      </c>
      <c r="I539" s="31">
        <v>14.1989158695</v>
      </c>
      <c r="J539" s="25" t="s">
        <v>25</v>
      </c>
      <c r="K539" s="47" t="s">
        <v>25</v>
      </c>
      <c r="L539" s="47" t="s">
        <v>25</v>
      </c>
      <c r="M539" s="25" t="s">
        <v>25</v>
      </c>
      <c r="N539" s="16" t="s">
        <v>25</v>
      </c>
      <c r="O539" s="25" t="s">
        <v>26</v>
      </c>
      <c r="P539" s="25" t="s">
        <v>30</v>
      </c>
      <c r="Q539" s="25" t="s">
        <v>2190</v>
      </c>
      <c r="R539" s="25">
        <v>0</v>
      </c>
      <c r="S539" s="25">
        <v>0</v>
      </c>
      <c r="T539" s="25" t="s">
        <v>25</v>
      </c>
      <c r="U539" s="25" t="s">
        <v>25</v>
      </c>
      <c r="V539" s="25" t="s">
        <v>25</v>
      </c>
      <c r="W539" s="25" t="s">
        <v>25</v>
      </c>
      <c r="X539" s="25" t="s">
        <v>25</v>
      </c>
      <c r="Y539" s="25" t="s">
        <v>25</v>
      </c>
      <c r="Z539" s="25" t="s">
        <v>25</v>
      </c>
      <c r="AA539" s="25" t="s">
        <v>25</v>
      </c>
      <c r="AB539" s="25" t="s">
        <v>25</v>
      </c>
      <c r="AC539" s="25" t="s">
        <v>228</v>
      </c>
      <c r="AD539" s="16">
        <v>0.95191800000000004</v>
      </c>
      <c r="AE539" s="16">
        <v>2.6949999999999999E-3</v>
      </c>
      <c r="AF539" s="29">
        <v>3.0000000000000001E-6</v>
      </c>
      <c r="AG539" s="16">
        <v>3.7728999999999999E-2</v>
      </c>
      <c r="AH539" s="16">
        <v>7.6299999999999996E-3</v>
      </c>
      <c r="AI539" s="29">
        <v>3.9999999999999998E-6</v>
      </c>
      <c r="AJ539" s="29">
        <v>6.0000000000000002E-6</v>
      </c>
      <c r="AK539" s="29">
        <v>9.9999999999999995E-7</v>
      </c>
      <c r="AL539" s="29">
        <v>1.2999999999999999E-5</v>
      </c>
      <c r="AM539" s="16">
        <v>-1.3874542607314E-3</v>
      </c>
      <c r="AN539" s="16">
        <v>-3.1279953222718799E-4</v>
      </c>
      <c r="AO539" s="29">
        <v>9.1936320868301305E-7</v>
      </c>
      <c r="AP539" s="29">
        <v>4.98851498742664E-5</v>
      </c>
      <c r="AQ539" s="29">
        <v>1.9666290999179198E-5</v>
      </c>
      <c r="AR539" s="16">
        <v>4.1895984488561397E-2</v>
      </c>
      <c r="AS539" s="16">
        <v>1.51354306626928E-2</v>
      </c>
      <c r="AT539" s="16">
        <v>1.36213035483392E-2</v>
      </c>
      <c r="AU539" s="16">
        <v>4.8276850602381096E-3</v>
      </c>
      <c r="AV539" s="16">
        <v>0</v>
      </c>
      <c r="AW539" s="16">
        <v>6.6949529276368602E-3</v>
      </c>
    </row>
    <row r="540" spans="1:49" s="15" customFormat="1" ht="16" x14ac:dyDescent="0.2">
      <c r="A540" s="16" t="s">
        <v>2385</v>
      </c>
      <c r="B540" s="16" t="s">
        <v>928</v>
      </c>
      <c r="C540" s="16" t="s">
        <v>929</v>
      </c>
      <c r="D540" s="16" t="s">
        <v>25</v>
      </c>
      <c r="E540" s="16" t="s">
        <v>25</v>
      </c>
      <c r="F540" s="16" t="s">
        <v>25</v>
      </c>
      <c r="G540" s="16" t="s">
        <v>25</v>
      </c>
      <c r="H540" s="26">
        <v>9.4875922491099995</v>
      </c>
      <c r="I540" s="31">
        <v>8.92488206146</v>
      </c>
      <c r="J540" s="25" t="s">
        <v>25</v>
      </c>
      <c r="K540" s="47" t="s">
        <v>25</v>
      </c>
      <c r="L540" s="47" t="s">
        <v>25</v>
      </c>
      <c r="M540" s="25" t="s">
        <v>25</v>
      </c>
      <c r="N540" s="16" t="s">
        <v>25</v>
      </c>
      <c r="O540" s="25" t="s">
        <v>26</v>
      </c>
      <c r="P540" s="25" t="s">
        <v>30</v>
      </c>
      <c r="Q540" s="25" t="s">
        <v>2190</v>
      </c>
      <c r="R540" s="25">
        <v>0</v>
      </c>
      <c r="S540" s="25">
        <v>0</v>
      </c>
      <c r="T540" s="25" t="s">
        <v>25</v>
      </c>
      <c r="U540" s="25" t="s">
        <v>25</v>
      </c>
      <c r="V540" s="25" t="s">
        <v>25</v>
      </c>
      <c r="W540" s="25" t="s">
        <v>25</v>
      </c>
      <c r="X540" s="25" t="s">
        <v>25</v>
      </c>
      <c r="Y540" s="25" t="s">
        <v>25</v>
      </c>
      <c r="Z540" s="25" t="s">
        <v>25</v>
      </c>
      <c r="AA540" s="25" t="s">
        <v>25</v>
      </c>
      <c r="AB540" s="25" t="s">
        <v>25</v>
      </c>
      <c r="AC540" s="25" t="s">
        <v>228</v>
      </c>
      <c r="AD540" s="16">
        <v>0.95191800000000004</v>
      </c>
      <c r="AE540" s="16">
        <v>2.6949999999999999E-3</v>
      </c>
      <c r="AF540" s="29">
        <v>3.0000000000000001E-6</v>
      </c>
      <c r="AG540" s="16">
        <v>3.7728999999999999E-2</v>
      </c>
      <c r="AH540" s="16">
        <v>7.6299999999999996E-3</v>
      </c>
      <c r="AI540" s="29">
        <v>3.9999999999999998E-6</v>
      </c>
      <c r="AJ540" s="29">
        <v>6.0000000000000002E-6</v>
      </c>
      <c r="AK540" s="29">
        <v>9.9999999999999995E-7</v>
      </c>
      <c r="AL540" s="29">
        <v>1.2999999999999999E-5</v>
      </c>
      <c r="AM540" s="16">
        <v>-1.3874542607314E-3</v>
      </c>
      <c r="AN540" s="16">
        <v>-3.1279953222718799E-4</v>
      </c>
      <c r="AO540" s="29">
        <v>9.1936320868301305E-7</v>
      </c>
      <c r="AP540" s="29">
        <v>4.98851498742664E-5</v>
      </c>
      <c r="AQ540" s="29">
        <v>1.9666290999179198E-5</v>
      </c>
      <c r="AR540" s="16">
        <v>2.3029574310557199E-2</v>
      </c>
      <c r="AS540" s="16">
        <v>1.5651999613847601E-2</v>
      </c>
      <c r="AT540" s="16">
        <v>6.8017447777199303E-3</v>
      </c>
      <c r="AU540" s="16">
        <v>0</v>
      </c>
      <c r="AV540" s="16">
        <v>0</v>
      </c>
      <c r="AW540" s="16">
        <v>0</v>
      </c>
    </row>
    <row r="541" spans="1:49" s="15" customFormat="1" ht="16" x14ac:dyDescent="0.2">
      <c r="A541" s="16" t="s">
        <v>2385</v>
      </c>
      <c r="B541" s="16" t="s">
        <v>930</v>
      </c>
      <c r="C541" s="16" t="s">
        <v>929</v>
      </c>
      <c r="D541" s="16" t="s">
        <v>25</v>
      </c>
      <c r="E541" s="16" t="s">
        <v>25</v>
      </c>
      <c r="F541" s="16" t="s">
        <v>25</v>
      </c>
      <c r="G541" s="16" t="s">
        <v>25</v>
      </c>
      <c r="H541" s="26">
        <v>8.8869609575799995</v>
      </c>
      <c r="I541" s="31">
        <v>8.3494176939900004</v>
      </c>
      <c r="J541" s="25" t="s">
        <v>25</v>
      </c>
      <c r="K541" s="47" t="s">
        <v>25</v>
      </c>
      <c r="L541" s="47" t="s">
        <v>25</v>
      </c>
      <c r="M541" s="25" t="s">
        <v>25</v>
      </c>
      <c r="N541" s="16" t="s">
        <v>25</v>
      </c>
      <c r="O541" s="25" t="s">
        <v>26</v>
      </c>
      <c r="P541" s="25" t="s">
        <v>30</v>
      </c>
      <c r="Q541" s="25" t="s">
        <v>2190</v>
      </c>
      <c r="R541" s="25">
        <v>0</v>
      </c>
      <c r="S541" s="25">
        <v>0</v>
      </c>
      <c r="T541" s="25" t="s">
        <v>25</v>
      </c>
      <c r="U541" s="25" t="s">
        <v>25</v>
      </c>
      <c r="V541" s="25" t="s">
        <v>25</v>
      </c>
      <c r="W541" s="25" t="s">
        <v>25</v>
      </c>
      <c r="X541" s="25" t="s">
        <v>25</v>
      </c>
      <c r="Y541" s="25" t="s">
        <v>25</v>
      </c>
      <c r="Z541" s="25" t="s">
        <v>25</v>
      </c>
      <c r="AA541" s="25" t="s">
        <v>25</v>
      </c>
      <c r="AB541" s="25" t="s">
        <v>25</v>
      </c>
      <c r="AC541" s="25" t="s">
        <v>228</v>
      </c>
      <c r="AD541" s="16">
        <v>0.95191800000000004</v>
      </c>
      <c r="AE541" s="16">
        <v>2.6949999999999999E-3</v>
      </c>
      <c r="AF541" s="29">
        <v>3.0000000000000001E-6</v>
      </c>
      <c r="AG541" s="16">
        <v>3.7728999999999999E-2</v>
      </c>
      <c r="AH541" s="16">
        <v>7.6299999999999996E-3</v>
      </c>
      <c r="AI541" s="29">
        <v>3.9999999999999998E-6</v>
      </c>
      <c r="AJ541" s="29">
        <v>6.0000000000000002E-6</v>
      </c>
      <c r="AK541" s="29">
        <v>9.9999999999999995E-7</v>
      </c>
      <c r="AL541" s="29">
        <v>1.2999999999999999E-5</v>
      </c>
      <c r="AM541" s="16">
        <v>-1.3874542607314E-3</v>
      </c>
      <c r="AN541" s="16">
        <v>-3.1279953222718799E-4</v>
      </c>
      <c r="AO541" s="29">
        <v>9.1936320868301305E-7</v>
      </c>
      <c r="AP541" s="29">
        <v>4.98851498742664E-5</v>
      </c>
      <c r="AQ541" s="29">
        <v>1.9666290999179198E-5</v>
      </c>
      <c r="AR541" s="16">
        <v>1.8802897361168601E-2</v>
      </c>
      <c r="AS541" s="16">
        <v>1.5352405227788199E-2</v>
      </c>
      <c r="AT541" s="16">
        <v>3.18149097196012E-3</v>
      </c>
      <c r="AU541" s="16">
        <v>0</v>
      </c>
      <c r="AV541" s="16">
        <v>0</v>
      </c>
      <c r="AW541" s="16">
        <v>0</v>
      </c>
    </row>
    <row r="542" spans="1:49" s="15" customFormat="1" ht="16" x14ac:dyDescent="0.2">
      <c r="A542" s="16" t="s">
        <v>2385</v>
      </c>
      <c r="B542" s="16" t="s">
        <v>931</v>
      </c>
      <c r="C542" s="16" t="s">
        <v>922</v>
      </c>
      <c r="D542" s="16" t="s">
        <v>25</v>
      </c>
      <c r="E542" s="16" t="s">
        <v>25</v>
      </c>
      <c r="F542" s="16" t="s">
        <v>25</v>
      </c>
      <c r="G542" s="16" t="s">
        <v>25</v>
      </c>
      <c r="H542" s="26">
        <v>10.70019845</v>
      </c>
      <c r="I542" s="31">
        <v>10.033739540099999</v>
      </c>
      <c r="J542" s="25" t="s">
        <v>25</v>
      </c>
      <c r="K542" s="47" t="s">
        <v>25</v>
      </c>
      <c r="L542" s="47" t="s">
        <v>25</v>
      </c>
      <c r="M542" s="25" t="s">
        <v>25</v>
      </c>
      <c r="N542" s="16" t="s">
        <v>25</v>
      </c>
      <c r="O542" s="25" t="s">
        <v>26</v>
      </c>
      <c r="P542" s="25" t="s">
        <v>30</v>
      </c>
      <c r="Q542" s="25" t="s">
        <v>2190</v>
      </c>
      <c r="R542" s="25">
        <v>0</v>
      </c>
      <c r="S542" s="25">
        <v>0</v>
      </c>
      <c r="T542" s="25" t="s">
        <v>25</v>
      </c>
      <c r="U542" s="25" t="s">
        <v>25</v>
      </c>
      <c r="V542" s="25" t="s">
        <v>25</v>
      </c>
      <c r="W542" s="25" t="s">
        <v>25</v>
      </c>
      <c r="X542" s="25" t="s">
        <v>25</v>
      </c>
      <c r="Y542" s="25" t="s">
        <v>25</v>
      </c>
      <c r="Z542" s="25" t="s">
        <v>25</v>
      </c>
      <c r="AA542" s="25" t="s">
        <v>25</v>
      </c>
      <c r="AB542" s="25" t="s">
        <v>25</v>
      </c>
      <c r="AC542" s="25" t="s">
        <v>228</v>
      </c>
      <c r="AD542" s="16">
        <v>0.95191800000000004</v>
      </c>
      <c r="AE542" s="16">
        <v>2.6949999999999999E-3</v>
      </c>
      <c r="AF542" s="29">
        <v>3.0000000000000001E-6</v>
      </c>
      <c r="AG542" s="16">
        <v>3.7728999999999999E-2</v>
      </c>
      <c r="AH542" s="16">
        <v>7.6299999999999996E-3</v>
      </c>
      <c r="AI542" s="29">
        <v>3.9999999999999998E-6</v>
      </c>
      <c r="AJ542" s="29">
        <v>6.0000000000000002E-6</v>
      </c>
      <c r="AK542" s="29">
        <v>9.9999999999999995E-7</v>
      </c>
      <c r="AL542" s="29">
        <v>1.2999999999999999E-5</v>
      </c>
      <c r="AM542" s="16">
        <v>-1.3874542607314E-3</v>
      </c>
      <c r="AN542" s="16">
        <v>-3.1279953222718799E-4</v>
      </c>
      <c r="AO542" s="29">
        <v>9.1936320868301305E-7</v>
      </c>
      <c r="AP542" s="29">
        <v>4.98851498742664E-5</v>
      </c>
      <c r="AQ542" s="29">
        <v>1.9666290999179198E-5</v>
      </c>
      <c r="AR542" s="16">
        <v>2.2163223453030199E-2</v>
      </c>
      <c r="AS542" s="16">
        <v>1.43241349776562E-2</v>
      </c>
      <c r="AT542" s="16">
        <v>7.4600028467416901E-3</v>
      </c>
      <c r="AU542" s="16">
        <v>0</v>
      </c>
      <c r="AV542" s="16">
        <v>0</v>
      </c>
      <c r="AW542" s="16">
        <v>0</v>
      </c>
    </row>
    <row r="543" spans="1:49" s="15" customFormat="1" ht="16" x14ac:dyDescent="0.2">
      <c r="A543" s="16" t="s">
        <v>2385</v>
      </c>
      <c r="B543" s="16" t="s">
        <v>932</v>
      </c>
      <c r="C543" s="16" t="s">
        <v>929</v>
      </c>
      <c r="D543" s="16" t="s">
        <v>25</v>
      </c>
      <c r="E543" s="16" t="s">
        <v>25</v>
      </c>
      <c r="F543" s="16" t="s">
        <v>25</v>
      </c>
      <c r="G543" s="16" t="s">
        <v>25</v>
      </c>
      <c r="H543" s="26">
        <v>8.6628762743200003</v>
      </c>
      <c r="I543" s="31">
        <v>8.1321411887699995</v>
      </c>
      <c r="J543" s="25" t="s">
        <v>25</v>
      </c>
      <c r="K543" s="47" t="s">
        <v>25</v>
      </c>
      <c r="L543" s="47" t="s">
        <v>25</v>
      </c>
      <c r="M543" s="25" t="s">
        <v>25</v>
      </c>
      <c r="N543" s="16" t="s">
        <v>25</v>
      </c>
      <c r="O543" s="25" t="s">
        <v>26</v>
      </c>
      <c r="P543" s="25" t="s">
        <v>30</v>
      </c>
      <c r="Q543" s="25" t="s">
        <v>2190</v>
      </c>
      <c r="R543" s="25">
        <v>0</v>
      </c>
      <c r="S543" s="25">
        <v>0</v>
      </c>
      <c r="T543" s="25" t="s">
        <v>25</v>
      </c>
      <c r="U543" s="25" t="s">
        <v>25</v>
      </c>
      <c r="V543" s="25" t="s">
        <v>25</v>
      </c>
      <c r="W543" s="25" t="s">
        <v>25</v>
      </c>
      <c r="X543" s="25" t="s">
        <v>25</v>
      </c>
      <c r="Y543" s="25" t="s">
        <v>25</v>
      </c>
      <c r="Z543" s="25" t="s">
        <v>25</v>
      </c>
      <c r="AA543" s="25" t="s">
        <v>25</v>
      </c>
      <c r="AB543" s="25" t="s">
        <v>25</v>
      </c>
      <c r="AC543" s="25" t="s">
        <v>228</v>
      </c>
      <c r="AD543" s="16">
        <v>0.95191800000000004</v>
      </c>
      <c r="AE543" s="16">
        <v>2.6949999999999999E-3</v>
      </c>
      <c r="AF543" s="29">
        <v>3.0000000000000001E-6</v>
      </c>
      <c r="AG543" s="16">
        <v>3.7728999999999999E-2</v>
      </c>
      <c r="AH543" s="16">
        <v>7.6299999999999996E-3</v>
      </c>
      <c r="AI543" s="29">
        <v>3.9999999999999998E-6</v>
      </c>
      <c r="AJ543" s="29">
        <v>6.0000000000000002E-6</v>
      </c>
      <c r="AK543" s="29">
        <v>9.9999999999999995E-7</v>
      </c>
      <c r="AL543" s="29">
        <v>1.2999999999999999E-5</v>
      </c>
      <c r="AM543" s="16">
        <v>-1.3874542607314E-3</v>
      </c>
      <c r="AN543" s="16">
        <v>-3.1279953222718799E-4</v>
      </c>
      <c r="AO543" s="29">
        <v>9.1936320868301305E-7</v>
      </c>
      <c r="AP543" s="29">
        <v>4.98851498742664E-5</v>
      </c>
      <c r="AQ543" s="29">
        <v>1.9666290999179198E-5</v>
      </c>
      <c r="AR543" s="16">
        <v>2.26122426554119E-2</v>
      </c>
      <c r="AS543" s="16">
        <v>1.4577776586759799E-2</v>
      </c>
      <c r="AT543" s="16">
        <v>5.0483259349887602E-3</v>
      </c>
      <c r="AU543" s="16">
        <v>2.24244683015012E-3</v>
      </c>
      <c r="AV543" s="16">
        <v>0</v>
      </c>
      <c r="AW543" s="16">
        <v>0</v>
      </c>
    </row>
    <row r="544" spans="1:49" s="15" customFormat="1" ht="16" x14ac:dyDescent="0.2">
      <c r="A544" s="16" t="s">
        <v>2385</v>
      </c>
      <c r="B544" s="16" t="s">
        <v>933</v>
      </c>
      <c r="C544" s="16" t="s">
        <v>924</v>
      </c>
      <c r="D544" s="16" t="s">
        <v>25</v>
      </c>
      <c r="E544" s="16" t="s">
        <v>25</v>
      </c>
      <c r="F544" s="16" t="s">
        <v>25</v>
      </c>
      <c r="G544" s="16" t="s">
        <v>25</v>
      </c>
      <c r="H544" s="26">
        <v>10.477208831800001</v>
      </c>
      <c r="I544" s="31">
        <v>9.7966900222100008</v>
      </c>
      <c r="J544" s="25" t="s">
        <v>25</v>
      </c>
      <c r="K544" s="47" t="s">
        <v>25</v>
      </c>
      <c r="L544" s="47" t="s">
        <v>25</v>
      </c>
      <c r="M544" s="25" t="s">
        <v>25</v>
      </c>
      <c r="N544" s="16" t="s">
        <v>25</v>
      </c>
      <c r="O544" s="25" t="s">
        <v>26</v>
      </c>
      <c r="P544" s="25" t="s">
        <v>27</v>
      </c>
      <c r="Q544" s="25" t="s">
        <v>2190</v>
      </c>
      <c r="R544" s="25">
        <v>0</v>
      </c>
      <c r="S544" s="25">
        <v>0</v>
      </c>
      <c r="T544" s="25" t="s">
        <v>25</v>
      </c>
      <c r="U544" s="25" t="s">
        <v>25</v>
      </c>
      <c r="V544" s="25" t="s">
        <v>25</v>
      </c>
      <c r="W544" s="25" t="s">
        <v>25</v>
      </c>
      <c r="X544" s="25" t="s">
        <v>25</v>
      </c>
      <c r="Y544" s="25" t="s">
        <v>25</v>
      </c>
      <c r="Z544" s="25" t="s">
        <v>25</v>
      </c>
      <c r="AA544" s="25" t="s">
        <v>25</v>
      </c>
      <c r="AB544" s="25" t="s">
        <v>25</v>
      </c>
      <c r="AC544" s="25" t="s">
        <v>228</v>
      </c>
      <c r="AD544" s="16">
        <v>0.95191800000000004</v>
      </c>
      <c r="AE544" s="16">
        <v>2.6949999999999999E-3</v>
      </c>
      <c r="AF544" s="29">
        <v>3.0000000000000001E-6</v>
      </c>
      <c r="AG544" s="16">
        <v>3.7728999999999999E-2</v>
      </c>
      <c r="AH544" s="16">
        <v>7.6299999999999996E-3</v>
      </c>
      <c r="AI544" s="29">
        <v>3.9999999999999998E-6</v>
      </c>
      <c r="AJ544" s="29">
        <v>6.0000000000000002E-6</v>
      </c>
      <c r="AK544" s="29">
        <v>9.9999999999999995E-7</v>
      </c>
      <c r="AL544" s="29">
        <v>1.2999999999999999E-5</v>
      </c>
      <c r="AM544" s="16">
        <v>-1.3874542607314E-3</v>
      </c>
      <c r="AN544" s="16">
        <v>-3.1279953222718799E-4</v>
      </c>
      <c r="AO544" s="29">
        <v>9.1936320868301305E-7</v>
      </c>
      <c r="AP544" s="29">
        <v>4.98851498742664E-5</v>
      </c>
      <c r="AQ544" s="29">
        <v>1.9666290999179198E-5</v>
      </c>
      <c r="AR544" s="16">
        <v>3.8062282511967097E-2</v>
      </c>
      <c r="AS544" s="16">
        <v>1.7443145173290198E-2</v>
      </c>
      <c r="AT544" s="16">
        <v>1.01092732034669E-2</v>
      </c>
      <c r="AU544" s="16">
        <v>3.73404800464597E-3</v>
      </c>
      <c r="AV544" s="16">
        <v>5.9955676276368204E-3</v>
      </c>
      <c r="AW544" s="16">
        <v>0</v>
      </c>
    </row>
    <row r="545" spans="1:49" s="15" customFormat="1" ht="16" x14ac:dyDescent="0.2">
      <c r="A545" s="16" t="s">
        <v>2385</v>
      </c>
      <c r="B545" s="16" t="s">
        <v>934</v>
      </c>
      <c r="C545" s="16" t="s">
        <v>924</v>
      </c>
      <c r="D545" s="16" t="s">
        <v>25</v>
      </c>
      <c r="E545" s="16" t="s">
        <v>25</v>
      </c>
      <c r="F545" s="16" t="s">
        <v>25</v>
      </c>
      <c r="G545" s="16" t="s">
        <v>25</v>
      </c>
      <c r="H545" s="26">
        <v>10.1419957716</v>
      </c>
      <c r="I545" s="31">
        <v>9.4710867509900005</v>
      </c>
      <c r="J545" s="25" t="s">
        <v>25</v>
      </c>
      <c r="K545" s="47" t="s">
        <v>25</v>
      </c>
      <c r="L545" s="47" t="s">
        <v>25</v>
      </c>
      <c r="M545" s="25" t="s">
        <v>25</v>
      </c>
      <c r="N545" s="16" t="s">
        <v>25</v>
      </c>
      <c r="O545" s="25" t="s">
        <v>26</v>
      </c>
      <c r="P545" s="25" t="s">
        <v>30</v>
      </c>
      <c r="Q545" s="25" t="s">
        <v>2190</v>
      </c>
      <c r="R545" s="25">
        <v>0</v>
      </c>
      <c r="S545" s="25">
        <v>0</v>
      </c>
      <c r="T545" s="25" t="s">
        <v>25</v>
      </c>
      <c r="U545" s="25" t="s">
        <v>25</v>
      </c>
      <c r="V545" s="25" t="s">
        <v>25</v>
      </c>
      <c r="W545" s="25" t="s">
        <v>25</v>
      </c>
      <c r="X545" s="25" t="s">
        <v>25</v>
      </c>
      <c r="Y545" s="25" t="s">
        <v>25</v>
      </c>
      <c r="Z545" s="25" t="s">
        <v>25</v>
      </c>
      <c r="AA545" s="25" t="s">
        <v>25</v>
      </c>
      <c r="AB545" s="25" t="s">
        <v>25</v>
      </c>
      <c r="AC545" s="25" t="s">
        <v>228</v>
      </c>
      <c r="AD545" s="16">
        <v>0.95191800000000004</v>
      </c>
      <c r="AE545" s="16">
        <v>2.6949999999999999E-3</v>
      </c>
      <c r="AF545" s="29">
        <v>3.0000000000000001E-6</v>
      </c>
      <c r="AG545" s="16">
        <v>3.7728999999999999E-2</v>
      </c>
      <c r="AH545" s="16">
        <v>7.6299999999999996E-3</v>
      </c>
      <c r="AI545" s="29">
        <v>3.9999999999999998E-6</v>
      </c>
      <c r="AJ545" s="29">
        <v>6.0000000000000002E-6</v>
      </c>
      <c r="AK545" s="29">
        <v>9.9999999999999995E-7</v>
      </c>
      <c r="AL545" s="29">
        <v>1.2999999999999999E-5</v>
      </c>
      <c r="AM545" s="16">
        <v>-1.3874542607314E-3</v>
      </c>
      <c r="AN545" s="16">
        <v>-3.1279953222718799E-4</v>
      </c>
      <c r="AO545" s="29">
        <v>9.1936320868301305E-7</v>
      </c>
      <c r="AP545" s="29">
        <v>4.98851498742664E-5</v>
      </c>
      <c r="AQ545" s="29">
        <v>1.9666290999179198E-5</v>
      </c>
      <c r="AR545" s="16">
        <v>1.6139532392555701E-2</v>
      </c>
      <c r="AS545" s="16">
        <v>9.5031224343201399E-3</v>
      </c>
      <c r="AT545" s="16">
        <v>6.4060021994794096E-3</v>
      </c>
      <c r="AU545" s="16">
        <v>0</v>
      </c>
      <c r="AV545" s="16">
        <v>0</v>
      </c>
      <c r="AW545" s="16">
        <v>0</v>
      </c>
    </row>
    <row r="546" spans="1:49" s="15" customFormat="1" ht="16" x14ac:dyDescent="0.2">
      <c r="A546" s="16" t="s">
        <v>2385</v>
      </c>
      <c r="B546" s="16" t="s">
        <v>935</v>
      </c>
      <c r="C546" s="16" t="s">
        <v>936</v>
      </c>
      <c r="D546" s="16" t="s">
        <v>25</v>
      </c>
      <c r="E546" s="16" t="s">
        <v>25</v>
      </c>
      <c r="F546" s="16" t="s">
        <v>25</v>
      </c>
      <c r="G546" s="16" t="s">
        <v>25</v>
      </c>
      <c r="H546" s="26">
        <v>10.2289633445</v>
      </c>
      <c r="I546" s="31">
        <v>9.5809371866399999</v>
      </c>
      <c r="J546" s="25" t="s">
        <v>25</v>
      </c>
      <c r="K546" s="47" t="s">
        <v>25</v>
      </c>
      <c r="L546" s="47" t="s">
        <v>25</v>
      </c>
      <c r="M546" s="25" t="s">
        <v>25</v>
      </c>
      <c r="N546" s="16" t="s">
        <v>25</v>
      </c>
      <c r="O546" s="25" t="s">
        <v>26</v>
      </c>
      <c r="P546" s="25" t="s">
        <v>27</v>
      </c>
      <c r="Q546" s="25" t="s">
        <v>2190</v>
      </c>
      <c r="R546" s="25">
        <v>0</v>
      </c>
      <c r="S546" s="25">
        <v>0</v>
      </c>
      <c r="T546" s="25" t="s">
        <v>25</v>
      </c>
      <c r="U546" s="25" t="s">
        <v>25</v>
      </c>
      <c r="V546" s="25" t="s">
        <v>25</v>
      </c>
      <c r="W546" s="25" t="s">
        <v>25</v>
      </c>
      <c r="X546" s="25" t="s">
        <v>25</v>
      </c>
      <c r="Y546" s="25" t="s">
        <v>25</v>
      </c>
      <c r="Z546" s="25" t="s">
        <v>25</v>
      </c>
      <c r="AA546" s="25" t="s">
        <v>25</v>
      </c>
      <c r="AB546" s="25" t="s">
        <v>25</v>
      </c>
      <c r="AC546" s="25" t="s">
        <v>228</v>
      </c>
      <c r="AD546" s="16">
        <v>0.95191800000000004</v>
      </c>
      <c r="AE546" s="16">
        <v>2.6949999999999999E-3</v>
      </c>
      <c r="AF546" s="29">
        <v>3.0000000000000001E-6</v>
      </c>
      <c r="AG546" s="16">
        <v>3.7728999999999999E-2</v>
      </c>
      <c r="AH546" s="16">
        <v>7.6299999999999996E-3</v>
      </c>
      <c r="AI546" s="29">
        <v>3.9999999999999998E-6</v>
      </c>
      <c r="AJ546" s="29">
        <v>6.0000000000000002E-6</v>
      </c>
      <c r="AK546" s="29">
        <v>9.9999999999999995E-7</v>
      </c>
      <c r="AL546" s="29">
        <v>1.2999999999999999E-5</v>
      </c>
      <c r="AM546" s="16">
        <v>-1.3874542607314E-3</v>
      </c>
      <c r="AN546" s="16">
        <v>-3.1279953222718799E-4</v>
      </c>
      <c r="AO546" s="29">
        <v>9.1936320868301305E-7</v>
      </c>
      <c r="AP546" s="29">
        <v>4.98851498742664E-5</v>
      </c>
      <c r="AQ546" s="29">
        <v>1.9666290999179198E-5</v>
      </c>
      <c r="AR546" s="16">
        <v>1.8770579536748998E-2</v>
      </c>
      <c r="AS546" s="16">
        <v>1.0412740482725899E-2</v>
      </c>
      <c r="AT546" s="16">
        <v>3.6199178333712599E-3</v>
      </c>
      <c r="AU546" s="16">
        <v>4.1747893912455697E-3</v>
      </c>
      <c r="AV546" s="16">
        <v>0</v>
      </c>
      <c r="AW546" s="16">
        <v>0</v>
      </c>
    </row>
    <row r="547" spans="1:49" s="15" customFormat="1" ht="16" x14ac:dyDescent="0.2">
      <c r="A547" s="16" t="s">
        <v>2385</v>
      </c>
      <c r="B547" s="16" t="s">
        <v>937</v>
      </c>
      <c r="C547" s="16" t="s">
        <v>936</v>
      </c>
      <c r="D547" s="16" t="s">
        <v>25</v>
      </c>
      <c r="E547" s="16" t="s">
        <v>25</v>
      </c>
      <c r="F547" s="16" t="s">
        <v>25</v>
      </c>
      <c r="G547" s="16" t="s">
        <v>25</v>
      </c>
      <c r="H547" s="26">
        <v>10.181300827099999</v>
      </c>
      <c r="I547" s="31">
        <v>9.5230910129299993</v>
      </c>
      <c r="J547" s="25" t="s">
        <v>25</v>
      </c>
      <c r="K547" s="47" t="s">
        <v>25</v>
      </c>
      <c r="L547" s="47" t="s">
        <v>25</v>
      </c>
      <c r="M547" s="25" t="s">
        <v>25</v>
      </c>
      <c r="N547" s="16" t="s">
        <v>25</v>
      </c>
      <c r="O547" s="25" t="s">
        <v>26</v>
      </c>
      <c r="P547" s="25" t="s">
        <v>30</v>
      </c>
      <c r="Q547" s="25" t="s">
        <v>2190</v>
      </c>
      <c r="R547" s="25">
        <v>0</v>
      </c>
      <c r="S547" s="25">
        <v>0</v>
      </c>
      <c r="T547" s="25" t="s">
        <v>25</v>
      </c>
      <c r="U547" s="25" t="s">
        <v>25</v>
      </c>
      <c r="V547" s="25" t="s">
        <v>25</v>
      </c>
      <c r="W547" s="25" t="s">
        <v>25</v>
      </c>
      <c r="X547" s="25" t="s">
        <v>25</v>
      </c>
      <c r="Y547" s="25" t="s">
        <v>25</v>
      </c>
      <c r="Z547" s="25" t="s">
        <v>25</v>
      </c>
      <c r="AA547" s="25" t="s">
        <v>25</v>
      </c>
      <c r="AB547" s="25" t="s">
        <v>25</v>
      </c>
      <c r="AC547" s="25" t="s">
        <v>228</v>
      </c>
      <c r="AD547" s="16">
        <v>0.95191800000000004</v>
      </c>
      <c r="AE547" s="16">
        <v>2.6949999999999999E-3</v>
      </c>
      <c r="AF547" s="29">
        <v>3.0000000000000001E-6</v>
      </c>
      <c r="AG547" s="16">
        <v>3.7728999999999999E-2</v>
      </c>
      <c r="AH547" s="16">
        <v>7.6299999999999996E-3</v>
      </c>
      <c r="AI547" s="29">
        <v>3.9999999999999998E-6</v>
      </c>
      <c r="AJ547" s="29">
        <v>6.0000000000000002E-6</v>
      </c>
      <c r="AK547" s="29">
        <v>9.9999999999999995E-7</v>
      </c>
      <c r="AL547" s="29">
        <v>1.2999999999999999E-5</v>
      </c>
      <c r="AM547" s="16">
        <v>-1.3874542607314E-3</v>
      </c>
      <c r="AN547" s="16">
        <v>-3.1279953222718799E-4</v>
      </c>
      <c r="AO547" s="29">
        <v>9.1936320868301305E-7</v>
      </c>
      <c r="AP547" s="29">
        <v>4.98851498742664E-5</v>
      </c>
      <c r="AQ547" s="29">
        <v>1.9666290999179198E-5</v>
      </c>
      <c r="AR547" s="16">
        <v>8.4886946413419095E-2</v>
      </c>
      <c r="AS547" s="16">
        <v>1.2901852012339E-2</v>
      </c>
      <c r="AT547" s="16">
        <v>1.37884831457168E-2</v>
      </c>
      <c r="AU547" s="16">
        <v>1.8135817604613001E-2</v>
      </c>
      <c r="AV547" s="16">
        <v>5.8147508846916303E-3</v>
      </c>
      <c r="AW547" s="16">
        <v>3.2207771970589001E-2</v>
      </c>
    </row>
    <row r="548" spans="1:49" s="15" customFormat="1" ht="16" x14ac:dyDescent="0.2">
      <c r="A548" s="16" t="s">
        <v>2385</v>
      </c>
      <c r="B548" s="16" t="s">
        <v>938</v>
      </c>
      <c r="C548" s="16" t="s">
        <v>936</v>
      </c>
      <c r="D548" s="16" t="s">
        <v>25</v>
      </c>
      <c r="E548" s="16" t="s">
        <v>25</v>
      </c>
      <c r="F548" s="16" t="s">
        <v>25</v>
      </c>
      <c r="G548" s="16" t="s">
        <v>25</v>
      </c>
      <c r="H548" s="26">
        <v>10.5923181162</v>
      </c>
      <c r="I548" s="31">
        <v>9.9201256685000008</v>
      </c>
      <c r="J548" s="25" t="s">
        <v>25</v>
      </c>
      <c r="K548" s="47" t="s">
        <v>25</v>
      </c>
      <c r="L548" s="47" t="s">
        <v>25</v>
      </c>
      <c r="M548" s="25" t="s">
        <v>25</v>
      </c>
      <c r="N548" s="16" t="s">
        <v>25</v>
      </c>
      <c r="O548" s="25" t="s">
        <v>26</v>
      </c>
      <c r="P548" s="25" t="s">
        <v>27</v>
      </c>
      <c r="Q548" s="25" t="s">
        <v>2190</v>
      </c>
      <c r="R548" s="25">
        <v>0</v>
      </c>
      <c r="S548" s="25">
        <v>0</v>
      </c>
      <c r="T548" s="25" t="s">
        <v>25</v>
      </c>
      <c r="U548" s="25" t="s">
        <v>25</v>
      </c>
      <c r="V548" s="25" t="s">
        <v>25</v>
      </c>
      <c r="W548" s="25" t="s">
        <v>25</v>
      </c>
      <c r="X548" s="25" t="s">
        <v>25</v>
      </c>
      <c r="Y548" s="25" t="s">
        <v>25</v>
      </c>
      <c r="Z548" s="25" t="s">
        <v>25</v>
      </c>
      <c r="AA548" s="25" t="s">
        <v>25</v>
      </c>
      <c r="AB548" s="25" t="s">
        <v>25</v>
      </c>
      <c r="AC548" s="25" t="s">
        <v>228</v>
      </c>
      <c r="AD548" s="16">
        <v>0.95191800000000004</v>
      </c>
      <c r="AE548" s="16">
        <v>2.6949999999999999E-3</v>
      </c>
      <c r="AF548" s="29">
        <v>3.0000000000000001E-6</v>
      </c>
      <c r="AG548" s="16">
        <v>3.7728999999999999E-2</v>
      </c>
      <c r="AH548" s="16">
        <v>7.6299999999999996E-3</v>
      </c>
      <c r="AI548" s="29">
        <v>3.9999999999999998E-6</v>
      </c>
      <c r="AJ548" s="29">
        <v>6.0000000000000002E-6</v>
      </c>
      <c r="AK548" s="29">
        <v>9.9999999999999995E-7</v>
      </c>
      <c r="AL548" s="29">
        <v>1.2999999999999999E-5</v>
      </c>
      <c r="AM548" s="16">
        <v>-1.3874542607314E-3</v>
      </c>
      <c r="AN548" s="16">
        <v>-3.1279953222718799E-4</v>
      </c>
      <c r="AO548" s="29">
        <v>9.1936320868301305E-7</v>
      </c>
      <c r="AP548" s="29">
        <v>4.98851498742664E-5</v>
      </c>
      <c r="AQ548" s="29">
        <v>1.9666290999179198E-5</v>
      </c>
      <c r="AR548" s="16">
        <v>1.7440436779687998E-2</v>
      </c>
      <c r="AS548" s="16">
        <v>1.04615516566218E-2</v>
      </c>
      <c r="AT548" s="16">
        <v>6.4298834326538901E-3</v>
      </c>
      <c r="AU548" s="16">
        <v>0</v>
      </c>
      <c r="AV548" s="16">
        <v>0</v>
      </c>
      <c r="AW548" s="16">
        <v>0</v>
      </c>
    </row>
    <row r="549" spans="1:49" s="15" customFormat="1" ht="16" x14ac:dyDescent="0.2">
      <c r="A549" s="16" t="s">
        <v>2385</v>
      </c>
      <c r="B549" s="16" t="s">
        <v>939</v>
      </c>
      <c r="C549" s="16" t="s">
        <v>940</v>
      </c>
      <c r="D549" s="16" t="s">
        <v>25</v>
      </c>
      <c r="E549" s="16" t="s">
        <v>25</v>
      </c>
      <c r="F549" s="16" t="s">
        <v>25</v>
      </c>
      <c r="G549" s="16" t="s">
        <v>25</v>
      </c>
      <c r="H549" s="26">
        <v>10.205126144399999</v>
      </c>
      <c r="I549" s="31">
        <v>9.5385368708700007</v>
      </c>
      <c r="J549" s="25" t="s">
        <v>25</v>
      </c>
      <c r="K549" s="47" t="s">
        <v>25</v>
      </c>
      <c r="L549" s="47" t="s">
        <v>25</v>
      </c>
      <c r="M549" s="25" t="s">
        <v>25</v>
      </c>
      <c r="N549" s="16" t="s">
        <v>25</v>
      </c>
      <c r="O549" s="25" t="s">
        <v>26</v>
      </c>
      <c r="P549" s="25" t="s">
        <v>30</v>
      </c>
      <c r="Q549" s="25" t="s">
        <v>2190</v>
      </c>
      <c r="R549" s="25">
        <v>0</v>
      </c>
      <c r="S549" s="25">
        <v>0</v>
      </c>
      <c r="T549" s="25" t="s">
        <v>25</v>
      </c>
      <c r="U549" s="25" t="s">
        <v>25</v>
      </c>
      <c r="V549" s="25" t="s">
        <v>25</v>
      </c>
      <c r="W549" s="25" t="s">
        <v>25</v>
      </c>
      <c r="X549" s="25" t="s">
        <v>25</v>
      </c>
      <c r="Y549" s="25" t="s">
        <v>25</v>
      </c>
      <c r="Z549" s="25" t="s">
        <v>25</v>
      </c>
      <c r="AA549" s="25" t="s">
        <v>25</v>
      </c>
      <c r="AB549" s="25" t="s">
        <v>25</v>
      </c>
      <c r="AC549" s="25" t="s">
        <v>228</v>
      </c>
      <c r="AD549" s="16">
        <v>0.95191800000000004</v>
      </c>
      <c r="AE549" s="16">
        <v>2.6949999999999999E-3</v>
      </c>
      <c r="AF549" s="29">
        <v>3.0000000000000001E-6</v>
      </c>
      <c r="AG549" s="16">
        <v>3.7728999999999999E-2</v>
      </c>
      <c r="AH549" s="16">
        <v>7.6299999999999996E-3</v>
      </c>
      <c r="AI549" s="29">
        <v>3.9999999999999998E-6</v>
      </c>
      <c r="AJ549" s="29">
        <v>6.0000000000000002E-6</v>
      </c>
      <c r="AK549" s="29">
        <v>9.9999999999999995E-7</v>
      </c>
      <c r="AL549" s="29">
        <v>1.2999999999999999E-5</v>
      </c>
      <c r="AM549" s="16">
        <v>-1.3874542607314E-3</v>
      </c>
      <c r="AN549" s="16">
        <v>-3.1279953222718799E-4</v>
      </c>
      <c r="AO549" s="29">
        <v>9.1936320868301305E-7</v>
      </c>
      <c r="AP549" s="29">
        <v>4.98851498742664E-5</v>
      </c>
      <c r="AQ549" s="29">
        <v>1.9666290999179198E-5</v>
      </c>
      <c r="AR549" s="16">
        <v>1.5256360551765999E-2</v>
      </c>
      <c r="AS549" s="16">
        <v>8.4403058042177501E-3</v>
      </c>
      <c r="AT549" s="16">
        <v>3.4314074993141998E-3</v>
      </c>
      <c r="AU549" s="16">
        <v>2.2037214077386398E-3</v>
      </c>
      <c r="AV549" s="16">
        <v>0</v>
      </c>
      <c r="AW549" s="16">
        <v>0</v>
      </c>
    </row>
    <row r="550" spans="1:49" s="15" customFormat="1" ht="16" x14ac:dyDescent="0.2">
      <c r="A550" s="16" t="s">
        <v>2385</v>
      </c>
      <c r="B550" s="16" t="s">
        <v>941</v>
      </c>
      <c r="C550" s="16" t="s">
        <v>942</v>
      </c>
      <c r="D550" s="16" t="s">
        <v>25</v>
      </c>
      <c r="E550" s="16" t="s">
        <v>25</v>
      </c>
      <c r="F550" s="16" t="s">
        <v>25</v>
      </c>
      <c r="G550" s="16" t="s">
        <v>25</v>
      </c>
      <c r="H550" s="26">
        <v>11.187709033799999</v>
      </c>
      <c r="I550" s="31">
        <v>10.4141040581</v>
      </c>
      <c r="J550" s="25" t="s">
        <v>25</v>
      </c>
      <c r="K550" s="47" t="s">
        <v>25</v>
      </c>
      <c r="L550" s="47" t="s">
        <v>25</v>
      </c>
      <c r="M550" s="25" t="s">
        <v>25</v>
      </c>
      <c r="N550" s="16" t="s">
        <v>25</v>
      </c>
      <c r="O550" s="25" t="s">
        <v>26</v>
      </c>
      <c r="P550" s="25" t="s">
        <v>30</v>
      </c>
      <c r="Q550" s="25" t="s">
        <v>2190</v>
      </c>
      <c r="R550" s="25">
        <v>0</v>
      </c>
      <c r="S550" s="25">
        <v>0</v>
      </c>
      <c r="T550" s="25" t="s">
        <v>25</v>
      </c>
      <c r="U550" s="25" t="s">
        <v>25</v>
      </c>
      <c r="V550" s="25" t="s">
        <v>25</v>
      </c>
      <c r="W550" s="25" t="s">
        <v>25</v>
      </c>
      <c r="X550" s="25" t="s">
        <v>25</v>
      </c>
      <c r="Y550" s="25" t="s">
        <v>25</v>
      </c>
      <c r="Z550" s="25" t="s">
        <v>25</v>
      </c>
      <c r="AA550" s="25" t="s">
        <v>25</v>
      </c>
      <c r="AB550" s="25" t="s">
        <v>25</v>
      </c>
      <c r="AC550" s="25" t="s">
        <v>228</v>
      </c>
      <c r="AD550" s="16">
        <v>0.95191800000000004</v>
      </c>
      <c r="AE550" s="16">
        <v>2.6949999999999999E-3</v>
      </c>
      <c r="AF550" s="29">
        <v>3.0000000000000001E-6</v>
      </c>
      <c r="AG550" s="16">
        <v>3.7728999999999999E-2</v>
      </c>
      <c r="AH550" s="16">
        <v>7.6299999999999996E-3</v>
      </c>
      <c r="AI550" s="29">
        <v>3.9999999999999998E-6</v>
      </c>
      <c r="AJ550" s="29">
        <v>6.0000000000000002E-6</v>
      </c>
      <c r="AK550" s="29">
        <v>9.9999999999999995E-7</v>
      </c>
      <c r="AL550" s="29">
        <v>1.2999999999999999E-5</v>
      </c>
      <c r="AM550" s="16">
        <v>-1.3874542607314E-3</v>
      </c>
      <c r="AN550" s="16">
        <v>-3.1279953222718799E-4</v>
      </c>
      <c r="AO550" s="29">
        <v>9.1936320868301305E-7</v>
      </c>
      <c r="AP550" s="29">
        <v>4.98851498742664E-5</v>
      </c>
      <c r="AQ550" s="29">
        <v>1.9666290999179198E-5</v>
      </c>
      <c r="AR550" s="16">
        <v>3.6015460661021501E-2</v>
      </c>
      <c r="AS550" s="16">
        <v>1.2376493834637001E-2</v>
      </c>
      <c r="AT550" s="16">
        <v>1.0742453525039899E-2</v>
      </c>
      <c r="AU550" s="16">
        <v>5.3751950525805304E-3</v>
      </c>
      <c r="AV550" s="16">
        <v>0</v>
      </c>
      <c r="AW550" s="16">
        <v>7.3908048181385499E-3</v>
      </c>
    </row>
    <row r="551" spans="1:49" s="15" customFormat="1" ht="16" x14ac:dyDescent="0.2">
      <c r="A551" s="16" t="s">
        <v>2385</v>
      </c>
      <c r="B551" s="16" t="s">
        <v>943</v>
      </c>
      <c r="C551" s="16" t="s">
        <v>868</v>
      </c>
      <c r="D551" s="16" t="s">
        <v>25</v>
      </c>
      <c r="E551" s="16" t="s">
        <v>25</v>
      </c>
      <c r="F551" s="16" t="s">
        <v>25</v>
      </c>
      <c r="G551" s="16" t="s">
        <v>25</v>
      </c>
      <c r="H551" s="26">
        <v>14.440117799199999</v>
      </c>
      <c r="I551" s="31">
        <v>13.426332175200001</v>
      </c>
      <c r="J551" s="25" t="s">
        <v>25</v>
      </c>
      <c r="K551" s="47" t="s">
        <v>25</v>
      </c>
      <c r="L551" s="47" t="s">
        <v>25</v>
      </c>
      <c r="M551" s="25" t="s">
        <v>25</v>
      </c>
      <c r="N551" s="16" t="s">
        <v>25</v>
      </c>
      <c r="O551" s="25" t="s">
        <v>26</v>
      </c>
      <c r="P551" s="25" t="s">
        <v>30</v>
      </c>
      <c r="Q551" s="25" t="s">
        <v>2190</v>
      </c>
      <c r="R551" s="25">
        <v>0</v>
      </c>
      <c r="S551" s="25">
        <v>0</v>
      </c>
      <c r="T551" s="25" t="s">
        <v>25</v>
      </c>
      <c r="U551" s="25" t="s">
        <v>25</v>
      </c>
      <c r="V551" s="25" t="s">
        <v>25</v>
      </c>
      <c r="W551" s="25" t="s">
        <v>25</v>
      </c>
      <c r="X551" s="25" t="s">
        <v>25</v>
      </c>
      <c r="Y551" s="25" t="s">
        <v>25</v>
      </c>
      <c r="Z551" s="25" t="s">
        <v>25</v>
      </c>
      <c r="AA551" s="25" t="s">
        <v>25</v>
      </c>
      <c r="AB551" s="25" t="s">
        <v>25</v>
      </c>
      <c r="AC551" s="25" t="s">
        <v>228</v>
      </c>
      <c r="AD551" s="16">
        <v>0.95191800000000004</v>
      </c>
      <c r="AE551" s="16">
        <v>2.6949999999999999E-3</v>
      </c>
      <c r="AF551" s="29">
        <v>3.0000000000000001E-6</v>
      </c>
      <c r="AG551" s="16">
        <v>3.7728999999999999E-2</v>
      </c>
      <c r="AH551" s="16">
        <v>7.6299999999999996E-3</v>
      </c>
      <c r="AI551" s="29">
        <v>3.9999999999999998E-6</v>
      </c>
      <c r="AJ551" s="29">
        <v>6.0000000000000002E-6</v>
      </c>
      <c r="AK551" s="29">
        <v>9.9999999999999995E-7</v>
      </c>
      <c r="AL551" s="29">
        <v>1.2999999999999999E-5</v>
      </c>
      <c r="AM551" s="16">
        <v>-1.3874542607314E-3</v>
      </c>
      <c r="AN551" s="16">
        <v>-3.1279953222718799E-4</v>
      </c>
      <c r="AO551" s="29">
        <v>9.1936320868301305E-7</v>
      </c>
      <c r="AP551" s="29">
        <v>4.98851498742664E-5</v>
      </c>
      <c r="AQ551" s="29">
        <v>1.9666290999179198E-5</v>
      </c>
      <c r="AR551" s="16">
        <v>2.41112005725619E-2</v>
      </c>
      <c r="AS551" s="16">
        <v>9.4072119667272594E-3</v>
      </c>
      <c r="AT551" s="16">
        <v>4.6086086939860996E-3</v>
      </c>
      <c r="AU551" s="16">
        <v>4.7399892491271E-3</v>
      </c>
      <c r="AV551" s="16">
        <v>5.1926953756577798E-3</v>
      </c>
      <c r="AW551" s="16">
        <v>0</v>
      </c>
    </row>
    <row r="552" spans="1:49" s="15" customFormat="1" ht="16" x14ac:dyDescent="0.2">
      <c r="A552" s="16" t="s">
        <v>2385</v>
      </c>
      <c r="B552" s="16" t="s">
        <v>2257</v>
      </c>
      <c r="C552" s="16" t="s">
        <v>944</v>
      </c>
      <c r="D552" s="16" t="s">
        <v>25</v>
      </c>
      <c r="E552" s="16" t="s">
        <v>25</v>
      </c>
      <c r="F552" s="16" t="s">
        <v>25</v>
      </c>
      <c r="G552" s="16" t="s">
        <v>25</v>
      </c>
      <c r="H552" s="26">
        <v>15.5564751872</v>
      </c>
      <c r="I552" s="31">
        <v>14.434345540700001</v>
      </c>
      <c r="J552" s="25" t="s">
        <v>25</v>
      </c>
      <c r="K552" s="47" t="s">
        <v>25</v>
      </c>
      <c r="L552" s="47" t="s">
        <v>25</v>
      </c>
      <c r="M552" s="25" t="s">
        <v>25</v>
      </c>
      <c r="N552" s="16" t="s">
        <v>25</v>
      </c>
      <c r="O552" s="25" t="s">
        <v>26</v>
      </c>
      <c r="P552" s="25" t="s">
        <v>30</v>
      </c>
      <c r="Q552" s="25" t="s">
        <v>2190</v>
      </c>
      <c r="R552" s="25">
        <v>0</v>
      </c>
      <c r="S552" s="25">
        <v>0</v>
      </c>
      <c r="T552" s="25" t="s">
        <v>25</v>
      </c>
      <c r="U552" s="25" t="s">
        <v>25</v>
      </c>
      <c r="V552" s="25" t="s">
        <v>25</v>
      </c>
      <c r="W552" s="25" t="s">
        <v>25</v>
      </c>
      <c r="X552" s="25" t="s">
        <v>25</v>
      </c>
      <c r="Y552" s="25" t="s">
        <v>25</v>
      </c>
      <c r="Z552" s="25" t="s">
        <v>25</v>
      </c>
      <c r="AA552" s="25" t="s">
        <v>25</v>
      </c>
      <c r="AB552" s="25" t="s">
        <v>25</v>
      </c>
      <c r="AC552" s="25" t="s">
        <v>228</v>
      </c>
      <c r="AD552" s="16">
        <v>0.95191800000000004</v>
      </c>
      <c r="AE552" s="16">
        <v>2.6949999999999999E-3</v>
      </c>
      <c r="AF552" s="29">
        <v>3.0000000000000001E-6</v>
      </c>
      <c r="AG552" s="16">
        <v>3.7728999999999999E-2</v>
      </c>
      <c r="AH552" s="16">
        <v>7.6299999999999996E-3</v>
      </c>
      <c r="AI552" s="29">
        <v>3.9999999999999998E-6</v>
      </c>
      <c r="AJ552" s="29">
        <v>6.0000000000000002E-6</v>
      </c>
      <c r="AK552" s="29">
        <v>9.9999999999999995E-7</v>
      </c>
      <c r="AL552" s="29">
        <v>1.2999999999999999E-5</v>
      </c>
      <c r="AM552" s="16">
        <v>-1.3874542607314E-3</v>
      </c>
      <c r="AN552" s="16">
        <v>-3.1279953222718799E-4</v>
      </c>
      <c r="AO552" s="29">
        <v>9.1936320868301305E-7</v>
      </c>
      <c r="AP552" s="29">
        <v>4.98851498742664E-5</v>
      </c>
      <c r="AQ552" s="29">
        <v>1.9666290999179198E-5</v>
      </c>
      <c r="AR552" s="16">
        <v>0.156679879082256</v>
      </c>
      <c r="AS552" s="16">
        <v>1.3609354159626901E-2</v>
      </c>
      <c r="AT552" s="16">
        <v>9.9168057626666094E-3</v>
      </c>
      <c r="AU552" s="16">
        <v>3.2282164854095997E-2</v>
      </c>
      <c r="AV552" s="16">
        <v>1.1004047061901299E-2</v>
      </c>
      <c r="AW552" s="16">
        <v>8.9272762868991606E-2</v>
      </c>
    </row>
    <row r="553" spans="1:49" s="15" customFormat="1" ht="16" x14ac:dyDescent="0.2">
      <c r="A553" s="16" t="s">
        <v>2385</v>
      </c>
      <c r="B553" s="16" t="s">
        <v>945</v>
      </c>
      <c r="C553" s="16" t="s">
        <v>946</v>
      </c>
      <c r="D553" s="16" t="s">
        <v>25</v>
      </c>
      <c r="E553" s="16" t="s">
        <v>25</v>
      </c>
      <c r="F553" s="16" t="s">
        <v>25</v>
      </c>
      <c r="G553" s="16" t="s">
        <v>25</v>
      </c>
      <c r="H553" s="26">
        <v>11.2548891709</v>
      </c>
      <c r="I553" s="31">
        <v>10.5006799869</v>
      </c>
      <c r="J553" s="25" t="s">
        <v>25</v>
      </c>
      <c r="K553" s="47" t="s">
        <v>25</v>
      </c>
      <c r="L553" s="47" t="s">
        <v>25</v>
      </c>
      <c r="M553" s="25" t="s">
        <v>25</v>
      </c>
      <c r="N553" s="16" t="s">
        <v>25</v>
      </c>
      <c r="O553" s="25" t="s">
        <v>26</v>
      </c>
      <c r="P553" s="25" t="s">
        <v>27</v>
      </c>
      <c r="Q553" s="25" t="s">
        <v>2190</v>
      </c>
      <c r="R553" s="25">
        <v>0</v>
      </c>
      <c r="S553" s="25">
        <v>0</v>
      </c>
      <c r="T553" s="25" t="s">
        <v>25</v>
      </c>
      <c r="U553" s="25" t="s">
        <v>25</v>
      </c>
      <c r="V553" s="25" t="s">
        <v>25</v>
      </c>
      <c r="W553" s="25" t="s">
        <v>25</v>
      </c>
      <c r="X553" s="25" t="s">
        <v>25</v>
      </c>
      <c r="Y553" s="25" t="s">
        <v>25</v>
      </c>
      <c r="Z553" s="25" t="s">
        <v>25</v>
      </c>
      <c r="AA553" s="25" t="s">
        <v>25</v>
      </c>
      <c r="AB553" s="25" t="s">
        <v>25</v>
      </c>
      <c r="AC553" s="25" t="s">
        <v>228</v>
      </c>
      <c r="AD553" s="16">
        <v>0.95191800000000004</v>
      </c>
      <c r="AE553" s="16">
        <v>2.6949999999999999E-3</v>
      </c>
      <c r="AF553" s="29">
        <v>3.0000000000000001E-6</v>
      </c>
      <c r="AG553" s="16">
        <v>3.7728999999999999E-2</v>
      </c>
      <c r="AH553" s="16">
        <v>7.6299999999999996E-3</v>
      </c>
      <c r="AI553" s="29">
        <v>3.9999999999999998E-6</v>
      </c>
      <c r="AJ553" s="29">
        <v>6.0000000000000002E-6</v>
      </c>
      <c r="AK553" s="29">
        <v>9.9999999999999995E-7</v>
      </c>
      <c r="AL553" s="29">
        <v>1.2999999999999999E-5</v>
      </c>
      <c r="AM553" s="16">
        <v>-1.3874542607314E-3</v>
      </c>
      <c r="AN553" s="16">
        <v>-3.1279953222718799E-4</v>
      </c>
      <c r="AO553" s="29">
        <v>9.1936320868301305E-7</v>
      </c>
      <c r="AP553" s="29">
        <v>4.98851498742664E-5</v>
      </c>
      <c r="AQ553" s="29">
        <v>1.9666290999179198E-5</v>
      </c>
      <c r="AR553" s="16">
        <v>3.9729115217403202E-2</v>
      </c>
      <c r="AS553" s="16">
        <v>1.6356374498563201E-2</v>
      </c>
      <c r="AT553" s="16">
        <v>9.3421355186055401E-3</v>
      </c>
      <c r="AU553" s="16">
        <v>2.7421934771400102E-3</v>
      </c>
      <c r="AV553" s="16">
        <v>1.0681571903526799E-2</v>
      </c>
      <c r="AW553" s="16">
        <v>0</v>
      </c>
    </row>
    <row r="554" spans="1:49" s="15" customFormat="1" ht="16" x14ac:dyDescent="0.2">
      <c r="A554" s="16" t="s">
        <v>2386</v>
      </c>
      <c r="B554" s="25" t="s">
        <v>947</v>
      </c>
      <c r="C554" s="25" t="s">
        <v>948</v>
      </c>
      <c r="D554" s="16" t="s">
        <v>25</v>
      </c>
      <c r="E554" s="16" t="s">
        <v>25</v>
      </c>
      <c r="F554" s="16" t="s">
        <v>25</v>
      </c>
      <c r="G554" s="16" t="s">
        <v>25</v>
      </c>
      <c r="H554" s="26">
        <v>10.756015127</v>
      </c>
      <c r="I554" s="31">
        <v>9.6497953341000002</v>
      </c>
      <c r="J554" s="25" t="s">
        <v>25</v>
      </c>
      <c r="K554" s="47" t="s">
        <v>25</v>
      </c>
      <c r="L554" s="47" t="s">
        <v>25</v>
      </c>
      <c r="M554" s="25" t="s">
        <v>25</v>
      </c>
      <c r="N554" s="16" t="s">
        <v>25</v>
      </c>
      <c r="O554" s="25" t="s">
        <v>26</v>
      </c>
      <c r="P554" s="25" t="s">
        <v>27</v>
      </c>
      <c r="Q554" s="25" t="s">
        <v>2190</v>
      </c>
      <c r="R554" s="25">
        <v>0</v>
      </c>
      <c r="S554" s="25">
        <v>0</v>
      </c>
      <c r="T554" s="25" t="s">
        <v>25</v>
      </c>
      <c r="U554" s="25" t="s">
        <v>25</v>
      </c>
      <c r="V554" s="25" t="s">
        <v>25</v>
      </c>
      <c r="W554" s="25" t="s">
        <v>25</v>
      </c>
      <c r="X554" s="25" t="s">
        <v>25</v>
      </c>
      <c r="Y554" s="25" t="s">
        <v>25</v>
      </c>
      <c r="Z554" s="25" t="s">
        <v>25</v>
      </c>
      <c r="AA554" s="25" t="s">
        <v>25</v>
      </c>
      <c r="AB554" s="25" t="s">
        <v>25</v>
      </c>
      <c r="AC554" s="25" t="s">
        <v>228</v>
      </c>
      <c r="AD554" s="16">
        <v>0.95191800000000004</v>
      </c>
      <c r="AE554" s="16">
        <v>2.6949999999999999E-3</v>
      </c>
      <c r="AF554" s="29">
        <v>3.0000000000000001E-6</v>
      </c>
      <c r="AG554" s="16">
        <v>3.7728999999999999E-2</v>
      </c>
      <c r="AH554" s="16">
        <v>7.6299999999999996E-3</v>
      </c>
      <c r="AI554" s="29">
        <v>3.9999999999999998E-6</v>
      </c>
      <c r="AJ554" s="29">
        <v>6.0000000000000002E-6</v>
      </c>
      <c r="AK554" s="29">
        <v>9.9999999999999995E-7</v>
      </c>
      <c r="AL554" s="29">
        <v>1.2999999999999999E-5</v>
      </c>
      <c r="AM554" s="16">
        <v>-1.3874542607314E-3</v>
      </c>
      <c r="AN554" s="16">
        <v>-3.1279953222718799E-4</v>
      </c>
      <c r="AO554" s="29">
        <v>9.1936320868301305E-7</v>
      </c>
      <c r="AP554" s="29">
        <v>4.98851498742664E-5</v>
      </c>
      <c r="AQ554" s="29">
        <v>1.9666290999179198E-5</v>
      </c>
      <c r="AR554" s="16">
        <v>0.34372128817418002</v>
      </c>
      <c r="AS554" s="16">
        <v>1.6817467215226301E-2</v>
      </c>
      <c r="AT554" s="16">
        <v>1.8956350775909701E-2</v>
      </c>
      <c r="AU554" s="16">
        <v>4.1099504045483501E-2</v>
      </c>
      <c r="AV554" s="16">
        <v>7.4598424045749401E-2</v>
      </c>
      <c r="AW554" s="16">
        <v>0.191472296725887</v>
      </c>
    </row>
    <row r="555" spans="1:49" s="15" customFormat="1" ht="16" x14ac:dyDescent="0.2">
      <c r="A555" s="16" t="s">
        <v>2387</v>
      </c>
      <c r="B555" s="25" t="s">
        <v>949</v>
      </c>
      <c r="C555" s="25" t="s">
        <v>856</v>
      </c>
      <c r="D555" s="16" t="s">
        <v>25</v>
      </c>
      <c r="E555" s="16" t="s">
        <v>25</v>
      </c>
      <c r="F555" s="16" t="s">
        <v>25</v>
      </c>
      <c r="G555" s="16" t="s">
        <v>25</v>
      </c>
      <c r="H555" s="26">
        <v>14.970119882500001</v>
      </c>
      <c r="I555" s="31">
        <v>13.5194526906</v>
      </c>
      <c r="J555" s="25" t="s">
        <v>25</v>
      </c>
      <c r="K555" s="47" t="s">
        <v>25</v>
      </c>
      <c r="L555" s="47" t="s">
        <v>25</v>
      </c>
      <c r="M555" s="25" t="s">
        <v>25</v>
      </c>
      <c r="N555" s="16" t="s">
        <v>25</v>
      </c>
      <c r="O555" s="25" t="s">
        <v>26</v>
      </c>
      <c r="P555" s="25" t="s">
        <v>27</v>
      </c>
      <c r="Q555" s="25" t="s">
        <v>2190</v>
      </c>
      <c r="R555" s="25">
        <v>0</v>
      </c>
      <c r="S555" s="25">
        <v>0</v>
      </c>
      <c r="T555" s="25" t="s">
        <v>25</v>
      </c>
      <c r="U555" s="25" t="s">
        <v>25</v>
      </c>
      <c r="V555" s="25" t="s">
        <v>25</v>
      </c>
      <c r="W555" s="25" t="s">
        <v>25</v>
      </c>
      <c r="X555" s="25" t="s">
        <v>25</v>
      </c>
      <c r="Y555" s="25" t="s">
        <v>25</v>
      </c>
      <c r="Z555" s="25" t="s">
        <v>25</v>
      </c>
      <c r="AA555" s="25" t="s">
        <v>25</v>
      </c>
      <c r="AB555" s="25" t="s">
        <v>25</v>
      </c>
      <c r="AC555" s="25" t="s">
        <v>228</v>
      </c>
      <c r="AD555" s="16">
        <v>0.95191800000000004</v>
      </c>
      <c r="AE555" s="16">
        <v>2.6949999999999999E-3</v>
      </c>
      <c r="AF555" s="29">
        <v>3.0000000000000001E-6</v>
      </c>
      <c r="AG555" s="16">
        <v>3.7728999999999999E-2</v>
      </c>
      <c r="AH555" s="16">
        <v>7.6299999999999996E-3</v>
      </c>
      <c r="AI555" s="29">
        <v>3.9999999999999998E-6</v>
      </c>
      <c r="AJ555" s="29">
        <v>6.0000000000000002E-6</v>
      </c>
      <c r="AK555" s="29">
        <v>9.9999999999999995E-7</v>
      </c>
      <c r="AL555" s="29">
        <v>1.2999999999999999E-5</v>
      </c>
      <c r="AM555" s="16">
        <v>-1.3874542607314E-3</v>
      </c>
      <c r="AN555" s="16">
        <v>-3.1279953222718799E-4</v>
      </c>
      <c r="AO555" s="29">
        <v>9.1936320868301305E-7</v>
      </c>
      <c r="AP555" s="29">
        <v>4.98851498742664E-5</v>
      </c>
      <c r="AQ555" s="29">
        <v>1.9666290999179198E-5</v>
      </c>
      <c r="AR555" s="16">
        <v>0.241080514673983</v>
      </c>
      <c r="AS555" s="16">
        <v>4.2351454273081901E-2</v>
      </c>
      <c r="AT555" s="16">
        <v>7.0493443664077796E-2</v>
      </c>
      <c r="AU555" s="16">
        <v>6.5915542670962501E-2</v>
      </c>
      <c r="AV555" s="16">
        <v>2.00174612305066E-2</v>
      </c>
      <c r="AW555" s="16">
        <v>4.10301222383984E-2</v>
      </c>
    </row>
    <row r="556" spans="1:49" s="15" customFormat="1" ht="16" x14ac:dyDescent="0.2">
      <c r="A556" s="16" t="s">
        <v>2388</v>
      </c>
      <c r="B556" s="25" t="s">
        <v>950</v>
      </c>
      <c r="C556" s="25" t="s">
        <v>951</v>
      </c>
      <c r="D556" s="16" t="s">
        <v>25</v>
      </c>
      <c r="E556" s="16" t="s">
        <v>25</v>
      </c>
      <c r="F556" s="16" t="s">
        <v>25</v>
      </c>
      <c r="G556" s="16" t="s">
        <v>25</v>
      </c>
      <c r="H556" s="26">
        <v>12.3731183918</v>
      </c>
      <c r="I556" s="31">
        <v>11.0936097247</v>
      </c>
      <c r="J556" s="25" t="s">
        <v>25</v>
      </c>
      <c r="K556" s="47" t="s">
        <v>25</v>
      </c>
      <c r="L556" s="47" t="s">
        <v>25</v>
      </c>
      <c r="M556" s="25" t="s">
        <v>25</v>
      </c>
      <c r="N556" s="16" t="s">
        <v>25</v>
      </c>
      <c r="O556" s="25" t="s">
        <v>26</v>
      </c>
      <c r="P556" s="25" t="s">
        <v>30</v>
      </c>
      <c r="Q556" s="25" t="s">
        <v>2190</v>
      </c>
      <c r="R556" s="25">
        <v>0</v>
      </c>
      <c r="S556" s="25">
        <v>0</v>
      </c>
      <c r="T556" s="25" t="s">
        <v>25</v>
      </c>
      <c r="U556" s="25" t="s">
        <v>25</v>
      </c>
      <c r="V556" s="25" t="s">
        <v>25</v>
      </c>
      <c r="W556" s="25" t="s">
        <v>25</v>
      </c>
      <c r="X556" s="25" t="s">
        <v>25</v>
      </c>
      <c r="Y556" s="25" t="s">
        <v>25</v>
      </c>
      <c r="Z556" s="25" t="s">
        <v>25</v>
      </c>
      <c r="AA556" s="25" t="s">
        <v>25</v>
      </c>
      <c r="AB556" s="25" t="s">
        <v>25</v>
      </c>
      <c r="AC556" s="25" t="s">
        <v>228</v>
      </c>
      <c r="AD556" s="16">
        <v>0.95191800000000004</v>
      </c>
      <c r="AE556" s="16">
        <v>2.6949999999999999E-3</v>
      </c>
      <c r="AF556" s="29">
        <v>3.0000000000000001E-6</v>
      </c>
      <c r="AG556" s="16">
        <v>3.7728999999999999E-2</v>
      </c>
      <c r="AH556" s="16">
        <v>7.6299999999999996E-3</v>
      </c>
      <c r="AI556" s="29">
        <v>3.9999999999999998E-6</v>
      </c>
      <c r="AJ556" s="29">
        <v>6.0000000000000002E-6</v>
      </c>
      <c r="AK556" s="29">
        <v>9.9999999999999995E-7</v>
      </c>
      <c r="AL556" s="29">
        <v>1.2999999999999999E-5</v>
      </c>
      <c r="AM556" s="16">
        <v>-1.3874542607314E-3</v>
      </c>
      <c r="AN556" s="16">
        <v>-3.1279953222718799E-4</v>
      </c>
      <c r="AO556" s="29">
        <v>9.1936320868301305E-7</v>
      </c>
      <c r="AP556" s="29">
        <v>4.98851498742664E-5</v>
      </c>
      <c r="AQ556" s="29">
        <v>1.9666290999179198E-5</v>
      </c>
      <c r="AR556" s="16">
        <v>0.105408574126111</v>
      </c>
      <c r="AS556" s="16">
        <v>1.6118989830166599E-2</v>
      </c>
      <c r="AT556" s="16">
        <v>1.0976390744721299E-2</v>
      </c>
      <c r="AU556" s="16">
        <v>2.3064005778502102E-2</v>
      </c>
      <c r="AV556" s="16">
        <v>2.6576510695338399E-2</v>
      </c>
      <c r="AW556" s="16">
        <v>2.8150094395914899E-2</v>
      </c>
    </row>
    <row r="557" spans="1:49" s="15" customFormat="1" ht="16" x14ac:dyDescent="0.2">
      <c r="A557" s="16" t="s">
        <v>2388</v>
      </c>
      <c r="B557" s="16" t="s">
        <v>1086</v>
      </c>
      <c r="C557" s="16" t="s">
        <v>886</v>
      </c>
      <c r="D557" s="16" t="s">
        <v>25</v>
      </c>
      <c r="E557" s="16" t="s">
        <v>25</v>
      </c>
      <c r="F557" s="16" t="s">
        <v>25</v>
      </c>
      <c r="G557" s="16" t="s">
        <v>25</v>
      </c>
      <c r="H557" s="26">
        <v>22.506451693599999</v>
      </c>
      <c r="I557" s="31">
        <v>20.190378663600001</v>
      </c>
      <c r="J557" s="25" t="s">
        <v>25</v>
      </c>
      <c r="K557" s="47" t="s">
        <v>25</v>
      </c>
      <c r="L557" s="47" t="s">
        <v>25</v>
      </c>
      <c r="M557" s="25" t="s">
        <v>25</v>
      </c>
      <c r="N557" s="16" t="s">
        <v>25</v>
      </c>
      <c r="O557" s="25" t="s">
        <v>26</v>
      </c>
      <c r="P557" s="25" t="s">
        <v>27</v>
      </c>
      <c r="Q557" s="25" t="s">
        <v>2190</v>
      </c>
      <c r="R557" s="25">
        <v>0</v>
      </c>
      <c r="S557" s="25">
        <v>0</v>
      </c>
      <c r="T557" s="25" t="s">
        <v>25</v>
      </c>
      <c r="U557" s="25" t="s">
        <v>25</v>
      </c>
      <c r="V557" s="25" t="s">
        <v>25</v>
      </c>
      <c r="W557" s="25" t="s">
        <v>25</v>
      </c>
      <c r="X557" s="25" t="s">
        <v>25</v>
      </c>
      <c r="Y557" s="25" t="s">
        <v>25</v>
      </c>
      <c r="Z557" s="25" t="s">
        <v>25</v>
      </c>
      <c r="AA557" s="25" t="s">
        <v>25</v>
      </c>
      <c r="AB557" s="25" t="s">
        <v>25</v>
      </c>
      <c r="AC557" s="25" t="s">
        <v>228</v>
      </c>
      <c r="AD557" s="16">
        <v>0.95191800000000004</v>
      </c>
      <c r="AE557" s="16">
        <v>2.6949999999999999E-3</v>
      </c>
      <c r="AF557" s="29">
        <v>3.0000000000000001E-6</v>
      </c>
      <c r="AG557" s="16">
        <v>3.7728999999999999E-2</v>
      </c>
      <c r="AH557" s="16">
        <v>7.6299999999999996E-3</v>
      </c>
      <c r="AI557" s="29">
        <v>3.9999999999999998E-6</v>
      </c>
      <c r="AJ557" s="29">
        <v>6.0000000000000002E-6</v>
      </c>
      <c r="AK557" s="29">
        <v>9.9999999999999995E-7</v>
      </c>
      <c r="AL557" s="29">
        <v>1.2999999999999999E-5</v>
      </c>
      <c r="AM557" s="16">
        <v>-1.3874542607314E-3</v>
      </c>
      <c r="AN557" s="16">
        <v>-3.1279953222718799E-4</v>
      </c>
      <c r="AO557" s="29">
        <v>9.1936320868301305E-7</v>
      </c>
      <c r="AP557" s="29">
        <v>4.98851498742664E-5</v>
      </c>
      <c r="AQ557" s="29">
        <v>1.9666290999179198E-5</v>
      </c>
      <c r="AR557" s="16">
        <v>9.32930422430365E-2</v>
      </c>
      <c r="AS557" s="16">
        <v>3.8433825428894598E-2</v>
      </c>
      <c r="AT557" s="16">
        <v>3.8293105630843302E-2</v>
      </c>
      <c r="AU557" s="16">
        <v>9.8633615909374198E-3</v>
      </c>
      <c r="AV557" s="16">
        <v>5.5348836920000198E-3</v>
      </c>
      <c r="AW557" s="16">
        <v>0</v>
      </c>
    </row>
    <row r="558" spans="1:49" s="15" customFormat="1" ht="16" x14ac:dyDescent="0.2">
      <c r="A558" s="16" t="s">
        <v>2389</v>
      </c>
      <c r="B558" s="16" t="s">
        <v>952</v>
      </c>
      <c r="C558" s="16" t="s">
        <v>953</v>
      </c>
      <c r="D558" s="16" t="s">
        <v>25</v>
      </c>
      <c r="E558" s="16" t="s">
        <v>25</v>
      </c>
      <c r="F558" s="16" t="s">
        <v>25</v>
      </c>
      <c r="G558" s="16" t="s">
        <v>25</v>
      </c>
      <c r="H558" s="26">
        <v>17.6813655411</v>
      </c>
      <c r="I558" s="31">
        <v>16.505043494700001</v>
      </c>
      <c r="J558" s="25" t="s">
        <v>25</v>
      </c>
      <c r="K558" s="47" t="s">
        <v>25</v>
      </c>
      <c r="L558" s="47" t="s">
        <v>25</v>
      </c>
      <c r="M558" s="25" t="s">
        <v>25</v>
      </c>
      <c r="N558" s="16" t="s">
        <v>25</v>
      </c>
      <c r="O558" s="25" t="s">
        <v>26</v>
      </c>
      <c r="P558" s="25" t="s">
        <v>30</v>
      </c>
      <c r="Q558" s="25" t="s">
        <v>2190</v>
      </c>
      <c r="R558" s="25">
        <v>0</v>
      </c>
      <c r="S558" s="25">
        <v>0</v>
      </c>
      <c r="T558" s="25" t="s">
        <v>25</v>
      </c>
      <c r="U558" s="25" t="s">
        <v>25</v>
      </c>
      <c r="V558" s="25" t="s">
        <v>25</v>
      </c>
      <c r="W558" s="25" t="s">
        <v>25</v>
      </c>
      <c r="X558" s="25" t="s">
        <v>25</v>
      </c>
      <c r="Y558" s="25" t="s">
        <v>25</v>
      </c>
      <c r="Z558" s="25" t="s">
        <v>25</v>
      </c>
      <c r="AA558" s="25" t="s">
        <v>25</v>
      </c>
      <c r="AB558" s="25" t="s">
        <v>25</v>
      </c>
      <c r="AC558" s="25" t="s">
        <v>228</v>
      </c>
      <c r="AD558" s="16">
        <v>0.95191800000000004</v>
      </c>
      <c r="AE558" s="16">
        <v>2.6949999999999999E-3</v>
      </c>
      <c r="AF558" s="29">
        <v>3.0000000000000001E-6</v>
      </c>
      <c r="AG558" s="16">
        <v>3.7728999999999999E-2</v>
      </c>
      <c r="AH558" s="16">
        <v>7.6299999999999996E-3</v>
      </c>
      <c r="AI558" s="29">
        <v>3.9999999999999998E-6</v>
      </c>
      <c r="AJ558" s="29">
        <v>6.0000000000000002E-6</v>
      </c>
      <c r="AK558" s="29">
        <v>9.9999999999999995E-7</v>
      </c>
      <c r="AL558" s="29">
        <v>1.2999999999999999E-5</v>
      </c>
      <c r="AM558" s="16">
        <v>-1.3874542607314E-3</v>
      </c>
      <c r="AN558" s="16">
        <v>-3.1279953222718799E-4</v>
      </c>
      <c r="AO558" s="29">
        <v>9.1936320868301305E-7</v>
      </c>
      <c r="AP558" s="29">
        <v>4.98851498742664E-5</v>
      </c>
      <c r="AQ558" s="29">
        <v>1.9666290999179198E-5</v>
      </c>
      <c r="AR558" s="16">
        <v>3.1637936044630499E-2</v>
      </c>
      <c r="AS558" s="16">
        <v>1.6693744725234199E-2</v>
      </c>
      <c r="AT558" s="16">
        <v>1.3186448257632899E-2</v>
      </c>
      <c r="AU558" s="16">
        <v>0</v>
      </c>
      <c r="AV558" s="16">
        <v>0</v>
      </c>
      <c r="AW558" s="16">
        <v>0</v>
      </c>
    </row>
    <row r="559" spans="1:49" s="15" customFormat="1" ht="16" x14ac:dyDescent="0.2">
      <c r="A559" s="16" t="s">
        <v>2389</v>
      </c>
      <c r="B559" s="16" t="s">
        <v>954</v>
      </c>
      <c r="C559" s="16" t="s">
        <v>953</v>
      </c>
      <c r="D559" s="16" t="s">
        <v>25</v>
      </c>
      <c r="E559" s="16" t="s">
        <v>25</v>
      </c>
      <c r="F559" s="16" t="s">
        <v>25</v>
      </c>
      <c r="G559" s="16" t="s">
        <v>25</v>
      </c>
      <c r="H559" s="26">
        <v>21.5360341232</v>
      </c>
      <c r="I559" s="31">
        <v>20.1039106809</v>
      </c>
      <c r="J559" s="25" t="s">
        <v>25</v>
      </c>
      <c r="K559" s="47" t="s">
        <v>25</v>
      </c>
      <c r="L559" s="47" t="s">
        <v>25</v>
      </c>
      <c r="M559" s="25" t="s">
        <v>25</v>
      </c>
      <c r="N559" s="16" t="s">
        <v>25</v>
      </c>
      <c r="O559" s="25" t="s">
        <v>26</v>
      </c>
      <c r="P559" s="25" t="s">
        <v>30</v>
      </c>
      <c r="Q559" s="25" t="s">
        <v>2190</v>
      </c>
      <c r="R559" s="25">
        <v>0</v>
      </c>
      <c r="S559" s="25">
        <v>0</v>
      </c>
      <c r="T559" s="25" t="s">
        <v>25</v>
      </c>
      <c r="U559" s="25" t="s">
        <v>25</v>
      </c>
      <c r="V559" s="25" t="s">
        <v>25</v>
      </c>
      <c r="W559" s="25" t="s">
        <v>25</v>
      </c>
      <c r="X559" s="25" t="s">
        <v>25</v>
      </c>
      <c r="Y559" s="25" t="s">
        <v>25</v>
      </c>
      <c r="Z559" s="25" t="s">
        <v>25</v>
      </c>
      <c r="AA559" s="25" t="s">
        <v>25</v>
      </c>
      <c r="AB559" s="25" t="s">
        <v>25</v>
      </c>
      <c r="AC559" s="25" t="s">
        <v>228</v>
      </c>
      <c r="AD559" s="16">
        <v>0.95191800000000004</v>
      </c>
      <c r="AE559" s="16">
        <v>2.6949999999999999E-3</v>
      </c>
      <c r="AF559" s="29">
        <v>3.0000000000000001E-6</v>
      </c>
      <c r="AG559" s="16">
        <v>3.7728999999999999E-2</v>
      </c>
      <c r="AH559" s="16">
        <v>7.6299999999999996E-3</v>
      </c>
      <c r="AI559" s="29">
        <v>3.9999999999999998E-6</v>
      </c>
      <c r="AJ559" s="29">
        <v>6.0000000000000002E-6</v>
      </c>
      <c r="AK559" s="29">
        <v>9.9999999999999995E-7</v>
      </c>
      <c r="AL559" s="29">
        <v>1.2999999999999999E-5</v>
      </c>
      <c r="AM559" s="16">
        <v>-1.3874542607314E-3</v>
      </c>
      <c r="AN559" s="16">
        <v>-3.1279953222718799E-4</v>
      </c>
      <c r="AO559" s="29">
        <v>9.1936320868301305E-7</v>
      </c>
      <c r="AP559" s="29">
        <v>4.98851498742664E-5</v>
      </c>
      <c r="AQ559" s="29">
        <v>1.9666290999179198E-5</v>
      </c>
      <c r="AR559" s="16">
        <v>4.6738201889726098E-2</v>
      </c>
      <c r="AS559" s="16">
        <v>1.73523335033695E-2</v>
      </c>
      <c r="AT559" s="16">
        <v>1.53854840340539E-2</v>
      </c>
      <c r="AU559" s="16">
        <v>2.9619040680315101E-3</v>
      </c>
      <c r="AV559" s="16">
        <v>1.0306009598911699E-2</v>
      </c>
      <c r="AW559" s="16">
        <v>0</v>
      </c>
    </row>
    <row r="560" spans="1:49" s="15" customFormat="1" ht="16" x14ac:dyDescent="0.2">
      <c r="A560" s="16" t="s">
        <v>2389</v>
      </c>
      <c r="B560" s="16" t="s">
        <v>955</v>
      </c>
      <c r="C560" s="16" t="s">
        <v>956</v>
      </c>
      <c r="D560" s="16" t="s">
        <v>25</v>
      </c>
      <c r="E560" s="16" t="s">
        <v>25</v>
      </c>
      <c r="F560" s="16" t="s">
        <v>25</v>
      </c>
      <c r="G560" s="16" t="s">
        <v>25</v>
      </c>
      <c r="H560" s="26">
        <v>9.87202195339</v>
      </c>
      <c r="I560" s="31">
        <v>9.2098401384299997</v>
      </c>
      <c r="J560" s="25" t="s">
        <v>25</v>
      </c>
      <c r="K560" s="47" t="s">
        <v>25</v>
      </c>
      <c r="L560" s="47" t="s">
        <v>25</v>
      </c>
      <c r="M560" s="25" t="s">
        <v>25</v>
      </c>
      <c r="N560" s="16" t="s">
        <v>25</v>
      </c>
      <c r="O560" s="25" t="s">
        <v>26</v>
      </c>
      <c r="P560" s="25" t="s">
        <v>30</v>
      </c>
      <c r="Q560" s="25" t="s">
        <v>2190</v>
      </c>
      <c r="R560" s="25">
        <v>0</v>
      </c>
      <c r="S560" s="25">
        <v>0</v>
      </c>
      <c r="T560" s="25" t="s">
        <v>25</v>
      </c>
      <c r="U560" s="25" t="s">
        <v>25</v>
      </c>
      <c r="V560" s="25" t="s">
        <v>25</v>
      </c>
      <c r="W560" s="25" t="s">
        <v>25</v>
      </c>
      <c r="X560" s="25" t="s">
        <v>25</v>
      </c>
      <c r="Y560" s="25" t="s">
        <v>25</v>
      </c>
      <c r="Z560" s="25" t="s">
        <v>25</v>
      </c>
      <c r="AA560" s="25" t="s">
        <v>25</v>
      </c>
      <c r="AB560" s="25" t="s">
        <v>25</v>
      </c>
      <c r="AC560" s="25" t="s">
        <v>228</v>
      </c>
      <c r="AD560" s="16">
        <v>0.95191800000000004</v>
      </c>
      <c r="AE560" s="16">
        <v>2.6949999999999999E-3</v>
      </c>
      <c r="AF560" s="29">
        <v>3.0000000000000001E-6</v>
      </c>
      <c r="AG560" s="16">
        <v>3.7728999999999999E-2</v>
      </c>
      <c r="AH560" s="16">
        <v>7.6299999999999996E-3</v>
      </c>
      <c r="AI560" s="29">
        <v>3.9999999999999998E-6</v>
      </c>
      <c r="AJ560" s="29">
        <v>6.0000000000000002E-6</v>
      </c>
      <c r="AK560" s="29">
        <v>9.9999999999999995E-7</v>
      </c>
      <c r="AL560" s="29">
        <v>1.2999999999999999E-5</v>
      </c>
      <c r="AM560" s="16">
        <v>-1.3874542607314E-3</v>
      </c>
      <c r="AN560" s="16">
        <v>-3.1279953222718799E-4</v>
      </c>
      <c r="AO560" s="29">
        <v>9.1936320868301305E-7</v>
      </c>
      <c r="AP560" s="29">
        <v>4.98851498742664E-5</v>
      </c>
      <c r="AQ560" s="29">
        <v>1.9666290999179198E-5</v>
      </c>
      <c r="AR560" s="16">
        <v>0.10445152256604399</v>
      </c>
      <c r="AS560" s="16">
        <v>2.8546009346412202E-2</v>
      </c>
      <c r="AT560" s="16">
        <v>1.8900955683574399E-2</v>
      </c>
      <c r="AU560" s="16">
        <v>2.8391658543280799E-2</v>
      </c>
      <c r="AV560" s="16">
        <v>4.3897924212411401E-3</v>
      </c>
      <c r="AW560" s="16">
        <v>2.3381484334461002E-2</v>
      </c>
    </row>
    <row r="561" spans="1:49" s="15" customFormat="1" ht="16" x14ac:dyDescent="0.2">
      <c r="A561" s="16" t="s">
        <v>2389</v>
      </c>
      <c r="B561" s="16" t="s">
        <v>957</v>
      </c>
      <c r="C561" s="16" t="s">
        <v>956</v>
      </c>
      <c r="D561" s="16" t="s">
        <v>25</v>
      </c>
      <c r="E561" s="16" t="s">
        <v>25</v>
      </c>
      <c r="F561" s="16" t="s">
        <v>25</v>
      </c>
      <c r="G561" s="16" t="s">
        <v>25</v>
      </c>
      <c r="H561" s="26">
        <v>14.572043104</v>
      </c>
      <c r="I561" s="31">
        <v>13.5900378069</v>
      </c>
      <c r="J561" s="25" t="s">
        <v>25</v>
      </c>
      <c r="K561" s="47" t="s">
        <v>25</v>
      </c>
      <c r="L561" s="47" t="s">
        <v>25</v>
      </c>
      <c r="M561" s="25" t="s">
        <v>25</v>
      </c>
      <c r="N561" s="16" t="s">
        <v>25</v>
      </c>
      <c r="O561" s="25" t="s">
        <v>26</v>
      </c>
      <c r="P561" s="25" t="s">
        <v>30</v>
      </c>
      <c r="Q561" s="25" t="s">
        <v>2190</v>
      </c>
      <c r="R561" s="25">
        <v>0</v>
      </c>
      <c r="S561" s="25">
        <v>0</v>
      </c>
      <c r="T561" s="25" t="s">
        <v>25</v>
      </c>
      <c r="U561" s="25" t="s">
        <v>25</v>
      </c>
      <c r="V561" s="25" t="s">
        <v>25</v>
      </c>
      <c r="W561" s="25" t="s">
        <v>25</v>
      </c>
      <c r="X561" s="25" t="s">
        <v>25</v>
      </c>
      <c r="Y561" s="25" t="s">
        <v>25</v>
      </c>
      <c r="Z561" s="25" t="s">
        <v>25</v>
      </c>
      <c r="AA561" s="25" t="s">
        <v>25</v>
      </c>
      <c r="AB561" s="25" t="s">
        <v>25</v>
      </c>
      <c r="AC561" s="25" t="s">
        <v>228</v>
      </c>
      <c r="AD561" s="16">
        <v>0.95191800000000004</v>
      </c>
      <c r="AE561" s="16">
        <v>2.6949999999999999E-3</v>
      </c>
      <c r="AF561" s="29">
        <v>3.0000000000000001E-6</v>
      </c>
      <c r="AG561" s="16">
        <v>3.7728999999999999E-2</v>
      </c>
      <c r="AH561" s="16">
        <v>7.6299999999999996E-3</v>
      </c>
      <c r="AI561" s="29">
        <v>3.9999999999999998E-6</v>
      </c>
      <c r="AJ561" s="29">
        <v>6.0000000000000002E-6</v>
      </c>
      <c r="AK561" s="29">
        <v>9.9999999999999995E-7</v>
      </c>
      <c r="AL561" s="29">
        <v>1.2999999999999999E-5</v>
      </c>
      <c r="AM561" s="16">
        <v>-1.3874542607314E-3</v>
      </c>
      <c r="AN561" s="16">
        <v>-3.1279953222718799E-4</v>
      </c>
      <c r="AO561" s="29">
        <v>9.1936320868301305E-7</v>
      </c>
      <c r="AP561" s="29">
        <v>4.98851498742664E-5</v>
      </c>
      <c r="AQ561" s="29">
        <v>1.9666290999179198E-5</v>
      </c>
      <c r="AR561" s="16">
        <v>0.33975508061741</v>
      </c>
      <c r="AS561" s="16">
        <v>2.69411095980942E-2</v>
      </c>
      <c r="AT561" s="16">
        <v>3.6718479801813503E-2</v>
      </c>
      <c r="AU561" s="16">
        <v>5.31329490141891E-2</v>
      </c>
      <c r="AV561" s="16">
        <v>3.45672428960603E-2</v>
      </c>
      <c r="AW561" s="16">
        <v>0.187518428478787</v>
      </c>
    </row>
    <row r="562" spans="1:49" s="15" customFormat="1" ht="16" x14ac:dyDescent="0.2">
      <c r="A562" s="16" t="s">
        <v>2389</v>
      </c>
      <c r="B562" s="16" t="s">
        <v>958</v>
      </c>
      <c r="C562" s="16" t="s">
        <v>956</v>
      </c>
      <c r="D562" s="16" t="s">
        <v>25</v>
      </c>
      <c r="E562" s="16" t="s">
        <v>25</v>
      </c>
      <c r="F562" s="16" t="s">
        <v>25</v>
      </c>
      <c r="G562" s="16" t="s">
        <v>25</v>
      </c>
      <c r="H562" s="26">
        <v>14.044418612599999</v>
      </c>
      <c r="I562" s="31">
        <v>13.098232786600001</v>
      </c>
      <c r="J562" s="25" t="s">
        <v>25</v>
      </c>
      <c r="K562" s="47" t="s">
        <v>25</v>
      </c>
      <c r="L562" s="47" t="s">
        <v>25</v>
      </c>
      <c r="M562" s="25" t="s">
        <v>25</v>
      </c>
      <c r="N562" s="16" t="s">
        <v>25</v>
      </c>
      <c r="O562" s="25" t="s">
        <v>26</v>
      </c>
      <c r="P562" s="25" t="s">
        <v>27</v>
      </c>
      <c r="Q562" s="25" t="s">
        <v>2190</v>
      </c>
      <c r="R562" s="25">
        <v>0</v>
      </c>
      <c r="S562" s="25">
        <v>0</v>
      </c>
      <c r="T562" s="25" t="s">
        <v>25</v>
      </c>
      <c r="U562" s="25" t="s">
        <v>25</v>
      </c>
      <c r="V562" s="25" t="s">
        <v>25</v>
      </c>
      <c r="W562" s="25" t="s">
        <v>25</v>
      </c>
      <c r="X562" s="25" t="s">
        <v>25</v>
      </c>
      <c r="Y562" s="25" t="s">
        <v>25</v>
      </c>
      <c r="Z562" s="25" t="s">
        <v>25</v>
      </c>
      <c r="AA562" s="25" t="s">
        <v>25</v>
      </c>
      <c r="AB562" s="25" t="s">
        <v>25</v>
      </c>
      <c r="AC562" s="25" t="s">
        <v>228</v>
      </c>
      <c r="AD562" s="16">
        <v>0.95191800000000004</v>
      </c>
      <c r="AE562" s="16">
        <v>2.6949999999999999E-3</v>
      </c>
      <c r="AF562" s="29">
        <v>3.0000000000000001E-6</v>
      </c>
      <c r="AG562" s="16">
        <v>3.7728999999999999E-2</v>
      </c>
      <c r="AH562" s="16">
        <v>7.6299999999999996E-3</v>
      </c>
      <c r="AI562" s="29">
        <v>3.9999999999999998E-6</v>
      </c>
      <c r="AJ562" s="29">
        <v>6.0000000000000002E-6</v>
      </c>
      <c r="AK562" s="29">
        <v>9.9999999999999995E-7</v>
      </c>
      <c r="AL562" s="29">
        <v>1.2999999999999999E-5</v>
      </c>
      <c r="AM562" s="16">
        <v>-1.3874542607314E-3</v>
      </c>
      <c r="AN562" s="16">
        <v>-3.1279953222718799E-4</v>
      </c>
      <c r="AO562" s="29">
        <v>9.1936320868301305E-7</v>
      </c>
      <c r="AP562" s="29">
        <v>4.98851498742664E-5</v>
      </c>
      <c r="AQ562" s="29">
        <v>1.9666290999179198E-5</v>
      </c>
      <c r="AR562" s="16">
        <v>0.23004566297922999</v>
      </c>
      <c r="AS562" s="16">
        <v>1.2858181303709099E-2</v>
      </c>
      <c r="AT562" s="16">
        <v>3.17171790360651E-2</v>
      </c>
      <c r="AU562" s="16">
        <v>3.0753198374439902E-2</v>
      </c>
      <c r="AV562" s="16">
        <v>5.79156120199368E-2</v>
      </c>
      <c r="AW562" s="16">
        <v>9.5420762397410097E-2</v>
      </c>
    </row>
    <row r="563" spans="1:49" s="15" customFormat="1" ht="16" x14ac:dyDescent="0.2">
      <c r="A563" s="16" t="s">
        <v>2389</v>
      </c>
      <c r="B563" s="16" t="s">
        <v>959</v>
      </c>
      <c r="C563" s="16" t="s">
        <v>956</v>
      </c>
      <c r="D563" s="16" t="s">
        <v>25</v>
      </c>
      <c r="E563" s="16" t="s">
        <v>25</v>
      </c>
      <c r="F563" s="16" t="s">
        <v>25</v>
      </c>
      <c r="G563" s="16" t="s">
        <v>25</v>
      </c>
      <c r="H563" s="26">
        <v>13.4951575335</v>
      </c>
      <c r="I563" s="31">
        <v>12.587040973900001</v>
      </c>
      <c r="J563" s="25" t="s">
        <v>25</v>
      </c>
      <c r="K563" s="47" t="s">
        <v>25</v>
      </c>
      <c r="L563" s="47" t="s">
        <v>25</v>
      </c>
      <c r="M563" s="25" t="s">
        <v>25</v>
      </c>
      <c r="N563" s="16" t="s">
        <v>25</v>
      </c>
      <c r="O563" s="25" t="s">
        <v>26</v>
      </c>
      <c r="P563" s="25" t="s">
        <v>30</v>
      </c>
      <c r="Q563" s="25" t="s">
        <v>2190</v>
      </c>
      <c r="R563" s="25">
        <v>0</v>
      </c>
      <c r="S563" s="25">
        <v>0</v>
      </c>
      <c r="T563" s="25" t="s">
        <v>25</v>
      </c>
      <c r="U563" s="25" t="s">
        <v>25</v>
      </c>
      <c r="V563" s="25" t="s">
        <v>25</v>
      </c>
      <c r="W563" s="25" t="s">
        <v>25</v>
      </c>
      <c r="X563" s="25" t="s">
        <v>25</v>
      </c>
      <c r="Y563" s="25" t="s">
        <v>25</v>
      </c>
      <c r="Z563" s="25" t="s">
        <v>25</v>
      </c>
      <c r="AA563" s="25" t="s">
        <v>25</v>
      </c>
      <c r="AB563" s="25" t="s">
        <v>25</v>
      </c>
      <c r="AC563" s="25" t="s">
        <v>228</v>
      </c>
      <c r="AD563" s="16">
        <v>0.95191800000000004</v>
      </c>
      <c r="AE563" s="16">
        <v>2.6949999999999999E-3</v>
      </c>
      <c r="AF563" s="29">
        <v>3.0000000000000001E-6</v>
      </c>
      <c r="AG563" s="16">
        <v>3.7728999999999999E-2</v>
      </c>
      <c r="AH563" s="16">
        <v>7.6299999999999996E-3</v>
      </c>
      <c r="AI563" s="29">
        <v>3.9999999999999998E-6</v>
      </c>
      <c r="AJ563" s="29">
        <v>6.0000000000000002E-6</v>
      </c>
      <c r="AK563" s="29">
        <v>9.9999999999999995E-7</v>
      </c>
      <c r="AL563" s="29">
        <v>1.2999999999999999E-5</v>
      </c>
      <c r="AM563" s="16">
        <v>-1.3874542607314E-3</v>
      </c>
      <c r="AN563" s="16">
        <v>-3.1279953222718799E-4</v>
      </c>
      <c r="AO563" s="29">
        <v>9.1936320868301305E-7</v>
      </c>
      <c r="AP563" s="29">
        <v>4.98851498742664E-5</v>
      </c>
      <c r="AQ563" s="29">
        <v>1.9666290999179198E-5</v>
      </c>
      <c r="AR563" s="16">
        <v>0.13220428399745099</v>
      </c>
      <c r="AS563" s="16">
        <v>1.0544177179467E-2</v>
      </c>
      <c r="AT563" s="16">
        <v>1.6694814047274999E-2</v>
      </c>
      <c r="AU563" s="16">
        <v>2.0295884092812501E-2</v>
      </c>
      <c r="AV563" s="16">
        <v>3.40868238721432E-2</v>
      </c>
      <c r="AW563" s="16">
        <v>5.0236789391600201E-2</v>
      </c>
    </row>
    <row r="564" spans="1:49" s="15" customFormat="1" ht="16" x14ac:dyDescent="0.2">
      <c r="A564" s="16" t="s">
        <v>2389</v>
      </c>
      <c r="B564" s="16" t="s">
        <v>960</v>
      </c>
      <c r="C564" s="16" t="s">
        <v>956</v>
      </c>
      <c r="D564" s="16" t="s">
        <v>25</v>
      </c>
      <c r="E564" s="16" t="s">
        <v>25</v>
      </c>
      <c r="F564" s="16" t="s">
        <v>25</v>
      </c>
      <c r="G564" s="16" t="s">
        <v>25</v>
      </c>
      <c r="H564" s="26">
        <v>15.560693542099999</v>
      </c>
      <c r="I564" s="31">
        <v>14.5127554093</v>
      </c>
      <c r="J564" s="25" t="s">
        <v>25</v>
      </c>
      <c r="K564" s="47" t="s">
        <v>25</v>
      </c>
      <c r="L564" s="47" t="s">
        <v>25</v>
      </c>
      <c r="M564" s="25" t="s">
        <v>25</v>
      </c>
      <c r="N564" s="16" t="s">
        <v>25</v>
      </c>
      <c r="O564" s="25" t="s">
        <v>26</v>
      </c>
      <c r="P564" s="25" t="s">
        <v>30</v>
      </c>
      <c r="Q564" s="25" t="s">
        <v>2190</v>
      </c>
      <c r="R564" s="25">
        <v>0</v>
      </c>
      <c r="S564" s="25">
        <v>0</v>
      </c>
      <c r="T564" s="25" t="s">
        <v>25</v>
      </c>
      <c r="U564" s="25" t="s">
        <v>25</v>
      </c>
      <c r="V564" s="25" t="s">
        <v>25</v>
      </c>
      <c r="W564" s="25" t="s">
        <v>25</v>
      </c>
      <c r="X564" s="25" t="s">
        <v>25</v>
      </c>
      <c r="Y564" s="25" t="s">
        <v>25</v>
      </c>
      <c r="Z564" s="25" t="s">
        <v>25</v>
      </c>
      <c r="AA564" s="25" t="s">
        <v>25</v>
      </c>
      <c r="AB564" s="25" t="s">
        <v>25</v>
      </c>
      <c r="AC564" s="25" t="s">
        <v>228</v>
      </c>
      <c r="AD564" s="16">
        <v>0.95191800000000004</v>
      </c>
      <c r="AE564" s="16">
        <v>2.6949999999999999E-3</v>
      </c>
      <c r="AF564" s="29">
        <v>3.0000000000000001E-6</v>
      </c>
      <c r="AG564" s="16">
        <v>3.7728999999999999E-2</v>
      </c>
      <c r="AH564" s="16">
        <v>7.6299999999999996E-3</v>
      </c>
      <c r="AI564" s="29">
        <v>3.9999999999999998E-6</v>
      </c>
      <c r="AJ564" s="29">
        <v>6.0000000000000002E-6</v>
      </c>
      <c r="AK564" s="29">
        <v>9.9999999999999995E-7</v>
      </c>
      <c r="AL564" s="29">
        <v>1.2999999999999999E-5</v>
      </c>
      <c r="AM564" s="16">
        <v>-1.3874542607314E-3</v>
      </c>
      <c r="AN564" s="16">
        <v>-3.1279953222718799E-4</v>
      </c>
      <c r="AO564" s="29">
        <v>9.1936320868301305E-7</v>
      </c>
      <c r="AP564" s="29">
        <v>4.98851498742664E-5</v>
      </c>
      <c r="AQ564" s="29">
        <v>1.9666290999179198E-5</v>
      </c>
      <c r="AR564" s="16">
        <v>0.39467070175687202</v>
      </c>
      <c r="AS564" s="16">
        <v>1.68436599033455E-2</v>
      </c>
      <c r="AT564" s="16">
        <v>1.38798018444641E-2</v>
      </c>
      <c r="AU564" s="16">
        <v>6.2379783289284903E-2</v>
      </c>
      <c r="AV564" s="16">
        <v>1.9543484016603399E-2</v>
      </c>
      <c r="AW564" s="16">
        <v>0.28153516928215599</v>
      </c>
    </row>
    <row r="565" spans="1:49" s="15" customFormat="1" ht="16" x14ac:dyDescent="0.2">
      <c r="A565" s="16" t="s">
        <v>2390</v>
      </c>
      <c r="B565" s="16" t="s">
        <v>961</v>
      </c>
      <c r="C565" s="16" t="s">
        <v>909</v>
      </c>
      <c r="D565" s="16" t="s">
        <v>25</v>
      </c>
      <c r="E565" s="16" t="s">
        <v>25</v>
      </c>
      <c r="F565" s="16" t="s">
        <v>25</v>
      </c>
      <c r="G565" s="16" t="s">
        <v>25</v>
      </c>
      <c r="H565" s="26">
        <v>10.4231629328</v>
      </c>
      <c r="I565" s="31">
        <v>9.4333266292100006</v>
      </c>
      <c r="J565" s="25" t="s">
        <v>25</v>
      </c>
      <c r="K565" s="47" t="s">
        <v>25</v>
      </c>
      <c r="L565" s="47" t="s">
        <v>25</v>
      </c>
      <c r="M565" s="25" t="s">
        <v>25</v>
      </c>
      <c r="N565" s="16" t="s">
        <v>25</v>
      </c>
      <c r="O565" s="25" t="s">
        <v>1081</v>
      </c>
      <c r="P565" s="25" t="s">
        <v>27</v>
      </c>
      <c r="Q565" s="25" t="s">
        <v>2190</v>
      </c>
      <c r="R565" s="25">
        <v>0</v>
      </c>
      <c r="S565" s="25">
        <v>0</v>
      </c>
      <c r="T565" s="25" t="s">
        <v>25</v>
      </c>
      <c r="U565" s="25" t="s">
        <v>25</v>
      </c>
      <c r="V565" s="25" t="s">
        <v>25</v>
      </c>
      <c r="W565" s="25" t="s">
        <v>25</v>
      </c>
      <c r="X565" s="25" t="s">
        <v>25</v>
      </c>
      <c r="Y565" s="25" t="s">
        <v>25</v>
      </c>
      <c r="Z565" s="25" t="s">
        <v>25</v>
      </c>
      <c r="AA565" s="25" t="s">
        <v>25</v>
      </c>
      <c r="AB565" s="25" t="s">
        <v>25</v>
      </c>
      <c r="AC565" s="25" t="s">
        <v>228</v>
      </c>
      <c r="AD565" s="29">
        <v>3.9999999999999998E-6</v>
      </c>
      <c r="AE565" s="29">
        <v>6.0000000000000002E-6</v>
      </c>
      <c r="AF565" s="29">
        <v>3.0000000000000001E-6</v>
      </c>
      <c r="AG565" s="29">
        <v>3.9999999999999998E-6</v>
      </c>
      <c r="AH565" s="29">
        <v>5.0000000000000004E-6</v>
      </c>
      <c r="AI565" s="16">
        <v>0</v>
      </c>
      <c r="AJ565" s="29">
        <v>6.9999999999999999E-6</v>
      </c>
      <c r="AK565" s="29">
        <v>6.9999999999999999E-6</v>
      </c>
      <c r="AL565" s="16">
        <v>0.99996300000000005</v>
      </c>
      <c r="AM565" s="16" t="s">
        <v>25</v>
      </c>
      <c r="AN565" s="16" t="s">
        <v>25</v>
      </c>
      <c r="AO565" s="16" t="s">
        <v>25</v>
      </c>
      <c r="AP565" s="16" t="s">
        <v>25</v>
      </c>
      <c r="AQ565" s="16" t="s">
        <v>25</v>
      </c>
      <c r="AR565" s="16">
        <v>0.216150940956395</v>
      </c>
      <c r="AS565" s="16">
        <v>8.9865127266275199E-2</v>
      </c>
      <c r="AT565" s="16">
        <v>7.8404820277671997E-2</v>
      </c>
      <c r="AU565" s="16">
        <v>7.79436421960116E-3</v>
      </c>
      <c r="AV565" s="16">
        <v>2.3975147338882102E-2</v>
      </c>
      <c r="AW565" s="16">
        <v>1.4490168628793E-2</v>
      </c>
    </row>
    <row r="566" spans="1:49" s="15" customFormat="1" ht="16" x14ac:dyDescent="0.2">
      <c r="A566" s="16" t="s">
        <v>2390</v>
      </c>
      <c r="B566" s="16" t="s">
        <v>962</v>
      </c>
      <c r="C566" s="16" t="s">
        <v>909</v>
      </c>
      <c r="D566" s="16" t="s">
        <v>25</v>
      </c>
      <c r="E566" s="16" t="s">
        <v>25</v>
      </c>
      <c r="F566" s="16" t="s">
        <v>25</v>
      </c>
      <c r="G566" s="16" t="s">
        <v>25</v>
      </c>
      <c r="H566" s="26">
        <v>9.4779194414399992</v>
      </c>
      <c r="I566" s="31">
        <v>8.5792547012499991</v>
      </c>
      <c r="J566" s="25" t="s">
        <v>25</v>
      </c>
      <c r="K566" s="47" t="s">
        <v>25</v>
      </c>
      <c r="L566" s="47" t="s">
        <v>25</v>
      </c>
      <c r="M566" s="25" t="s">
        <v>25</v>
      </c>
      <c r="N566" s="16" t="s">
        <v>25</v>
      </c>
      <c r="O566" s="25" t="s">
        <v>1081</v>
      </c>
      <c r="P566" s="25" t="s">
        <v>30</v>
      </c>
      <c r="Q566" s="25" t="s">
        <v>2190</v>
      </c>
      <c r="R566" s="25">
        <v>0</v>
      </c>
      <c r="S566" s="25">
        <v>0</v>
      </c>
      <c r="T566" s="25" t="s">
        <v>25</v>
      </c>
      <c r="U566" s="25" t="s">
        <v>25</v>
      </c>
      <c r="V566" s="25" t="s">
        <v>25</v>
      </c>
      <c r="W566" s="25" t="s">
        <v>25</v>
      </c>
      <c r="X566" s="25" t="s">
        <v>25</v>
      </c>
      <c r="Y566" s="25" t="s">
        <v>25</v>
      </c>
      <c r="Z566" s="25" t="s">
        <v>25</v>
      </c>
      <c r="AA566" s="25" t="s">
        <v>25</v>
      </c>
      <c r="AB566" s="25" t="s">
        <v>25</v>
      </c>
      <c r="AC566" s="25" t="s">
        <v>228</v>
      </c>
      <c r="AD566" s="29">
        <v>3.9999999999999998E-6</v>
      </c>
      <c r="AE566" s="29">
        <v>6.0000000000000002E-6</v>
      </c>
      <c r="AF566" s="29">
        <v>3.0000000000000001E-6</v>
      </c>
      <c r="AG566" s="29">
        <v>3.9999999999999998E-6</v>
      </c>
      <c r="AH566" s="29">
        <v>5.0000000000000004E-6</v>
      </c>
      <c r="AI566" s="16">
        <v>0</v>
      </c>
      <c r="AJ566" s="29">
        <v>6.9999999999999999E-6</v>
      </c>
      <c r="AK566" s="29">
        <v>6.9999999999999999E-6</v>
      </c>
      <c r="AL566" s="16">
        <v>0.99996300000000005</v>
      </c>
      <c r="AM566" s="16" t="s">
        <v>25</v>
      </c>
      <c r="AN566" s="16" t="s">
        <v>25</v>
      </c>
      <c r="AO566" s="16" t="s">
        <v>25</v>
      </c>
      <c r="AP566" s="16" t="s">
        <v>25</v>
      </c>
      <c r="AQ566" s="16" t="s">
        <v>25</v>
      </c>
      <c r="AR566" s="16">
        <v>8.7386005195827496E-2</v>
      </c>
      <c r="AS566" s="16">
        <v>4.8987456868626003E-2</v>
      </c>
      <c r="AT566" s="16">
        <v>2.7652416823864299E-2</v>
      </c>
      <c r="AU566" s="16">
        <v>8.7830632660615103E-3</v>
      </c>
      <c r="AV566" s="16">
        <v>0</v>
      </c>
      <c r="AW566" s="16">
        <v>0</v>
      </c>
    </row>
    <row r="567" spans="1:49" s="15" customFormat="1" ht="16" x14ac:dyDescent="0.2">
      <c r="A567" s="16" t="s">
        <v>2390</v>
      </c>
      <c r="B567" s="16" t="s">
        <v>963</v>
      </c>
      <c r="C567" s="16" t="s">
        <v>909</v>
      </c>
      <c r="D567" s="16" t="s">
        <v>25</v>
      </c>
      <c r="E567" s="16" t="s">
        <v>25</v>
      </c>
      <c r="F567" s="16" t="s">
        <v>25</v>
      </c>
      <c r="G567" s="16" t="s">
        <v>25</v>
      </c>
      <c r="H567" s="26">
        <v>9.5122613115900005</v>
      </c>
      <c r="I567" s="31">
        <v>8.6059302866799996</v>
      </c>
      <c r="J567" s="25" t="s">
        <v>25</v>
      </c>
      <c r="K567" s="47" t="s">
        <v>25</v>
      </c>
      <c r="L567" s="47" t="s">
        <v>25</v>
      </c>
      <c r="M567" s="25" t="s">
        <v>25</v>
      </c>
      <c r="N567" s="16" t="s">
        <v>25</v>
      </c>
      <c r="O567" s="25" t="s">
        <v>1081</v>
      </c>
      <c r="P567" s="25" t="s">
        <v>30</v>
      </c>
      <c r="Q567" s="25" t="s">
        <v>2190</v>
      </c>
      <c r="R567" s="25">
        <v>0</v>
      </c>
      <c r="S567" s="25">
        <v>0</v>
      </c>
      <c r="T567" s="25" t="s">
        <v>25</v>
      </c>
      <c r="U567" s="25" t="s">
        <v>25</v>
      </c>
      <c r="V567" s="25" t="s">
        <v>25</v>
      </c>
      <c r="W567" s="25" t="s">
        <v>25</v>
      </c>
      <c r="X567" s="25" t="s">
        <v>25</v>
      </c>
      <c r="Y567" s="25" t="s">
        <v>25</v>
      </c>
      <c r="Z567" s="25" t="s">
        <v>25</v>
      </c>
      <c r="AA567" s="25" t="s">
        <v>25</v>
      </c>
      <c r="AB567" s="25" t="s">
        <v>25</v>
      </c>
      <c r="AC567" s="25" t="s">
        <v>228</v>
      </c>
      <c r="AD567" s="29">
        <v>3.9999999999999998E-6</v>
      </c>
      <c r="AE567" s="29">
        <v>6.0000000000000002E-6</v>
      </c>
      <c r="AF567" s="29">
        <v>3.0000000000000001E-6</v>
      </c>
      <c r="AG567" s="29">
        <v>3.9999999999999998E-6</v>
      </c>
      <c r="AH567" s="29">
        <v>5.0000000000000004E-6</v>
      </c>
      <c r="AI567" s="16">
        <v>0</v>
      </c>
      <c r="AJ567" s="29">
        <v>6.9999999999999999E-6</v>
      </c>
      <c r="AK567" s="29">
        <v>6.9999999999999999E-6</v>
      </c>
      <c r="AL567" s="16">
        <v>0.99996300000000005</v>
      </c>
      <c r="AM567" s="16" t="s">
        <v>25</v>
      </c>
      <c r="AN567" s="16" t="s">
        <v>25</v>
      </c>
      <c r="AO567" s="16" t="s">
        <v>25</v>
      </c>
      <c r="AP567" s="16" t="s">
        <v>25</v>
      </c>
      <c r="AQ567" s="16" t="s">
        <v>25</v>
      </c>
      <c r="AR567" s="16">
        <v>0.29660512585681698</v>
      </c>
      <c r="AS567" s="16">
        <v>2.8161618812228301E-2</v>
      </c>
      <c r="AT567" s="16">
        <v>3.35593024985281E-2</v>
      </c>
      <c r="AU567" s="16">
        <v>4.1224365846557399E-2</v>
      </c>
      <c r="AV567" s="16">
        <v>3.08001569614859E-2</v>
      </c>
      <c r="AW567" s="16">
        <v>0.161461595605148</v>
      </c>
    </row>
    <row r="568" spans="1:49" s="15" customFormat="1" ht="16" x14ac:dyDescent="0.2">
      <c r="A568" s="18" t="s">
        <v>2391</v>
      </c>
      <c r="B568" s="40" t="s">
        <v>964</v>
      </c>
      <c r="C568" s="40" t="s">
        <v>965</v>
      </c>
      <c r="D568" s="40" t="s">
        <v>25</v>
      </c>
      <c r="E568" s="18" t="s">
        <v>25</v>
      </c>
      <c r="F568" s="18" t="s">
        <v>25</v>
      </c>
      <c r="G568" s="18" t="s">
        <v>25</v>
      </c>
      <c r="H568" s="41">
        <v>18.121099941400001</v>
      </c>
      <c r="I568" s="42">
        <v>16.011690288400001</v>
      </c>
      <c r="J568" s="40" t="s">
        <v>25</v>
      </c>
      <c r="K568" s="51" t="s">
        <v>25</v>
      </c>
      <c r="L568" s="51" t="s">
        <v>25</v>
      </c>
      <c r="M568" s="40" t="s">
        <v>25</v>
      </c>
      <c r="N568" s="40" t="s">
        <v>25</v>
      </c>
      <c r="O568" s="40" t="s">
        <v>26</v>
      </c>
      <c r="P568" s="40" t="s">
        <v>27</v>
      </c>
      <c r="Q568" s="40" t="s">
        <v>2190</v>
      </c>
      <c r="R568" s="40">
        <v>0</v>
      </c>
      <c r="S568" s="40">
        <v>0</v>
      </c>
      <c r="T568" s="40" t="s">
        <v>25</v>
      </c>
      <c r="U568" s="40" t="s">
        <v>25</v>
      </c>
      <c r="V568" s="40" t="s">
        <v>25</v>
      </c>
      <c r="W568" s="40" t="s">
        <v>25</v>
      </c>
      <c r="X568" s="40" t="s">
        <v>25</v>
      </c>
      <c r="Y568" s="40" t="s">
        <v>25</v>
      </c>
      <c r="Z568" s="40" t="s">
        <v>25</v>
      </c>
      <c r="AA568" s="40" t="s">
        <v>25</v>
      </c>
      <c r="AB568" s="40" t="s">
        <v>25</v>
      </c>
      <c r="AC568" s="40" t="s">
        <v>228</v>
      </c>
      <c r="AD568" s="18">
        <v>0.95191800000000004</v>
      </c>
      <c r="AE568" s="18">
        <v>2.6949999999999999E-3</v>
      </c>
      <c r="AF568" s="43">
        <v>3.0000000000000001E-6</v>
      </c>
      <c r="AG568" s="18">
        <v>3.7728999999999999E-2</v>
      </c>
      <c r="AH568" s="18">
        <v>7.6299999999999996E-3</v>
      </c>
      <c r="AI568" s="43">
        <v>3.9999999999999998E-6</v>
      </c>
      <c r="AJ568" s="43">
        <v>6.0000000000000002E-6</v>
      </c>
      <c r="AK568" s="43">
        <v>9.9999999999999995E-7</v>
      </c>
      <c r="AL568" s="43">
        <v>1.2999999999999999E-5</v>
      </c>
      <c r="AM568" s="18">
        <v>-1.3874542607314E-3</v>
      </c>
      <c r="AN568" s="18">
        <v>-3.1279953222718799E-4</v>
      </c>
      <c r="AO568" s="43">
        <v>9.1936320868301305E-7</v>
      </c>
      <c r="AP568" s="43">
        <v>4.98851498742664E-5</v>
      </c>
      <c r="AQ568" s="43">
        <v>1.9666290999179198E-5</v>
      </c>
      <c r="AR568" s="18">
        <v>0.105065692373285</v>
      </c>
      <c r="AS568" s="18">
        <v>2.51509101123359E-2</v>
      </c>
      <c r="AT568" s="18">
        <v>2.5397054186178599E-2</v>
      </c>
      <c r="AU568" s="18">
        <v>2.1221445039849199E-2</v>
      </c>
      <c r="AV568" s="18">
        <v>3.1419860139237803E-2</v>
      </c>
      <c r="AW568" s="18">
        <v>0</v>
      </c>
    </row>
  </sheetData>
  <mergeCells count="3">
    <mergeCell ref="AD6:AL6"/>
    <mergeCell ref="AM6:AQ6"/>
    <mergeCell ref="AR6:A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330F-B425-FC41-BC59-C161378ABBC4}">
  <dimension ref="A1:M787"/>
  <sheetViews>
    <sheetView topLeftCell="D153" workbookViewId="0">
      <selection activeCell="C16" sqref="C16"/>
    </sheetView>
  </sheetViews>
  <sheetFormatPr baseColWidth="10" defaultRowHeight="16" x14ac:dyDescent="0.2"/>
  <cols>
    <col min="1" max="1" width="22.1640625" bestFit="1" customWidth="1"/>
    <col min="2" max="2" width="10" bestFit="1" customWidth="1"/>
    <col min="3" max="3" width="9.33203125" bestFit="1" customWidth="1"/>
    <col min="4" max="4" width="115.5" bestFit="1" customWidth="1"/>
    <col min="5" max="5" width="107.83203125" bestFit="1" customWidth="1"/>
  </cols>
  <sheetData>
    <row r="1" spans="1:10" x14ac:dyDescent="0.2">
      <c r="A1" s="5" t="s">
        <v>1931</v>
      </c>
    </row>
    <row r="2" spans="1:10" x14ac:dyDescent="0.2">
      <c r="A2" s="5"/>
    </row>
    <row r="3" spans="1:10" x14ac:dyDescent="0.2">
      <c r="A3" s="12" t="s">
        <v>1935</v>
      </c>
      <c r="B3" s="12" t="s">
        <v>1932</v>
      </c>
      <c r="C3" s="12" t="s">
        <v>1934</v>
      </c>
      <c r="D3" s="6" t="s">
        <v>1367</v>
      </c>
      <c r="E3" s="12" t="s">
        <v>1936</v>
      </c>
      <c r="F3" s="12" t="s">
        <v>1937</v>
      </c>
      <c r="G3" s="12" t="s">
        <v>1938</v>
      </c>
      <c r="H3" s="12" t="s">
        <v>1939</v>
      </c>
      <c r="I3" s="12" t="s">
        <v>1940</v>
      </c>
      <c r="J3" s="12" t="s">
        <v>1941</v>
      </c>
    </row>
    <row r="4" spans="1:10" x14ac:dyDescent="0.2">
      <c r="A4" s="7" t="s">
        <v>525</v>
      </c>
      <c r="B4" s="7" t="s">
        <v>518</v>
      </c>
      <c r="C4" s="7" t="s">
        <v>1009</v>
      </c>
      <c r="D4" s="7" t="s">
        <v>1376</v>
      </c>
      <c r="E4" s="7">
        <v>0.39456799999999997</v>
      </c>
      <c r="F4" s="7">
        <v>1.56</v>
      </c>
      <c r="G4" s="8">
        <v>-0.56000000000000005</v>
      </c>
      <c r="H4" s="7">
        <v>7.1999999999999995E-2</v>
      </c>
      <c r="I4" s="7">
        <v>7.1999999999999995E-2</v>
      </c>
      <c r="J4" s="7">
        <v>5867139</v>
      </c>
    </row>
    <row r="5" spans="1:10" x14ac:dyDescent="0.2">
      <c r="A5" s="9" t="s">
        <v>525</v>
      </c>
      <c r="B5" s="9" t="s">
        <v>518</v>
      </c>
      <c r="C5" s="9" t="s">
        <v>1010</v>
      </c>
      <c r="D5" s="9" t="s">
        <v>1375</v>
      </c>
      <c r="E5" s="9">
        <v>0.108707</v>
      </c>
      <c r="F5" s="9">
        <v>0.32400000000000001</v>
      </c>
      <c r="G5" s="9">
        <v>0.67600000000000005</v>
      </c>
      <c r="H5" s="9">
        <v>0.06</v>
      </c>
      <c r="I5" s="9">
        <v>0.06</v>
      </c>
      <c r="J5" s="9">
        <v>8097287</v>
      </c>
    </row>
    <row r="6" spans="1:10" x14ac:dyDescent="0.2">
      <c r="A6" s="7" t="s">
        <v>525</v>
      </c>
      <c r="B6" s="7" t="s">
        <v>1251</v>
      </c>
      <c r="C6" s="7" t="s">
        <v>1377</v>
      </c>
      <c r="D6" s="7" t="s">
        <v>1378</v>
      </c>
      <c r="E6" s="7">
        <v>7.8914200000000004E-2</v>
      </c>
      <c r="F6" s="7">
        <v>2.7069999999999999</v>
      </c>
      <c r="G6" s="8">
        <v>-1.7070000000000001</v>
      </c>
      <c r="H6" s="7">
        <v>0.254</v>
      </c>
      <c r="I6" s="7">
        <v>0.254</v>
      </c>
      <c r="J6" s="7">
        <v>5194428</v>
      </c>
    </row>
    <row r="7" spans="1:10" x14ac:dyDescent="0.2">
      <c r="A7" s="7" t="s">
        <v>525</v>
      </c>
      <c r="B7" s="7" t="s">
        <v>1119</v>
      </c>
      <c r="C7" s="7" t="s">
        <v>1010</v>
      </c>
      <c r="D7" s="7" t="s">
        <v>1379</v>
      </c>
      <c r="E7" s="7">
        <v>4.3701799999999999E-2</v>
      </c>
      <c r="F7" s="8">
        <v>-0.08</v>
      </c>
      <c r="G7" s="7">
        <v>1.08</v>
      </c>
      <c r="H7" s="7">
        <v>1.4E-2</v>
      </c>
      <c r="I7" s="7">
        <v>1.4E-2</v>
      </c>
      <c r="J7" s="7">
        <v>8027467</v>
      </c>
    </row>
    <row r="8" spans="1:10" x14ac:dyDescent="0.2">
      <c r="A8" s="7" t="s">
        <v>525</v>
      </c>
      <c r="B8" s="7" t="s">
        <v>1380</v>
      </c>
      <c r="C8" s="7" t="s">
        <v>1010</v>
      </c>
      <c r="D8" s="7" t="s">
        <v>1381</v>
      </c>
      <c r="E8" s="7">
        <v>1.2024E-3</v>
      </c>
      <c r="F8" s="8">
        <v>-0.112</v>
      </c>
      <c r="G8" s="7">
        <v>1.1120000000000001</v>
      </c>
      <c r="H8" s="7">
        <v>2.1999999999999999E-2</v>
      </c>
      <c r="I8" s="7">
        <v>2.1999999999999999E-2</v>
      </c>
      <c r="J8" s="7">
        <v>7727805</v>
      </c>
    </row>
    <row r="9" spans="1:10" x14ac:dyDescent="0.2">
      <c r="A9" s="7" t="s">
        <v>525</v>
      </c>
      <c r="B9" s="7" t="s">
        <v>38</v>
      </c>
      <c r="C9" s="7" t="s">
        <v>637</v>
      </c>
      <c r="D9" s="7" t="s">
        <v>1382</v>
      </c>
      <c r="E9" s="7">
        <v>1.09198E-3</v>
      </c>
      <c r="F9" s="7">
        <v>48.555999999999997</v>
      </c>
      <c r="G9" s="8">
        <v>-47.555999999999997</v>
      </c>
      <c r="H9" s="7">
        <v>14.05</v>
      </c>
      <c r="I9" s="7">
        <v>14.05</v>
      </c>
      <c r="J9" s="7">
        <v>6009119</v>
      </c>
    </row>
    <row r="10" spans="1:10" x14ac:dyDescent="0.2">
      <c r="A10" s="7" t="s">
        <v>525</v>
      </c>
      <c r="B10" s="7" t="s">
        <v>1383</v>
      </c>
      <c r="C10" s="7" t="s">
        <v>1010</v>
      </c>
      <c r="D10" s="7" t="s">
        <v>1384</v>
      </c>
      <c r="E10" s="7">
        <v>1.1957E-4</v>
      </c>
      <c r="F10" s="8">
        <v>-8.7999999999999995E-2</v>
      </c>
      <c r="G10" s="7">
        <v>1.0880000000000001</v>
      </c>
      <c r="H10" s="7">
        <v>2.1000000000000001E-2</v>
      </c>
      <c r="I10" s="7">
        <v>2.1000000000000001E-2</v>
      </c>
      <c r="J10" s="7">
        <v>7943487</v>
      </c>
    </row>
    <row r="11" spans="1:10" x14ac:dyDescent="0.2">
      <c r="A11" s="7" t="s">
        <v>525</v>
      </c>
      <c r="B11" s="7" t="s">
        <v>621</v>
      </c>
      <c r="C11" s="7" t="s">
        <v>631</v>
      </c>
      <c r="D11" s="7" t="s">
        <v>1385</v>
      </c>
      <c r="E11" s="7">
        <v>9.8577099999999995E-5</v>
      </c>
      <c r="F11" s="8">
        <v>-6.8550000000000004</v>
      </c>
      <c r="G11" s="7">
        <v>7.8550000000000004</v>
      </c>
      <c r="H11" s="7">
        <v>1.1439999999999999</v>
      </c>
      <c r="I11" s="7">
        <v>1.1439999999999999</v>
      </c>
      <c r="J11" s="7">
        <v>7507852</v>
      </c>
    </row>
    <row r="12" spans="1:10" x14ac:dyDescent="0.2">
      <c r="A12" s="7" t="s">
        <v>525</v>
      </c>
      <c r="B12" s="7" t="s">
        <v>1009</v>
      </c>
      <c r="C12" s="7" t="s">
        <v>1010</v>
      </c>
      <c r="D12" s="7" t="s">
        <v>1386</v>
      </c>
      <c r="E12" s="7">
        <v>3.9841500000000001E-5</v>
      </c>
      <c r="F12" s="7">
        <v>0.13600000000000001</v>
      </c>
      <c r="G12" s="7">
        <v>0.86399999999999999</v>
      </c>
      <c r="H12" s="7">
        <v>3.1E-2</v>
      </c>
      <c r="I12" s="7">
        <v>3.1E-2</v>
      </c>
      <c r="J12" s="7">
        <v>5819423</v>
      </c>
    </row>
    <row r="13" spans="1:10" x14ac:dyDescent="0.2">
      <c r="A13" s="7" t="s">
        <v>525</v>
      </c>
      <c r="B13" s="7" t="s">
        <v>1010</v>
      </c>
      <c r="C13" s="7" t="s">
        <v>631</v>
      </c>
      <c r="D13" s="7" t="s">
        <v>1387</v>
      </c>
      <c r="E13" s="7">
        <v>3.8719600000000002E-7</v>
      </c>
      <c r="F13" s="7">
        <v>0.94</v>
      </c>
      <c r="G13" s="7">
        <v>0.06</v>
      </c>
      <c r="H13" s="7">
        <v>1.9E-2</v>
      </c>
      <c r="I13" s="7">
        <v>1.9E-2</v>
      </c>
      <c r="J13" s="7">
        <v>7536360</v>
      </c>
    </row>
    <row r="14" spans="1:10" x14ac:dyDescent="0.2">
      <c r="A14" s="7" t="s">
        <v>525</v>
      </c>
      <c r="B14" s="7" t="s">
        <v>38</v>
      </c>
      <c r="C14" s="7" t="s">
        <v>1010</v>
      </c>
      <c r="D14" s="7" t="s">
        <v>1388</v>
      </c>
      <c r="E14" s="7">
        <v>1.5891000000000001E-7</v>
      </c>
      <c r="F14" s="7">
        <v>1.2E-2</v>
      </c>
      <c r="G14" s="7">
        <v>0.98799999999999999</v>
      </c>
      <c r="H14" s="7">
        <v>1.6E-2</v>
      </c>
      <c r="I14" s="7">
        <v>1.6E-2</v>
      </c>
      <c r="J14" s="7">
        <v>5971478</v>
      </c>
    </row>
    <row r="15" spans="1:10" x14ac:dyDescent="0.2">
      <c r="A15" s="7" t="s">
        <v>525</v>
      </c>
      <c r="B15" s="7" t="s">
        <v>621</v>
      </c>
      <c r="C15" s="7" t="s">
        <v>1010</v>
      </c>
      <c r="D15" s="7" t="s">
        <v>1389</v>
      </c>
      <c r="E15" s="7">
        <v>1.43775E-7</v>
      </c>
      <c r="F15" s="7">
        <v>5.7000000000000002E-2</v>
      </c>
      <c r="G15" s="7">
        <v>0.94299999999999995</v>
      </c>
      <c r="H15" s="7">
        <v>1.7999999999999999E-2</v>
      </c>
      <c r="I15" s="7">
        <v>1.7999999999999999E-2</v>
      </c>
      <c r="J15" s="7">
        <v>7937898</v>
      </c>
    </row>
    <row r="16" spans="1:10" x14ac:dyDescent="0.2">
      <c r="A16" s="7" t="s">
        <v>525</v>
      </c>
      <c r="B16" s="7" t="s">
        <v>1251</v>
      </c>
      <c r="C16" s="7" t="s">
        <v>1010</v>
      </c>
      <c r="D16" s="7" t="s">
        <v>1390</v>
      </c>
      <c r="E16" s="7">
        <v>8.1595900000000006E-8</v>
      </c>
      <c r="F16" s="7">
        <v>0.20499999999999999</v>
      </c>
      <c r="G16" s="7">
        <v>0.79500000000000004</v>
      </c>
      <c r="H16" s="7">
        <v>8.4000000000000005E-2</v>
      </c>
      <c r="I16" s="7">
        <v>8.4000000000000005E-2</v>
      </c>
      <c r="J16" s="7">
        <v>7512874</v>
      </c>
    </row>
    <row r="17" spans="1:10" x14ac:dyDescent="0.2">
      <c r="A17" s="7" t="s">
        <v>525</v>
      </c>
      <c r="B17" s="7" t="s">
        <v>518</v>
      </c>
      <c r="C17" s="7" t="s">
        <v>631</v>
      </c>
      <c r="D17" s="7" t="s">
        <v>1391</v>
      </c>
      <c r="E17" s="7">
        <v>5.0878900000000003E-8</v>
      </c>
      <c r="F17" s="7">
        <v>1.2649999999999999</v>
      </c>
      <c r="G17" s="8">
        <v>-0.26500000000000001</v>
      </c>
      <c r="H17" s="7">
        <v>3.4000000000000002E-2</v>
      </c>
      <c r="I17" s="7">
        <v>3.4000000000000002E-2</v>
      </c>
      <c r="J17" s="7">
        <v>7627051</v>
      </c>
    </row>
    <row r="18" spans="1:10" x14ac:dyDescent="0.2">
      <c r="A18" s="7" t="s">
        <v>525</v>
      </c>
      <c r="B18" s="7" t="s">
        <v>1009</v>
      </c>
      <c r="C18" s="7" t="s">
        <v>631</v>
      </c>
      <c r="D18" s="7" t="s">
        <v>1392</v>
      </c>
      <c r="E18" s="7">
        <v>3.3220899999999998E-8</v>
      </c>
      <c r="F18" s="7">
        <v>2.85</v>
      </c>
      <c r="G18" s="8">
        <v>-1.85</v>
      </c>
      <c r="H18" s="7">
        <v>0.20200000000000001</v>
      </c>
      <c r="I18" s="7">
        <v>0.20200000000000001</v>
      </c>
      <c r="J18" s="7">
        <v>5633526</v>
      </c>
    </row>
    <row r="19" spans="1:10" x14ac:dyDescent="0.2">
      <c r="A19" s="7" t="s">
        <v>525</v>
      </c>
      <c r="B19" s="7" t="s">
        <v>637</v>
      </c>
      <c r="C19" s="7" t="s">
        <v>1010</v>
      </c>
      <c r="D19" s="7" t="s">
        <v>1393</v>
      </c>
      <c r="E19" s="7">
        <v>2.18014E-8</v>
      </c>
      <c r="F19" s="7">
        <v>2.9000000000000001E-2</v>
      </c>
      <c r="G19" s="7">
        <v>0.97099999999999997</v>
      </c>
      <c r="H19" s="7">
        <v>1.2999999999999999E-2</v>
      </c>
      <c r="I19" s="7">
        <v>1.2999999999999999E-2</v>
      </c>
      <c r="J19" s="7">
        <v>7955178</v>
      </c>
    </row>
    <row r="20" spans="1:10" x14ac:dyDescent="0.2">
      <c r="A20" s="7" t="s">
        <v>525</v>
      </c>
      <c r="B20" s="7" t="s">
        <v>32</v>
      </c>
      <c r="C20" s="7" t="s">
        <v>1010</v>
      </c>
      <c r="D20" s="7" t="s">
        <v>1394</v>
      </c>
      <c r="E20" s="7">
        <v>1.27727E-8</v>
      </c>
      <c r="F20" s="7">
        <v>2.4E-2</v>
      </c>
      <c r="G20" s="7">
        <v>0.97599999999999998</v>
      </c>
      <c r="H20" s="7">
        <v>1.4999999999999999E-2</v>
      </c>
      <c r="I20" s="7">
        <v>1.4999999999999999E-2</v>
      </c>
      <c r="J20" s="7">
        <v>7866198</v>
      </c>
    </row>
    <row r="21" spans="1:10" x14ac:dyDescent="0.2">
      <c r="A21" s="7" t="s">
        <v>525</v>
      </c>
      <c r="B21" s="7" t="s">
        <v>616</v>
      </c>
      <c r="C21" s="7" t="s">
        <v>1010</v>
      </c>
      <c r="D21" s="7" t="s">
        <v>1395</v>
      </c>
      <c r="E21" s="7">
        <v>1.15278E-8</v>
      </c>
      <c r="F21" s="7">
        <v>2.3E-2</v>
      </c>
      <c r="G21" s="7">
        <v>0.97699999999999998</v>
      </c>
      <c r="H21" s="7">
        <v>1.2999999999999999E-2</v>
      </c>
      <c r="I21" s="7">
        <v>1.2999999999999999E-2</v>
      </c>
      <c r="J21" s="7">
        <v>7947997</v>
      </c>
    </row>
    <row r="22" spans="1:10" x14ac:dyDescent="0.2">
      <c r="A22" s="7" t="s">
        <v>525</v>
      </c>
      <c r="B22" s="7" t="s">
        <v>1010</v>
      </c>
      <c r="C22" s="7" t="s">
        <v>1377</v>
      </c>
      <c r="D22" s="7" t="s">
        <v>1396</v>
      </c>
      <c r="E22" s="7">
        <v>5.48924E-9</v>
      </c>
      <c r="F22" s="7">
        <v>0.93300000000000005</v>
      </c>
      <c r="G22" s="7">
        <v>6.7000000000000004E-2</v>
      </c>
      <c r="H22" s="7">
        <v>5.8999999999999997E-2</v>
      </c>
      <c r="I22" s="7">
        <v>5.8999999999999997E-2</v>
      </c>
      <c r="J22" s="7">
        <v>5272135</v>
      </c>
    </row>
    <row r="23" spans="1:10" x14ac:dyDescent="0.2">
      <c r="A23" s="7" t="s">
        <v>525</v>
      </c>
      <c r="B23" s="7" t="s">
        <v>634</v>
      </c>
      <c r="C23" s="7" t="s">
        <v>1010</v>
      </c>
      <c r="D23" s="7" t="s">
        <v>1397</v>
      </c>
      <c r="E23" s="7">
        <v>3.9433200000000004E-9</v>
      </c>
      <c r="F23" s="7">
        <v>0.01</v>
      </c>
      <c r="G23" s="7">
        <v>0.99</v>
      </c>
      <c r="H23" s="7">
        <v>1.4999999999999999E-2</v>
      </c>
      <c r="I23" s="7">
        <v>1.4999999999999999E-2</v>
      </c>
      <c r="J23" s="7">
        <v>8001272</v>
      </c>
    </row>
    <row r="24" spans="1:10" x14ac:dyDescent="0.2">
      <c r="A24" s="7" t="s">
        <v>525</v>
      </c>
      <c r="B24" s="7" t="s">
        <v>621</v>
      </c>
      <c r="C24" s="7" t="s">
        <v>518</v>
      </c>
      <c r="D24" s="7" t="s">
        <v>1398</v>
      </c>
      <c r="E24" s="7">
        <v>1.1589E-11</v>
      </c>
      <c r="F24" s="8">
        <v>-0.19600000000000001</v>
      </c>
      <c r="G24" s="7">
        <v>1.196</v>
      </c>
      <c r="H24" s="7">
        <v>2.8000000000000001E-2</v>
      </c>
      <c r="I24" s="7">
        <v>2.8000000000000001E-2</v>
      </c>
      <c r="J24" s="7">
        <v>8038037</v>
      </c>
    </row>
    <row r="25" spans="1:10" x14ac:dyDescent="0.2">
      <c r="A25" s="7" t="s">
        <v>525</v>
      </c>
      <c r="B25" s="7" t="s">
        <v>621</v>
      </c>
      <c r="C25" s="7" t="s">
        <v>1251</v>
      </c>
      <c r="D25" s="7" t="s">
        <v>1399</v>
      </c>
      <c r="E25" s="7">
        <v>1.46865E-12</v>
      </c>
      <c r="F25" s="8">
        <v>-0.312</v>
      </c>
      <c r="G25" s="7">
        <v>1.3120000000000001</v>
      </c>
      <c r="H25" s="7">
        <v>3.1E-2</v>
      </c>
      <c r="I25" s="7">
        <v>3.1E-2</v>
      </c>
      <c r="J25" s="7">
        <v>7459646</v>
      </c>
    </row>
    <row r="26" spans="1:10" x14ac:dyDescent="0.2">
      <c r="A26" s="7" t="s">
        <v>525</v>
      </c>
      <c r="B26" s="7" t="s">
        <v>32</v>
      </c>
      <c r="C26" s="7" t="s">
        <v>1251</v>
      </c>
      <c r="D26" s="7" t="s">
        <v>1400</v>
      </c>
      <c r="E26" s="7">
        <v>1.92669E-13</v>
      </c>
      <c r="F26" s="8">
        <v>-0.23</v>
      </c>
      <c r="G26" s="7">
        <v>1.23</v>
      </c>
      <c r="H26" s="7">
        <v>2.1999999999999999E-2</v>
      </c>
      <c r="I26" s="7">
        <v>2.1999999999999999E-2</v>
      </c>
      <c r="J26" s="7">
        <v>7391540</v>
      </c>
    </row>
    <row r="27" spans="1:10" x14ac:dyDescent="0.2">
      <c r="A27" s="7" t="s">
        <v>525</v>
      </c>
      <c r="B27" s="7" t="s">
        <v>1251</v>
      </c>
      <c r="C27" s="7" t="s">
        <v>637</v>
      </c>
      <c r="D27" s="7" t="s">
        <v>1401</v>
      </c>
      <c r="E27" s="7">
        <v>4.4510399999999998E-15</v>
      </c>
      <c r="F27" s="7">
        <v>1.1990000000000001</v>
      </c>
      <c r="G27" s="8">
        <v>-0.19900000000000001</v>
      </c>
      <c r="H27" s="7">
        <v>0.02</v>
      </c>
      <c r="I27" s="7">
        <v>0.02</v>
      </c>
      <c r="J27" s="7">
        <v>7476746</v>
      </c>
    </row>
    <row r="28" spans="1:10" x14ac:dyDescent="0.2">
      <c r="A28" s="7" t="s">
        <v>525</v>
      </c>
      <c r="B28" s="7" t="s">
        <v>621</v>
      </c>
      <c r="C28" s="7" t="s">
        <v>1009</v>
      </c>
      <c r="D28" s="7" t="s">
        <v>1402</v>
      </c>
      <c r="E28" s="7">
        <v>1.6416900000000001E-15</v>
      </c>
      <c r="F28" s="8">
        <v>-1.177</v>
      </c>
      <c r="G28" s="7">
        <v>2.177</v>
      </c>
      <c r="H28" s="7">
        <v>9.6000000000000002E-2</v>
      </c>
      <c r="I28" s="7">
        <v>9.6000000000000002E-2</v>
      </c>
      <c r="J28" s="7">
        <v>5796735</v>
      </c>
    </row>
    <row r="29" spans="1:10" x14ac:dyDescent="0.2">
      <c r="A29" s="7" t="s">
        <v>525</v>
      </c>
      <c r="B29" s="7" t="s">
        <v>38</v>
      </c>
      <c r="C29" s="7" t="s">
        <v>1251</v>
      </c>
      <c r="D29" s="7" t="s">
        <v>1403</v>
      </c>
      <c r="E29" s="7">
        <v>1.18326E-15</v>
      </c>
      <c r="F29" s="8">
        <v>-0.21299999999999999</v>
      </c>
      <c r="G29" s="7">
        <v>1.2130000000000001</v>
      </c>
      <c r="H29" s="7">
        <v>2.1999999999999999E-2</v>
      </c>
      <c r="I29" s="7">
        <v>2.1999999999999999E-2</v>
      </c>
      <c r="J29" s="7">
        <v>5707377</v>
      </c>
    </row>
    <row r="30" spans="1:10" x14ac:dyDescent="0.2">
      <c r="A30" s="7" t="s">
        <v>525</v>
      </c>
      <c r="B30" s="7" t="s">
        <v>1251</v>
      </c>
      <c r="C30" s="7" t="s">
        <v>616</v>
      </c>
      <c r="D30" s="7" t="s">
        <v>1404</v>
      </c>
      <c r="E30" s="7">
        <v>1.74427E-16</v>
      </c>
      <c r="F30" s="7">
        <v>1.1879999999999999</v>
      </c>
      <c r="G30" s="8">
        <v>-0.188</v>
      </c>
      <c r="H30" s="7">
        <v>1.9E-2</v>
      </c>
      <c r="I30" s="7">
        <v>1.9E-2</v>
      </c>
      <c r="J30" s="7">
        <v>7467731</v>
      </c>
    </row>
    <row r="31" spans="1:10" x14ac:dyDescent="0.2">
      <c r="A31" s="7" t="s">
        <v>525</v>
      </c>
      <c r="B31" s="7" t="s">
        <v>1251</v>
      </c>
      <c r="C31" s="7" t="s">
        <v>631</v>
      </c>
      <c r="D31" s="7" t="s">
        <v>1405</v>
      </c>
      <c r="E31" s="7">
        <v>6.2408900000000001E-17</v>
      </c>
      <c r="F31" s="7">
        <v>1.3240000000000001</v>
      </c>
      <c r="G31" s="8">
        <v>-0.32400000000000001</v>
      </c>
      <c r="H31" s="7">
        <v>3.6999999999999998E-2</v>
      </c>
      <c r="I31" s="7">
        <v>3.6999999999999998E-2</v>
      </c>
      <c r="J31" s="7">
        <v>7109764</v>
      </c>
    </row>
    <row r="32" spans="1:10" x14ac:dyDescent="0.2">
      <c r="A32" s="7" t="s">
        <v>525</v>
      </c>
      <c r="B32" s="7" t="s">
        <v>637</v>
      </c>
      <c r="C32" s="7" t="s">
        <v>616</v>
      </c>
      <c r="D32" s="7" t="s">
        <v>1406</v>
      </c>
      <c r="E32" s="7">
        <v>2.68185E-19</v>
      </c>
      <c r="F32" s="7">
        <v>178.114</v>
      </c>
      <c r="G32" s="8">
        <v>-177.114</v>
      </c>
      <c r="H32" s="7">
        <v>231.41800000000001</v>
      </c>
      <c r="I32" s="7">
        <v>231.41800000000001</v>
      </c>
      <c r="J32" s="7">
        <v>7956616</v>
      </c>
    </row>
    <row r="33" spans="1:10" x14ac:dyDescent="0.2">
      <c r="A33" s="7" t="s">
        <v>525</v>
      </c>
      <c r="B33" s="7" t="s">
        <v>518</v>
      </c>
      <c r="C33" s="7" t="s">
        <v>1377</v>
      </c>
      <c r="D33" s="7" t="s">
        <v>1407</v>
      </c>
      <c r="E33" s="7">
        <v>1.7105399999999999E-19</v>
      </c>
      <c r="F33" s="7">
        <v>1.4650000000000001</v>
      </c>
      <c r="G33" s="8">
        <v>-0.46500000000000002</v>
      </c>
      <c r="H33" s="7">
        <v>0.11600000000000001</v>
      </c>
      <c r="I33" s="7">
        <v>0.11600000000000001</v>
      </c>
      <c r="J33" s="7">
        <v>5292399</v>
      </c>
    </row>
    <row r="34" spans="1:10" x14ac:dyDescent="0.2">
      <c r="A34" s="7" t="s">
        <v>525</v>
      </c>
      <c r="B34" s="7" t="s">
        <v>1251</v>
      </c>
      <c r="C34" s="7" t="s">
        <v>634</v>
      </c>
      <c r="D34" s="7" t="s">
        <v>1408</v>
      </c>
      <c r="E34" s="7">
        <v>5.2130199999999999E-21</v>
      </c>
      <c r="F34" s="7">
        <v>1.198</v>
      </c>
      <c r="G34" s="8">
        <v>-0.19800000000000001</v>
      </c>
      <c r="H34" s="7">
        <v>2.3E-2</v>
      </c>
      <c r="I34" s="7">
        <v>2.3E-2</v>
      </c>
      <c r="J34" s="7">
        <v>7521252</v>
      </c>
    </row>
    <row r="35" spans="1:10" x14ac:dyDescent="0.2">
      <c r="A35" s="7" t="s">
        <v>525</v>
      </c>
      <c r="B35" s="7" t="s">
        <v>1251</v>
      </c>
      <c r="C35" s="7" t="s">
        <v>1009</v>
      </c>
      <c r="D35" s="7" t="s">
        <v>1409</v>
      </c>
      <c r="E35" s="7">
        <v>1.57349E-21</v>
      </c>
      <c r="F35" s="7">
        <v>1.5660000000000001</v>
      </c>
      <c r="G35" s="8">
        <v>-0.56599999999999995</v>
      </c>
      <c r="H35" s="7">
        <v>0.105</v>
      </c>
      <c r="I35" s="7">
        <v>0.105</v>
      </c>
      <c r="J35" s="7">
        <v>5611229</v>
      </c>
    </row>
    <row r="36" spans="1:10" x14ac:dyDescent="0.2">
      <c r="A36" s="7" t="s">
        <v>525</v>
      </c>
      <c r="B36" s="7" t="s">
        <v>38</v>
      </c>
      <c r="C36" s="7" t="s">
        <v>518</v>
      </c>
      <c r="D36" s="7" t="s">
        <v>1410</v>
      </c>
      <c r="E36" s="7">
        <v>7.1956400000000003E-22</v>
      </c>
      <c r="F36" s="8">
        <v>-8.5999999999999993E-2</v>
      </c>
      <c r="G36" s="7">
        <v>1.0860000000000001</v>
      </c>
      <c r="H36" s="7">
        <v>1.7999999999999999E-2</v>
      </c>
      <c r="I36" s="7">
        <v>1.7999999999999999E-2</v>
      </c>
      <c r="J36" s="7">
        <v>6019300</v>
      </c>
    </row>
    <row r="37" spans="1:10" x14ac:dyDescent="0.2">
      <c r="A37" s="7" t="s">
        <v>525</v>
      </c>
      <c r="B37" s="7" t="s">
        <v>32</v>
      </c>
      <c r="C37" s="7" t="s">
        <v>518</v>
      </c>
      <c r="D37" s="7" t="s">
        <v>1411</v>
      </c>
      <c r="E37" s="7">
        <v>4.6385500000000003E-23</v>
      </c>
      <c r="F37" s="8">
        <v>-7.0000000000000007E-2</v>
      </c>
      <c r="G37" s="7">
        <v>1.07</v>
      </c>
      <c r="H37" s="7">
        <v>1.7999999999999999E-2</v>
      </c>
      <c r="I37" s="7">
        <v>1.7999999999999999E-2</v>
      </c>
      <c r="J37" s="7">
        <v>7961395</v>
      </c>
    </row>
    <row r="38" spans="1:10" x14ac:dyDescent="0.2">
      <c r="A38" s="7" t="s">
        <v>525</v>
      </c>
      <c r="B38" s="7" t="s">
        <v>637</v>
      </c>
      <c r="C38" s="7" t="s">
        <v>518</v>
      </c>
      <c r="D38" s="7" t="s">
        <v>1412</v>
      </c>
      <c r="E38" s="7">
        <v>2.6478400000000003E-23</v>
      </c>
      <c r="F38" s="8">
        <v>-6.3E-2</v>
      </c>
      <c r="G38" s="7">
        <v>1.0629999999999999</v>
      </c>
      <c r="H38" s="7">
        <v>1.4999999999999999E-2</v>
      </c>
      <c r="I38" s="7">
        <v>1.4999999999999999E-2</v>
      </c>
      <c r="J38" s="7">
        <v>8053877</v>
      </c>
    </row>
    <row r="39" spans="1:10" x14ac:dyDescent="0.2">
      <c r="A39" s="7" t="s">
        <v>525</v>
      </c>
      <c r="B39" s="7" t="s">
        <v>616</v>
      </c>
      <c r="C39" s="7" t="s">
        <v>518</v>
      </c>
      <c r="D39" s="7" t="s">
        <v>1413</v>
      </c>
      <c r="E39" s="7">
        <v>1.5342399999999999E-23</v>
      </c>
      <c r="F39" s="8">
        <v>-0.06</v>
      </c>
      <c r="G39" s="7">
        <v>1.06</v>
      </c>
      <c r="H39" s="7">
        <v>1.4999999999999999E-2</v>
      </c>
      <c r="I39" s="7">
        <v>1.4999999999999999E-2</v>
      </c>
      <c r="J39" s="7">
        <v>8045399</v>
      </c>
    </row>
    <row r="40" spans="1:10" x14ac:dyDescent="0.2">
      <c r="A40" s="7" t="s">
        <v>525</v>
      </c>
      <c r="B40" s="7" t="s">
        <v>1251</v>
      </c>
      <c r="C40" s="7" t="s">
        <v>518</v>
      </c>
      <c r="D40" s="7" t="s">
        <v>1414</v>
      </c>
      <c r="E40" s="7">
        <v>8.62112E-24</v>
      </c>
      <c r="F40" s="8">
        <v>-0.745</v>
      </c>
      <c r="G40" s="7">
        <v>1.7450000000000001</v>
      </c>
      <c r="H40" s="7">
        <v>0.58299999999999996</v>
      </c>
      <c r="I40" s="7">
        <v>0.58299999999999996</v>
      </c>
      <c r="J40" s="7">
        <v>7594741</v>
      </c>
    </row>
    <row r="41" spans="1:10" x14ac:dyDescent="0.2">
      <c r="A41" s="7" t="s">
        <v>525</v>
      </c>
      <c r="B41" s="7" t="s">
        <v>518</v>
      </c>
      <c r="C41" s="7" t="s">
        <v>1119</v>
      </c>
      <c r="D41" s="7" t="s">
        <v>1415</v>
      </c>
      <c r="E41" s="7">
        <v>4.6955800000000001E-24</v>
      </c>
      <c r="F41" s="7">
        <v>0.95199999999999996</v>
      </c>
      <c r="G41" s="7">
        <v>4.8000000000000001E-2</v>
      </c>
      <c r="H41" s="7">
        <v>1.2999999999999999E-2</v>
      </c>
      <c r="I41" s="7">
        <v>1.2999999999999999E-2</v>
      </c>
      <c r="J41" s="7">
        <v>8113617</v>
      </c>
    </row>
    <row r="42" spans="1:10" x14ac:dyDescent="0.2">
      <c r="A42" s="7" t="s">
        <v>525</v>
      </c>
      <c r="B42" s="7" t="s">
        <v>634</v>
      </c>
      <c r="C42" s="7" t="s">
        <v>518</v>
      </c>
      <c r="D42" s="7" t="s">
        <v>1416</v>
      </c>
      <c r="E42" s="7">
        <v>3.28588E-25</v>
      </c>
      <c r="F42" s="8">
        <v>-4.5999999999999999E-2</v>
      </c>
      <c r="G42" s="7">
        <v>1.046</v>
      </c>
      <c r="H42" s="7">
        <v>1.7000000000000001E-2</v>
      </c>
      <c r="I42" s="7">
        <v>1.7000000000000001E-2</v>
      </c>
      <c r="J42" s="7">
        <v>8099349</v>
      </c>
    </row>
    <row r="43" spans="1:10" x14ac:dyDescent="0.2">
      <c r="A43" s="7" t="s">
        <v>525</v>
      </c>
      <c r="B43" s="7" t="s">
        <v>32</v>
      </c>
      <c r="C43" s="7" t="s">
        <v>616</v>
      </c>
      <c r="D43" s="7" t="s">
        <v>1417</v>
      </c>
      <c r="E43" s="7">
        <v>2.1040200000000001E-25</v>
      </c>
      <c r="F43" s="7">
        <v>23.614999999999998</v>
      </c>
      <c r="G43" s="8">
        <v>-22.614999999999998</v>
      </c>
      <c r="H43" s="7">
        <v>3.7069999999999999</v>
      </c>
      <c r="I43" s="7">
        <v>3.7069999999999999</v>
      </c>
      <c r="J43" s="7">
        <v>7888761</v>
      </c>
    </row>
    <row r="44" spans="1:10" x14ac:dyDescent="0.2">
      <c r="A44" s="7" t="s">
        <v>525</v>
      </c>
      <c r="B44" s="7" t="s">
        <v>38</v>
      </c>
      <c r="C44" s="7" t="s">
        <v>616</v>
      </c>
      <c r="D44" s="7" t="s">
        <v>1418</v>
      </c>
      <c r="E44" s="7">
        <v>3.0424300000000003E-26</v>
      </c>
      <c r="F44" s="7">
        <v>36.018999999999998</v>
      </c>
      <c r="G44" s="8">
        <v>-35.018999999999998</v>
      </c>
      <c r="H44" s="7">
        <v>8.7590000000000003</v>
      </c>
      <c r="I44" s="7">
        <v>8.7590000000000003</v>
      </c>
      <c r="J44" s="7">
        <v>6029408</v>
      </c>
    </row>
    <row r="45" spans="1:10" x14ac:dyDescent="0.2">
      <c r="A45" s="7" t="s">
        <v>525</v>
      </c>
      <c r="B45" s="7" t="s">
        <v>1380</v>
      </c>
      <c r="C45" s="7" t="s">
        <v>518</v>
      </c>
      <c r="D45" s="7" t="s">
        <v>1419</v>
      </c>
      <c r="E45" s="7">
        <v>1.3608000000000001E-26</v>
      </c>
      <c r="F45" s="7">
        <v>7.0000000000000001E-3</v>
      </c>
      <c r="G45" s="7">
        <v>0.99299999999999999</v>
      </c>
      <c r="H45" s="7">
        <v>0.02</v>
      </c>
      <c r="I45" s="7">
        <v>0.02</v>
      </c>
      <c r="J45" s="7">
        <v>7806439</v>
      </c>
    </row>
    <row r="46" spans="1:10" x14ac:dyDescent="0.2">
      <c r="A46" s="7" t="s">
        <v>525</v>
      </c>
      <c r="B46" s="7" t="s">
        <v>1383</v>
      </c>
      <c r="C46" s="7" t="s">
        <v>518</v>
      </c>
      <c r="D46" s="7" t="s">
        <v>1420</v>
      </c>
      <c r="E46" s="7">
        <v>6.7192099999999998E-27</v>
      </c>
      <c r="F46" s="7">
        <v>2E-3</v>
      </c>
      <c r="G46" s="7">
        <v>0.998</v>
      </c>
      <c r="H46" s="7">
        <v>1.9E-2</v>
      </c>
      <c r="I46" s="7">
        <v>1.9E-2</v>
      </c>
      <c r="J46" s="7">
        <v>8033014</v>
      </c>
    </row>
    <row r="47" spans="1:10" x14ac:dyDescent="0.2">
      <c r="A47" s="7" t="s">
        <v>525</v>
      </c>
      <c r="B47" s="7" t="s">
        <v>38</v>
      </c>
      <c r="C47" s="7" t="s">
        <v>1377</v>
      </c>
      <c r="D47" s="7" t="s">
        <v>1421</v>
      </c>
      <c r="E47" s="7">
        <v>1.3147699999999999E-30</v>
      </c>
      <c r="F47" s="8">
        <v>-0.41699999999999998</v>
      </c>
      <c r="G47" s="7">
        <v>1.417</v>
      </c>
      <c r="H47" s="7">
        <v>3.3000000000000002E-2</v>
      </c>
      <c r="I47" s="7">
        <v>3.3000000000000002E-2</v>
      </c>
      <c r="J47" s="7">
        <v>4981671</v>
      </c>
    </row>
    <row r="48" spans="1:10" x14ac:dyDescent="0.2">
      <c r="A48" s="7" t="s">
        <v>525</v>
      </c>
      <c r="B48" s="7" t="s">
        <v>621</v>
      </c>
      <c r="C48" s="7" t="s">
        <v>32</v>
      </c>
      <c r="D48" s="7" t="s">
        <v>1422</v>
      </c>
      <c r="E48" s="7">
        <v>0</v>
      </c>
      <c r="F48" s="7">
        <v>6.681</v>
      </c>
      <c r="G48" s="8">
        <v>-5.681</v>
      </c>
      <c r="H48" s="7">
        <v>0.42899999999999999</v>
      </c>
      <c r="I48" s="7">
        <v>0.42899999999999999</v>
      </c>
      <c r="J48" s="7">
        <v>7853890</v>
      </c>
    </row>
    <row r="49" spans="1:10" x14ac:dyDescent="0.2">
      <c r="A49" s="7" t="s">
        <v>525</v>
      </c>
      <c r="B49" s="7" t="s">
        <v>621</v>
      </c>
      <c r="C49" s="7" t="s">
        <v>38</v>
      </c>
      <c r="D49" s="7" t="s">
        <v>1423</v>
      </c>
      <c r="E49" s="7">
        <v>0</v>
      </c>
      <c r="F49" s="7">
        <v>4.2969999999999997</v>
      </c>
      <c r="G49" s="8">
        <v>-3.2970000000000002</v>
      </c>
      <c r="H49" s="7">
        <v>0.26500000000000001</v>
      </c>
      <c r="I49" s="7">
        <v>0.26500000000000001</v>
      </c>
      <c r="J49" s="7">
        <v>5999834</v>
      </c>
    </row>
    <row r="50" spans="1:10" x14ac:dyDescent="0.2">
      <c r="A50" s="7" t="s">
        <v>525</v>
      </c>
      <c r="B50" s="7" t="s">
        <v>621</v>
      </c>
      <c r="C50" s="7" t="s">
        <v>1380</v>
      </c>
      <c r="D50" s="7" t="s">
        <v>1424</v>
      </c>
      <c r="E50" s="7">
        <v>0</v>
      </c>
      <c r="F50" s="7">
        <v>0.49299999999999999</v>
      </c>
      <c r="G50" s="7">
        <v>0.50700000000000001</v>
      </c>
      <c r="H50" s="7">
        <v>3.2000000000000001E-2</v>
      </c>
      <c r="I50" s="7">
        <v>3.2000000000000001E-2</v>
      </c>
      <c r="J50" s="7">
        <v>7688525</v>
      </c>
    </row>
    <row r="51" spans="1:10" x14ac:dyDescent="0.2">
      <c r="A51" s="7" t="s">
        <v>525</v>
      </c>
      <c r="B51" s="7" t="s">
        <v>621</v>
      </c>
      <c r="C51" s="7" t="s">
        <v>1383</v>
      </c>
      <c r="D51" s="7" t="s">
        <v>1425</v>
      </c>
      <c r="E51" s="7">
        <v>0</v>
      </c>
      <c r="F51" s="7">
        <v>0.51400000000000001</v>
      </c>
      <c r="G51" s="7">
        <v>0.48599999999999999</v>
      </c>
      <c r="H51" s="7">
        <v>3.1E-2</v>
      </c>
      <c r="I51" s="7">
        <v>3.1E-2</v>
      </c>
      <c r="J51" s="7">
        <v>7903257</v>
      </c>
    </row>
    <row r="52" spans="1:10" x14ac:dyDescent="0.2">
      <c r="A52" s="7" t="s">
        <v>525</v>
      </c>
      <c r="B52" s="7" t="s">
        <v>621</v>
      </c>
      <c r="C52" s="7" t="s">
        <v>634</v>
      </c>
      <c r="D52" s="7" t="s">
        <v>1426</v>
      </c>
      <c r="E52" s="7">
        <v>0</v>
      </c>
      <c r="F52" s="7">
        <v>13.827</v>
      </c>
      <c r="G52" s="8">
        <v>-12.827</v>
      </c>
      <c r="H52" s="7">
        <v>3.8530000000000002</v>
      </c>
      <c r="I52" s="7">
        <v>3.8530000000000002</v>
      </c>
      <c r="J52" s="7">
        <v>7961891</v>
      </c>
    </row>
    <row r="53" spans="1:10" x14ac:dyDescent="0.2">
      <c r="A53" s="7" t="s">
        <v>525</v>
      </c>
      <c r="B53" s="7" t="s">
        <v>621</v>
      </c>
      <c r="C53" s="7" t="s">
        <v>637</v>
      </c>
      <c r="D53" s="7" t="s">
        <v>1427</v>
      </c>
      <c r="E53" s="7">
        <v>0</v>
      </c>
      <c r="F53" s="7">
        <v>4.4420000000000002</v>
      </c>
      <c r="G53" s="8">
        <v>-3.4420000000000002</v>
      </c>
      <c r="H53" s="7">
        <v>0.20599999999999999</v>
      </c>
      <c r="I53" s="7">
        <v>0.20599999999999999</v>
      </c>
      <c r="J53" s="7">
        <v>7934342</v>
      </c>
    </row>
    <row r="54" spans="1:10" x14ac:dyDescent="0.2">
      <c r="A54" s="7" t="s">
        <v>525</v>
      </c>
      <c r="B54" s="7" t="s">
        <v>621</v>
      </c>
      <c r="C54" s="7" t="s">
        <v>616</v>
      </c>
      <c r="D54" s="7" t="s">
        <v>1428</v>
      </c>
      <c r="E54" s="7">
        <v>0</v>
      </c>
      <c r="F54" s="7">
        <v>4.6340000000000003</v>
      </c>
      <c r="G54" s="8">
        <v>-3.6339999999999999</v>
      </c>
      <c r="H54" s="7">
        <v>0.253</v>
      </c>
      <c r="I54" s="7">
        <v>0.253</v>
      </c>
      <c r="J54" s="7">
        <v>7927543</v>
      </c>
    </row>
    <row r="55" spans="1:10" x14ac:dyDescent="0.2">
      <c r="A55" s="7" t="s">
        <v>525</v>
      </c>
      <c r="B55" s="7" t="s">
        <v>621</v>
      </c>
      <c r="C55" s="7" t="s">
        <v>1119</v>
      </c>
      <c r="D55" s="7" t="s">
        <v>1429</v>
      </c>
      <c r="E55" s="7">
        <v>0</v>
      </c>
      <c r="F55" s="7">
        <v>0.60599999999999998</v>
      </c>
      <c r="G55" s="7">
        <v>0.39400000000000002</v>
      </c>
      <c r="H55" s="7">
        <v>2.1999999999999999E-2</v>
      </c>
      <c r="I55" s="7">
        <v>2.1999999999999999E-2</v>
      </c>
      <c r="J55" s="7">
        <v>7961440</v>
      </c>
    </row>
    <row r="56" spans="1:10" x14ac:dyDescent="0.2">
      <c r="A56" s="7" t="s">
        <v>525</v>
      </c>
      <c r="B56" s="7" t="s">
        <v>621</v>
      </c>
      <c r="C56" s="7" t="s">
        <v>1377</v>
      </c>
      <c r="D56" s="7" t="s">
        <v>1430</v>
      </c>
      <c r="E56" s="7">
        <v>0</v>
      </c>
      <c r="F56" s="8">
        <v>-0.58199999999999996</v>
      </c>
      <c r="G56" s="7">
        <v>1.5820000000000001</v>
      </c>
      <c r="H56" s="7">
        <v>5.5E-2</v>
      </c>
      <c r="I56" s="7">
        <v>5.5E-2</v>
      </c>
      <c r="J56" s="7">
        <v>5251181</v>
      </c>
    </row>
    <row r="57" spans="1:10" x14ac:dyDescent="0.2">
      <c r="A57" s="7" t="s">
        <v>525</v>
      </c>
      <c r="B57" s="7" t="s">
        <v>32</v>
      </c>
      <c r="C57" s="7" t="s">
        <v>38</v>
      </c>
      <c r="D57" s="7" t="s">
        <v>1431</v>
      </c>
      <c r="E57" s="7">
        <v>0</v>
      </c>
      <c r="F57" s="7">
        <v>32.411999999999999</v>
      </c>
      <c r="G57" s="8">
        <v>-31.411999999999999</v>
      </c>
      <c r="H57" s="7">
        <v>5.125</v>
      </c>
      <c r="I57" s="7">
        <v>5.125</v>
      </c>
      <c r="J57" s="7">
        <v>6025215</v>
      </c>
    </row>
    <row r="58" spans="1:10" x14ac:dyDescent="0.2">
      <c r="A58" s="7" t="s">
        <v>525</v>
      </c>
      <c r="B58" s="7" t="s">
        <v>32</v>
      </c>
      <c r="C58" s="7" t="s">
        <v>1380</v>
      </c>
      <c r="D58" s="7" t="s">
        <v>1432</v>
      </c>
      <c r="E58" s="7">
        <v>0</v>
      </c>
      <c r="F58" s="7">
        <v>0.14000000000000001</v>
      </c>
      <c r="G58" s="7">
        <v>0.86</v>
      </c>
      <c r="H58" s="7">
        <v>3.2000000000000001E-2</v>
      </c>
      <c r="I58" s="7">
        <v>3.2000000000000001E-2</v>
      </c>
      <c r="J58" s="7">
        <v>7648563</v>
      </c>
    </row>
    <row r="59" spans="1:10" x14ac:dyDescent="0.2">
      <c r="A59" s="7" t="s">
        <v>525</v>
      </c>
      <c r="B59" s="7" t="s">
        <v>32</v>
      </c>
      <c r="C59" s="7" t="s">
        <v>1933</v>
      </c>
      <c r="D59" s="7" t="s">
        <v>1433</v>
      </c>
      <c r="E59" s="7">
        <v>0</v>
      </c>
      <c r="F59" s="7">
        <v>0.17100000000000001</v>
      </c>
      <c r="G59" s="7">
        <v>0.82899999999999996</v>
      </c>
      <c r="H59" s="7">
        <v>3.6999999999999998E-2</v>
      </c>
      <c r="I59" s="7">
        <v>3.6999999999999998E-2</v>
      </c>
      <c r="J59" s="7">
        <v>7848904</v>
      </c>
    </row>
    <row r="60" spans="1:10" x14ac:dyDescent="0.2">
      <c r="A60" s="7" t="s">
        <v>525</v>
      </c>
      <c r="B60" s="7" t="s">
        <v>32</v>
      </c>
      <c r="C60" s="7" t="s">
        <v>634</v>
      </c>
      <c r="D60" s="7" t="s">
        <v>1434</v>
      </c>
      <c r="E60" s="7">
        <v>0</v>
      </c>
      <c r="F60" s="8">
        <v>-9.5009999999999994</v>
      </c>
      <c r="G60" s="7">
        <v>10.500999999999999</v>
      </c>
      <c r="H60" s="7">
        <v>1.135</v>
      </c>
      <c r="I60" s="7">
        <v>1.135</v>
      </c>
      <c r="J60" s="7">
        <v>7893110</v>
      </c>
    </row>
    <row r="61" spans="1:10" x14ac:dyDescent="0.2">
      <c r="A61" s="7" t="s">
        <v>525</v>
      </c>
      <c r="B61" s="7" t="s">
        <v>32</v>
      </c>
      <c r="C61" s="7" t="s">
        <v>637</v>
      </c>
      <c r="D61" s="7" t="s">
        <v>1435</v>
      </c>
      <c r="E61" s="7">
        <v>0</v>
      </c>
      <c r="F61" s="7">
        <v>14.992000000000001</v>
      </c>
      <c r="G61" s="8">
        <v>-13.992000000000001</v>
      </c>
      <c r="H61" s="7">
        <v>1.4870000000000001</v>
      </c>
      <c r="I61" s="7">
        <v>1.4870000000000001</v>
      </c>
      <c r="J61" s="7">
        <v>7879376</v>
      </c>
    </row>
    <row r="62" spans="1:10" x14ac:dyDescent="0.2">
      <c r="A62" s="7" t="s">
        <v>525</v>
      </c>
      <c r="B62" s="7" t="s">
        <v>32</v>
      </c>
      <c r="C62" s="7" t="s">
        <v>1009</v>
      </c>
      <c r="D62" s="7" t="s">
        <v>1436</v>
      </c>
      <c r="E62" s="7">
        <v>0</v>
      </c>
      <c r="F62" s="8">
        <v>-0.36899999999999999</v>
      </c>
      <c r="G62" s="7">
        <v>1.369</v>
      </c>
      <c r="H62" s="7">
        <v>3.5999999999999997E-2</v>
      </c>
      <c r="I62" s="7">
        <v>3.5999999999999997E-2</v>
      </c>
      <c r="J62" s="7">
        <v>5753398</v>
      </c>
    </row>
    <row r="63" spans="1:10" x14ac:dyDescent="0.2">
      <c r="A63" s="7" t="s">
        <v>525</v>
      </c>
      <c r="B63" s="7" t="s">
        <v>32</v>
      </c>
      <c r="C63" s="7" t="s">
        <v>1119</v>
      </c>
      <c r="D63" s="7" t="s">
        <v>1437</v>
      </c>
      <c r="E63" s="7">
        <v>0</v>
      </c>
      <c r="F63" s="7">
        <v>0.38600000000000001</v>
      </c>
      <c r="G63" s="7">
        <v>0.61399999999999999</v>
      </c>
      <c r="H63" s="7">
        <v>2.1000000000000001E-2</v>
      </c>
      <c r="I63" s="7">
        <v>2.1000000000000001E-2</v>
      </c>
      <c r="J63" s="7">
        <v>7890812</v>
      </c>
    </row>
    <row r="64" spans="1:10" x14ac:dyDescent="0.2">
      <c r="A64" s="7" t="s">
        <v>525</v>
      </c>
      <c r="B64" s="7" t="s">
        <v>32</v>
      </c>
      <c r="C64" s="7" t="s">
        <v>631</v>
      </c>
      <c r="D64" s="7" t="s">
        <v>1438</v>
      </c>
      <c r="E64" s="7">
        <v>0</v>
      </c>
      <c r="F64" s="8">
        <v>-1.9179999999999999</v>
      </c>
      <c r="G64" s="7">
        <v>2.9180000000000001</v>
      </c>
      <c r="H64" s="7">
        <v>0.159</v>
      </c>
      <c r="I64" s="7">
        <v>0.159</v>
      </c>
      <c r="J64" s="7">
        <v>7431780</v>
      </c>
    </row>
    <row r="65" spans="1:10" x14ac:dyDescent="0.2">
      <c r="A65" s="7" t="s">
        <v>525</v>
      </c>
      <c r="B65" s="7" t="s">
        <v>32</v>
      </c>
      <c r="C65" s="7" t="s">
        <v>1377</v>
      </c>
      <c r="D65" s="7" t="s">
        <v>1439</v>
      </c>
      <c r="E65" s="7">
        <v>0</v>
      </c>
      <c r="F65" s="8">
        <v>-0.39500000000000002</v>
      </c>
      <c r="G65" s="7">
        <v>1.395</v>
      </c>
      <c r="H65" s="7">
        <v>3.3000000000000002E-2</v>
      </c>
      <c r="I65" s="7">
        <v>3.3000000000000002E-2</v>
      </c>
      <c r="J65" s="7">
        <v>5220448</v>
      </c>
    </row>
    <row r="66" spans="1:10" x14ac:dyDescent="0.2">
      <c r="A66" s="7" t="s">
        <v>525</v>
      </c>
      <c r="B66" s="7" t="s">
        <v>38</v>
      </c>
      <c r="C66" s="7" t="s">
        <v>1380</v>
      </c>
      <c r="D66" s="7" t="s">
        <v>1440</v>
      </c>
      <c r="E66" s="7">
        <v>0</v>
      </c>
      <c r="F66" s="7">
        <v>0.13</v>
      </c>
      <c r="G66" s="7">
        <v>0.87</v>
      </c>
      <c r="H66" s="7">
        <v>2.8000000000000001E-2</v>
      </c>
      <c r="I66" s="7">
        <v>2.8000000000000001E-2</v>
      </c>
      <c r="J66" s="7">
        <v>5929146</v>
      </c>
    </row>
    <row r="67" spans="1:10" x14ac:dyDescent="0.2">
      <c r="A67" s="7" t="s">
        <v>525</v>
      </c>
      <c r="B67" s="7" t="s">
        <v>38</v>
      </c>
      <c r="C67" s="7" t="s">
        <v>1383</v>
      </c>
      <c r="D67" s="7" t="s">
        <v>1441</v>
      </c>
      <c r="E67" s="7">
        <v>0</v>
      </c>
      <c r="F67" s="7">
        <v>0.16500000000000001</v>
      </c>
      <c r="G67" s="7">
        <v>0.83499999999999996</v>
      </c>
      <c r="H67" s="7">
        <v>2.8000000000000001E-2</v>
      </c>
      <c r="I67" s="7">
        <v>2.8000000000000001E-2</v>
      </c>
      <c r="J67" s="7">
        <v>5982134</v>
      </c>
    </row>
    <row r="68" spans="1:10" x14ac:dyDescent="0.2">
      <c r="A68" s="7" t="s">
        <v>525</v>
      </c>
      <c r="B68" s="7" t="s">
        <v>38</v>
      </c>
      <c r="C68" s="7" t="s">
        <v>634</v>
      </c>
      <c r="D68" s="7" t="s">
        <v>1442</v>
      </c>
      <c r="E68" s="7">
        <v>0</v>
      </c>
      <c r="F68" s="8">
        <v>-5.944</v>
      </c>
      <c r="G68" s="7">
        <v>6.944</v>
      </c>
      <c r="H68" s="7">
        <v>0.47799999999999998</v>
      </c>
      <c r="I68" s="7">
        <v>0.47799999999999998</v>
      </c>
      <c r="J68" s="7">
        <v>5989513</v>
      </c>
    </row>
    <row r="69" spans="1:10" x14ac:dyDescent="0.2">
      <c r="A69" s="7" t="s">
        <v>525</v>
      </c>
      <c r="B69" s="7" t="s">
        <v>38</v>
      </c>
      <c r="C69" s="7" t="s">
        <v>1009</v>
      </c>
      <c r="D69" s="7" t="s">
        <v>1443</v>
      </c>
      <c r="E69" s="7">
        <v>0</v>
      </c>
      <c r="F69" s="8">
        <v>-0.40500000000000003</v>
      </c>
      <c r="G69" s="7">
        <v>1.405</v>
      </c>
      <c r="H69" s="7">
        <v>3.6999999999999998E-2</v>
      </c>
      <c r="I69" s="7">
        <v>3.6999999999999998E-2</v>
      </c>
      <c r="J69" s="7">
        <v>5002960</v>
      </c>
    </row>
    <row r="70" spans="1:10" x14ac:dyDescent="0.2">
      <c r="A70" s="7" t="s">
        <v>525</v>
      </c>
      <c r="B70" s="7" t="s">
        <v>38</v>
      </c>
      <c r="C70" s="7" t="s">
        <v>1119</v>
      </c>
      <c r="D70" s="7" t="s">
        <v>1444</v>
      </c>
      <c r="E70" s="7">
        <v>0</v>
      </c>
      <c r="F70" s="7">
        <v>0.34699999999999998</v>
      </c>
      <c r="G70" s="7">
        <v>0.65300000000000002</v>
      </c>
      <c r="H70" s="7">
        <v>1.9E-2</v>
      </c>
      <c r="I70" s="7">
        <v>1.9E-2</v>
      </c>
      <c r="J70" s="7">
        <v>5969310</v>
      </c>
    </row>
    <row r="71" spans="1:10" x14ac:dyDescent="0.2">
      <c r="A71" s="7" t="s">
        <v>525</v>
      </c>
      <c r="B71" s="7" t="s">
        <v>38</v>
      </c>
      <c r="C71" s="7" t="s">
        <v>631</v>
      </c>
      <c r="D71" s="7" t="s">
        <v>1445</v>
      </c>
      <c r="E71" s="7">
        <v>0</v>
      </c>
      <c r="F71" s="8">
        <v>-1.504</v>
      </c>
      <c r="G71" s="7">
        <v>2.504</v>
      </c>
      <c r="H71" s="7">
        <v>0.114</v>
      </c>
      <c r="I71" s="7">
        <v>0.114</v>
      </c>
      <c r="J71" s="7">
        <v>5730582</v>
      </c>
    </row>
    <row r="72" spans="1:10" x14ac:dyDescent="0.2">
      <c r="A72" s="7" t="s">
        <v>525</v>
      </c>
      <c r="B72" s="7" t="s">
        <v>1380</v>
      </c>
      <c r="C72" s="7" t="s">
        <v>1383</v>
      </c>
      <c r="D72" s="7" t="s">
        <v>1446</v>
      </c>
      <c r="E72" s="7">
        <v>0</v>
      </c>
      <c r="F72" s="8">
        <v>-34.198999999999998</v>
      </c>
      <c r="G72" s="7">
        <v>35.198999999999998</v>
      </c>
      <c r="H72" s="7">
        <v>10.087999999999999</v>
      </c>
      <c r="I72" s="7">
        <v>10.087999999999999</v>
      </c>
      <c r="J72" s="7">
        <v>7773376</v>
      </c>
    </row>
    <row r="73" spans="1:10" x14ac:dyDescent="0.2">
      <c r="A73" s="7" t="s">
        <v>525</v>
      </c>
      <c r="B73" s="7" t="s">
        <v>1380</v>
      </c>
      <c r="C73" s="7" t="s">
        <v>1251</v>
      </c>
      <c r="D73" s="7" t="s">
        <v>1447</v>
      </c>
      <c r="E73" s="7">
        <v>0</v>
      </c>
      <c r="F73" s="8">
        <v>-0.10299999999999999</v>
      </c>
      <c r="G73" s="7">
        <v>1.103</v>
      </c>
      <c r="H73" s="7">
        <v>2.5000000000000001E-2</v>
      </c>
      <c r="I73" s="7">
        <v>2.5000000000000001E-2</v>
      </c>
      <c r="J73" s="7">
        <v>7251389</v>
      </c>
    </row>
    <row r="74" spans="1:10" x14ac:dyDescent="0.2">
      <c r="A74" s="7" t="s">
        <v>525</v>
      </c>
      <c r="B74" s="7" t="s">
        <v>1380</v>
      </c>
      <c r="C74" s="7" t="s">
        <v>634</v>
      </c>
      <c r="D74" s="7" t="s">
        <v>1448</v>
      </c>
      <c r="E74" s="7">
        <v>0</v>
      </c>
      <c r="F74" s="8">
        <v>-4.7679999999999998</v>
      </c>
      <c r="G74" s="7">
        <v>5.7679999999999998</v>
      </c>
      <c r="H74" s="7">
        <v>4.6479999999999997</v>
      </c>
      <c r="I74" s="7">
        <v>4.6479999999999997</v>
      </c>
      <c r="J74" s="7">
        <v>7721650</v>
      </c>
    </row>
    <row r="75" spans="1:10" x14ac:dyDescent="0.2">
      <c r="A75" s="7" t="s">
        <v>525</v>
      </c>
      <c r="B75" s="7" t="s">
        <v>1380</v>
      </c>
      <c r="C75" s="7" t="s">
        <v>637</v>
      </c>
      <c r="D75" s="7" t="s">
        <v>1449</v>
      </c>
      <c r="E75" s="7">
        <v>0</v>
      </c>
      <c r="F75" s="7">
        <v>0.88400000000000001</v>
      </c>
      <c r="G75" s="7">
        <v>0.11600000000000001</v>
      </c>
      <c r="H75" s="7">
        <v>2.5000000000000001E-2</v>
      </c>
      <c r="I75" s="7">
        <v>2.5000000000000001E-2</v>
      </c>
      <c r="J75" s="7">
        <v>7700388</v>
      </c>
    </row>
    <row r="76" spans="1:10" x14ac:dyDescent="0.2">
      <c r="A76" s="7" t="s">
        <v>525</v>
      </c>
      <c r="B76" s="7" t="s">
        <v>1380</v>
      </c>
      <c r="C76" s="7" t="s">
        <v>616</v>
      </c>
      <c r="D76" s="7" t="s">
        <v>1450</v>
      </c>
      <c r="E76" s="7">
        <v>0</v>
      </c>
      <c r="F76" s="7">
        <v>0.87</v>
      </c>
      <c r="G76" s="7">
        <v>0.13</v>
      </c>
      <c r="H76" s="7">
        <v>2.8000000000000001E-2</v>
      </c>
      <c r="I76" s="7">
        <v>2.8000000000000001E-2</v>
      </c>
      <c r="J76" s="7">
        <v>7706621</v>
      </c>
    </row>
    <row r="77" spans="1:10" x14ac:dyDescent="0.2">
      <c r="A77" s="7" t="s">
        <v>525</v>
      </c>
      <c r="B77" s="7" t="s">
        <v>1380</v>
      </c>
      <c r="C77" s="7" t="s">
        <v>1009</v>
      </c>
      <c r="D77" s="7" t="s">
        <v>1451</v>
      </c>
      <c r="E77" s="7">
        <v>0</v>
      </c>
      <c r="F77" s="7">
        <v>2.1000000000000001E-2</v>
      </c>
      <c r="G77" s="7">
        <v>0.97899999999999998</v>
      </c>
      <c r="H77" s="7">
        <v>2.5000000000000001E-2</v>
      </c>
      <c r="I77" s="7">
        <v>2.5000000000000001E-2</v>
      </c>
      <c r="J77" s="7">
        <v>5675418</v>
      </c>
    </row>
    <row r="78" spans="1:10" x14ac:dyDescent="0.2">
      <c r="A78" s="7" t="s">
        <v>525</v>
      </c>
      <c r="B78" s="7" t="s">
        <v>1380</v>
      </c>
      <c r="C78" s="7" t="s">
        <v>1119</v>
      </c>
      <c r="D78" s="7" t="s">
        <v>1452</v>
      </c>
      <c r="E78" s="7">
        <v>0</v>
      </c>
      <c r="F78" s="8">
        <v>-2.5539999999999998</v>
      </c>
      <c r="G78" s="7">
        <v>3.5539999999999998</v>
      </c>
      <c r="H78" s="7">
        <v>0.40200000000000002</v>
      </c>
      <c r="I78" s="7">
        <v>0.40200000000000002</v>
      </c>
      <c r="J78" s="7">
        <v>7793606</v>
      </c>
    </row>
    <row r="79" spans="1:10" x14ac:dyDescent="0.2">
      <c r="A79" s="7" t="s">
        <v>525</v>
      </c>
      <c r="B79" s="7" t="s">
        <v>1380</v>
      </c>
      <c r="C79" s="7" t="s">
        <v>631</v>
      </c>
      <c r="D79" s="7" t="s">
        <v>1453</v>
      </c>
      <c r="E79" s="7">
        <v>0</v>
      </c>
      <c r="F79" s="7">
        <v>6.8000000000000005E-2</v>
      </c>
      <c r="G79" s="7">
        <v>0.93200000000000005</v>
      </c>
      <c r="H79" s="7">
        <v>0.03</v>
      </c>
      <c r="I79" s="7">
        <v>0.03</v>
      </c>
      <c r="J79" s="7">
        <v>7277645</v>
      </c>
    </row>
    <row r="80" spans="1:10" x14ac:dyDescent="0.2">
      <c r="A80" s="7" t="s">
        <v>525</v>
      </c>
      <c r="B80" s="7" t="s">
        <v>1380</v>
      </c>
      <c r="C80" s="7" t="s">
        <v>1377</v>
      </c>
      <c r="D80" s="7" t="s">
        <v>1454</v>
      </c>
      <c r="E80" s="7">
        <v>0</v>
      </c>
      <c r="F80" s="8">
        <v>-0.29399999999999998</v>
      </c>
      <c r="G80" s="7">
        <v>1.294</v>
      </c>
      <c r="H80" s="7">
        <v>3.9E-2</v>
      </c>
      <c r="I80" s="7">
        <v>3.9E-2</v>
      </c>
      <c r="J80" s="7">
        <v>5181728</v>
      </c>
    </row>
    <row r="81" spans="1:10" x14ac:dyDescent="0.2">
      <c r="A81" s="7" t="s">
        <v>525</v>
      </c>
      <c r="B81" s="7" t="s">
        <v>1383</v>
      </c>
      <c r="C81" s="7" t="s">
        <v>1251</v>
      </c>
      <c r="D81" s="7" t="s">
        <v>1455</v>
      </c>
      <c r="E81" s="7">
        <v>0</v>
      </c>
      <c r="F81" s="8">
        <v>-0.14000000000000001</v>
      </c>
      <c r="G81" s="7">
        <v>1.1399999999999999</v>
      </c>
      <c r="H81" s="7">
        <v>2.7E-2</v>
      </c>
      <c r="I81" s="7">
        <v>2.7E-2</v>
      </c>
      <c r="J81" s="7">
        <v>7453400</v>
      </c>
    </row>
    <row r="82" spans="1:10" x14ac:dyDescent="0.2">
      <c r="A82" s="7" t="s">
        <v>525</v>
      </c>
      <c r="B82" s="7" t="s">
        <v>1383</v>
      </c>
      <c r="C82" s="7" t="s">
        <v>634</v>
      </c>
      <c r="D82" s="7" t="s">
        <v>1456</v>
      </c>
      <c r="E82" s="7">
        <v>0</v>
      </c>
      <c r="F82" s="8">
        <v>-23.658999999999999</v>
      </c>
      <c r="G82" s="7">
        <v>24.658999999999999</v>
      </c>
      <c r="H82" s="7">
        <v>185.65</v>
      </c>
      <c r="I82" s="7">
        <v>185.65</v>
      </c>
      <c r="J82" s="7">
        <v>7952085</v>
      </c>
    </row>
    <row r="83" spans="1:10" x14ac:dyDescent="0.2">
      <c r="A83" s="7" t="s">
        <v>525</v>
      </c>
      <c r="B83" s="7" t="s">
        <v>1383</v>
      </c>
      <c r="C83" s="7" t="s">
        <v>637</v>
      </c>
      <c r="D83" s="7" t="s">
        <v>1457</v>
      </c>
      <c r="E83" s="7">
        <v>0</v>
      </c>
      <c r="F83" s="7">
        <v>0.85699999999999998</v>
      </c>
      <c r="G83" s="7">
        <v>0.14299999999999999</v>
      </c>
      <c r="H83" s="7">
        <v>2.7E-2</v>
      </c>
      <c r="I83" s="7">
        <v>2.7E-2</v>
      </c>
      <c r="J83" s="7">
        <v>7920400</v>
      </c>
    </row>
    <row r="84" spans="1:10" x14ac:dyDescent="0.2">
      <c r="A84" s="7" t="s">
        <v>525</v>
      </c>
      <c r="B84" s="7" t="s">
        <v>1383</v>
      </c>
      <c r="C84" s="7" t="s">
        <v>616</v>
      </c>
      <c r="D84" s="7" t="s">
        <v>1458</v>
      </c>
      <c r="E84" s="7">
        <v>0</v>
      </c>
      <c r="F84" s="7">
        <v>0.84</v>
      </c>
      <c r="G84" s="7">
        <v>0.16</v>
      </c>
      <c r="H84" s="7">
        <v>3.3000000000000002E-2</v>
      </c>
      <c r="I84" s="7">
        <v>3.3000000000000002E-2</v>
      </c>
      <c r="J84" s="7">
        <v>7918479</v>
      </c>
    </row>
    <row r="85" spans="1:10" x14ac:dyDescent="0.2">
      <c r="A85" s="7" t="s">
        <v>525</v>
      </c>
      <c r="B85" s="7" t="s">
        <v>1383</v>
      </c>
      <c r="C85" s="7" t="s">
        <v>1009</v>
      </c>
      <c r="D85" s="7" t="s">
        <v>1459</v>
      </c>
      <c r="E85" s="7">
        <v>0</v>
      </c>
      <c r="F85" s="8">
        <v>-1.6E-2</v>
      </c>
      <c r="G85" s="7">
        <v>1.016</v>
      </c>
      <c r="H85" s="7">
        <v>2.8000000000000001E-2</v>
      </c>
      <c r="I85" s="7">
        <v>2.8000000000000001E-2</v>
      </c>
      <c r="J85" s="7">
        <v>5786808</v>
      </c>
    </row>
    <row r="86" spans="1:10" x14ac:dyDescent="0.2">
      <c r="A86" s="7" t="s">
        <v>525</v>
      </c>
      <c r="B86" s="7" t="s">
        <v>1383</v>
      </c>
      <c r="C86" s="7" t="s">
        <v>1119</v>
      </c>
      <c r="D86" s="7" t="s">
        <v>1460</v>
      </c>
      <c r="E86" s="7">
        <v>0</v>
      </c>
      <c r="F86" s="7">
        <v>2.6960000000000002</v>
      </c>
      <c r="G86" s="8">
        <v>-1.696</v>
      </c>
      <c r="H86" s="7">
        <v>0.27200000000000002</v>
      </c>
      <c r="I86" s="7">
        <v>0.27200000000000002</v>
      </c>
      <c r="J86" s="7">
        <v>7993632</v>
      </c>
    </row>
    <row r="87" spans="1:10" x14ac:dyDescent="0.2">
      <c r="A87" s="7" t="s">
        <v>525</v>
      </c>
      <c r="B87" s="7" t="s">
        <v>1383</v>
      </c>
      <c r="C87" s="7" t="s">
        <v>631</v>
      </c>
      <c r="D87" s="7" t="s">
        <v>1461</v>
      </c>
      <c r="E87" s="7">
        <v>0</v>
      </c>
      <c r="F87" s="7">
        <v>6.0999999999999999E-2</v>
      </c>
      <c r="G87" s="7">
        <v>0.93899999999999995</v>
      </c>
      <c r="H87" s="7">
        <v>3.1E-2</v>
      </c>
      <c r="I87" s="7">
        <v>3.1E-2</v>
      </c>
      <c r="J87" s="7">
        <v>7486170</v>
      </c>
    </row>
    <row r="88" spans="1:10" x14ac:dyDescent="0.2">
      <c r="A88" s="7" t="s">
        <v>525</v>
      </c>
      <c r="B88" s="7" t="s">
        <v>1383</v>
      </c>
      <c r="C88" s="7" t="s">
        <v>1377</v>
      </c>
      <c r="D88" s="7" t="s">
        <v>1462</v>
      </c>
      <c r="E88" s="7">
        <v>0</v>
      </c>
      <c r="F88" s="8">
        <v>-0.28999999999999998</v>
      </c>
      <c r="G88" s="7">
        <v>1.29</v>
      </c>
      <c r="H88" s="7">
        <v>3.7999999999999999E-2</v>
      </c>
      <c r="I88" s="7">
        <v>3.7999999999999999E-2</v>
      </c>
      <c r="J88" s="7">
        <v>5245596</v>
      </c>
    </row>
    <row r="89" spans="1:10" x14ac:dyDescent="0.2">
      <c r="A89" s="7" t="s">
        <v>525</v>
      </c>
      <c r="B89" s="7" t="s">
        <v>1251</v>
      </c>
      <c r="C89" s="7" t="s">
        <v>1119</v>
      </c>
      <c r="D89" s="7" t="s">
        <v>1463</v>
      </c>
      <c r="E89" s="7">
        <v>0</v>
      </c>
      <c r="F89" s="7">
        <v>0.98499999999999999</v>
      </c>
      <c r="G89" s="7">
        <v>1.4999999999999999E-2</v>
      </c>
      <c r="H89" s="7">
        <v>1.4999999999999999E-2</v>
      </c>
      <c r="I89" s="7">
        <v>1.4999999999999999E-2</v>
      </c>
      <c r="J89" s="7">
        <v>7528478</v>
      </c>
    </row>
    <row r="90" spans="1:10" x14ac:dyDescent="0.2">
      <c r="A90" s="7" t="s">
        <v>525</v>
      </c>
      <c r="B90" s="7" t="s">
        <v>634</v>
      </c>
      <c r="C90" s="7" t="s">
        <v>637</v>
      </c>
      <c r="D90" s="7" t="s">
        <v>1464</v>
      </c>
      <c r="E90" s="7">
        <v>0</v>
      </c>
      <c r="F90" s="7">
        <v>6.6559999999999997</v>
      </c>
      <c r="G90" s="8">
        <v>-5.6559999999999997</v>
      </c>
      <c r="H90" s="7">
        <v>0.46</v>
      </c>
      <c r="I90" s="7">
        <v>0.46</v>
      </c>
      <c r="J90" s="7">
        <v>7991729</v>
      </c>
    </row>
    <row r="91" spans="1:10" x14ac:dyDescent="0.2">
      <c r="A91" s="7" t="s">
        <v>525</v>
      </c>
      <c r="B91" s="7" t="s">
        <v>634</v>
      </c>
      <c r="C91" s="7" t="s">
        <v>616</v>
      </c>
      <c r="D91" s="7" t="s">
        <v>1465</v>
      </c>
      <c r="E91" s="7">
        <v>0</v>
      </c>
      <c r="F91" s="7">
        <v>7.09</v>
      </c>
      <c r="G91" s="8">
        <v>-6.09</v>
      </c>
      <c r="H91" s="7">
        <v>0.48399999999999999</v>
      </c>
      <c r="I91" s="7">
        <v>0.48399999999999999</v>
      </c>
      <c r="J91" s="7">
        <v>7983395</v>
      </c>
    </row>
    <row r="92" spans="1:10" x14ac:dyDescent="0.2">
      <c r="A92" s="7" t="s">
        <v>525</v>
      </c>
      <c r="B92" s="7" t="s">
        <v>634</v>
      </c>
      <c r="C92" s="7" t="s">
        <v>1009</v>
      </c>
      <c r="D92" s="7" t="s">
        <v>1466</v>
      </c>
      <c r="E92" s="7">
        <v>0</v>
      </c>
      <c r="F92" s="8">
        <v>-0.26400000000000001</v>
      </c>
      <c r="G92" s="7">
        <v>1.264</v>
      </c>
      <c r="H92" s="7">
        <v>3.2000000000000001E-2</v>
      </c>
      <c r="I92" s="7">
        <v>3.2000000000000001E-2</v>
      </c>
      <c r="J92" s="7">
        <v>5831620</v>
      </c>
    </row>
    <row r="93" spans="1:10" x14ac:dyDescent="0.2">
      <c r="A93" s="7" t="s">
        <v>525</v>
      </c>
      <c r="B93" s="7" t="s">
        <v>634</v>
      </c>
      <c r="C93" s="7" t="s">
        <v>1119</v>
      </c>
      <c r="D93" s="7" t="s">
        <v>1467</v>
      </c>
      <c r="E93" s="7">
        <v>0</v>
      </c>
      <c r="F93" s="7">
        <v>0.41699999999999998</v>
      </c>
      <c r="G93" s="7">
        <v>0.58299999999999996</v>
      </c>
      <c r="H93" s="7">
        <v>2.1000000000000001E-2</v>
      </c>
      <c r="I93" s="7">
        <v>2.1000000000000001E-2</v>
      </c>
      <c r="J93" s="7">
        <v>8038722</v>
      </c>
    </row>
    <row r="94" spans="1:10" x14ac:dyDescent="0.2">
      <c r="A94" s="7" t="s">
        <v>525</v>
      </c>
      <c r="B94" s="7" t="s">
        <v>634</v>
      </c>
      <c r="C94" s="7" t="s">
        <v>631</v>
      </c>
      <c r="D94" s="7" t="s">
        <v>1468</v>
      </c>
      <c r="E94" s="7">
        <v>0</v>
      </c>
      <c r="F94" s="8">
        <v>-1.52</v>
      </c>
      <c r="G94" s="7">
        <v>2.52</v>
      </c>
      <c r="H94" s="7">
        <v>0.182</v>
      </c>
      <c r="I94" s="7">
        <v>0.182</v>
      </c>
      <c r="J94" s="7">
        <v>7563186</v>
      </c>
    </row>
    <row r="95" spans="1:10" x14ac:dyDescent="0.2">
      <c r="A95" s="7" t="s">
        <v>525</v>
      </c>
      <c r="B95" s="7" t="s">
        <v>634</v>
      </c>
      <c r="C95" s="7" t="s">
        <v>1377</v>
      </c>
      <c r="D95" s="7" t="s">
        <v>1469</v>
      </c>
      <c r="E95" s="7">
        <v>0</v>
      </c>
      <c r="F95" s="8">
        <v>-0.34399999999999997</v>
      </c>
      <c r="G95" s="7">
        <v>1.3440000000000001</v>
      </c>
      <c r="H95" s="7">
        <v>3.7999999999999999E-2</v>
      </c>
      <c r="I95" s="7">
        <v>3.7999999999999999E-2</v>
      </c>
      <c r="J95" s="7">
        <v>5279171</v>
      </c>
    </row>
    <row r="96" spans="1:10" x14ac:dyDescent="0.2">
      <c r="A96" s="7" t="s">
        <v>525</v>
      </c>
      <c r="B96" s="7" t="s">
        <v>637</v>
      </c>
      <c r="C96" s="7" t="s">
        <v>1009</v>
      </c>
      <c r="D96" s="7" t="s">
        <v>1470</v>
      </c>
      <c r="E96" s="7">
        <v>0</v>
      </c>
      <c r="F96" s="8">
        <v>-0.34</v>
      </c>
      <c r="G96" s="7">
        <v>1.34</v>
      </c>
      <c r="H96" s="7">
        <v>3.2000000000000001E-2</v>
      </c>
      <c r="I96" s="7">
        <v>3.2000000000000001E-2</v>
      </c>
      <c r="J96" s="7">
        <v>5803674</v>
      </c>
    </row>
    <row r="97" spans="1:13" x14ac:dyDescent="0.2">
      <c r="A97" s="7" t="s">
        <v>525</v>
      </c>
      <c r="B97" s="7" t="s">
        <v>637</v>
      </c>
      <c r="C97" s="7" t="s">
        <v>1119</v>
      </c>
      <c r="D97" s="7" t="s">
        <v>1471</v>
      </c>
      <c r="E97" s="7">
        <v>0</v>
      </c>
      <c r="F97" s="7">
        <v>0.33800000000000002</v>
      </c>
      <c r="G97" s="7">
        <v>0.66200000000000003</v>
      </c>
      <c r="H97" s="7">
        <v>1.7999999999999999E-2</v>
      </c>
      <c r="I97" s="7">
        <v>1.7999999999999999E-2</v>
      </c>
      <c r="J97" s="7">
        <v>7981990</v>
      </c>
    </row>
    <row r="98" spans="1:13" x14ac:dyDescent="0.2">
      <c r="A98" s="7" t="s">
        <v>525</v>
      </c>
      <c r="B98" s="7" t="s">
        <v>637</v>
      </c>
      <c r="C98" s="7" t="s">
        <v>631</v>
      </c>
      <c r="D98" s="7" t="s">
        <v>1472</v>
      </c>
      <c r="E98" s="7">
        <v>0</v>
      </c>
      <c r="F98" s="8">
        <v>-1.504</v>
      </c>
      <c r="G98" s="7">
        <v>2.504</v>
      </c>
      <c r="H98" s="7">
        <v>0.111</v>
      </c>
      <c r="I98" s="7">
        <v>0.111</v>
      </c>
      <c r="J98" s="7">
        <v>7519638</v>
      </c>
    </row>
    <row r="99" spans="1:13" x14ac:dyDescent="0.2">
      <c r="A99" s="7" t="s">
        <v>525</v>
      </c>
      <c r="B99" s="7" t="s">
        <v>637</v>
      </c>
      <c r="C99" s="7" t="s">
        <v>1377</v>
      </c>
      <c r="D99" s="7" t="s">
        <v>1473</v>
      </c>
      <c r="E99" s="7">
        <v>0</v>
      </c>
      <c r="F99" s="8">
        <v>-0.32100000000000001</v>
      </c>
      <c r="G99" s="7">
        <v>1.321</v>
      </c>
      <c r="H99" s="7">
        <v>2.9000000000000001E-2</v>
      </c>
      <c r="I99" s="7">
        <v>2.9000000000000001E-2</v>
      </c>
      <c r="J99" s="7">
        <v>5256484</v>
      </c>
    </row>
    <row r="100" spans="1:13" x14ac:dyDescent="0.2">
      <c r="A100" s="7" t="s">
        <v>525</v>
      </c>
      <c r="B100" s="7" t="s">
        <v>616</v>
      </c>
      <c r="C100" s="7" t="s">
        <v>1009</v>
      </c>
      <c r="D100" s="7" t="s">
        <v>1474</v>
      </c>
      <c r="E100" s="7">
        <v>0</v>
      </c>
      <c r="F100" s="8">
        <v>-0.33100000000000002</v>
      </c>
      <c r="G100" s="7">
        <v>1.331</v>
      </c>
      <c r="H100" s="7">
        <v>3.1E-2</v>
      </c>
      <c r="I100" s="7">
        <v>3.1E-2</v>
      </c>
      <c r="J100" s="7">
        <v>5796309</v>
      </c>
    </row>
    <row r="101" spans="1:13" x14ac:dyDescent="0.2">
      <c r="A101" s="7" t="s">
        <v>525</v>
      </c>
      <c r="B101" s="7" t="s">
        <v>616</v>
      </c>
      <c r="C101" s="7" t="s">
        <v>1119</v>
      </c>
      <c r="D101" s="7" t="s">
        <v>1475</v>
      </c>
      <c r="E101" s="7">
        <v>0</v>
      </c>
      <c r="F101" s="7">
        <v>0.376</v>
      </c>
      <c r="G101" s="7">
        <v>0.624</v>
      </c>
      <c r="H101" s="7">
        <v>1.7999999999999999E-2</v>
      </c>
      <c r="I101" s="7">
        <v>1.7999999999999999E-2</v>
      </c>
      <c r="J101" s="7">
        <v>7975779</v>
      </c>
    </row>
    <row r="102" spans="1:13" x14ac:dyDescent="0.2">
      <c r="A102" s="7" t="s">
        <v>525</v>
      </c>
      <c r="B102" s="7" t="s">
        <v>616</v>
      </c>
      <c r="C102" s="7" t="s">
        <v>631</v>
      </c>
      <c r="D102" s="7" t="s">
        <v>1476</v>
      </c>
      <c r="E102" s="7">
        <v>0</v>
      </c>
      <c r="F102" s="8">
        <v>-1.2470000000000001</v>
      </c>
      <c r="G102" s="7">
        <v>2.2469999999999999</v>
      </c>
      <c r="H102" s="7">
        <v>0.10299999999999999</v>
      </c>
      <c r="I102" s="7">
        <v>0.10299999999999999</v>
      </c>
      <c r="J102" s="7">
        <v>7510864</v>
      </c>
    </row>
    <row r="103" spans="1:13" x14ac:dyDescent="0.2">
      <c r="A103" s="7" t="s">
        <v>525</v>
      </c>
      <c r="B103" s="7" t="s">
        <v>616</v>
      </c>
      <c r="C103" s="7" t="s">
        <v>1377</v>
      </c>
      <c r="D103" s="7" t="s">
        <v>1477</v>
      </c>
      <c r="E103" s="7">
        <v>0</v>
      </c>
      <c r="F103" s="8">
        <v>-0.32600000000000001</v>
      </c>
      <c r="G103" s="7">
        <v>1.3260000000000001</v>
      </c>
      <c r="H103" s="7">
        <v>2.8000000000000001E-2</v>
      </c>
      <c r="I103" s="7">
        <v>2.8000000000000001E-2</v>
      </c>
      <c r="J103" s="7">
        <v>5248828</v>
      </c>
    </row>
    <row r="104" spans="1:13" x14ac:dyDescent="0.2">
      <c r="A104" s="7" t="s">
        <v>525</v>
      </c>
      <c r="B104" s="7" t="s">
        <v>1009</v>
      </c>
      <c r="C104" s="7" t="s">
        <v>1119</v>
      </c>
      <c r="D104" s="7" t="s">
        <v>1478</v>
      </c>
      <c r="E104" s="7">
        <v>0</v>
      </c>
      <c r="F104" s="7">
        <v>0.89400000000000002</v>
      </c>
      <c r="G104" s="7">
        <v>0.106</v>
      </c>
      <c r="H104" s="7">
        <v>1.4999999999999999E-2</v>
      </c>
      <c r="I104" s="7">
        <v>1.4999999999999999E-2</v>
      </c>
      <c r="J104" s="7">
        <v>5830164</v>
      </c>
    </row>
    <row r="105" spans="1:13" x14ac:dyDescent="0.2">
      <c r="A105" s="7" t="s">
        <v>525</v>
      </c>
      <c r="B105" s="7" t="s">
        <v>1009</v>
      </c>
      <c r="C105" s="7" t="s">
        <v>1377</v>
      </c>
      <c r="D105" s="7" t="s">
        <v>1479</v>
      </c>
      <c r="E105" s="7">
        <v>0</v>
      </c>
      <c r="F105" s="8">
        <v>-1.9119999999999999</v>
      </c>
      <c r="G105" s="7">
        <v>2.9119999999999999</v>
      </c>
      <c r="H105" s="7">
        <v>0.52700000000000002</v>
      </c>
      <c r="I105" s="7">
        <v>0.52700000000000002</v>
      </c>
      <c r="J105" s="7">
        <v>5280451</v>
      </c>
    </row>
    <row r="106" spans="1:13" x14ac:dyDescent="0.2">
      <c r="A106" s="7" t="s">
        <v>525</v>
      </c>
      <c r="B106" s="7" t="s">
        <v>1119</v>
      </c>
      <c r="C106" s="7" t="s">
        <v>631</v>
      </c>
      <c r="D106" s="7" t="s">
        <v>1480</v>
      </c>
      <c r="E106" s="7">
        <v>0</v>
      </c>
      <c r="F106" s="7">
        <v>0.20899999999999999</v>
      </c>
      <c r="G106" s="7">
        <v>0.79100000000000004</v>
      </c>
      <c r="H106" s="7">
        <v>1.7999999999999999E-2</v>
      </c>
      <c r="I106" s="7">
        <v>1.7999999999999999E-2</v>
      </c>
      <c r="J106" s="7">
        <v>7561014</v>
      </c>
    </row>
    <row r="107" spans="1:13" x14ac:dyDescent="0.2">
      <c r="A107" s="7" t="s">
        <v>525</v>
      </c>
      <c r="B107" s="7" t="s">
        <v>1119</v>
      </c>
      <c r="C107" s="7" t="s">
        <v>1377</v>
      </c>
      <c r="D107" s="7" t="s">
        <v>1481</v>
      </c>
      <c r="E107" s="7">
        <v>0</v>
      </c>
      <c r="F107" s="8">
        <v>-7.0000000000000001E-3</v>
      </c>
      <c r="G107" s="7">
        <v>1.0069999999999999</v>
      </c>
      <c r="H107" s="7">
        <v>1.7999999999999999E-2</v>
      </c>
      <c r="I107" s="7">
        <v>1.7999999999999999E-2</v>
      </c>
      <c r="J107" s="7">
        <v>5276728</v>
      </c>
    </row>
    <row r="108" spans="1:13" x14ac:dyDescent="0.2">
      <c r="A108" s="10" t="s">
        <v>525</v>
      </c>
      <c r="B108" s="10" t="s">
        <v>631</v>
      </c>
      <c r="C108" s="10" t="s">
        <v>1377</v>
      </c>
      <c r="D108" s="10" t="s">
        <v>1482</v>
      </c>
      <c r="E108" s="10">
        <v>0</v>
      </c>
      <c r="F108" s="11">
        <v>-0.624</v>
      </c>
      <c r="G108" s="10">
        <v>1.6240000000000001</v>
      </c>
      <c r="H108" s="10">
        <v>6.8000000000000005E-2</v>
      </c>
      <c r="I108" s="10">
        <v>6.8000000000000005E-2</v>
      </c>
      <c r="J108" s="10">
        <v>5192496</v>
      </c>
    </row>
    <row r="110" spans="1:13" x14ac:dyDescent="0.2">
      <c r="A110" s="6" t="s">
        <v>1942</v>
      </c>
      <c r="B110" s="6" t="s">
        <v>1932</v>
      </c>
      <c r="C110" s="6" t="s">
        <v>1934</v>
      </c>
      <c r="D110" s="6" t="s">
        <v>1943</v>
      </c>
      <c r="E110" s="6" t="s">
        <v>1367</v>
      </c>
      <c r="F110" s="6" t="s">
        <v>1936</v>
      </c>
      <c r="G110" s="6" t="s">
        <v>1937</v>
      </c>
      <c r="H110" s="6" t="s">
        <v>1938</v>
      </c>
      <c r="I110" s="6" t="s">
        <v>1944</v>
      </c>
      <c r="J110" s="6" t="s">
        <v>1939</v>
      </c>
      <c r="K110" s="6" t="s">
        <v>1940</v>
      </c>
      <c r="L110" s="6" t="s">
        <v>1945</v>
      </c>
      <c r="M110" s="6" t="s">
        <v>1941</v>
      </c>
    </row>
    <row r="111" spans="1:13" x14ac:dyDescent="0.2">
      <c r="A111" t="s">
        <v>525</v>
      </c>
      <c r="B111" t="s">
        <v>518</v>
      </c>
      <c r="C111" t="s">
        <v>1009</v>
      </c>
      <c r="D111" t="s">
        <v>1377</v>
      </c>
      <c r="E111" t="s">
        <v>1483</v>
      </c>
      <c r="F111">
        <v>0.80024499999999998</v>
      </c>
      <c r="G111">
        <v>1.6259999999999999</v>
      </c>
      <c r="H111">
        <v>-0.54700000000000004</v>
      </c>
      <c r="I111">
        <v>-7.9000000000000001E-2</v>
      </c>
      <c r="J111">
        <v>0.11799999999999999</v>
      </c>
      <c r="K111">
        <v>8.3000000000000004E-2</v>
      </c>
      <c r="L111">
        <v>0.13500000000000001</v>
      </c>
      <c r="M111">
        <v>5278794</v>
      </c>
    </row>
    <row r="112" spans="1:13" x14ac:dyDescent="0.2">
      <c r="A112" t="s">
        <v>525</v>
      </c>
      <c r="B112" t="s">
        <v>634</v>
      </c>
      <c r="C112" t="s">
        <v>518</v>
      </c>
      <c r="D112" t="s">
        <v>1009</v>
      </c>
      <c r="E112" t="s">
        <v>1484</v>
      </c>
      <c r="F112">
        <v>0.51644900000000005</v>
      </c>
      <c r="G112">
        <v>4.2999999999999997E-2</v>
      </c>
      <c r="H112">
        <v>1.5760000000000001</v>
      </c>
      <c r="I112">
        <v>-0.61799999999999999</v>
      </c>
      <c r="J112">
        <v>2.8000000000000001E-2</v>
      </c>
      <c r="K112">
        <v>7.5999999999999998E-2</v>
      </c>
      <c r="L112">
        <v>8.6999999999999994E-2</v>
      </c>
      <c r="M112">
        <v>5751370</v>
      </c>
    </row>
    <row r="113" spans="1:13" x14ac:dyDescent="0.2">
      <c r="A113" t="s">
        <v>525</v>
      </c>
      <c r="B113" t="s">
        <v>616</v>
      </c>
      <c r="C113" t="s">
        <v>518</v>
      </c>
      <c r="D113" t="s">
        <v>1009</v>
      </c>
      <c r="E113" t="s">
        <v>1485</v>
      </c>
      <c r="F113">
        <v>0.39645200000000003</v>
      </c>
      <c r="G113">
        <v>3.6999999999999998E-2</v>
      </c>
      <c r="H113">
        <v>1.5960000000000001</v>
      </c>
      <c r="I113">
        <v>-0.63400000000000001</v>
      </c>
      <c r="J113">
        <v>2.8000000000000001E-2</v>
      </c>
      <c r="K113">
        <v>8.4000000000000005E-2</v>
      </c>
      <c r="L113">
        <v>0.1</v>
      </c>
      <c r="M113">
        <v>5725922</v>
      </c>
    </row>
    <row r="114" spans="1:13" x14ac:dyDescent="0.2">
      <c r="A114" s="5" t="s">
        <v>525</v>
      </c>
      <c r="B114" s="5" t="s">
        <v>1251</v>
      </c>
      <c r="C114" s="5" t="s">
        <v>518</v>
      </c>
      <c r="D114" s="5" t="s">
        <v>1010</v>
      </c>
      <c r="E114" s="5" t="s">
        <v>1368</v>
      </c>
      <c r="F114" s="5">
        <v>0.37634499999999999</v>
      </c>
      <c r="G114" s="5">
        <v>0.155</v>
      </c>
      <c r="H114" s="5">
        <v>0.251</v>
      </c>
      <c r="I114" s="5">
        <v>0.59499999999999997</v>
      </c>
      <c r="J114" s="5">
        <v>9.2999999999999999E-2</v>
      </c>
      <c r="K114" s="5">
        <v>7.9000000000000001E-2</v>
      </c>
      <c r="L114" s="5">
        <v>6.7000000000000004E-2</v>
      </c>
      <c r="M114" s="5">
        <v>7390595</v>
      </c>
    </row>
    <row r="115" spans="1:13" x14ac:dyDescent="0.2">
      <c r="A115" t="s">
        <v>525</v>
      </c>
      <c r="B115" t="s">
        <v>1383</v>
      </c>
      <c r="C115" t="s">
        <v>1251</v>
      </c>
      <c r="D115" t="s">
        <v>1377</v>
      </c>
      <c r="E115" t="s">
        <v>1486</v>
      </c>
      <c r="F115">
        <v>0.370446</v>
      </c>
      <c r="G115">
        <v>2.4E-2</v>
      </c>
      <c r="H115">
        <v>2.843</v>
      </c>
      <c r="I115">
        <v>-1.867</v>
      </c>
      <c r="J115">
        <v>5.7000000000000002E-2</v>
      </c>
      <c r="K115">
        <v>0.30399999999999999</v>
      </c>
      <c r="L115">
        <v>0.33</v>
      </c>
      <c r="M115">
        <v>5123883</v>
      </c>
    </row>
    <row r="116" spans="1:13" x14ac:dyDescent="0.2">
      <c r="A116" t="s">
        <v>525</v>
      </c>
      <c r="B116" t="s">
        <v>518</v>
      </c>
      <c r="C116" t="s">
        <v>1009</v>
      </c>
      <c r="D116" t="s">
        <v>1010</v>
      </c>
      <c r="E116" t="s">
        <v>1487</v>
      </c>
      <c r="F116">
        <v>0.36502600000000002</v>
      </c>
      <c r="G116">
        <v>1.087</v>
      </c>
      <c r="H116">
        <v>-0.33800000000000002</v>
      </c>
      <c r="I116">
        <v>0.251</v>
      </c>
      <c r="J116">
        <v>0.34799999999999998</v>
      </c>
      <c r="K116">
        <v>0.16200000000000001</v>
      </c>
      <c r="L116">
        <v>0.193</v>
      </c>
      <c r="M116">
        <v>5754227</v>
      </c>
    </row>
    <row r="117" spans="1:13" x14ac:dyDescent="0.2">
      <c r="A117" t="s">
        <v>525</v>
      </c>
      <c r="B117" t="s">
        <v>38</v>
      </c>
      <c r="C117" t="s">
        <v>518</v>
      </c>
      <c r="D117" t="s">
        <v>1009</v>
      </c>
      <c r="E117" t="s">
        <v>1488</v>
      </c>
      <c r="F117">
        <v>0.35685099999999997</v>
      </c>
      <c r="G117">
        <v>3.1E-2</v>
      </c>
      <c r="H117">
        <v>1.59</v>
      </c>
      <c r="I117">
        <v>-0.621</v>
      </c>
      <c r="J117">
        <v>3.4000000000000002E-2</v>
      </c>
      <c r="K117">
        <v>8.3000000000000004E-2</v>
      </c>
      <c r="L117">
        <v>0.10299999999999999</v>
      </c>
      <c r="M117">
        <v>4996426</v>
      </c>
    </row>
    <row r="118" spans="1:13" x14ac:dyDescent="0.2">
      <c r="A118" t="s">
        <v>525</v>
      </c>
      <c r="B118" t="s">
        <v>637</v>
      </c>
      <c r="C118" t="s">
        <v>518</v>
      </c>
      <c r="D118" t="s">
        <v>1009</v>
      </c>
      <c r="E118" t="s">
        <v>1489</v>
      </c>
      <c r="F118">
        <v>0.34644900000000001</v>
      </c>
      <c r="G118">
        <v>3.5999999999999997E-2</v>
      </c>
      <c r="H118">
        <v>1.5920000000000001</v>
      </c>
      <c r="I118">
        <v>-0.628</v>
      </c>
      <c r="J118">
        <v>2.8000000000000001E-2</v>
      </c>
      <c r="K118">
        <v>8.3000000000000004E-2</v>
      </c>
      <c r="L118">
        <v>0.1</v>
      </c>
      <c r="M118">
        <v>5731019</v>
      </c>
    </row>
    <row r="119" spans="1:13" x14ac:dyDescent="0.2">
      <c r="A119" t="s">
        <v>525</v>
      </c>
      <c r="B119" t="s">
        <v>1251</v>
      </c>
      <c r="C119" t="s">
        <v>518</v>
      </c>
      <c r="D119" t="s">
        <v>1009</v>
      </c>
      <c r="E119" t="s">
        <v>1490</v>
      </c>
      <c r="F119">
        <v>0.34437899999999999</v>
      </c>
      <c r="G119">
        <v>-0.20899999999999999</v>
      </c>
      <c r="H119">
        <v>1.7849999999999999</v>
      </c>
      <c r="I119">
        <v>-0.57499999999999996</v>
      </c>
      <c r="J119">
        <v>0.26100000000000001</v>
      </c>
      <c r="K119">
        <v>0.28399999999999997</v>
      </c>
      <c r="L119">
        <v>8.2000000000000003E-2</v>
      </c>
      <c r="M119">
        <v>5547931</v>
      </c>
    </row>
    <row r="120" spans="1:13" x14ac:dyDescent="0.2">
      <c r="A120" t="s">
        <v>525</v>
      </c>
      <c r="B120" t="s">
        <v>518</v>
      </c>
      <c r="C120" t="s">
        <v>1009</v>
      </c>
      <c r="D120" t="s">
        <v>1119</v>
      </c>
      <c r="E120" t="s">
        <v>1491</v>
      </c>
      <c r="F120">
        <v>0.34185900000000002</v>
      </c>
      <c r="G120">
        <v>1.514</v>
      </c>
      <c r="H120">
        <v>-0.53100000000000003</v>
      </c>
      <c r="I120">
        <v>1.7000000000000001E-2</v>
      </c>
      <c r="J120">
        <v>7.5999999999999998E-2</v>
      </c>
      <c r="K120">
        <v>7.0999999999999994E-2</v>
      </c>
      <c r="L120">
        <v>1.6E-2</v>
      </c>
      <c r="M120">
        <v>5758170</v>
      </c>
    </row>
    <row r="121" spans="1:13" x14ac:dyDescent="0.2">
      <c r="A121" t="s">
        <v>525</v>
      </c>
      <c r="B121" t="s">
        <v>1383</v>
      </c>
      <c r="C121" t="s">
        <v>518</v>
      </c>
      <c r="D121" t="s">
        <v>1009</v>
      </c>
      <c r="E121" t="s">
        <v>1492</v>
      </c>
      <c r="F121">
        <v>0.32622099999999998</v>
      </c>
      <c r="G121">
        <v>2.1000000000000001E-2</v>
      </c>
      <c r="H121">
        <v>1.548</v>
      </c>
      <c r="I121">
        <v>-0.56899999999999995</v>
      </c>
      <c r="J121">
        <v>2.4E-2</v>
      </c>
      <c r="K121">
        <v>7.3999999999999996E-2</v>
      </c>
      <c r="L121">
        <v>7.3999999999999996E-2</v>
      </c>
      <c r="M121">
        <v>5723222</v>
      </c>
    </row>
    <row r="122" spans="1:13" x14ac:dyDescent="0.2">
      <c r="A122" t="s">
        <v>525</v>
      </c>
      <c r="B122" t="s">
        <v>32</v>
      </c>
      <c r="C122" t="s">
        <v>518</v>
      </c>
      <c r="D122" t="s">
        <v>1009</v>
      </c>
      <c r="E122" t="s">
        <v>1493</v>
      </c>
      <c r="F122">
        <v>0.30696099999999998</v>
      </c>
      <c r="G122">
        <v>3.3000000000000002E-2</v>
      </c>
      <c r="H122">
        <v>1.5760000000000001</v>
      </c>
      <c r="I122">
        <v>-0.60899999999999999</v>
      </c>
      <c r="J122">
        <v>3.2000000000000001E-2</v>
      </c>
      <c r="K122">
        <v>8.1000000000000003E-2</v>
      </c>
      <c r="L122">
        <v>9.8000000000000004E-2</v>
      </c>
      <c r="M122">
        <v>5689209</v>
      </c>
    </row>
    <row r="123" spans="1:13" x14ac:dyDescent="0.2">
      <c r="A123" t="s">
        <v>525</v>
      </c>
      <c r="B123" t="s">
        <v>1380</v>
      </c>
      <c r="C123" t="s">
        <v>518</v>
      </c>
      <c r="D123" t="s">
        <v>1009</v>
      </c>
      <c r="E123" t="s">
        <v>1494</v>
      </c>
      <c r="F123">
        <v>0.26108300000000001</v>
      </c>
      <c r="G123">
        <v>1.7999999999999999E-2</v>
      </c>
      <c r="H123">
        <v>1.54</v>
      </c>
      <c r="I123">
        <v>-0.55700000000000005</v>
      </c>
      <c r="J123">
        <v>2.5000000000000001E-2</v>
      </c>
      <c r="K123">
        <v>7.3999999999999996E-2</v>
      </c>
      <c r="L123">
        <v>7.1999999999999995E-2</v>
      </c>
      <c r="M123">
        <v>5626524</v>
      </c>
    </row>
    <row r="124" spans="1:13" x14ac:dyDescent="0.2">
      <c r="A124" t="s">
        <v>525</v>
      </c>
      <c r="B124" t="s">
        <v>518</v>
      </c>
      <c r="C124" t="s">
        <v>1010</v>
      </c>
      <c r="D124" t="s">
        <v>1119</v>
      </c>
      <c r="E124" t="s">
        <v>1495</v>
      </c>
      <c r="F124">
        <v>0.25644499999999998</v>
      </c>
      <c r="G124">
        <v>0.192</v>
      </c>
      <c r="H124">
        <v>0.84899999999999998</v>
      </c>
      <c r="I124">
        <v>-4.1000000000000002E-2</v>
      </c>
      <c r="J124">
        <v>8.1000000000000003E-2</v>
      </c>
      <c r="K124">
        <v>9.5000000000000001E-2</v>
      </c>
      <c r="L124">
        <v>1.7999999999999999E-2</v>
      </c>
      <c r="M124">
        <v>7890954</v>
      </c>
    </row>
    <row r="125" spans="1:13" x14ac:dyDescent="0.2">
      <c r="A125" t="s">
        <v>525</v>
      </c>
      <c r="B125" t="s">
        <v>38</v>
      </c>
      <c r="C125" t="s">
        <v>518</v>
      </c>
      <c r="D125" t="s">
        <v>1010</v>
      </c>
      <c r="E125" t="s">
        <v>1369</v>
      </c>
      <c r="F125">
        <v>0.23363</v>
      </c>
      <c r="G125">
        <v>3.0000000000000001E-3</v>
      </c>
      <c r="H125">
        <v>0.3</v>
      </c>
      <c r="I125">
        <v>0.69799999999999995</v>
      </c>
      <c r="J125">
        <v>1.6E-2</v>
      </c>
      <c r="K125">
        <v>6.5000000000000002E-2</v>
      </c>
      <c r="L125">
        <v>0.06</v>
      </c>
      <c r="M125">
        <v>5945084</v>
      </c>
    </row>
    <row r="126" spans="1:13" x14ac:dyDescent="0.2">
      <c r="A126" t="s">
        <v>525</v>
      </c>
      <c r="B126" t="s">
        <v>621</v>
      </c>
      <c r="C126" t="s">
        <v>1009</v>
      </c>
      <c r="D126" t="s">
        <v>631</v>
      </c>
      <c r="E126" t="s">
        <v>1496</v>
      </c>
      <c r="F126">
        <v>0.19941</v>
      </c>
      <c r="G126">
        <v>-12.156000000000001</v>
      </c>
      <c r="H126">
        <v>-2.7120000000000002</v>
      </c>
      <c r="I126">
        <v>15.869</v>
      </c>
      <c r="J126">
        <v>9.89</v>
      </c>
      <c r="K126">
        <v>4.1399999999999997</v>
      </c>
      <c r="L126">
        <v>13.971</v>
      </c>
      <c r="M126">
        <v>5514330</v>
      </c>
    </row>
    <row r="127" spans="1:13" x14ac:dyDescent="0.2">
      <c r="A127" t="s">
        <v>525</v>
      </c>
      <c r="B127" t="s">
        <v>1251</v>
      </c>
      <c r="C127" t="s">
        <v>637</v>
      </c>
      <c r="D127" t="s">
        <v>1377</v>
      </c>
      <c r="E127" t="s">
        <v>1497</v>
      </c>
      <c r="F127">
        <v>0.19214300000000001</v>
      </c>
      <c r="G127">
        <v>2.2799999999999998</v>
      </c>
      <c r="H127">
        <v>-0.11799999999999999</v>
      </c>
      <c r="I127">
        <v>-1.1619999999999999</v>
      </c>
      <c r="J127">
        <v>0.23200000000000001</v>
      </c>
      <c r="K127">
        <v>3.7999999999999999E-2</v>
      </c>
      <c r="L127">
        <v>0.25</v>
      </c>
      <c r="M127">
        <v>5130397</v>
      </c>
    </row>
    <row r="128" spans="1:13" x14ac:dyDescent="0.2">
      <c r="A128" t="s">
        <v>525</v>
      </c>
      <c r="B128" t="s">
        <v>1380</v>
      </c>
      <c r="C128" t="s">
        <v>518</v>
      </c>
      <c r="D128" t="s">
        <v>1010</v>
      </c>
      <c r="E128" t="s">
        <v>1498</v>
      </c>
      <c r="F128">
        <v>0.18754499999999999</v>
      </c>
      <c r="G128">
        <v>-4.9000000000000002E-2</v>
      </c>
      <c r="H128">
        <v>0.27500000000000002</v>
      </c>
      <c r="I128">
        <v>0.77500000000000002</v>
      </c>
      <c r="J128">
        <v>2.4E-2</v>
      </c>
      <c r="K128">
        <v>6.7000000000000004E-2</v>
      </c>
      <c r="L128">
        <v>0.08</v>
      </c>
      <c r="M128">
        <v>7630964</v>
      </c>
    </row>
    <row r="129" spans="1:13" x14ac:dyDescent="0.2">
      <c r="A129" t="s">
        <v>525</v>
      </c>
      <c r="B129" t="s">
        <v>1383</v>
      </c>
      <c r="C129" t="s">
        <v>518</v>
      </c>
      <c r="D129" t="s">
        <v>1010</v>
      </c>
      <c r="E129" t="s">
        <v>1499</v>
      </c>
      <c r="F129">
        <v>0.18312999999999999</v>
      </c>
      <c r="G129">
        <v>-3.3000000000000002E-2</v>
      </c>
      <c r="H129">
        <v>0.28499999999999998</v>
      </c>
      <c r="I129">
        <v>0.748</v>
      </c>
      <c r="J129">
        <v>2.1000000000000001E-2</v>
      </c>
      <c r="K129">
        <v>6.4000000000000001E-2</v>
      </c>
      <c r="L129">
        <v>7.2999999999999995E-2</v>
      </c>
      <c r="M129">
        <v>7823142</v>
      </c>
    </row>
    <row r="130" spans="1:13" x14ac:dyDescent="0.2">
      <c r="A130" t="s">
        <v>525</v>
      </c>
      <c r="B130" t="s">
        <v>621</v>
      </c>
      <c r="C130" t="s">
        <v>518</v>
      </c>
      <c r="D130" t="s">
        <v>1010</v>
      </c>
      <c r="E130" t="s">
        <v>1370</v>
      </c>
      <c r="F130">
        <v>0.18154200000000001</v>
      </c>
      <c r="G130">
        <v>5.0000000000000001E-3</v>
      </c>
      <c r="H130">
        <v>0.35399999999999998</v>
      </c>
      <c r="I130">
        <v>0.64100000000000001</v>
      </c>
      <c r="J130">
        <v>2.7E-2</v>
      </c>
      <c r="K130">
        <v>9.4E-2</v>
      </c>
      <c r="L130">
        <v>7.5999999999999998E-2</v>
      </c>
      <c r="M130">
        <v>7814065</v>
      </c>
    </row>
    <row r="131" spans="1:13" x14ac:dyDescent="0.2">
      <c r="A131" t="s">
        <v>525</v>
      </c>
      <c r="B131" t="s">
        <v>32</v>
      </c>
      <c r="C131" t="s">
        <v>518</v>
      </c>
      <c r="D131" t="s">
        <v>1010</v>
      </c>
      <c r="E131" t="s">
        <v>1371</v>
      </c>
      <c r="F131">
        <v>0.131408</v>
      </c>
      <c r="G131">
        <v>1.7000000000000001E-2</v>
      </c>
      <c r="H131">
        <v>0.309</v>
      </c>
      <c r="I131">
        <v>0.67400000000000004</v>
      </c>
      <c r="J131">
        <v>1.6E-2</v>
      </c>
      <c r="K131">
        <v>6.5000000000000002E-2</v>
      </c>
      <c r="L131">
        <v>0.06</v>
      </c>
      <c r="M131">
        <v>7747696</v>
      </c>
    </row>
    <row r="132" spans="1:13" x14ac:dyDescent="0.2">
      <c r="A132" t="s">
        <v>525</v>
      </c>
      <c r="B132" t="s">
        <v>1380</v>
      </c>
      <c r="C132" t="s">
        <v>1251</v>
      </c>
      <c r="D132" t="s">
        <v>1377</v>
      </c>
      <c r="E132" t="s">
        <v>1500</v>
      </c>
      <c r="F132">
        <v>0.12844700000000001</v>
      </c>
      <c r="G132">
        <v>9.2999999999999999E-2</v>
      </c>
      <c r="H132">
        <v>2.8159999999999998</v>
      </c>
      <c r="I132">
        <v>-1.909</v>
      </c>
      <c r="J132">
        <v>5.7000000000000002E-2</v>
      </c>
      <c r="K132">
        <v>0.29499999999999998</v>
      </c>
      <c r="L132">
        <v>0.32500000000000001</v>
      </c>
      <c r="M132">
        <v>5082027</v>
      </c>
    </row>
    <row r="133" spans="1:13" x14ac:dyDescent="0.2">
      <c r="A133" t="s">
        <v>525</v>
      </c>
      <c r="B133" t="s">
        <v>1251</v>
      </c>
      <c r="C133" t="s">
        <v>1010</v>
      </c>
      <c r="D133" t="s">
        <v>1377</v>
      </c>
      <c r="E133" t="s">
        <v>1501</v>
      </c>
      <c r="F133">
        <v>0.11856999999999999</v>
      </c>
      <c r="G133">
        <v>1.899</v>
      </c>
      <c r="H133">
        <v>0.36499999999999999</v>
      </c>
      <c r="I133">
        <v>-1.2649999999999999</v>
      </c>
      <c r="J133">
        <v>0.55000000000000004</v>
      </c>
      <c r="K133">
        <v>0.183</v>
      </c>
      <c r="L133">
        <v>0.4</v>
      </c>
      <c r="M133">
        <v>5148778</v>
      </c>
    </row>
    <row r="134" spans="1:13" x14ac:dyDescent="0.2">
      <c r="A134" t="s">
        <v>525</v>
      </c>
      <c r="B134" t="s">
        <v>32</v>
      </c>
      <c r="C134" t="s">
        <v>1010</v>
      </c>
      <c r="D134" t="s">
        <v>1119</v>
      </c>
      <c r="E134" t="s">
        <v>1502</v>
      </c>
      <c r="F134">
        <v>9.5546800000000001E-2</v>
      </c>
      <c r="G134">
        <v>1.9E-2</v>
      </c>
      <c r="H134">
        <v>1.0649999999999999</v>
      </c>
      <c r="I134">
        <v>-8.4000000000000005E-2</v>
      </c>
      <c r="J134">
        <v>1.6E-2</v>
      </c>
      <c r="K134">
        <v>2.3E-2</v>
      </c>
      <c r="L134">
        <v>1.4E-2</v>
      </c>
      <c r="M134">
        <v>7680686</v>
      </c>
    </row>
    <row r="135" spans="1:13" x14ac:dyDescent="0.2">
      <c r="A135" t="s">
        <v>525</v>
      </c>
      <c r="B135" t="s">
        <v>1251</v>
      </c>
      <c r="C135" t="s">
        <v>634</v>
      </c>
      <c r="D135" t="s">
        <v>1377</v>
      </c>
      <c r="E135" t="s">
        <v>1503</v>
      </c>
      <c r="F135">
        <v>9.3802099999999999E-2</v>
      </c>
      <c r="G135">
        <v>2.4369999999999998</v>
      </c>
      <c r="H135">
        <v>-9.6000000000000002E-2</v>
      </c>
      <c r="I135">
        <v>-1.34</v>
      </c>
      <c r="J135">
        <v>0.24399999999999999</v>
      </c>
      <c r="K135">
        <v>4.4999999999999998E-2</v>
      </c>
      <c r="L135">
        <v>0.26400000000000001</v>
      </c>
      <c r="M135">
        <v>5147886</v>
      </c>
    </row>
    <row r="136" spans="1:13" x14ac:dyDescent="0.2">
      <c r="A136" t="s">
        <v>525</v>
      </c>
      <c r="B136" t="s">
        <v>634</v>
      </c>
      <c r="C136" t="s">
        <v>518</v>
      </c>
      <c r="D136" t="s">
        <v>1010</v>
      </c>
      <c r="E136" t="s">
        <v>1372</v>
      </c>
      <c r="F136">
        <v>9.0303900000000006E-2</v>
      </c>
      <c r="G136">
        <v>1.7000000000000001E-2</v>
      </c>
      <c r="H136">
        <v>0.316</v>
      </c>
      <c r="I136">
        <v>0.66700000000000004</v>
      </c>
      <c r="J136">
        <v>1.4999999999999999E-2</v>
      </c>
      <c r="K136">
        <v>6.0999999999999999E-2</v>
      </c>
      <c r="L136">
        <v>5.8999999999999997E-2</v>
      </c>
      <c r="M136">
        <v>7857549</v>
      </c>
    </row>
    <row r="137" spans="1:13" x14ac:dyDescent="0.2">
      <c r="A137" t="s">
        <v>525</v>
      </c>
      <c r="B137" t="s">
        <v>38</v>
      </c>
      <c r="C137" t="s">
        <v>1010</v>
      </c>
      <c r="D137" t="s">
        <v>1119</v>
      </c>
      <c r="E137" t="s">
        <v>1504</v>
      </c>
      <c r="F137">
        <v>8.9997499999999994E-2</v>
      </c>
      <c r="G137">
        <v>6.0000000000000001E-3</v>
      </c>
      <c r="H137">
        <v>1.0680000000000001</v>
      </c>
      <c r="I137">
        <v>-7.3999999999999996E-2</v>
      </c>
      <c r="J137">
        <v>1.6E-2</v>
      </c>
      <c r="K137">
        <v>2.3E-2</v>
      </c>
      <c r="L137">
        <v>1.4E-2</v>
      </c>
      <c r="M137">
        <v>5898012</v>
      </c>
    </row>
    <row r="138" spans="1:13" x14ac:dyDescent="0.2">
      <c r="A138" t="s">
        <v>525</v>
      </c>
      <c r="B138" t="s">
        <v>1251</v>
      </c>
      <c r="C138" t="s">
        <v>616</v>
      </c>
      <c r="D138" t="s">
        <v>1377</v>
      </c>
      <c r="E138" t="s">
        <v>1505</v>
      </c>
      <c r="F138">
        <v>7.9703700000000002E-2</v>
      </c>
      <c r="G138">
        <v>2.3029999999999999</v>
      </c>
      <c r="H138">
        <v>-0.1</v>
      </c>
      <c r="I138">
        <v>-1.202</v>
      </c>
      <c r="J138">
        <v>0.255</v>
      </c>
      <c r="K138">
        <v>4.2000000000000003E-2</v>
      </c>
      <c r="L138">
        <v>0.27900000000000003</v>
      </c>
      <c r="M138">
        <v>5122760</v>
      </c>
    </row>
    <row r="139" spans="1:13" x14ac:dyDescent="0.2">
      <c r="A139" t="s">
        <v>525</v>
      </c>
      <c r="B139" t="s">
        <v>621</v>
      </c>
      <c r="C139" t="s">
        <v>1380</v>
      </c>
      <c r="D139" t="s">
        <v>1010</v>
      </c>
      <c r="E139" t="s">
        <v>1506</v>
      </c>
      <c r="F139">
        <v>7.7994499999999994E-2</v>
      </c>
      <c r="G139">
        <v>8.1000000000000003E-2</v>
      </c>
      <c r="H139">
        <v>-0.125</v>
      </c>
      <c r="I139">
        <v>1.044</v>
      </c>
      <c r="J139">
        <v>0.02</v>
      </c>
      <c r="K139">
        <v>2.1999999999999999E-2</v>
      </c>
      <c r="L139">
        <v>2.5999999999999999E-2</v>
      </c>
      <c r="M139">
        <v>7510878</v>
      </c>
    </row>
    <row r="140" spans="1:13" x14ac:dyDescent="0.2">
      <c r="A140" t="s">
        <v>525</v>
      </c>
      <c r="B140" t="s">
        <v>637</v>
      </c>
      <c r="C140" t="s">
        <v>518</v>
      </c>
      <c r="D140" t="s">
        <v>1010</v>
      </c>
      <c r="E140" t="s">
        <v>1373</v>
      </c>
      <c r="F140">
        <v>7.6841199999999998E-2</v>
      </c>
      <c r="G140">
        <v>1.7000000000000001E-2</v>
      </c>
      <c r="H140">
        <v>0.29199999999999998</v>
      </c>
      <c r="I140">
        <v>0.69</v>
      </c>
      <c r="J140">
        <v>1.4E-2</v>
      </c>
      <c r="K140">
        <v>6.5000000000000002E-2</v>
      </c>
      <c r="L140">
        <v>0.06</v>
      </c>
      <c r="M140">
        <v>7823235</v>
      </c>
    </row>
    <row r="141" spans="1:13" x14ac:dyDescent="0.2">
      <c r="A141" t="s">
        <v>525</v>
      </c>
      <c r="B141" t="s">
        <v>1251</v>
      </c>
      <c r="C141" t="s">
        <v>518</v>
      </c>
      <c r="D141" t="s">
        <v>1377</v>
      </c>
      <c r="E141" t="s">
        <v>1507</v>
      </c>
      <c r="F141">
        <v>7.6151999999999997E-2</v>
      </c>
      <c r="G141">
        <v>2.7730000000000001</v>
      </c>
      <c r="H141">
        <v>-0.11700000000000001</v>
      </c>
      <c r="I141">
        <v>-1.6559999999999999</v>
      </c>
      <c r="J141">
        <v>0.47</v>
      </c>
      <c r="K141">
        <v>0.24099999999999999</v>
      </c>
      <c r="L141">
        <v>0.29699999999999999</v>
      </c>
      <c r="M141">
        <v>5157356</v>
      </c>
    </row>
    <row r="142" spans="1:13" x14ac:dyDescent="0.2">
      <c r="A142" t="s">
        <v>525</v>
      </c>
      <c r="B142" t="s">
        <v>32</v>
      </c>
      <c r="C142" t="s">
        <v>1380</v>
      </c>
      <c r="D142" t="s">
        <v>1010</v>
      </c>
      <c r="E142" t="s">
        <v>1508</v>
      </c>
      <c r="F142">
        <v>7.5931499999999999E-2</v>
      </c>
      <c r="G142">
        <v>6.5000000000000002E-2</v>
      </c>
      <c r="H142">
        <v>-0.14199999999999999</v>
      </c>
      <c r="I142">
        <v>1.0760000000000001</v>
      </c>
      <c r="J142">
        <v>1.7000000000000001E-2</v>
      </c>
      <c r="K142">
        <v>2.3E-2</v>
      </c>
      <c r="L142">
        <v>2.3E-2</v>
      </c>
      <c r="M142">
        <v>7472469</v>
      </c>
    </row>
    <row r="143" spans="1:13" x14ac:dyDescent="0.2">
      <c r="A143" t="s">
        <v>525</v>
      </c>
      <c r="B143" t="s">
        <v>616</v>
      </c>
      <c r="C143" t="s">
        <v>518</v>
      </c>
      <c r="D143" t="s">
        <v>1010</v>
      </c>
      <c r="E143" t="s">
        <v>1374</v>
      </c>
      <c r="F143">
        <v>6.9181099999999995E-2</v>
      </c>
      <c r="G143">
        <v>1.4E-2</v>
      </c>
      <c r="H143">
        <v>0.30199999999999999</v>
      </c>
      <c r="I143">
        <v>0.68400000000000005</v>
      </c>
      <c r="J143">
        <v>1.2999999999999999E-2</v>
      </c>
      <c r="K143">
        <v>6.5000000000000002E-2</v>
      </c>
      <c r="L143">
        <v>0.06</v>
      </c>
      <c r="M143">
        <v>7819991</v>
      </c>
    </row>
    <row r="144" spans="1:13" x14ac:dyDescent="0.2">
      <c r="A144" t="s">
        <v>525</v>
      </c>
      <c r="B144" t="s">
        <v>1251</v>
      </c>
      <c r="C144" t="s">
        <v>1010</v>
      </c>
      <c r="D144" t="s">
        <v>1119</v>
      </c>
      <c r="E144" t="s">
        <v>1509</v>
      </c>
      <c r="F144">
        <v>6.6688700000000004E-2</v>
      </c>
      <c r="G144">
        <v>-4.9000000000000002E-2</v>
      </c>
      <c r="H144">
        <v>1.145</v>
      </c>
      <c r="I144">
        <v>-9.6000000000000002E-2</v>
      </c>
      <c r="J144">
        <v>9.4E-2</v>
      </c>
      <c r="K144">
        <v>0.105</v>
      </c>
      <c r="L144">
        <v>1.7999999999999999E-2</v>
      </c>
      <c r="M144">
        <v>7330367</v>
      </c>
    </row>
    <row r="145" spans="1:13" x14ac:dyDescent="0.2">
      <c r="A145" t="s">
        <v>525</v>
      </c>
      <c r="B145" t="s">
        <v>32</v>
      </c>
      <c r="C145" t="s">
        <v>1251</v>
      </c>
      <c r="D145" t="s">
        <v>1377</v>
      </c>
      <c r="E145" t="s">
        <v>1510</v>
      </c>
      <c r="F145">
        <v>5.44701E-2</v>
      </c>
      <c r="G145">
        <v>-0.13300000000000001</v>
      </c>
      <c r="H145">
        <v>2.234</v>
      </c>
      <c r="I145">
        <v>-1.101</v>
      </c>
      <c r="J145">
        <v>4.9000000000000002E-2</v>
      </c>
      <c r="K145">
        <v>0.27</v>
      </c>
      <c r="L145">
        <v>0.30199999999999999</v>
      </c>
      <c r="M145">
        <v>5102330</v>
      </c>
    </row>
    <row r="146" spans="1:13" x14ac:dyDescent="0.2">
      <c r="A146" t="s">
        <v>525</v>
      </c>
      <c r="B146" t="s">
        <v>1251</v>
      </c>
      <c r="C146" t="s">
        <v>631</v>
      </c>
      <c r="D146" t="s">
        <v>1377</v>
      </c>
      <c r="E146" t="s">
        <v>1511</v>
      </c>
      <c r="F146">
        <v>5.3841699999999999E-2</v>
      </c>
      <c r="G146">
        <v>2.3860000000000001</v>
      </c>
      <c r="H146">
        <v>-0.152</v>
      </c>
      <c r="I146">
        <v>-1.234</v>
      </c>
      <c r="J146">
        <v>0.23499999999999999</v>
      </c>
      <c r="K146">
        <v>6.8000000000000005E-2</v>
      </c>
      <c r="L146">
        <v>0.27100000000000002</v>
      </c>
      <c r="M146">
        <v>5111955</v>
      </c>
    </row>
    <row r="147" spans="1:13" x14ac:dyDescent="0.2">
      <c r="A147" t="s">
        <v>525</v>
      </c>
      <c r="B147" t="s">
        <v>1383</v>
      </c>
      <c r="C147" t="s">
        <v>1010</v>
      </c>
      <c r="D147" t="s">
        <v>1119</v>
      </c>
      <c r="E147" t="s">
        <v>1512</v>
      </c>
      <c r="F147">
        <v>5.3112199999999998E-2</v>
      </c>
      <c r="G147">
        <v>-3.0000000000000001E-3</v>
      </c>
      <c r="H147">
        <v>1.0780000000000001</v>
      </c>
      <c r="I147">
        <v>-7.4999999999999997E-2</v>
      </c>
      <c r="J147">
        <v>3.9E-2</v>
      </c>
      <c r="K147">
        <v>2.1999999999999999E-2</v>
      </c>
      <c r="L147">
        <v>2.5999999999999999E-2</v>
      </c>
      <c r="M147">
        <v>7780049</v>
      </c>
    </row>
    <row r="148" spans="1:13" x14ac:dyDescent="0.2">
      <c r="A148" t="s">
        <v>525</v>
      </c>
      <c r="B148" t="s">
        <v>518</v>
      </c>
      <c r="C148" t="s">
        <v>1010</v>
      </c>
      <c r="D148" t="s">
        <v>1377</v>
      </c>
      <c r="E148" t="s">
        <v>1513</v>
      </c>
      <c r="F148">
        <v>5.1674600000000001E-2</v>
      </c>
      <c r="G148">
        <v>0.32800000000000001</v>
      </c>
      <c r="H148">
        <v>0.67500000000000004</v>
      </c>
      <c r="I148">
        <v>-3.0000000000000001E-3</v>
      </c>
      <c r="J148">
        <v>8.3000000000000004E-2</v>
      </c>
      <c r="K148">
        <v>6.2E-2</v>
      </c>
      <c r="L148">
        <v>7.0000000000000007E-2</v>
      </c>
      <c r="M148">
        <v>5232766</v>
      </c>
    </row>
    <row r="149" spans="1:13" x14ac:dyDescent="0.2">
      <c r="A149" t="s">
        <v>525</v>
      </c>
      <c r="B149" t="s">
        <v>621</v>
      </c>
      <c r="C149" t="s">
        <v>1251</v>
      </c>
      <c r="D149" t="s">
        <v>1377</v>
      </c>
      <c r="E149" t="s">
        <v>1514</v>
      </c>
      <c r="F149">
        <v>4.8644899999999998E-2</v>
      </c>
      <c r="G149">
        <v>-0.17799999999999999</v>
      </c>
      <c r="H149">
        <v>2.234</v>
      </c>
      <c r="I149">
        <v>-1.056</v>
      </c>
      <c r="J149">
        <v>6.3E-2</v>
      </c>
      <c r="K149">
        <v>0.249</v>
      </c>
      <c r="L149">
        <v>0.28799999999999998</v>
      </c>
      <c r="M149">
        <v>5128237</v>
      </c>
    </row>
    <row r="150" spans="1:13" x14ac:dyDescent="0.2">
      <c r="A150" t="s">
        <v>525</v>
      </c>
      <c r="B150" t="s">
        <v>1009</v>
      </c>
      <c r="C150" t="s">
        <v>1010</v>
      </c>
      <c r="D150" t="s">
        <v>1119</v>
      </c>
      <c r="E150" t="s">
        <v>1515</v>
      </c>
      <c r="F150">
        <v>4.7982400000000001E-2</v>
      </c>
      <c r="G150">
        <v>6.0999999999999999E-2</v>
      </c>
      <c r="H150">
        <v>1.0029999999999999</v>
      </c>
      <c r="I150">
        <v>-6.5000000000000002E-2</v>
      </c>
      <c r="J150">
        <v>3.5000000000000003E-2</v>
      </c>
      <c r="K150">
        <v>4.4999999999999998E-2</v>
      </c>
      <c r="L150">
        <v>1.6E-2</v>
      </c>
      <c r="M150">
        <v>5720893</v>
      </c>
    </row>
    <row r="151" spans="1:13" x14ac:dyDescent="0.2">
      <c r="A151" t="s">
        <v>525</v>
      </c>
      <c r="B151" t="s">
        <v>38</v>
      </c>
      <c r="C151" t="s">
        <v>1380</v>
      </c>
      <c r="D151" t="s">
        <v>1010</v>
      </c>
      <c r="E151" t="s">
        <v>1516</v>
      </c>
      <c r="F151">
        <v>4.7265099999999997E-2</v>
      </c>
      <c r="G151">
        <v>4.7E-2</v>
      </c>
      <c r="H151">
        <v>-0.128</v>
      </c>
      <c r="I151">
        <v>1.081</v>
      </c>
      <c r="J151">
        <v>1.7000000000000001E-2</v>
      </c>
      <c r="K151">
        <v>2.3E-2</v>
      </c>
      <c r="L151">
        <v>2.4E-2</v>
      </c>
      <c r="M151">
        <v>5859998</v>
      </c>
    </row>
    <row r="152" spans="1:13" x14ac:dyDescent="0.2">
      <c r="A152" t="s">
        <v>525</v>
      </c>
      <c r="B152" t="s">
        <v>1251</v>
      </c>
      <c r="C152" t="s">
        <v>1009</v>
      </c>
      <c r="D152" t="s">
        <v>1377</v>
      </c>
      <c r="E152" t="s">
        <v>1517</v>
      </c>
      <c r="F152">
        <v>4.5767299999999997E-2</v>
      </c>
      <c r="G152">
        <v>2.72</v>
      </c>
      <c r="H152">
        <v>-5.3999999999999999E-2</v>
      </c>
      <c r="I152">
        <v>-1.6659999999999999</v>
      </c>
      <c r="J152">
        <v>0.26100000000000001</v>
      </c>
      <c r="K152">
        <v>0.11899999999999999</v>
      </c>
      <c r="L152">
        <v>0.29899999999999999</v>
      </c>
      <c r="M152">
        <v>5446061</v>
      </c>
    </row>
    <row r="153" spans="1:13" x14ac:dyDescent="0.2">
      <c r="A153" t="s">
        <v>525</v>
      </c>
      <c r="B153" t="s">
        <v>1380</v>
      </c>
      <c r="C153" t="s">
        <v>1009</v>
      </c>
      <c r="D153" t="s">
        <v>1010</v>
      </c>
      <c r="E153" t="s">
        <v>1518</v>
      </c>
      <c r="F153">
        <v>4.4396900000000003E-2</v>
      </c>
      <c r="G153">
        <v>-9.6000000000000002E-2</v>
      </c>
      <c r="H153">
        <v>0.11799999999999999</v>
      </c>
      <c r="I153">
        <v>0.97799999999999998</v>
      </c>
      <c r="J153">
        <v>2.1999999999999999E-2</v>
      </c>
      <c r="K153">
        <v>3.1E-2</v>
      </c>
      <c r="L153">
        <v>4.1000000000000002E-2</v>
      </c>
      <c r="M153">
        <v>5593504</v>
      </c>
    </row>
    <row r="154" spans="1:13" x14ac:dyDescent="0.2">
      <c r="A154" t="s">
        <v>525</v>
      </c>
      <c r="B154" t="s">
        <v>634</v>
      </c>
      <c r="C154" t="s">
        <v>1010</v>
      </c>
      <c r="D154" t="s">
        <v>1119</v>
      </c>
      <c r="E154" t="s">
        <v>1519</v>
      </c>
      <c r="F154">
        <v>4.267E-2</v>
      </c>
      <c r="G154">
        <v>2.4E-2</v>
      </c>
      <c r="H154">
        <v>1.0569999999999999</v>
      </c>
      <c r="I154">
        <v>-8.1000000000000003E-2</v>
      </c>
      <c r="J154">
        <v>1.6E-2</v>
      </c>
      <c r="K154">
        <v>2.1000000000000001E-2</v>
      </c>
      <c r="L154">
        <v>1.4E-2</v>
      </c>
      <c r="M154">
        <v>7797402</v>
      </c>
    </row>
    <row r="155" spans="1:13" x14ac:dyDescent="0.2">
      <c r="A155" t="s">
        <v>525</v>
      </c>
      <c r="B155" t="s">
        <v>1251</v>
      </c>
      <c r="C155" t="s">
        <v>1119</v>
      </c>
      <c r="D155" t="s">
        <v>1377</v>
      </c>
      <c r="E155" t="s">
        <v>1520</v>
      </c>
      <c r="F155">
        <v>4.2235500000000002E-2</v>
      </c>
      <c r="G155">
        <v>2.6720000000000002</v>
      </c>
      <c r="H155">
        <v>2.1999999999999999E-2</v>
      </c>
      <c r="I155">
        <v>-1.6950000000000001</v>
      </c>
      <c r="J155">
        <v>0.255</v>
      </c>
      <c r="K155">
        <v>3.1E-2</v>
      </c>
      <c r="L155">
        <v>0.25700000000000001</v>
      </c>
      <c r="M155">
        <v>5147616</v>
      </c>
    </row>
    <row r="156" spans="1:13" x14ac:dyDescent="0.2">
      <c r="A156" t="s">
        <v>525</v>
      </c>
      <c r="B156" t="s">
        <v>1380</v>
      </c>
      <c r="C156" t="s">
        <v>637</v>
      </c>
      <c r="D156" t="s">
        <v>1010</v>
      </c>
      <c r="E156" t="s">
        <v>1521</v>
      </c>
      <c r="F156">
        <v>4.1275100000000002E-2</v>
      </c>
      <c r="G156">
        <v>-0.13500000000000001</v>
      </c>
      <c r="H156">
        <v>5.8000000000000003E-2</v>
      </c>
      <c r="I156">
        <v>1.077</v>
      </c>
      <c r="J156">
        <v>2.3E-2</v>
      </c>
      <c r="K156">
        <v>1.4999999999999999E-2</v>
      </c>
      <c r="L156">
        <v>2.3E-2</v>
      </c>
      <c r="M156">
        <v>7518474</v>
      </c>
    </row>
    <row r="157" spans="1:13" x14ac:dyDescent="0.2">
      <c r="A157" t="s">
        <v>525</v>
      </c>
      <c r="B157" t="s">
        <v>38</v>
      </c>
      <c r="C157" t="s">
        <v>1251</v>
      </c>
      <c r="D157" t="s">
        <v>1377</v>
      </c>
      <c r="E157" t="s">
        <v>1522</v>
      </c>
      <c r="F157">
        <v>4.0780200000000003E-2</v>
      </c>
      <c r="G157">
        <v>-8.2000000000000003E-2</v>
      </c>
      <c r="H157">
        <v>2.383</v>
      </c>
      <c r="I157">
        <v>-1.3009999999999999</v>
      </c>
      <c r="J157">
        <v>5.3999999999999999E-2</v>
      </c>
      <c r="K157">
        <v>0.28299999999999997</v>
      </c>
      <c r="L157">
        <v>0.32</v>
      </c>
      <c r="M157">
        <v>5075211</v>
      </c>
    </row>
    <row r="158" spans="1:13" x14ac:dyDescent="0.2">
      <c r="A158" t="s">
        <v>525</v>
      </c>
      <c r="B158" t="s">
        <v>518</v>
      </c>
      <c r="C158" t="s">
        <v>1009</v>
      </c>
      <c r="D158" t="s">
        <v>631</v>
      </c>
      <c r="E158" t="s">
        <v>1523</v>
      </c>
      <c r="F158">
        <v>3.7144900000000002E-2</v>
      </c>
      <c r="G158">
        <v>1.6719999999999999</v>
      </c>
      <c r="H158">
        <v>-0.877</v>
      </c>
      <c r="I158">
        <v>0.20399999999999999</v>
      </c>
      <c r="J158">
        <v>0.20100000000000001</v>
      </c>
      <c r="K158">
        <v>0.41399999999999998</v>
      </c>
      <c r="L158">
        <v>0.222</v>
      </c>
      <c r="M158">
        <v>5564182</v>
      </c>
    </row>
    <row r="159" spans="1:13" x14ac:dyDescent="0.2">
      <c r="A159" t="s">
        <v>525</v>
      </c>
      <c r="B159" t="s">
        <v>621</v>
      </c>
      <c r="C159" t="s">
        <v>1010</v>
      </c>
      <c r="D159" t="s">
        <v>1119</v>
      </c>
      <c r="E159" t="s">
        <v>1524</v>
      </c>
      <c r="F159">
        <v>3.7120800000000002E-2</v>
      </c>
      <c r="G159">
        <v>3.1E-2</v>
      </c>
      <c r="H159">
        <v>1.042</v>
      </c>
      <c r="I159">
        <v>-7.2999999999999995E-2</v>
      </c>
      <c r="J159">
        <v>0.02</v>
      </c>
      <c r="K159">
        <v>2.8000000000000001E-2</v>
      </c>
      <c r="L159">
        <v>1.4E-2</v>
      </c>
      <c r="M159">
        <v>7742603</v>
      </c>
    </row>
    <row r="160" spans="1:13" x14ac:dyDescent="0.2">
      <c r="A160" t="s">
        <v>525</v>
      </c>
      <c r="B160" t="s">
        <v>1010</v>
      </c>
      <c r="C160" t="s">
        <v>1119</v>
      </c>
      <c r="D160" t="s">
        <v>1377</v>
      </c>
      <c r="E160" t="s">
        <v>1525</v>
      </c>
      <c r="F160">
        <v>3.3888700000000001E-2</v>
      </c>
      <c r="G160">
        <v>1.115</v>
      </c>
      <c r="H160">
        <v>-8.7999999999999995E-2</v>
      </c>
      <c r="I160">
        <v>-2.8000000000000001E-2</v>
      </c>
      <c r="J160">
        <v>6.4000000000000001E-2</v>
      </c>
      <c r="K160">
        <v>1.4999999999999999E-2</v>
      </c>
      <c r="L160">
        <v>5.8000000000000003E-2</v>
      </c>
      <c r="M160">
        <v>5219193</v>
      </c>
    </row>
    <row r="161" spans="1:13" x14ac:dyDescent="0.2">
      <c r="A161" t="s">
        <v>525</v>
      </c>
      <c r="B161" t="s">
        <v>1380</v>
      </c>
      <c r="C161" t="s">
        <v>1010</v>
      </c>
      <c r="D161" t="s">
        <v>1119</v>
      </c>
      <c r="E161" t="s">
        <v>1526</v>
      </c>
      <c r="F161">
        <v>3.3268399999999997E-2</v>
      </c>
      <c r="G161">
        <v>5.0000000000000001E-3</v>
      </c>
      <c r="H161">
        <v>1.1000000000000001</v>
      </c>
      <c r="I161">
        <v>-0.104</v>
      </c>
      <c r="J161">
        <v>4.5999999999999999E-2</v>
      </c>
      <c r="K161">
        <v>2.1999999999999999E-2</v>
      </c>
      <c r="L161">
        <v>4.2999999999999997E-2</v>
      </c>
      <c r="M161">
        <v>7610499</v>
      </c>
    </row>
    <row r="162" spans="1:13" x14ac:dyDescent="0.2">
      <c r="A162" t="s">
        <v>525</v>
      </c>
      <c r="B162" t="s">
        <v>518</v>
      </c>
      <c r="C162" t="s">
        <v>1010</v>
      </c>
      <c r="D162" t="s">
        <v>631</v>
      </c>
      <c r="E162" t="s">
        <v>1527</v>
      </c>
      <c r="F162">
        <v>3.1470900000000003E-2</v>
      </c>
      <c r="G162">
        <v>0.36699999999999999</v>
      </c>
      <c r="H162">
        <v>0.64800000000000002</v>
      </c>
      <c r="I162">
        <v>-1.4E-2</v>
      </c>
      <c r="J162">
        <v>0.13700000000000001</v>
      </c>
      <c r="K162">
        <v>0.10299999999999999</v>
      </c>
      <c r="L162">
        <v>0.04</v>
      </c>
      <c r="M162">
        <v>7409752</v>
      </c>
    </row>
    <row r="163" spans="1:13" x14ac:dyDescent="0.2">
      <c r="A163" t="s">
        <v>525</v>
      </c>
      <c r="B163" t="s">
        <v>637</v>
      </c>
      <c r="C163" t="s">
        <v>1010</v>
      </c>
      <c r="D163" t="s">
        <v>1119</v>
      </c>
      <c r="E163" t="s">
        <v>1528</v>
      </c>
      <c r="F163">
        <v>3.1450199999999998E-2</v>
      </c>
      <c r="G163">
        <v>1.9E-2</v>
      </c>
      <c r="H163">
        <v>1.0569999999999999</v>
      </c>
      <c r="I163">
        <v>-7.6999999999999999E-2</v>
      </c>
      <c r="J163">
        <v>1.4E-2</v>
      </c>
      <c r="K163">
        <v>2.1999999999999999E-2</v>
      </c>
      <c r="L163">
        <v>1.4E-2</v>
      </c>
      <c r="M163">
        <v>7755783</v>
      </c>
    </row>
    <row r="164" spans="1:13" x14ac:dyDescent="0.2">
      <c r="A164" t="s">
        <v>525</v>
      </c>
      <c r="B164" t="s">
        <v>1010</v>
      </c>
      <c r="C164" t="s">
        <v>1119</v>
      </c>
      <c r="D164" t="s">
        <v>631</v>
      </c>
      <c r="E164" t="s">
        <v>1529</v>
      </c>
      <c r="F164">
        <v>3.0856700000000001E-2</v>
      </c>
      <c r="G164">
        <v>1.042</v>
      </c>
      <c r="H164">
        <v>-7.1999999999999995E-2</v>
      </c>
      <c r="I164">
        <v>0.03</v>
      </c>
      <c r="J164">
        <v>0.03</v>
      </c>
      <c r="K164">
        <v>1.4999999999999999E-2</v>
      </c>
      <c r="L164">
        <v>2.1000000000000001E-2</v>
      </c>
      <c r="M164">
        <v>7348251</v>
      </c>
    </row>
    <row r="165" spans="1:13" x14ac:dyDescent="0.2">
      <c r="A165" t="s">
        <v>525</v>
      </c>
      <c r="B165" t="s">
        <v>1380</v>
      </c>
      <c r="C165" t="s">
        <v>1251</v>
      </c>
      <c r="D165" t="s">
        <v>1010</v>
      </c>
      <c r="E165" t="s">
        <v>1530</v>
      </c>
      <c r="F165">
        <v>2.9252199999999999E-2</v>
      </c>
      <c r="G165">
        <v>-0.13</v>
      </c>
      <c r="H165">
        <v>0.19700000000000001</v>
      </c>
      <c r="I165">
        <v>0.93300000000000005</v>
      </c>
      <c r="J165">
        <v>2.3E-2</v>
      </c>
      <c r="K165">
        <v>7.4999999999999997E-2</v>
      </c>
      <c r="L165">
        <v>0.08</v>
      </c>
      <c r="M165">
        <v>7097157</v>
      </c>
    </row>
    <row r="166" spans="1:13" x14ac:dyDescent="0.2">
      <c r="A166" t="s">
        <v>525</v>
      </c>
      <c r="B166" t="s">
        <v>1380</v>
      </c>
      <c r="C166" t="s">
        <v>1010</v>
      </c>
      <c r="D166" t="s">
        <v>1377</v>
      </c>
      <c r="E166" t="s">
        <v>1531</v>
      </c>
      <c r="F166">
        <v>2.7342200000000001E-2</v>
      </c>
      <c r="G166">
        <v>-0.13900000000000001</v>
      </c>
      <c r="H166">
        <v>0.96699999999999997</v>
      </c>
      <c r="I166">
        <v>0.17199999999999999</v>
      </c>
      <c r="J166">
        <v>2.3E-2</v>
      </c>
      <c r="K166">
        <v>5.3999999999999999E-2</v>
      </c>
      <c r="L166">
        <v>5.6000000000000001E-2</v>
      </c>
      <c r="M166">
        <v>5141924</v>
      </c>
    </row>
    <row r="167" spans="1:13" x14ac:dyDescent="0.2">
      <c r="A167" t="s">
        <v>525</v>
      </c>
      <c r="B167" t="s">
        <v>616</v>
      </c>
      <c r="C167" t="s">
        <v>1010</v>
      </c>
      <c r="D167" t="s">
        <v>1119</v>
      </c>
      <c r="E167" t="s">
        <v>1532</v>
      </c>
      <c r="F167">
        <v>2.53355E-2</v>
      </c>
      <c r="G167">
        <v>1.4999999999999999E-2</v>
      </c>
      <c r="H167">
        <v>1.0620000000000001</v>
      </c>
      <c r="I167">
        <v>-7.6999999999999999E-2</v>
      </c>
      <c r="J167">
        <v>1.4E-2</v>
      </c>
      <c r="K167">
        <v>2.1999999999999999E-2</v>
      </c>
      <c r="L167">
        <v>1.4E-2</v>
      </c>
      <c r="M167">
        <v>7753757</v>
      </c>
    </row>
    <row r="168" spans="1:13" x14ac:dyDescent="0.2">
      <c r="A168" t="s">
        <v>525</v>
      </c>
      <c r="B168" t="s">
        <v>1380</v>
      </c>
      <c r="C168" t="s">
        <v>1383</v>
      </c>
      <c r="D168" t="s">
        <v>1010</v>
      </c>
      <c r="E168" t="s">
        <v>1533</v>
      </c>
      <c r="F168">
        <v>2.28001E-2</v>
      </c>
      <c r="G168">
        <v>-0.495</v>
      </c>
      <c r="H168">
        <v>0.441</v>
      </c>
      <c r="I168">
        <v>1.054</v>
      </c>
      <c r="J168">
        <v>0.125</v>
      </c>
      <c r="K168">
        <v>0.13600000000000001</v>
      </c>
      <c r="L168">
        <v>0.03</v>
      </c>
      <c r="M168">
        <v>7591977</v>
      </c>
    </row>
    <row r="169" spans="1:13" x14ac:dyDescent="0.2">
      <c r="A169" t="s">
        <v>525</v>
      </c>
      <c r="B169" t="s">
        <v>621</v>
      </c>
      <c r="C169" t="s">
        <v>518</v>
      </c>
      <c r="D169" t="s">
        <v>631</v>
      </c>
      <c r="E169" t="s">
        <v>1534</v>
      </c>
      <c r="F169">
        <v>2.1020400000000002E-2</v>
      </c>
      <c r="G169">
        <v>3.3839999999999999</v>
      </c>
      <c r="H169">
        <v>1.98</v>
      </c>
      <c r="I169">
        <v>-4.3630000000000004</v>
      </c>
      <c r="J169">
        <v>2.1989999999999998</v>
      </c>
      <c r="K169">
        <v>0.45100000000000001</v>
      </c>
      <c r="L169">
        <v>2.6349999999999998</v>
      </c>
      <c r="M169">
        <v>7374257</v>
      </c>
    </row>
    <row r="170" spans="1:13" x14ac:dyDescent="0.2">
      <c r="A170" t="s">
        <v>525</v>
      </c>
      <c r="B170" t="s">
        <v>1380</v>
      </c>
      <c r="C170" t="s">
        <v>1010</v>
      </c>
      <c r="D170" t="s">
        <v>631</v>
      </c>
      <c r="E170" t="s">
        <v>1535</v>
      </c>
      <c r="F170">
        <v>2.0895E-2</v>
      </c>
      <c r="G170">
        <v>-0.115</v>
      </c>
      <c r="H170">
        <v>1.0409999999999999</v>
      </c>
      <c r="I170">
        <v>7.3999999999999996E-2</v>
      </c>
      <c r="J170">
        <v>2.1999999999999999E-2</v>
      </c>
      <c r="K170">
        <v>2.9000000000000001E-2</v>
      </c>
      <c r="L170">
        <v>2.1000000000000001E-2</v>
      </c>
      <c r="M170">
        <v>7113369</v>
      </c>
    </row>
    <row r="171" spans="1:13" x14ac:dyDescent="0.2">
      <c r="A171" t="s">
        <v>525</v>
      </c>
      <c r="B171" t="s">
        <v>38</v>
      </c>
      <c r="C171" t="s">
        <v>637</v>
      </c>
      <c r="D171" t="s">
        <v>1119</v>
      </c>
      <c r="E171" t="s">
        <v>1536</v>
      </c>
      <c r="F171">
        <v>1.6425100000000002E-2</v>
      </c>
      <c r="G171">
        <v>38.567</v>
      </c>
      <c r="H171">
        <v>-38.203000000000003</v>
      </c>
      <c r="I171">
        <v>0.63600000000000001</v>
      </c>
      <c r="J171">
        <v>10.1</v>
      </c>
      <c r="K171">
        <v>10.163</v>
      </c>
      <c r="L171">
        <v>0.215</v>
      </c>
      <c r="M171">
        <v>5926537</v>
      </c>
    </row>
    <row r="172" spans="1:13" x14ac:dyDescent="0.2">
      <c r="A172" t="s">
        <v>525</v>
      </c>
      <c r="B172" t="s">
        <v>1380</v>
      </c>
      <c r="C172" t="s">
        <v>616</v>
      </c>
      <c r="D172" t="s">
        <v>1010</v>
      </c>
      <c r="E172" t="s">
        <v>1537</v>
      </c>
      <c r="F172">
        <v>1.6263099999999999E-2</v>
      </c>
      <c r="G172">
        <v>-0.13300000000000001</v>
      </c>
      <c r="H172">
        <v>0.05</v>
      </c>
      <c r="I172">
        <v>1.083</v>
      </c>
      <c r="J172">
        <v>2.3E-2</v>
      </c>
      <c r="K172">
        <v>1.4999999999999999E-2</v>
      </c>
      <c r="L172">
        <v>2.3E-2</v>
      </c>
      <c r="M172">
        <v>7525143</v>
      </c>
    </row>
    <row r="173" spans="1:13" x14ac:dyDescent="0.2">
      <c r="A173" t="s">
        <v>525</v>
      </c>
      <c r="B173" t="s">
        <v>1380</v>
      </c>
      <c r="C173" t="s">
        <v>634</v>
      </c>
      <c r="D173" t="s">
        <v>1010</v>
      </c>
      <c r="E173" t="s">
        <v>1538</v>
      </c>
      <c r="F173">
        <v>1.3237799999999999E-2</v>
      </c>
      <c r="G173">
        <v>-0.14099999999999999</v>
      </c>
      <c r="H173">
        <v>5.6000000000000001E-2</v>
      </c>
      <c r="I173">
        <v>1.085</v>
      </c>
      <c r="J173">
        <v>2.4E-2</v>
      </c>
      <c r="K173">
        <v>1.7000000000000001E-2</v>
      </c>
      <c r="L173">
        <v>2.3E-2</v>
      </c>
      <c r="M173">
        <v>7535433</v>
      </c>
    </row>
    <row r="174" spans="1:13" x14ac:dyDescent="0.2">
      <c r="A174" t="s">
        <v>525</v>
      </c>
      <c r="B174" t="s">
        <v>1380</v>
      </c>
      <c r="C174" t="s">
        <v>1383</v>
      </c>
      <c r="D174" t="s">
        <v>1119</v>
      </c>
      <c r="E174" t="s">
        <v>1539</v>
      </c>
      <c r="F174">
        <v>1.26277E-2</v>
      </c>
      <c r="G174">
        <v>-16.510000000000002</v>
      </c>
      <c r="H174">
        <v>14.653</v>
      </c>
      <c r="I174">
        <v>2.8570000000000002</v>
      </c>
      <c r="J174">
        <v>3.4609999999999999</v>
      </c>
      <c r="K174">
        <v>3.169</v>
      </c>
      <c r="L174">
        <v>0.36299999999999999</v>
      </c>
      <c r="M174">
        <v>7655947</v>
      </c>
    </row>
    <row r="175" spans="1:13" x14ac:dyDescent="0.2">
      <c r="A175" t="s">
        <v>525</v>
      </c>
      <c r="B175" t="s">
        <v>621</v>
      </c>
      <c r="C175" t="s">
        <v>616</v>
      </c>
      <c r="D175" t="s">
        <v>631</v>
      </c>
      <c r="E175" t="s">
        <v>1540</v>
      </c>
      <c r="F175">
        <v>1.0131299999999999E-2</v>
      </c>
      <c r="G175">
        <v>-13.319000000000001</v>
      </c>
      <c r="H175">
        <v>2.15</v>
      </c>
      <c r="I175">
        <v>12.169</v>
      </c>
      <c r="J175">
        <v>4.5709999999999997</v>
      </c>
      <c r="K175">
        <v>1.1499999999999999</v>
      </c>
      <c r="L175">
        <v>3.5179999999999998</v>
      </c>
      <c r="M175">
        <v>7283684</v>
      </c>
    </row>
    <row r="176" spans="1:13" x14ac:dyDescent="0.2">
      <c r="A176" t="s">
        <v>525</v>
      </c>
      <c r="B176" t="s">
        <v>621</v>
      </c>
      <c r="C176" t="s">
        <v>518</v>
      </c>
      <c r="D176" t="s">
        <v>1009</v>
      </c>
      <c r="E176" t="s">
        <v>1541</v>
      </c>
      <c r="F176">
        <v>1.0096900000000001E-2</v>
      </c>
      <c r="G176">
        <v>0.24399999999999999</v>
      </c>
      <c r="H176">
        <v>1.8320000000000001</v>
      </c>
      <c r="I176">
        <v>-1.075</v>
      </c>
      <c r="J176">
        <v>0.23400000000000001</v>
      </c>
      <c r="K176">
        <v>0.30399999999999999</v>
      </c>
      <c r="L176">
        <v>0.53100000000000003</v>
      </c>
      <c r="M176">
        <v>5728156</v>
      </c>
    </row>
    <row r="177" spans="1:13" x14ac:dyDescent="0.2">
      <c r="A177" t="s">
        <v>525</v>
      </c>
      <c r="B177" t="s">
        <v>621</v>
      </c>
      <c r="C177" t="s">
        <v>32</v>
      </c>
      <c r="D177" t="s">
        <v>631</v>
      </c>
      <c r="E177" t="s">
        <v>1542</v>
      </c>
      <c r="F177">
        <v>9.1632599999999995E-3</v>
      </c>
      <c r="G177">
        <v>-13.378</v>
      </c>
      <c r="H177">
        <v>3.081</v>
      </c>
      <c r="I177">
        <v>11.298</v>
      </c>
      <c r="J177">
        <v>4.3460000000000001</v>
      </c>
      <c r="K177">
        <v>1.5429999999999999</v>
      </c>
      <c r="L177">
        <v>2.952</v>
      </c>
      <c r="M177">
        <v>7223390</v>
      </c>
    </row>
    <row r="178" spans="1:13" x14ac:dyDescent="0.2">
      <c r="A178" t="s">
        <v>525</v>
      </c>
      <c r="B178" t="s">
        <v>1383</v>
      </c>
      <c r="C178" t="s">
        <v>1009</v>
      </c>
      <c r="D178" t="s">
        <v>1010</v>
      </c>
      <c r="E178" t="s">
        <v>1543</v>
      </c>
      <c r="F178">
        <v>8.8263300000000003E-3</v>
      </c>
      <c r="G178">
        <v>-7.6999999999999999E-2</v>
      </c>
      <c r="H178">
        <v>0.123</v>
      </c>
      <c r="I178">
        <v>0.95399999999999996</v>
      </c>
      <c r="J178">
        <v>2.1000000000000001E-2</v>
      </c>
      <c r="K178">
        <v>3.1E-2</v>
      </c>
      <c r="L178">
        <v>3.9E-2</v>
      </c>
      <c r="M178">
        <v>5684318</v>
      </c>
    </row>
    <row r="179" spans="1:13" x14ac:dyDescent="0.2">
      <c r="A179" t="s">
        <v>525</v>
      </c>
      <c r="B179" t="s">
        <v>38</v>
      </c>
      <c r="C179" t="s">
        <v>1383</v>
      </c>
      <c r="D179" t="s">
        <v>637</v>
      </c>
      <c r="E179" t="s">
        <v>1544</v>
      </c>
      <c r="F179">
        <v>7.3210000000000003E-3</v>
      </c>
      <c r="G179">
        <v>48.569000000000003</v>
      </c>
      <c r="H179">
        <v>0.308</v>
      </c>
      <c r="I179">
        <v>-47.878</v>
      </c>
      <c r="J179">
        <v>16.773</v>
      </c>
      <c r="K179">
        <v>0.38200000000000001</v>
      </c>
      <c r="L179">
        <v>16.684999999999999</v>
      </c>
      <c r="M179">
        <v>5938908</v>
      </c>
    </row>
    <row r="180" spans="1:13" x14ac:dyDescent="0.2">
      <c r="A180" t="s">
        <v>525</v>
      </c>
      <c r="B180" t="s">
        <v>38</v>
      </c>
      <c r="C180" t="s">
        <v>634</v>
      </c>
      <c r="D180" t="s">
        <v>1010</v>
      </c>
      <c r="E180" t="s">
        <v>1545</v>
      </c>
      <c r="F180">
        <v>7.1451500000000003E-3</v>
      </c>
      <c r="G180">
        <v>0.29299999999999998</v>
      </c>
      <c r="H180">
        <v>-0.33400000000000002</v>
      </c>
      <c r="I180">
        <v>1.0409999999999999</v>
      </c>
      <c r="J180">
        <v>5.7000000000000002E-2</v>
      </c>
      <c r="K180">
        <v>6.6000000000000003E-2</v>
      </c>
      <c r="L180">
        <v>0.02</v>
      </c>
      <c r="M180">
        <v>5910608</v>
      </c>
    </row>
    <row r="181" spans="1:13" x14ac:dyDescent="0.2">
      <c r="A181" t="s">
        <v>525</v>
      </c>
      <c r="B181" t="s">
        <v>38</v>
      </c>
      <c r="C181" t="s">
        <v>637</v>
      </c>
      <c r="D181" t="s">
        <v>631</v>
      </c>
      <c r="E181" t="s">
        <v>1546</v>
      </c>
      <c r="F181">
        <v>6.3383299999999997E-3</v>
      </c>
      <c r="G181">
        <v>76.001999999999995</v>
      </c>
      <c r="H181">
        <v>-72.605000000000004</v>
      </c>
      <c r="I181">
        <v>-2.3959999999999999</v>
      </c>
      <c r="J181">
        <v>49.837000000000003</v>
      </c>
      <c r="K181">
        <v>47.139000000000003</v>
      </c>
      <c r="L181">
        <v>2.9609999999999999</v>
      </c>
      <c r="M181">
        <v>5696219</v>
      </c>
    </row>
    <row r="182" spans="1:13" x14ac:dyDescent="0.2">
      <c r="A182" t="s">
        <v>525</v>
      </c>
      <c r="B182" t="s">
        <v>621</v>
      </c>
      <c r="C182" t="s">
        <v>1009</v>
      </c>
      <c r="D182" t="s">
        <v>1010</v>
      </c>
      <c r="E182" t="s">
        <v>1547</v>
      </c>
      <c r="F182">
        <v>6.0412699999999996E-3</v>
      </c>
      <c r="G182">
        <v>-0.19700000000000001</v>
      </c>
      <c r="H182">
        <v>0.49099999999999999</v>
      </c>
      <c r="I182">
        <v>0.70599999999999996</v>
      </c>
      <c r="J182">
        <v>7.2999999999999995E-2</v>
      </c>
      <c r="K182">
        <v>0.13</v>
      </c>
      <c r="L182">
        <v>6.3E-2</v>
      </c>
      <c r="M182">
        <v>5685232</v>
      </c>
    </row>
    <row r="183" spans="1:13" x14ac:dyDescent="0.2">
      <c r="A183" t="s">
        <v>525</v>
      </c>
      <c r="B183" t="s">
        <v>621</v>
      </c>
      <c r="C183" t="s">
        <v>637</v>
      </c>
      <c r="D183" t="s">
        <v>631</v>
      </c>
      <c r="E183" t="s">
        <v>1548</v>
      </c>
      <c r="F183">
        <v>5.4706900000000003E-3</v>
      </c>
      <c r="G183">
        <v>-16.181999999999999</v>
      </c>
      <c r="H183">
        <v>3.141</v>
      </c>
      <c r="I183">
        <v>14.041</v>
      </c>
      <c r="J183">
        <v>7.6139999999999999</v>
      </c>
      <c r="K183">
        <v>2.1640000000000001</v>
      </c>
      <c r="L183">
        <v>5.5469999999999997</v>
      </c>
      <c r="M183">
        <v>7287786</v>
      </c>
    </row>
    <row r="184" spans="1:13" x14ac:dyDescent="0.2">
      <c r="A184" t="s">
        <v>525</v>
      </c>
      <c r="B184" t="s">
        <v>1009</v>
      </c>
      <c r="C184" t="s">
        <v>1010</v>
      </c>
      <c r="D184" t="s">
        <v>631</v>
      </c>
      <c r="E184" t="s">
        <v>1549</v>
      </c>
      <c r="F184">
        <v>4.4303099999999998E-3</v>
      </c>
      <c r="G184">
        <v>0.63</v>
      </c>
      <c r="H184">
        <v>0.68799999999999994</v>
      </c>
      <c r="I184">
        <v>-0.318</v>
      </c>
      <c r="J184">
        <v>0.219</v>
      </c>
      <c r="K184">
        <v>8.2000000000000003E-2</v>
      </c>
      <c r="L184">
        <v>0.14299999999999999</v>
      </c>
      <c r="M184">
        <v>5526965</v>
      </c>
    </row>
    <row r="185" spans="1:13" x14ac:dyDescent="0.2">
      <c r="A185" t="s">
        <v>525</v>
      </c>
      <c r="B185" t="s">
        <v>621</v>
      </c>
      <c r="C185" t="s">
        <v>1383</v>
      </c>
      <c r="D185" t="s">
        <v>1010</v>
      </c>
      <c r="E185" t="s">
        <v>1550</v>
      </c>
      <c r="F185">
        <v>3.4223999999999999E-3</v>
      </c>
      <c r="G185">
        <v>7.3999999999999996E-2</v>
      </c>
      <c r="H185">
        <v>-9.9000000000000005E-2</v>
      </c>
      <c r="I185">
        <v>1.0249999999999999</v>
      </c>
      <c r="J185">
        <v>0.02</v>
      </c>
      <c r="K185">
        <v>2.1000000000000001E-2</v>
      </c>
      <c r="L185">
        <v>2.5999999999999999E-2</v>
      </c>
      <c r="M185">
        <v>7691217</v>
      </c>
    </row>
    <row r="186" spans="1:13" x14ac:dyDescent="0.2">
      <c r="A186" t="s">
        <v>525</v>
      </c>
      <c r="B186" t="s">
        <v>621</v>
      </c>
      <c r="C186" t="s">
        <v>1010</v>
      </c>
      <c r="D186" t="s">
        <v>631</v>
      </c>
      <c r="E186" t="s">
        <v>1551</v>
      </c>
      <c r="F186">
        <v>2.9949999999999998E-3</v>
      </c>
      <c r="G186">
        <v>-1.242</v>
      </c>
      <c r="H186">
        <v>0.75900000000000001</v>
      </c>
      <c r="I186">
        <v>1.4830000000000001</v>
      </c>
      <c r="J186">
        <v>0.501</v>
      </c>
      <c r="K186">
        <v>7.4999999999999997E-2</v>
      </c>
      <c r="L186">
        <v>0.56699999999999995</v>
      </c>
      <c r="M186">
        <v>7290130</v>
      </c>
    </row>
    <row r="187" spans="1:13" x14ac:dyDescent="0.2">
      <c r="A187" t="s">
        <v>525</v>
      </c>
      <c r="B187" t="s">
        <v>1383</v>
      </c>
      <c r="C187" t="s">
        <v>1251</v>
      </c>
      <c r="D187" t="s">
        <v>1010</v>
      </c>
      <c r="E187" t="s">
        <v>1552</v>
      </c>
      <c r="F187">
        <v>2.5636399999999998E-3</v>
      </c>
      <c r="G187">
        <v>-0.108</v>
      </c>
      <c r="H187">
        <v>0.221</v>
      </c>
      <c r="I187">
        <v>0.88700000000000001</v>
      </c>
      <c r="J187">
        <v>2.1999999999999999E-2</v>
      </c>
      <c r="K187">
        <v>8.1000000000000003E-2</v>
      </c>
      <c r="L187">
        <v>8.3000000000000004E-2</v>
      </c>
      <c r="M187">
        <v>7267353</v>
      </c>
    </row>
    <row r="188" spans="1:13" x14ac:dyDescent="0.2">
      <c r="A188" t="s">
        <v>525</v>
      </c>
      <c r="B188" t="s">
        <v>32</v>
      </c>
      <c r="C188" t="s">
        <v>1383</v>
      </c>
      <c r="D188" t="s">
        <v>1010</v>
      </c>
      <c r="E188" t="s">
        <v>1553</v>
      </c>
      <c r="F188">
        <v>2.1941500000000002E-3</v>
      </c>
      <c r="G188">
        <v>5.1999999999999998E-2</v>
      </c>
      <c r="H188">
        <v>-0.11</v>
      </c>
      <c r="I188">
        <v>1.0569999999999999</v>
      </c>
      <c r="J188">
        <v>1.7000000000000001E-2</v>
      </c>
      <c r="K188">
        <v>2.1999999999999999E-2</v>
      </c>
      <c r="L188">
        <v>2.1999999999999999E-2</v>
      </c>
      <c r="M188">
        <v>7641753</v>
      </c>
    </row>
    <row r="189" spans="1:13" x14ac:dyDescent="0.2">
      <c r="A189" t="s">
        <v>525</v>
      </c>
      <c r="B189" t="s">
        <v>621</v>
      </c>
      <c r="C189" t="s">
        <v>38</v>
      </c>
      <c r="D189" t="s">
        <v>631</v>
      </c>
      <c r="E189" t="s">
        <v>1554</v>
      </c>
      <c r="F189">
        <v>1.8527800000000001E-3</v>
      </c>
      <c r="G189">
        <v>-11.545</v>
      </c>
      <c r="H189">
        <v>2.0569999999999999</v>
      </c>
      <c r="I189">
        <v>10.488</v>
      </c>
      <c r="J189">
        <v>4.0810000000000004</v>
      </c>
      <c r="K189">
        <v>1.218</v>
      </c>
      <c r="L189">
        <v>2.9689999999999999</v>
      </c>
      <c r="M189">
        <v>5688893</v>
      </c>
    </row>
    <row r="190" spans="1:13" x14ac:dyDescent="0.2">
      <c r="A190" t="s">
        <v>525</v>
      </c>
      <c r="B190" t="s">
        <v>1383</v>
      </c>
      <c r="C190" t="s">
        <v>1010</v>
      </c>
      <c r="D190" t="s">
        <v>1377</v>
      </c>
      <c r="E190" t="s">
        <v>1555</v>
      </c>
      <c r="F190">
        <v>1.7280100000000001E-3</v>
      </c>
      <c r="G190">
        <v>-0.112</v>
      </c>
      <c r="H190">
        <v>0.94899999999999995</v>
      </c>
      <c r="I190">
        <v>0.16300000000000001</v>
      </c>
      <c r="J190">
        <v>2.1000000000000001E-2</v>
      </c>
      <c r="K190">
        <v>5.5E-2</v>
      </c>
      <c r="L190">
        <v>5.7000000000000002E-2</v>
      </c>
      <c r="M190">
        <v>5191988</v>
      </c>
    </row>
    <row r="191" spans="1:13" x14ac:dyDescent="0.2">
      <c r="A191" t="s">
        <v>525</v>
      </c>
      <c r="B191" t="s">
        <v>1383</v>
      </c>
      <c r="C191" t="s">
        <v>1010</v>
      </c>
      <c r="D191" t="s">
        <v>631</v>
      </c>
      <c r="E191" t="s">
        <v>1556</v>
      </c>
      <c r="F191">
        <v>1.6961599999999999E-3</v>
      </c>
      <c r="G191">
        <v>-9.0999999999999998E-2</v>
      </c>
      <c r="H191">
        <v>1.0209999999999999</v>
      </c>
      <c r="I191">
        <v>7.0000000000000007E-2</v>
      </c>
      <c r="J191">
        <v>0.02</v>
      </c>
      <c r="K191">
        <v>2.8000000000000001E-2</v>
      </c>
      <c r="L191">
        <v>2.1000000000000001E-2</v>
      </c>
      <c r="M191">
        <v>7286577</v>
      </c>
    </row>
    <row r="192" spans="1:13" x14ac:dyDescent="0.2">
      <c r="A192" t="s">
        <v>525</v>
      </c>
      <c r="B192" t="s">
        <v>32</v>
      </c>
      <c r="C192" t="s">
        <v>38</v>
      </c>
      <c r="D192" t="s">
        <v>637</v>
      </c>
      <c r="E192" t="s">
        <v>1557</v>
      </c>
      <c r="F192">
        <v>1.63865E-3</v>
      </c>
      <c r="G192">
        <v>7.0519999999999996</v>
      </c>
      <c r="H192">
        <v>37.975999999999999</v>
      </c>
      <c r="I192">
        <v>-44.027999999999999</v>
      </c>
      <c r="J192">
        <v>3.097</v>
      </c>
      <c r="K192">
        <v>11.718999999999999</v>
      </c>
      <c r="L192">
        <v>13.109</v>
      </c>
      <c r="M192">
        <v>5981849</v>
      </c>
    </row>
    <row r="193" spans="1:13" x14ac:dyDescent="0.2">
      <c r="A193" t="s">
        <v>525</v>
      </c>
      <c r="B193" t="s">
        <v>621</v>
      </c>
      <c r="C193" t="s">
        <v>38</v>
      </c>
      <c r="D193" t="s">
        <v>637</v>
      </c>
      <c r="E193" t="s">
        <v>1558</v>
      </c>
      <c r="F193">
        <v>1.1238400000000001E-3</v>
      </c>
      <c r="G193">
        <v>-1.585</v>
      </c>
      <c r="H193">
        <v>56.369</v>
      </c>
      <c r="I193">
        <v>-53.783999999999999</v>
      </c>
      <c r="J193">
        <v>2.0979999999999999</v>
      </c>
      <c r="K193">
        <v>26.044</v>
      </c>
      <c r="L193">
        <v>24.352</v>
      </c>
      <c r="M193">
        <v>5957315</v>
      </c>
    </row>
    <row r="194" spans="1:13" x14ac:dyDescent="0.2">
      <c r="A194" t="s">
        <v>525</v>
      </c>
      <c r="B194" t="s">
        <v>38</v>
      </c>
      <c r="C194" t="s">
        <v>1383</v>
      </c>
      <c r="D194" t="s">
        <v>1010</v>
      </c>
      <c r="E194" t="s">
        <v>1559</v>
      </c>
      <c r="F194">
        <v>1.0408500000000001E-3</v>
      </c>
      <c r="G194">
        <v>3.4000000000000002E-2</v>
      </c>
      <c r="H194">
        <v>-9.5000000000000001E-2</v>
      </c>
      <c r="I194">
        <v>1.0609999999999999</v>
      </c>
      <c r="J194">
        <v>1.7000000000000001E-2</v>
      </c>
      <c r="K194">
        <v>2.1000000000000001E-2</v>
      </c>
      <c r="L194">
        <v>2.3E-2</v>
      </c>
      <c r="M194">
        <v>5906849</v>
      </c>
    </row>
    <row r="195" spans="1:13" x14ac:dyDescent="0.2">
      <c r="A195" t="s">
        <v>525</v>
      </c>
      <c r="B195" t="s">
        <v>621</v>
      </c>
      <c r="C195" t="s">
        <v>631</v>
      </c>
      <c r="D195" t="s">
        <v>1377</v>
      </c>
      <c r="E195" t="s">
        <v>1560</v>
      </c>
      <c r="F195">
        <v>8.2216799999999997E-4</v>
      </c>
      <c r="G195">
        <v>-3.1920000000000002</v>
      </c>
      <c r="H195">
        <v>3.2490000000000001</v>
      </c>
      <c r="I195">
        <v>0.94299999999999995</v>
      </c>
      <c r="J195">
        <v>0.59199999999999997</v>
      </c>
      <c r="K195">
        <v>0.69699999999999995</v>
      </c>
      <c r="L195">
        <v>0.151</v>
      </c>
      <c r="M195">
        <v>5127717</v>
      </c>
    </row>
    <row r="196" spans="1:13" x14ac:dyDescent="0.2">
      <c r="A196" t="s">
        <v>525</v>
      </c>
      <c r="B196" t="s">
        <v>1383</v>
      </c>
      <c r="C196" t="s">
        <v>637</v>
      </c>
      <c r="D196" t="s">
        <v>1010</v>
      </c>
      <c r="E196" t="s">
        <v>1561</v>
      </c>
      <c r="F196">
        <v>7.8844600000000005E-4</v>
      </c>
      <c r="G196">
        <v>-0.10100000000000001</v>
      </c>
      <c r="H196">
        <v>4.3999999999999997E-2</v>
      </c>
      <c r="I196">
        <v>1.056</v>
      </c>
      <c r="J196">
        <v>2.1000000000000001E-2</v>
      </c>
      <c r="K196">
        <v>1.4E-2</v>
      </c>
      <c r="L196">
        <v>2.1999999999999999E-2</v>
      </c>
      <c r="M196">
        <v>7702262</v>
      </c>
    </row>
    <row r="197" spans="1:13" x14ac:dyDescent="0.2">
      <c r="A197" t="s">
        <v>525</v>
      </c>
      <c r="B197" t="s">
        <v>38</v>
      </c>
      <c r="C197" t="s">
        <v>637</v>
      </c>
      <c r="D197" t="s">
        <v>1009</v>
      </c>
      <c r="E197" t="s">
        <v>1562</v>
      </c>
      <c r="F197">
        <v>7.2862899999999995E-4</v>
      </c>
      <c r="G197">
        <v>238.92099999999999</v>
      </c>
      <c r="H197">
        <v>-230.63499999999999</v>
      </c>
      <c r="I197">
        <v>-7.2850000000000001</v>
      </c>
      <c r="J197">
        <v>12728.106</v>
      </c>
      <c r="K197">
        <v>12260.52</v>
      </c>
      <c r="L197">
        <v>467.60399999999998</v>
      </c>
      <c r="M197">
        <v>5002910</v>
      </c>
    </row>
    <row r="198" spans="1:13" x14ac:dyDescent="0.2">
      <c r="A198" t="s">
        <v>525</v>
      </c>
      <c r="B198" t="s">
        <v>38</v>
      </c>
      <c r="C198" t="s">
        <v>637</v>
      </c>
      <c r="D198" t="s">
        <v>616</v>
      </c>
      <c r="E198" t="s">
        <v>1563</v>
      </c>
      <c r="F198">
        <v>4.8714500000000003E-4</v>
      </c>
      <c r="G198">
        <v>50.216000000000001</v>
      </c>
      <c r="H198">
        <v>-54.542999999999999</v>
      </c>
      <c r="I198">
        <v>5.327</v>
      </c>
      <c r="J198">
        <v>17.68</v>
      </c>
      <c r="K198">
        <v>21.212</v>
      </c>
      <c r="L198">
        <v>5.5129999999999999</v>
      </c>
      <c r="M198">
        <v>5985746</v>
      </c>
    </row>
    <row r="199" spans="1:13" x14ac:dyDescent="0.2">
      <c r="A199" t="s">
        <v>525</v>
      </c>
      <c r="B199" t="s">
        <v>38</v>
      </c>
      <c r="C199" t="s">
        <v>637</v>
      </c>
      <c r="D199" t="s">
        <v>518</v>
      </c>
      <c r="E199" t="s">
        <v>1564</v>
      </c>
      <c r="F199">
        <v>4.6081099999999999E-4</v>
      </c>
      <c r="G199">
        <v>-432.55</v>
      </c>
      <c r="H199">
        <v>420.87900000000002</v>
      </c>
      <c r="I199">
        <v>12.670999999999999</v>
      </c>
      <c r="J199">
        <v>4431.848</v>
      </c>
      <c r="K199">
        <v>4316.1559999999999</v>
      </c>
      <c r="L199">
        <v>115.718</v>
      </c>
      <c r="M199">
        <v>5975579</v>
      </c>
    </row>
    <row r="200" spans="1:13" x14ac:dyDescent="0.2">
      <c r="A200" t="s">
        <v>525</v>
      </c>
      <c r="B200" t="s">
        <v>38</v>
      </c>
      <c r="C200" t="s">
        <v>1380</v>
      </c>
      <c r="D200" t="s">
        <v>637</v>
      </c>
      <c r="E200" t="s">
        <v>1565</v>
      </c>
      <c r="F200">
        <v>4.04981E-4</v>
      </c>
      <c r="G200">
        <v>43.771999999999998</v>
      </c>
      <c r="H200">
        <v>0.36399999999999999</v>
      </c>
      <c r="I200">
        <v>-43.136000000000003</v>
      </c>
      <c r="J200">
        <v>13.641</v>
      </c>
      <c r="K200">
        <v>0.29699999999999999</v>
      </c>
      <c r="L200">
        <v>13.590999999999999</v>
      </c>
      <c r="M200">
        <v>5887080</v>
      </c>
    </row>
    <row r="201" spans="1:13" x14ac:dyDescent="0.2">
      <c r="A201" t="s">
        <v>525</v>
      </c>
      <c r="B201" t="s">
        <v>38</v>
      </c>
      <c r="C201" t="s">
        <v>634</v>
      </c>
      <c r="D201" t="s">
        <v>637</v>
      </c>
      <c r="E201" t="s">
        <v>1566</v>
      </c>
      <c r="F201">
        <v>4.04585E-4</v>
      </c>
      <c r="G201">
        <v>60.106000000000002</v>
      </c>
      <c r="H201">
        <v>-0.68400000000000005</v>
      </c>
      <c r="I201">
        <v>-58.421999999999997</v>
      </c>
      <c r="J201">
        <v>26.38</v>
      </c>
      <c r="K201">
        <v>1.448</v>
      </c>
      <c r="L201">
        <v>25.471</v>
      </c>
      <c r="M201">
        <v>5947390</v>
      </c>
    </row>
    <row r="202" spans="1:13" x14ac:dyDescent="0.2">
      <c r="A202" t="s">
        <v>525</v>
      </c>
      <c r="B202" t="s">
        <v>38</v>
      </c>
      <c r="C202" t="s">
        <v>1251</v>
      </c>
      <c r="D202" t="s">
        <v>637</v>
      </c>
      <c r="E202" t="s">
        <v>1567</v>
      </c>
      <c r="F202">
        <v>3.9103899999999998E-4</v>
      </c>
      <c r="G202">
        <v>6.8719999999999999</v>
      </c>
      <c r="H202">
        <v>1.1850000000000001</v>
      </c>
      <c r="I202">
        <v>-7.0570000000000004</v>
      </c>
      <c r="J202">
        <v>6.2759999999999998</v>
      </c>
      <c r="K202">
        <v>0.13800000000000001</v>
      </c>
      <c r="L202">
        <v>6.157</v>
      </c>
      <c r="M202">
        <v>5673730</v>
      </c>
    </row>
    <row r="203" spans="1:13" x14ac:dyDescent="0.2">
      <c r="A203" t="s">
        <v>525</v>
      </c>
      <c r="B203" t="s">
        <v>1383</v>
      </c>
      <c r="C203" t="s">
        <v>616</v>
      </c>
      <c r="D203" t="s">
        <v>1010</v>
      </c>
      <c r="E203" t="s">
        <v>1568</v>
      </c>
      <c r="F203">
        <v>3.2018900000000002E-4</v>
      </c>
      <c r="G203">
        <v>-9.9000000000000005E-2</v>
      </c>
      <c r="H203">
        <v>3.6999999999999998E-2</v>
      </c>
      <c r="I203">
        <v>1.0620000000000001</v>
      </c>
      <c r="J203">
        <v>2.1000000000000001E-2</v>
      </c>
      <c r="K203">
        <v>1.4E-2</v>
      </c>
      <c r="L203">
        <v>2.1999999999999999E-2</v>
      </c>
      <c r="M203">
        <v>7703047</v>
      </c>
    </row>
    <row r="204" spans="1:13" x14ac:dyDescent="0.2">
      <c r="A204" t="s">
        <v>525</v>
      </c>
      <c r="B204" t="s">
        <v>621</v>
      </c>
      <c r="C204" t="s">
        <v>1251</v>
      </c>
      <c r="D204" t="s">
        <v>631</v>
      </c>
      <c r="E204" t="s">
        <v>1569</v>
      </c>
      <c r="F204">
        <v>3.0195100000000001E-4</v>
      </c>
      <c r="G204">
        <v>-1.879</v>
      </c>
      <c r="H204">
        <v>1.0149999999999999</v>
      </c>
      <c r="I204">
        <v>1.863</v>
      </c>
      <c r="J204">
        <v>0.67200000000000004</v>
      </c>
      <c r="K204">
        <v>0.13400000000000001</v>
      </c>
      <c r="L204">
        <v>0.79100000000000004</v>
      </c>
      <c r="M204">
        <v>6884321</v>
      </c>
    </row>
    <row r="205" spans="1:13" x14ac:dyDescent="0.2">
      <c r="A205" t="s">
        <v>525</v>
      </c>
      <c r="B205" t="s">
        <v>1009</v>
      </c>
      <c r="C205" t="s">
        <v>1010</v>
      </c>
      <c r="D205" t="s">
        <v>1377</v>
      </c>
      <c r="E205" t="s">
        <v>1570</v>
      </c>
      <c r="F205">
        <v>2.9102000000000002E-4</v>
      </c>
      <c r="G205">
        <v>0.26500000000000001</v>
      </c>
      <c r="H205">
        <v>1.0029999999999999</v>
      </c>
      <c r="I205">
        <v>-0.26800000000000002</v>
      </c>
      <c r="J205">
        <v>6.4000000000000001E-2</v>
      </c>
      <c r="K205">
        <v>7.0999999999999994E-2</v>
      </c>
      <c r="L205">
        <v>0.11600000000000001</v>
      </c>
      <c r="M205">
        <v>5295639</v>
      </c>
    </row>
    <row r="206" spans="1:13" x14ac:dyDescent="0.2">
      <c r="A206" t="s">
        <v>525</v>
      </c>
      <c r="B206" t="s">
        <v>621</v>
      </c>
      <c r="C206" t="s">
        <v>38</v>
      </c>
      <c r="D206" t="s">
        <v>518</v>
      </c>
      <c r="E206" t="s">
        <v>1571</v>
      </c>
      <c r="F206">
        <v>2.3503E-4</v>
      </c>
      <c r="G206">
        <v>-0.66400000000000003</v>
      </c>
      <c r="H206">
        <v>0.317</v>
      </c>
      <c r="I206">
        <v>1.347</v>
      </c>
      <c r="J206">
        <v>9.4E-2</v>
      </c>
      <c r="K206">
        <v>6.0999999999999999E-2</v>
      </c>
      <c r="L206">
        <v>4.2000000000000003E-2</v>
      </c>
      <c r="M206">
        <v>5967530</v>
      </c>
    </row>
    <row r="207" spans="1:13" x14ac:dyDescent="0.2">
      <c r="A207" t="s">
        <v>525</v>
      </c>
      <c r="B207" t="s">
        <v>38</v>
      </c>
      <c r="C207" t="s">
        <v>637</v>
      </c>
      <c r="D207" t="s">
        <v>1010</v>
      </c>
      <c r="E207" t="s">
        <v>1572</v>
      </c>
      <c r="F207">
        <v>1.8868300000000001E-4</v>
      </c>
      <c r="G207">
        <v>16.800999999999998</v>
      </c>
      <c r="H207">
        <v>-16.434999999999999</v>
      </c>
      <c r="I207">
        <v>0.63400000000000001</v>
      </c>
      <c r="J207">
        <v>53.945999999999998</v>
      </c>
      <c r="K207">
        <v>52.837000000000003</v>
      </c>
      <c r="L207">
        <v>1.1160000000000001</v>
      </c>
      <c r="M207">
        <v>5929227</v>
      </c>
    </row>
    <row r="208" spans="1:13" x14ac:dyDescent="0.2">
      <c r="A208" t="s">
        <v>525</v>
      </c>
      <c r="B208" t="s">
        <v>621</v>
      </c>
      <c r="C208" t="s">
        <v>637</v>
      </c>
      <c r="D208" t="s">
        <v>518</v>
      </c>
      <c r="E208" t="s">
        <v>1573</v>
      </c>
      <c r="F208">
        <v>1.7619900000000001E-4</v>
      </c>
      <c r="G208">
        <v>-0.67800000000000005</v>
      </c>
      <c r="H208">
        <v>0.33600000000000002</v>
      </c>
      <c r="I208">
        <v>1.3420000000000001</v>
      </c>
      <c r="J208">
        <v>9.9000000000000005E-2</v>
      </c>
      <c r="K208">
        <v>6.4000000000000001E-2</v>
      </c>
      <c r="L208">
        <v>4.2000000000000003E-2</v>
      </c>
      <c r="M208">
        <v>7792076</v>
      </c>
    </row>
    <row r="209" spans="1:13" x14ac:dyDescent="0.2">
      <c r="A209" t="s">
        <v>525</v>
      </c>
      <c r="B209" t="s">
        <v>621</v>
      </c>
      <c r="C209" t="s">
        <v>634</v>
      </c>
      <c r="D209" t="s">
        <v>631</v>
      </c>
      <c r="E209" t="s">
        <v>1574</v>
      </c>
      <c r="F209">
        <v>1.6249799999999999E-4</v>
      </c>
      <c r="G209">
        <v>-7.5220000000000002</v>
      </c>
      <c r="H209">
        <v>0.58299999999999996</v>
      </c>
      <c r="I209">
        <v>7.94</v>
      </c>
      <c r="J209">
        <v>1.3520000000000001</v>
      </c>
      <c r="K209">
        <v>0.35199999999999998</v>
      </c>
      <c r="L209">
        <v>1.1870000000000001</v>
      </c>
      <c r="M209">
        <v>7306465</v>
      </c>
    </row>
    <row r="210" spans="1:13" x14ac:dyDescent="0.2">
      <c r="A210" t="s">
        <v>525</v>
      </c>
      <c r="B210" t="s">
        <v>1383</v>
      </c>
      <c r="C210" t="s">
        <v>634</v>
      </c>
      <c r="D210" t="s">
        <v>1010</v>
      </c>
      <c r="E210" t="s">
        <v>1575</v>
      </c>
      <c r="F210">
        <v>1.5829599999999999E-4</v>
      </c>
      <c r="G210">
        <v>-0.10299999999999999</v>
      </c>
      <c r="H210">
        <v>3.6999999999999998E-2</v>
      </c>
      <c r="I210">
        <v>1.0660000000000001</v>
      </c>
      <c r="J210">
        <v>2.1999999999999999E-2</v>
      </c>
      <c r="K210">
        <v>1.7000000000000001E-2</v>
      </c>
      <c r="L210">
        <v>2.1999999999999999E-2</v>
      </c>
      <c r="M210">
        <v>7727115</v>
      </c>
    </row>
    <row r="211" spans="1:13" x14ac:dyDescent="0.2">
      <c r="A211" t="s">
        <v>525</v>
      </c>
      <c r="B211" t="s">
        <v>621</v>
      </c>
      <c r="C211" t="s">
        <v>1383</v>
      </c>
      <c r="D211" t="s">
        <v>631</v>
      </c>
      <c r="E211" t="s">
        <v>1576</v>
      </c>
      <c r="F211">
        <v>1.5670300000000001E-4</v>
      </c>
      <c r="G211">
        <v>-6.0449999999999999</v>
      </c>
      <c r="H211">
        <v>0.17599999999999999</v>
      </c>
      <c r="I211">
        <v>6.8689999999999998</v>
      </c>
      <c r="J211">
        <v>0.94399999999999995</v>
      </c>
      <c r="K211">
        <v>9.8000000000000004E-2</v>
      </c>
      <c r="L211">
        <v>0.95099999999999996</v>
      </c>
      <c r="M211">
        <v>7262541</v>
      </c>
    </row>
    <row r="212" spans="1:13" x14ac:dyDescent="0.2">
      <c r="A212" t="s">
        <v>525</v>
      </c>
      <c r="B212" t="s">
        <v>38</v>
      </c>
      <c r="C212" t="s">
        <v>637</v>
      </c>
      <c r="D212" t="s">
        <v>1377</v>
      </c>
      <c r="E212" t="s">
        <v>1577</v>
      </c>
      <c r="F212">
        <v>1.2327099999999999E-4</v>
      </c>
      <c r="G212">
        <v>17.058</v>
      </c>
      <c r="H212">
        <v>-17.103999999999999</v>
      </c>
      <c r="I212">
        <v>1.046</v>
      </c>
      <c r="J212">
        <v>12.041</v>
      </c>
      <c r="K212">
        <v>11.682</v>
      </c>
      <c r="L212">
        <v>0.40300000000000002</v>
      </c>
      <c r="M212">
        <v>5005051</v>
      </c>
    </row>
    <row r="213" spans="1:13" x14ac:dyDescent="0.2">
      <c r="A213" t="s">
        <v>525</v>
      </c>
      <c r="B213" t="s">
        <v>38</v>
      </c>
      <c r="C213" t="s">
        <v>1009</v>
      </c>
      <c r="D213" t="s">
        <v>1010</v>
      </c>
      <c r="E213" t="s">
        <v>1578</v>
      </c>
      <c r="F213">
        <v>1.12936E-4</v>
      </c>
      <c r="G213">
        <v>-2.7E-2</v>
      </c>
      <c r="H213">
        <v>0.157</v>
      </c>
      <c r="I213">
        <v>0.871</v>
      </c>
      <c r="J213">
        <v>0.02</v>
      </c>
      <c r="K213">
        <v>4.1000000000000002E-2</v>
      </c>
      <c r="L213">
        <v>3.3000000000000002E-2</v>
      </c>
      <c r="M213">
        <v>4984762</v>
      </c>
    </row>
    <row r="214" spans="1:13" x14ac:dyDescent="0.2">
      <c r="A214" t="s">
        <v>525</v>
      </c>
      <c r="B214" t="s">
        <v>621</v>
      </c>
      <c r="C214" t="s">
        <v>1380</v>
      </c>
      <c r="D214" t="s">
        <v>631</v>
      </c>
      <c r="E214" t="s">
        <v>1579</v>
      </c>
      <c r="F214">
        <v>1.12389E-4</v>
      </c>
      <c r="G214">
        <v>-6.0419999999999998</v>
      </c>
      <c r="H214">
        <v>0.20300000000000001</v>
      </c>
      <c r="I214">
        <v>6.8390000000000004</v>
      </c>
      <c r="J214">
        <v>0.94799999999999995</v>
      </c>
      <c r="K214">
        <v>9.5000000000000001E-2</v>
      </c>
      <c r="L214">
        <v>0.95699999999999996</v>
      </c>
      <c r="M214">
        <v>7087678</v>
      </c>
    </row>
    <row r="215" spans="1:13" x14ac:dyDescent="0.2">
      <c r="A215" t="s">
        <v>525</v>
      </c>
      <c r="B215" t="s">
        <v>621</v>
      </c>
      <c r="C215" t="s">
        <v>1119</v>
      </c>
      <c r="D215" t="s">
        <v>631</v>
      </c>
      <c r="E215" t="s">
        <v>1580</v>
      </c>
      <c r="F215">
        <v>1.02333E-4</v>
      </c>
      <c r="G215">
        <v>-5.923</v>
      </c>
      <c r="H215">
        <v>0.13900000000000001</v>
      </c>
      <c r="I215">
        <v>6.7850000000000001</v>
      </c>
      <c r="J215">
        <v>0.97699999999999998</v>
      </c>
      <c r="K215">
        <v>6.5000000000000002E-2</v>
      </c>
      <c r="L215">
        <v>0.99</v>
      </c>
      <c r="M215">
        <v>7307537</v>
      </c>
    </row>
    <row r="216" spans="1:13" x14ac:dyDescent="0.2">
      <c r="A216" t="s">
        <v>525</v>
      </c>
      <c r="B216" t="s">
        <v>634</v>
      </c>
      <c r="C216" t="s">
        <v>637</v>
      </c>
      <c r="D216" t="s">
        <v>1010</v>
      </c>
      <c r="E216" t="s">
        <v>1581</v>
      </c>
      <c r="F216" s="3">
        <v>8.8549300000000003E-5</v>
      </c>
      <c r="G216">
        <v>-0.3</v>
      </c>
      <c r="H216">
        <v>0.28599999999999998</v>
      </c>
      <c r="I216">
        <v>1.0149999999999999</v>
      </c>
      <c r="J216">
        <v>7.1999999999999995E-2</v>
      </c>
      <c r="K216">
        <v>6.2E-2</v>
      </c>
      <c r="L216">
        <v>1.7999999999999999E-2</v>
      </c>
      <c r="M216">
        <v>7739616</v>
      </c>
    </row>
    <row r="217" spans="1:13" x14ac:dyDescent="0.2">
      <c r="A217" t="s">
        <v>525</v>
      </c>
      <c r="B217" t="s">
        <v>634</v>
      </c>
      <c r="C217" t="s">
        <v>1009</v>
      </c>
      <c r="D217" t="s">
        <v>631</v>
      </c>
      <c r="E217" t="s">
        <v>1582</v>
      </c>
      <c r="F217" s="3">
        <v>5.9945100000000003E-5</v>
      </c>
      <c r="G217">
        <v>0.39200000000000002</v>
      </c>
      <c r="H217">
        <v>3.0009999999999999</v>
      </c>
      <c r="I217">
        <v>-2.3929999999999998</v>
      </c>
      <c r="J217">
        <v>0.105</v>
      </c>
      <c r="K217">
        <v>0.23699999999999999</v>
      </c>
      <c r="L217">
        <v>0.30599999999999999</v>
      </c>
      <c r="M217">
        <v>5534147</v>
      </c>
    </row>
    <row r="218" spans="1:13" x14ac:dyDescent="0.2">
      <c r="A218" t="s">
        <v>525</v>
      </c>
      <c r="B218" t="s">
        <v>1380</v>
      </c>
      <c r="C218" t="s">
        <v>1383</v>
      </c>
      <c r="D218" t="s">
        <v>1251</v>
      </c>
      <c r="E218" t="s">
        <v>1583</v>
      </c>
      <c r="F218" s="3">
        <v>3.74364E-5</v>
      </c>
      <c r="G218">
        <v>1.5429999999999999</v>
      </c>
      <c r="H218">
        <v>-2.0960000000000001</v>
      </c>
      <c r="I218">
        <v>1.5529999999999999</v>
      </c>
      <c r="J218">
        <v>0.23100000000000001</v>
      </c>
      <c r="K218">
        <v>0.27900000000000003</v>
      </c>
      <c r="L218">
        <v>6.4000000000000001E-2</v>
      </c>
      <c r="M218">
        <v>7127185</v>
      </c>
    </row>
    <row r="219" spans="1:13" x14ac:dyDescent="0.2">
      <c r="A219" t="s">
        <v>525</v>
      </c>
      <c r="B219" t="s">
        <v>32</v>
      </c>
      <c r="C219" t="s">
        <v>637</v>
      </c>
      <c r="D219" t="s">
        <v>616</v>
      </c>
      <c r="E219" t="s">
        <v>1584</v>
      </c>
      <c r="F219" s="3">
        <v>3.5821500000000003E-5</v>
      </c>
      <c r="G219">
        <v>-7.6760000000000002</v>
      </c>
      <c r="H219">
        <v>-75.415000000000006</v>
      </c>
      <c r="I219">
        <v>84.091999999999999</v>
      </c>
      <c r="J219">
        <v>14.108000000000001</v>
      </c>
      <c r="K219">
        <v>62.954000000000001</v>
      </c>
      <c r="L219">
        <v>75.198999999999998</v>
      </c>
      <c r="M219">
        <v>7688752</v>
      </c>
    </row>
    <row r="220" spans="1:13" x14ac:dyDescent="0.2">
      <c r="A220" t="s">
        <v>525</v>
      </c>
      <c r="B220" t="s">
        <v>1251</v>
      </c>
      <c r="C220" t="s">
        <v>1009</v>
      </c>
      <c r="D220" t="s">
        <v>1010</v>
      </c>
      <c r="E220" t="s">
        <v>1585</v>
      </c>
      <c r="F220" s="3">
        <v>3.4959699999999997E-5</v>
      </c>
      <c r="G220">
        <v>-0.13200000000000001</v>
      </c>
      <c r="H220">
        <v>0.2</v>
      </c>
      <c r="I220">
        <v>0.93200000000000005</v>
      </c>
      <c r="J220">
        <v>0.16800000000000001</v>
      </c>
      <c r="K220">
        <v>7.0000000000000007E-2</v>
      </c>
      <c r="L220">
        <v>0.111</v>
      </c>
      <c r="M220">
        <v>5515564</v>
      </c>
    </row>
    <row r="221" spans="1:13" x14ac:dyDescent="0.2">
      <c r="A221" t="s">
        <v>525</v>
      </c>
      <c r="B221" t="s">
        <v>621</v>
      </c>
      <c r="C221" t="s">
        <v>616</v>
      </c>
      <c r="D221" t="s">
        <v>518</v>
      </c>
      <c r="E221" t="s">
        <v>1586</v>
      </c>
      <c r="F221" s="3">
        <v>3.1326599999999999E-5</v>
      </c>
      <c r="G221">
        <v>-0.63900000000000001</v>
      </c>
      <c r="H221">
        <v>0.30599999999999999</v>
      </c>
      <c r="I221">
        <v>1.333</v>
      </c>
      <c r="J221">
        <v>9.5000000000000001E-2</v>
      </c>
      <c r="K221">
        <v>0.06</v>
      </c>
      <c r="L221">
        <v>4.2000000000000003E-2</v>
      </c>
      <c r="M221">
        <v>7789474</v>
      </c>
    </row>
    <row r="222" spans="1:13" x14ac:dyDescent="0.2">
      <c r="A222" t="s">
        <v>525</v>
      </c>
      <c r="B222" t="s">
        <v>621</v>
      </c>
      <c r="C222" t="s">
        <v>634</v>
      </c>
      <c r="D222" t="s">
        <v>518</v>
      </c>
      <c r="E222" t="s">
        <v>1587</v>
      </c>
      <c r="F222" s="3">
        <v>3.1273399999999998E-5</v>
      </c>
      <c r="G222">
        <v>-0.45900000000000002</v>
      </c>
      <c r="H222">
        <v>0.22700000000000001</v>
      </c>
      <c r="I222">
        <v>1.2330000000000001</v>
      </c>
      <c r="J222">
        <v>5.7000000000000002E-2</v>
      </c>
      <c r="K222">
        <v>4.1000000000000002E-2</v>
      </c>
      <c r="L222">
        <v>2.9000000000000001E-2</v>
      </c>
      <c r="M222">
        <v>7811684</v>
      </c>
    </row>
    <row r="223" spans="1:13" x14ac:dyDescent="0.2">
      <c r="A223" t="s">
        <v>525</v>
      </c>
      <c r="B223" t="s">
        <v>32</v>
      </c>
      <c r="C223" t="s">
        <v>38</v>
      </c>
      <c r="D223" t="s">
        <v>616</v>
      </c>
      <c r="E223" t="s">
        <v>1588</v>
      </c>
      <c r="F223" s="3">
        <v>2.81824E-5</v>
      </c>
      <c r="G223">
        <v>65.165000000000006</v>
      </c>
      <c r="H223">
        <v>147.14099999999999</v>
      </c>
      <c r="I223">
        <v>-211.30600000000001</v>
      </c>
      <c r="J223">
        <v>103.01900000000001</v>
      </c>
      <c r="K223">
        <v>244.256</v>
      </c>
      <c r="L223">
        <v>345.601</v>
      </c>
      <c r="M223">
        <v>6002768</v>
      </c>
    </row>
    <row r="224" spans="1:13" x14ac:dyDescent="0.2">
      <c r="A224" t="s">
        <v>525</v>
      </c>
      <c r="B224" t="s">
        <v>32</v>
      </c>
      <c r="C224" t="s">
        <v>1009</v>
      </c>
      <c r="D224" t="s">
        <v>1010</v>
      </c>
      <c r="E224" t="s">
        <v>1589</v>
      </c>
      <c r="F224" s="3">
        <v>2.5872099999999999E-5</v>
      </c>
      <c r="G224">
        <v>-1.4E-2</v>
      </c>
      <c r="H224">
        <v>0.16</v>
      </c>
      <c r="I224">
        <v>0.85499999999999998</v>
      </c>
      <c r="J224">
        <v>1.9E-2</v>
      </c>
      <c r="K224">
        <v>0.04</v>
      </c>
      <c r="L224">
        <v>3.2000000000000001E-2</v>
      </c>
      <c r="M224">
        <v>5648093</v>
      </c>
    </row>
    <row r="225" spans="1:13" x14ac:dyDescent="0.2">
      <c r="A225" t="s">
        <v>525</v>
      </c>
      <c r="B225" t="s">
        <v>634</v>
      </c>
      <c r="C225" t="s">
        <v>518</v>
      </c>
      <c r="D225" t="s">
        <v>631</v>
      </c>
      <c r="E225" t="s">
        <v>1590</v>
      </c>
      <c r="F225" s="3">
        <v>1.7943399999999998E-5</v>
      </c>
      <c r="G225">
        <v>0.121</v>
      </c>
      <c r="H225">
        <v>1.274</v>
      </c>
      <c r="I225">
        <v>-0.39500000000000002</v>
      </c>
      <c r="J225">
        <v>3.1E-2</v>
      </c>
      <c r="K225">
        <v>3.5000000000000003E-2</v>
      </c>
      <c r="L225">
        <v>5.1999999999999998E-2</v>
      </c>
      <c r="M225">
        <v>7409093</v>
      </c>
    </row>
    <row r="226" spans="1:13" x14ac:dyDescent="0.2">
      <c r="A226" t="s">
        <v>525</v>
      </c>
      <c r="B226" t="s">
        <v>634</v>
      </c>
      <c r="C226" t="s">
        <v>1009</v>
      </c>
      <c r="D226" t="s">
        <v>1010</v>
      </c>
      <c r="E226" t="s">
        <v>1591</v>
      </c>
      <c r="F226" s="3">
        <v>1.2936699999999999E-5</v>
      </c>
      <c r="G226">
        <v>-1.7000000000000001E-2</v>
      </c>
      <c r="H226">
        <v>0.156</v>
      </c>
      <c r="I226">
        <v>0.86099999999999999</v>
      </c>
      <c r="J226">
        <v>1.7000000000000001E-2</v>
      </c>
      <c r="K226">
        <v>3.5999999999999997E-2</v>
      </c>
      <c r="L226">
        <v>3.1E-2</v>
      </c>
      <c r="M226">
        <v>5709166</v>
      </c>
    </row>
    <row r="227" spans="1:13" x14ac:dyDescent="0.2">
      <c r="A227" t="s">
        <v>525</v>
      </c>
      <c r="B227" t="s">
        <v>38</v>
      </c>
      <c r="C227" t="s">
        <v>518</v>
      </c>
      <c r="D227" t="s">
        <v>631</v>
      </c>
      <c r="E227" t="s">
        <v>1592</v>
      </c>
      <c r="F227" s="3">
        <v>1.03633E-5</v>
      </c>
      <c r="G227">
        <v>9.7000000000000003E-2</v>
      </c>
      <c r="H227">
        <v>1.3160000000000001</v>
      </c>
      <c r="I227">
        <v>-0.41399999999999998</v>
      </c>
      <c r="J227">
        <v>3.5999999999999997E-2</v>
      </c>
      <c r="K227">
        <v>4.1000000000000002E-2</v>
      </c>
      <c r="L227">
        <v>6.4000000000000001E-2</v>
      </c>
      <c r="M227">
        <v>5702814</v>
      </c>
    </row>
    <row r="228" spans="1:13" x14ac:dyDescent="0.2">
      <c r="A228" t="s">
        <v>525</v>
      </c>
      <c r="B228" t="s">
        <v>616</v>
      </c>
      <c r="C228" t="s">
        <v>1009</v>
      </c>
      <c r="D228" t="s">
        <v>1010</v>
      </c>
      <c r="E228" t="s">
        <v>1593</v>
      </c>
      <c r="F228" s="3">
        <v>9.7620599999999998E-6</v>
      </c>
      <c r="G228">
        <v>-1.0999999999999999E-2</v>
      </c>
      <c r="H228">
        <v>0.153</v>
      </c>
      <c r="I228">
        <v>0.85799999999999998</v>
      </c>
      <c r="J228">
        <v>1.7000000000000001E-2</v>
      </c>
      <c r="K228">
        <v>0.04</v>
      </c>
      <c r="L228">
        <v>3.2000000000000001E-2</v>
      </c>
      <c r="M228">
        <v>5683502</v>
      </c>
    </row>
    <row r="229" spans="1:13" x14ac:dyDescent="0.2">
      <c r="A229" t="s">
        <v>525</v>
      </c>
      <c r="B229" t="s">
        <v>621</v>
      </c>
      <c r="C229" t="s">
        <v>1010</v>
      </c>
      <c r="D229" t="s">
        <v>1377</v>
      </c>
      <c r="E229" t="s">
        <v>1594</v>
      </c>
      <c r="F229" s="3">
        <v>9.4728599999999993E-6</v>
      </c>
      <c r="G229">
        <v>0.26300000000000001</v>
      </c>
      <c r="H229">
        <v>1.361</v>
      </c>
      <c r="I229">
        <v>-0.624</v>
      </c>
      <c r="J229">
        <v>8.8999999999999996E-2</v>
      </c>
      <c r="K229">
        <v>0.17299999999999999</v>
      </c>
      <c r="L229">
        <v>0.25700000000000001</v>
      </c>
      <c r="M229">
        <v>5192465</v>
      </c>
    </row>
    <row r="230" spans="1:13" x14ac:dyDescent="0.2">
      <c r="A230" t="s">
        <v>525</v>
      </c>
      <c r="B230" t="s">
        <v>38</v>
      </c>
      <c r="C230" t="s">
        <v>1009</v>
      </c>
      <c r="D230" t="s">
        <v>631</v>
      </c>
      <c r="E230" t="s">
        <v>1595</v>
      </c>
      <c r="F230" s="3">
        <v>9.0449099999999994E-6</v>
      </c>
      <c r="G230">
        <v>0.27300000000000002</v>
      </c>
      <c r="H230">
        <v>3.27</v>
      </c>
      <c r="I230">
        <v>-2.5430000000000001</v>
      </c>
      <c r="J230">
        <v>0.14000000000000001</v>
      </c>
      <c r="K230">
        <v>0.32600000000000001</v>
      </c>
      <c r="L230">
        <v>0.43</v>
      </c>
      <c r="M230">
        <v>4959777</v>
      </c>
    </row>
    <row r="231" spans="1:13" x14ac:dyDescent="0.2">
      <c r="A231" t="s">
        <v>525</v>
      </c>
      <c r="B231" t="s">
        <v>637</v>
      </c>
      <c r="C231" t="s">
        <v>1009</v>
      </c>
      <c r="D231" t="s">
        <v>1010</v>
      </c>
      <c r="E231" t="s">
        <v>1596</v>
      </c>
      <c r="F231" s="3">
        <v>8.6921600000000001E-6</v>
      </c>
      <c r="G231">
        <v>-5.0000000000000001E-3</v>
      </c>
      <c r="H231">
        <v>0.14599999999999999</v>
      </c>
      <c r="I231">
        <v>0.86</v>
      </c>
      <c r="J231">
        <v>1.7999999999999999E-2</v>
      </c>
      <c r="K231">
        <v>4.2000000000000003E-2</v>
      </c>
      <c r="L231">
        <v>3.2000000000000001E-2</v>
      </c>
      <c r="M231">
        <v>5688598</v>
      </c>
    </row>
    <row r="232" spans="1:13" x14ac:dyDescent="0.2">
      <c r="A232" t="s">
        <v>525</v>
      </c>
      <c r="B232" t="s">
        <v>637</v>
      </c>
      <c r="C232" t="s">
        <v>518</v>
      </c>
      <c r="D232" t="s">
        <v>631</v>
      </c>
      <c r="E232" t="s">
        <v>1597</v>
      </c>
      <c r="F232" s="3">
        <v>7.6621099999999997E-6</v>
      </c>
      <c r="G232">
        <v>0.112</v>
      </c>
      <c r="H232">
        <v>1.31</v>
      </c>
      <c r="I232">
        <v>-0.42199999999999999</v>
      </c>
      <c r="J232">
        <v>3.3000000000000002E-2</v>
      </c>
      <c r="K232">
        <v>4.1000000000000002E-2</v>
      </c>
      <c r="L232">
        <v>6.4000000000000001E-2</v>
      </c>
      <c r="M232">
        <v>7378599</v>
      </c>
    </row>
    <row r="233" spans="1:13" x14ac:dyDescent="0.2">
      <c r="A233" t="s">
        <v>525</v>
      </c>
      <c r="B233" t="s">
        <v>621</v>
      </c>
      <c r="C233" t="s">
        <v>634</v>
      </c>
      <c r="D233" t="s">
        <v>1010</v>
      </c>
      <c r="E233" t="s">
        <v>1598</v>
      </c>
      <c r="F233" s="3">
        <v>7.5038000000000001E-6</v>
      </c>
      <c r="G233">
        <v>0.17199999999999999</v>
      </c>
      <c r="H233">
        <v>-0.107</v>
      </c>
      <c r="I233">
        <v>0.93500000000000005</v>
      </c>
      <c r="J233">
        <v>3.6999999999999998E-2</v>
      </c>
      <c r="K233">
        <v>0.03</v>
      </c>
      <c r="L233">
        <v>1.7999999999999999E-2</v>
      </c>
      <c r="M233">
        <v>7720036</v>
      </c>
    </row>
    <row r="234" spans="1:13" x14ac:dyDescent="0.2">
      <c r="A234" t="s">
        <v>525</v>
      </c>
      <c r="B234" t="s">
        <v>621</v>
      </c>
      <c r="C234" t="s">
        <v>32</v>
      </c>
      <c r="D234" t="s">
        <v>1010</v>
      </c>
      <c r="E234" t="s">
        <v>1599</v>
      </c>
      <c r="F234" s="3">
        <v>4.7877900000000003E-6</v>
      </c>
      <c r="G234">
        <v>0.19900000000000001</v>
      </c>
      <c r="H234">
        <v>-0.12</v>
      </c>
      <c r="I234">
        <v>0.92100000000000004</v>
      </c>
      <c r="J234">
        <v>4.5999999999999999E-2</v>
      </c>
      <c r="K234">
        <v>3.6999999999999998E-2</v>
      </c>
      <c r="L234">
        <v>1.9E-2</v>
      </c>
      <c r="M234">
        <v>7634329</v>
      </c>
    </row>
    <row r="235" spans="1:13" x14ac:dyDescent="0.2">
      <c r="A235" t="s">
        <v>525</v>
      </c>
      <c r="B235" t="s">
        <v>621</v>
      </c>
      <c r="C235" t="s">
        <v>32</v>
      </c>
      <c r="D235" t="s">
        <v>518</v>
      </c>
      <c r="E235" t="s">
        <v>1600</v>
      </c>
      <c r="F235" s="3">
        <v>3.3695000000000001E-6</v>
      </c>
      <c r="G235">
        <v>-0.53300000000000003</v>
      </c>
      <c r="H235">
        <v>0.27800000000000002</v>
      </c>
      <c r="I235">
        <v>1.256</v>
      </c>
      <c r="J235">
        <v>7.6999999999999999E-2</v>
      </c>
      <c r="K235">
        <v>5.5E-2</v>
      </c>
      <c r="L235">
        <v>3.3000000000000002E-2</v>
      </c>
      <c r="M235">
        <v>7724721</v>
      </c>
    </row>
    <row r="236" spans="1:13" x14ac:dyDescent="0.2">
      <c r="A236" t="s">
        <v>525</v>
      </c>
      <c r="B236" t="s">
        <v>32</v>
      </c>
      <c r="C236" t="s">
        <v>1009</v>
      </c>
      <c r="D236" t="s">
        <v>631</v>
      </c>
      <c r="E236" t="s">
        <v>1601</v>
      </c>
      <c r="F236" s="3">
        <v>3.1593699999999998E-6</v>
      </c>
      <c r="G236">
        <v>0.40600000000000003</v>
      </c>
      <c r="H236">
        <v>3.133</v>
      </c>
      <c r="I236">
        <v>-2.5390000000000001</v>
      </c>
      <c r="J236">
        <v>0.156</v>
      </c>
      <c r="K236">
        <v>0.29499999999999998</v>
      </c>
      <c r="L236">
        <v>0.41799999999999998</v>
      </c>
      <c r="M236">
        <v>5476936</v>
      </c>
    </row>
    <row r="237" spans="1:13" x14ac:dyDescent="0.2">
      <c r="A237" t="s">
        <v>525</v>
      </c>
      <c r="B237" t="s">
        <v>616</v>
      </c>
      <c r="C237" t="s">
        <v>518</v>
      </c>
      <c r="D237" t="s">
        <v>631</v>
      </c>
      <c r="E237" t="s">
        <v>1602</v>
      </c>
      <c r="F237" s="3">
        <v>2.40281E-6</v>
      </c>
      <c r="G237">
        <v>9.4E-2</v>
      </c>
      <c r="H237">
        <v>1.2989999999999999</v>
      </c>
      <c r="I237">
        <v>-0.39300000000000002</v>
      </c>
      <c r="J237">
        <v>2.9000000000000001E-2</v>
      </c>
      <c r="K237">
        <v>3.9E-2</v>
      </c>
      <c r="L237">
        <v>5.7000000000000002E-2</v>
      </c>
      <c r="M237">
        <v>7373953</v>
      </c>
    </row>
    <row r="238" spans="1:13" x14ac:dyDescent="0.2">
      <c r="A238" t="s">
        <v>525</v>
      </c>
      <c r="B238" t="s">
        <v>32</v>
      </c>
      <c r="C238" t="s">
        <v>518</v>
      </c>
      <c r="D238" t="s">
        <v>631</v>
      </c>
      <c r="E238" t="s">
        <v>1603</v>
      </c>
      <c r="F238" s="3">
        <v>2.18166E-6</v>
      </c>
      <c r="G238">
        <v>0.115</v>
      </c>
      <c r="H238">
        <v>1.2849999999999999</v>
      </c>
      <c r="I238">
        <v>-0.4</v>
      </c>
      <c r="J238">
        <v>3.5999999999999997E-2</v>
      </c>
      <c r="K238">
        <v>3.7999999999999999E-2</v>
      </c>
      <c r="L238">
        <v>6.0999999999999999E-2</v>
      </c>
      <c r="M238">
        <v>7306458</v>
      </c>
    </row>
    <row r="239" spans="1:13" x14ac:dyDescent="0.2">
      <c r="A239" t="s">
        <v>525</v>
      </c>
      <c r="B239" t="s">
        <v>1010</v>
      </c>
      <c r="C239" t="s">
        <v>631</v>
      </c>
      <c r="D239" t="s">
        <v>1377</v>
      </c>
      <c r="E239" t="s">
        <v>1604</v>
      </c>
      <c r="F239" s="3">
        <v>1.7620799999999999E-6</v>
      </c>
      <c r="G239">
        <v>1.1919999999999999</v>
      </c>
      <c r="H239">
        <v>0.20300000000000001</v>
      </c>
      <c r="I239">
        <v>-0.39500000000000002</v>
      </c>
      <c r="J239">
        <v>0.11600000000000001</v>
      </c>
      <c r="K239">
        <v>6.4000000000000001E-2</v>
      </c>
      <c r="L239">
        <v>0.17499999999999999</v>
      </c>
      <c r="M239">
        <v>5141062</v>
      </c>
    </row>
    <row r="240" spans="1:13" x14ac:dyDescent="0.2">
      <c r="A240" t="s">
        <v>525</v>
      </c>
      <c r="B240" t="s">
        <v>32</v>
      </c>
      <c r="C240" t="s">
        <v>38</v>
      </c>
      <c r="D240" t="s">
        <v>1010</v>
      </c>
      <c r="E240" t="s">
        <v>1605</v>
      </c>
      <c r="F240" s="3">
        <v>1.4756600000000001E-6</v>
      </c>
      <c r="G240">
        <v>-0.32600000000000001</v>
      </c>
      <c r="H240">
        <v>0.32300000000000001</v>
      </c>
      <c r="I240">
        <v>1.0029999999999999</v>
      </c>
      <c r="J240">
        <v>0.109</v>
      </c>
      <c r="K240">
        <v>0.10100000000000001</v>
      </c>
      <c r="L240">
        <v>1.7999999999999999E-2</v>
      </c>
      <c r="M240">
        <v>5944553</v>
      </c>
    </row>
    <row r="241" spans="1:13" x14ac:dyDescent="0.2">
      <c r="A241" t="s">
        <v>525</v>
      </c>
      <c r="B241" t="s">
        <v>637</v>
      </c>
      <c r="C241" t="s">
        <v>1009</v>
      </c>
      <c r="D241" t="s">
        <v>631</v>
      </c>
      <c r="E241" t="s">
        <v>1606</v>
      </c>
      <c r="F241" s="3">
        <v>1.1713300000000001E-6</v>
      </c>
      <c r="G241">
        <v>0.33600000000000002</v>
      </c>
      <c r="H241">
        <v>3.1930000000000001</v>
      </c>
      <c r="I241">
        <v>-2.528</v>
      </c>
      <c r="J241">
        <v>0.13700000000000001</v>
      </c>
      <c r="K241">
        <v>0.32200000000000001</v>
      </c>
      <c r="L241">
        <v>0.433</v>
      </c>
      <c r="M241">
        <v>5515599</v>
      </c>
    </row>
    <row r="242" spans="1:13" x14ac:dyDescent="0.2">
      <c r="A242" t="s">
        <v>525</v>
      </c>
      <c r="B242" t="s">
        <v>38</v>
      </c>
      <c r="C242" t="s">
        <v>1010</v>
      </c>
      <c r="D242" t="s">
        <v>631</v>
      </c>
      <c r="E242" t="s">
        <v>1607</v>
      </c>
      <c r="F242" s="3">
        <v>1.06968E-6</v>
      </c>
      <c r="G242">
        <v>-3.3000000000000002E-2</v>
      </c>
      <c r="H242">
        <v>0.95099999999999996</v>
      </c>
      <c r="I242">
        <v>8.2000000000000003E-2</v>
      </c>
      <c r="J242">
        <v>2.5000000000000001E-2</v>
      </c>
      <c r="K242">
        <v>0.02</v>
      </c>
      <c r="L242">
        <v>3.3000000000000002E-2</v>
      </c>
      <c r="M242">
        <v>5663742</v>
      </c>
    </row>
    <row r="243" spans="1:13" x14ac:dyDescent="0.2">
      <c r="A243" t="s">
        <v>525</v>
      </c>
      <c r="B243" t="s">
        <v>1380</v>
      </c>
      <c r="C243" t="s">
        <v>1383</v>
      </c>
      <c r="D243" t="s">
        <v>1377</v>
      </c>
      <c r="E243" t="s">
        <v>1608</v>
      </c>
      <c r="F243" s="3">
        <v>9.4134199999999999E-7</v>
      </c>
      <c r="G243">
        <v>3.3260000000000001</v>
      </c>
      <c r="H243">
        <v>-4.5229999999999997</v>
      </c>
      <c r="I243">
        <v>2.1970000000000001</v>
      </c>
      <c r="J243">
        <v>0.48699999999999999</v>
      </c>
      <c r="K243">
        <v>0.6</v>
      </c>
      <c r="L243">
        <v>0.14000000000000001</v>
      </c>
      <c r="M243">
        <v>5152019</v>
      </c>
    </row>
    <row r="244" spans="1:13" x14ac:dyDescent="0.2">
      <c r="A244" t="s">
        <v>525</v>
      </c>
      <c r="B244" t="s">
        <v>621</v>
      </c>
      <c r="C244" t="s">
        <v>38</v>
      </c>
      <c r="D244" t="s">
        <v>1010</v>
      </c>
      <c r="E244" t="s">
        <v>1609</v>
      </c>
      <c r="F244" s="3">
        <v>6.6926499999999998E-7</v>
      </c>
      <c r="G244">
        <v>0.14599999999999999</v>
      </c>
      <c r="H244">
        <v>-8.3000000000000004E-2</v>
      </c>
      <c r="I244">
        <v>0.93700000000000006</v>
      </c>
      <c r="J244">
        <v>5.2999999999999999E-2</v>
      </c>
      <c r="K244">
        <v>3.7999999999999999E-2</v>
      </c>
      <c r="L244">
        <v>2.3E-2</v>
      </c>
      <c r="M244">
        <v>5921293</v>
      </c>
    </row>
    <row r="245" spans="1:13" x14ac:dyDescent="0.2">
      <c r="A245" t="s">
        <v>525</v>
      </c>
      <c r="B245" t="s">
        <v>616</v>
      </c>
      <c r="C245" t="s">
        <v>1009</v>
      </c>
      <c r="D245" t="s">
        <v>631</v>
      </c>
      <c r="E245" t="s">
        <v>1610</v>
      </c>
      <c r="F245" s="3">
        <v>6.2276700000000003E-7</v>
      </c>
      <c r="G245">
        <v>0.24</v>
      </c>
      <c r="H245">
        <v>3.113</v>
      </c>
      <c r="I245">
        <v>-2.3530000000000002</v>
      </c>
      <c r="J245">
        <v>0.108</v>
      </c>
      <c r="K245">
        <v>0.29099999999999998</v>
      </c>
      <c r="L245">
        <v>0.373</v>
      </c>
      <c r="M245">
        <v>5509869</v>
      </c>
    </row>
    <row r="246" spans="1:13" x14ac:dyDescent="0.2">
      <c r="A246" t="s">
        <v>525</v>
      </c>
      <c r="B246" t="s">
        <v>32</v>
      </c>
      <c r="C246" t="s">
        <v>637</v>
      </c>
      <c r="D246" t="s">
        <v>1010</v>
      </c>
      <c r="E246" t="s">
        <v>1611</v>
      </c>
      <c r="F246" s="3">
        <v>5.0228000000000002E-7</v>
      </c>
      <c r="G246">
        <v>-0.34</v>
      </c>
      <c r="H246">
        <v>0.33100000000000002</v>
      </c>
      <c r="I246">
        <v>1.0089999999999999</v>
      </c>
      <c r="J246">
        <v>0.11600000000000001</v>
      </c>
      <c r="K246">
        <v>0.10199999999999999</v>
      </c>
      <c r="L246">
        <v>0.02</v>
      </c>
      <c r="M246">
        <v>7652029</v>
      </c>
    </row>
    <row r="247" spans="1:13" x14ac:dyDescent="0.2">
      <c r="A247" t="s">
        <v>525</v>
      </c>
      <c r="B247" t="s">
        <v>621</v>
      </c>
      <c r="C247" t="s">
        <v>616</v>
      </c>
      <c r="D247" t="s">
        <v>1010</v>
      </c>
      <c r="E247" t="s">
        <v>1612</v>
      </c>
      <c r="F247" s="3">
        <v>4.6356899999999999E-7</v>
      </c>
      <c r="G247">
        <v>0.17899999999999999</v>
      </c>
      <c r="H247">
        <v>-9.4E-2</v>
      </c>
      <c r="I247">
        <v>0.91500000000000004</v>
      </c>
      <c r="J247">
        <v>4.9000000000000002E-2</v>
      </c>
      <c r="K247">
        <v>3.5000000000000003E-2</v>
      </c>
      <c r="L247">
        <v>2.1000000000000001E-2</v>
      </c>
      <c r="M247">
        <v>7697470</v>
      </c>
    </row>
    <row r="248" spans="1:13" x14ac:dyDescent="0.2">
      <c r="A248" t="s">
        <v>525</v>
      </c>
      <c r="B248" t="s">
        <v>1009</v>
      </c>
      <c r="C248" t="s">
        <v>1119</v>
      </c>
      <c r="D248" t="s">
        <v>631</v>
      </c>
      <c r="E248" t="s">
        <v>1613</v>
      </c>
      <c r="F248" s="3">
        <v>4.3967400000000002E-7</v>
      </c>
      <c r="G248">
        <v>2.75</v>
      </c>
      <c r="H248">
        <v>3.0000000000000001E-3</v>
      </c>
      <c r="I248">
        <v>-1.7529999999999999</v>
      </c>
      <c r="J248">
        <v>0.20599999999999999</v>
      </c>
      <c r="K248">
        <v>3.4000000000000002E-2</v>
      </c>
      <c r="L248">
        <v>0.193</v>
      </c>
      <c r="M248">
        <v>5534014</v>
      </c>
    </row>
    <row r="249" spans="1:13" x14ac:dyDescent="0.2">
      <c r="A249" t="s">
        <v>525</v>
      </c>
      <c r="B249" t="s">
        <v>32</v>
      </c>
      <c r="C249" t="s">
        <v>634</v>
      </c>
      <c r="D249" t="s">
        <v>1010</v>
      </c>
      <c r="E249" t="s">
        <v>1614</v>
      </c>
      <c r="F249" s="3">
        <v>4.0797000000000002E-7</v>
      </c>
      <c r="G249">
        <v>0.24299999999999999</v>
      </c>
      <c r="H249">
        <v>-0.223</v>
      </c>
      <c r="I249">
        <v>0.98</v>
      </c>
      <c r="J249">
        <v>7.4999999999999997E-2</v>
      </c>
      <c r="K249">
        <v>7.5999999999999998E-2</v>
      </c>
      <c r="L249">
        <v>1.6E-2</v>
      </c>
      <c r="M249">
        <v>7660838</v>
      </c>
    </row>
    <row r="250" spans="1:13" x14ac:dyDescent="0.2">
      <c r="A250" t="s">
        <v>525</v>
      </c>
      <c r="B250" t="s">
        <v>634</v>
      </c>
      <c r="C250" t="s">
        <v>1010</v>
      </c>
      <c r="D250" t="s">
        <v>631</v>
      </c>
      <c r="E250" t="s">
        <v>1615</v>
      </c>
      <c r="F250" s="3">
        <v>2.2133499999999999E-7</v>
      </c>
      <c r="G250">
        <v>-4.1000000000000002E-2</v>
      </c>
      <c r="H250">
        <v>0.94</v>
      </c>
      <c r="I250">
        <v>0.10100000000000001</v>
      </c>
      <c r="J250">
        <v>2.1999999999999999E-2</v>
      </c>
      <c r="K250">
        <v>0.02</v>
      </c>
      <c r="L250">
        <v>0.03</v>
      </c>
      <c r="M250">
        <v>7326701</v>
      </c>
    </row>
    <row r="251" spans="1:13" x14ac:dyDescent="0.2">
      <c r="A251" t="s">
        <v>525</v>
      </c>
      <c r="B251" t="s">
        <v>32</v>
      </c>
      <c r="C251" t="s">
        <v>1010</v>
      </c>
      <c r="D251" t="s">
        <v>631</v>
      </c>
      <c r="E251" t="s">
        <v>1616</v>
      </c>
      <c r="F251" s="3">
        <v>1.9594099999999999E-7</v>
      </c>
      <c r="G251">
        <v>-0.03</v>
      </c>
      <c r="H251">
        <v>0.93700000000000006</v>
      </c>
      <c r="I251">
        <v>9.4E-2</v>
      </c>
      <c r="J251">
        <v>2.5000000000000001E-2</v>
      </c>
      <c r="K251">
        <v>1.9E-2</v>
      </c>
      <c r="L251">
        <v>3.3000000000000002E-2</v>
      </c>
      <c r="M251">
        <v>7226051</v>
      </c>
    </row>
    <row r="252" spans="1:13" x14ac:dyDescent="0.2">
      <c r="A252" t="s">
        <v>525</v>
      </c>
      <c r="B252" t="s">
        <v>32</v>
      </c>
      <c r="C252" t="s">
        <v>616</v>
      </c>
      <c r="D252" t="s">
        <v>1010</v>
      </c>
      <c r="E252" t="s">
        <v>1617</v>
      </c>
      <c r="F252" s="3">
        <v>1.78156E-7</v>
      </c>
      <c r="G252">
        <v>-0.64800000000000002</v>
      </c>
      <c r="H252">
        <v>0.60499999999999998</v>
      </c>
      <c r="I252">
        <v>1.0429999999999999</v>
      </c>
      <c r="J252">
        <v>0.21</v>
      </c>
      <c r="K252">
        <v>0.187</v>
      </c>
      <c r="L252">
        <v>2.8000000000000001E-2</v>
      </c>
      <c r="M252">
        <v>7663049</v>
      </c>
    </row>
    <row r="253" spans="1:13" x14ac:dyDescent="0.2">
      <c r="A253" t="s">
        <v>525</v>
      </c>
      <c r="B253" t="s">
        <v>621</v>
      </c>
      <c r="C253" t="s">
        <v>38</v>
      </c>
      <c r="D253" t="s">
        <v>1009</v>
      </c>
      <c r="E253" t="s">
        <v>1618</v>
      </c>
      <c r="F253" s="3">
        <v>1.4838599999999999E-7</v>
      </c>
      <c r="G253">
        <v>-2.589</v>
      </c>
      <c r="H253">
        <v>0.84499999999999997</v>
      </c>
      <c r="I253">
        <v>2.7440000000000002</v>
      </c>
      <c r="J253">
        <v>0.379</v>
      </c>
      <c r="K253">
        <v>0.20599999999999999</v>
      </c>
      <c r="L253">
        <v>0.19500000000000001</v>
      </c>
      <c r="M253">
        <v>4999267</v>
      </c>
    </row>
    <row r="254" spans="1:13" x14ac:dyDescent="0.2">
      <c r="A254" t="s">
        <v>525</v>
      </c>
      <c r="B254" t="s">
        <v>32</v>
      </c>
      <c r="C254" t="s">
        <v>616</v>
      </c>
      <c r="D254" t="s">
        <v>1377</v>
      </c>
      <c r="E254" t="s">
        <v>1619</v>
      </c>
      <c r="F254" s="3">
        <v>1.3886599999999999E-7</v>
      </c>
      <c r="G254">
        <v>-3.3359999999999999</v>
      </c>
      <c r="H254">
        <v>2.5339999999999998</v>
      </c>
      <c r="I254">
        <v>1.802</v>
      </c>
      <c r="J254">
        <v>0.59499999999999997</v>
      </c>
      <c r="K254">
        <v>0.52700000000000002</v>
      </c>
      <c r="L254">
        <v>8.5000000000000006E-2</v>
      </c>
      <c r="M254">
        <v>5159272</v>
      </c>
    </row>
    <row r="255" spans="1:13" x14ac:dyDescent="0.2">
      <c r="A255" t="s">
        <v>525</v>
      </c>
      <c r="B255" t="s">
        <v>32</v>
      </c>
      <c r="C255" t="s">
        <v>1251</v>
      </c>
      <c r="D255" t="s">
        <v>616</v>
      </c>
      <c r="E255" t="s">
        <v>1620</v>
      </c>
      <c r="F255" s="3">
        <v>1.3271300000000001E-7</v>
      </c>
      <c r="G255">
        <v>-1.353</v>
      </c>
      <c r="H255">
        <v>1.39</v>
      </c>
      <c r="I255">
        <v>0.96299999999999997</v>
      </c>
      <c r="J255">
        <v>0.35899999999999999</v>
      </c>
      <c r="K255">
        <v>5.1999999999999998E-2</v>
      </c>
      <c r="L255">
        <v>0.315</v>
      </c>
      <c r="M255">
        <v>7206556</v>
      </c>
    </row>
    <row r="256" spans="1:13" x14ac:dyDescent="0.2">
      <c r="A256" t="s">
        <v>525</v>
      </c>
      <c r="B256" t="s">
        <v>621</v>
      </c>
      <c r="C256" t="s">
        <v>637</v>
      </c>
      <c r="D256" t="s">
        <v>1010</v>
      </c>
      <c r="E256" t="s">
        <v>1621</v>
      </c>
      <c r="F256" s="3">
        <v>1.2965900000000001E-7</v>
      </c>
      <c r="G256">
        <v>0.154</v>
      </c>
      <c r="H256">
        <v>-7.2999999999999995E-2</v>
      </c>
      <c r="I256">
        <v>0.91900000000000004</v>
      </c>
      <c r="J256">
        <v>5.2999999999999999E-2</v>
      </c>
      <c r="K256">
        <v>3.7999999999999999E-2</v>
      </c>
      <c r="L256">
        <v>2.1999999999999999E-2</v>
      </c>
      <c r="M256">
        <v>7699697</v>
      </c>
    </row>
    <row r="257" spans="1:13" x14ac:dyDescent="0.2">
      <c r="A257" t="s">
        <v>525</v>
      </c>
      <c r="B257" t="s">
        <v>621</v>
      </c>
      <c r="C257" t="s">
        <v>634</v>
      </c>
      <c r="D257" t="s">
        <v>1009</v>
      </c>
      <c r="E257" t="s">
        <v>1622</v>
      </c>
      <c r="F257" s="3">
        <v>1.28904E-7</v>
      </c>
      <c r="G257">
        <v>-1.736</v>
      </c>
      <c r="H257">
        <v>0.51</v>
      </c>
      <c r="I257">
        <v>2.2269999999999999</v>
      </c>
      <c r="J257">
        <v>0.151</v>
      </c>
      <c r="K257">
        <v>0.09</v>
      </c>
      <c r="L257">
        <v>9.7000000000000003E-2</v>
      </c>
      <c r="M257">
        <v>5692054</v>
      </c>
    </row>
    <row r="258" spans="1:13" x14ac:dyDescent="0.2">
      <c r="A258" t="s">
        <v>525</v>
      </c>
      <c r="B258" t="s">
        <v>1251</v>
      </c>
      <c r="C258" t="s">
        <v>518</v>
      </c>
      <c r="D258" t="s">
        <v>631</v>
      </c>
      <c r="E258" t="s">
        <v>1623</v>
      </c>
      <c r="F258" s="3">
        <v>1.14313E-7</v>
      </c>
      <c r="G258">
        <v>0.33900000000000002</v>
      </c>
      <c r="H258">
        <v>0.94299999999999995</v>
      </c>
      <c r="I258">
        <v>-0.28199999999999997</v>
      </c>
      <c r="J258">
        <v>0.19</v>
      </c>
      <c r="K258">
        <v>0.188</v>
      </c>
      <c r="L258">
        <v>3.3000000000000002E-2</v>
      </c>
      <c r="M258">
        <v>6983274</v>
      </c>
    </row>
    <row r="259" spans="1:13" x14ac:dyDescent="0.2">
      <c r="A259" t="s">
        <v>525</v>
      </c>
      <c r="B259" t="s">
        <v>38</v>
      </c>
      <c r="C259" t="s">
        <v>616</v>
      </c>
      <c r="D259" t="s">
        <v>1010</v>
      </c>
      <c r="E259" t="s">
        <v>1624</v>
      </c>
      <c r="F259" s="3">
        <v>1.0450300000000001E-7</v>
      </c>
      <c r="G259">
        <v>0.22600000000000001</v>
      </c>
      <c r="H259">
        <v>-0.20200000000000001</v>
      </c>
      <c r="I259">
        <v>0.97499999999999998</v>
      </c>
      <c r="J259">
        <v>0.12</v>
      </c>
      <c r="K259">
        <v>0.114</v>
      </c>
      <c r="L259">
        <v>1.7000000000000001E-2</v>
      </c>
      <c r="M259">
        <v>5948240</v>
      </c>
    </row>
    <row r="260" spans="1:13" x14ac:dyDescent="0.2">
      <c r="A260" t="s">
        <v>525</v>
      </c>
      <c r="B260" t="s">
        <v>32</v>
      </c>
      <c r="C260" t="s">
        <v>1251</v>
      </c>
      <c r="D260" t="s">
        <v>1010</v>
      </c>
      <c r="E260" t="s">
        <v>1625</v>
      </c>
      <c r="F260" s="3">
        <v>9.7509200000000001E-8</v>
      </c>
      <c r="G260">
        <v>-5.2999999999999999E-2</v>
      </c>
      <c r="H260">
        <v>0.439</v>
      </c>
      <c r="I260">
        <v>0.61399999999999999</v>
      </c>
      <c r="J260">
        <v>4.5999999999999999E-2</v>
      </c>
      <c r="K260">
        <v>0.24199999999999999</v>
      </c>
      <c r="L260">
        <v>0.19800000000000001</v>
      </c>
      <c r="M260">
        <v>7201480</v>
      </c>
    </row>
    <row r="261" spans="1:13" x14ac:dyDescent="0.2">
      <c r="A261" t="s">
        <v>525</v>
      </c>
      <c r="B261" t="s">
        <v>518</v>
      </c>
      <c r="C261" t="s">
        <v>631</v>
      </c>
      <c r="D261" t="s">
        <v>1377</v>
      </c>
      <c r="E261" t="s">
        <v>1626</v>
      </c>
      <c r="F261" s="3">
        <v>8.9048500000000005E-8</v>
      </c>
      <c r="G261">
        <v>1.2310000000000001</v>
      </c>
      <c r="H261">
        <v>-0.28399999999999997</v>
      </c>
      <c r="I261">
        <v>5.3999999999999999E-2</v>
      </c>
      <c r="J261">
        <v>9.5000000000000001E-2</v>
      </c>
      <c r="K261">
        <v>4.2000000000000003E-2</v>
      </c>
      <c r="L261">
        <v>0.113</v>
      </c>
      <c r="M261">
        <v>5152827</v>
      </c>
    </row>
    <row r="262" spans="1:13" x14ac:dyDescent="0.2">
      <c r="A262" t="s">
        <v>525</v>
      </c>
      <c r="B262" t="s">
        <v>616</v>
      </c>
      <c r="C262" t="s">
        <v>1010</v>
      </c>
      <c r="D262" t="s">
        <v>631</v>
      </c>
      <c r="E262" t="s">
        <v>1627</v>
      </c>
      <c r="F262" s="3">
        <v>8.4362100000000003E-8</v>
      </c>
      <c r="G262">
        <v>-1.7999999999999999E-2</v>
      </c>
      <c r="H262">
        <v>0.93400000000000005</v>
      </c>
      <c r="I262">
        <v>8.4000000000000005E-2</v>
      </c>
      <c r="J262">
        <v>0.02</v>
      </c>
      <c r="K262">
        <v>1.9E-2</v>
      </c>
      <c r="L262">
        <v>0.03</v>
      </c>
      <c r="M262">
        <v>7291943</v>
      </c>
    </row>
    <row r="263" spans="1:13" x14ac:dyDescent="0.2">
      <c r="A263" t="s">
        <v>525</v>
      </c>
      <c r="B263" t="s">
        <v>621</v>
      </c>
      <c r="C263" t="s">
        <v>1251</v>
      </c>
      <c r="D263" t="s">
        <v>518</v>
      </c>
      <c r="E263" t="s">
        <v>1628</v>
      </c>
      <c r="F263" s="3">
        <v>7.4530099999999998E-8</v>
      </c>
      <c r="G263">
        <v>-0.255</v>
      </c>
      <c r="H263">
        <v>0.66500000000000004</v>
      </c>
      <c r="I263">
        <v>0.59</v>
      </c>
      <c r="J263">
        <v>2.9000000000000001E-2</v>
      </c>
      <c r="K263">
        <v>0.17299999999999999</v>
      </c>
      <c r="L263">
        <v>0.161</v>
      </c>
      <c r="M263">
        <v>7336896</v>
      </c>
    </row>
    <row r="264" spans="1:13" x14ac:dyDescent="0.2">
      <c r="A264" t="s">
        <v>525</v>
      </c>
      <c r="B264" t="s">
        <v>634</v>
      </c>
      <c r="C264" t="s">
        <v>616</v>
      </c>
      <c r="D264" t="s">
        <v>1010</v>
      </c>
      <c r="E264" t="s">
        <v>1629</v>
      </c>
      <c r="F264" s="3">
        <v>7.3114599999999995E-8</v>
      </c>
      <c r="G264">
        <v>-0.14399999999999999</v>
      </c>
      <c r="H264">
        <v>0.14399999999999999</v>
      </c>
      <c r="I264">
        <v>1</v>
      </c>
      <c r="J264">
        <v>5.8999999999999997E-2</v>
      </c>
      <c r="K264">
        <v>0.05</v>
      </c>
      <c r="L264">
        <v>1.7000000000000001E-2</v>
      </c>
      <c r="M264">
        <v>7736585</v>
      </c>
    </row>
    <row r="265" spans="1:13" x14ac:dyDescent="0.2">
      <c r="A265" t="s">
        <v>525</v>
      </c>
      <c r="B265" t="s">
        <v>637</v>
      </c>
      <c r="C265" t="s">
        <v>1010</v>
      </c>
      <c r="D265" t="s">
        <v>631</v>
      </c>
      <c r="E265" t="s">
        <v>1630</v>
      </c>
      <c r="F265" s="3">
        <v>6.9055799999999996E-8</v>
      </c>
      <c r="G265">
        <v>-1.0999999999999999E-2</v>
      </c>
      <c r="H265">
        <v>0.93600000000000005</v>
      </c>
      <c r="I265">
        <v>7.4999999999999997E-2</v>
      </c>
      <c r="J265">
        <v>2.1999999999999999E-2</v>
      </c>
      <c r="K265">
        <v>0.02</v>
      </c>
      <c r="L265">
        <v>3.3000000000000002E-2</v>
      </c>
      <c r="M265">
        <v>7295913</v>
      </c>
    </row>
    <row r="266" spans="1:13" x14ac:dyDescent="0.2">
      <c r="A266" t="s">
        <v>525</v>
      </c>
      <c r="B266" t="s">
        <v>1251</v>
      </c>
      <c r="C266" t="s">
        <v>1010</v>
      </c>
      <c r="D266" t="s">
        <v>631</v>
      </c>
      <c r="E266" t="s">
        <v>1631</v>
      </c>
      <c r="F266" s="3">
        <v>6.8608599999999994E-8</v>
      </c>
      <c r="G266">
        <v>-0.125</v>
      </c>
      <c r="H266">
        <v>1.024</v>
      </c>
      <c r="I266">
        <v>0.10100000000000001</v>
      </c>
      <c r="J266">
        <v>0.36399999999999999</v>
      </c>
      <c r="K266">
        <v>0.27</v>
      </c>
      <c r="L266">
        <v>9.8000000000000004E-2</v>
      </c>
      <c r="M266">
        <v>6915499</v>
      </c>
    </row>
    <row r="267" spans="1:13" x14ac:dyDescent="0.2">
      <c r="A267" t="s">
        <v>525</v>
      </c>
      <c r="B267" t="s">
        <v>1251</v>
      </c>
      <c r="C267" t="s">
        <v>634</v>
      </c>
      <c r="D267" t="s">
        <v>1010</v>
      </c>
      <c r="E267" t="s">
        <v>1632</v>
      </c>
      <c r="F267" s="3">
        <v>5.5420899999999998E-8</v>
      </c>
      <c r="G267">
        <v>0.34100000000000003</v>
      </c>
      <c r="H267">
        <v>-3.9E-2</v>
      </c>
      <c r="I267">
        <v>0.69899999999999995</v>
      </c>
      <c r="J267">
        <v>0.13300000000000001</v>
      </c>
      <c r="K267">
        <v>2.5000000000000001E-2</v>
      </c>
      <c r="L267">
        <v>0.114</v>
      </c>
      <c r="M267">
        <v>7304058</v>
      </c>
    </row>
    <row r="268" spans="1:13" x14ac:dyDescent="0.2">
      <c r="A268" t="s">
        <v>525</v>
      </c>
      <c r="B268" t="s">
        <v>38</v>
      </c>
      <c r="C268" t="s">
        <v>1251</v>
      </c>
      <c r="D268" t="s">
        <v>1010</v>
      </c>
      <c r="E268" t="s">
        <v>1633</v>
      </c>
      <c r="F268" s="3">
        <v>5.3742200000000003E-8</v>
      </c>
      <c r="G268">
        <v>-2.1000000000000001E-2</v>
      </c>
      <c r="H268">
        <v>0.23300000000000001</v>
      </c>
      <c r="I268">
        <v>0.78800000000000003</v>
      </c>
      <c r="J268">
        <v>3.9E-2</v>
      </c>
      <c r="K268">
        <v>0.23200000000000001</v>
      </c>
      <c r="L268">
        <v>0.19600000000000001</v>
      </c>
      <c r="M268">
        <v>5644920</v>
      </c>
    </row>
    <row r="269" spans="1:13" x14ac:dyDescent="0.2">
      <c r="A269" t="s">
        <v>525</v>
      </c>
      <c r="B269" t="s">
        <v>621</v>
      </c>
      <c r="C269" t="s">
        <v>1251</v>
      </c>
      <c r="D269" t="s">
        <v>1010</v>
      </c>
      <c r="E269" t="s">
        <v>1634</v>
      </c>
      <c r="F269" s="3">
        <v>5.1031399999999997E-8</v>
      </c>
      <c r="G269">
        <v>0.17599999999999999</v>
      </c>
      <c r="H269">
        <v>-0.43099999999999999</v>
      </c>
      <c r="I269">
        <v>1.254</v>
      </c>
      <c r="J269">
        <v>0.248</v>
      </c>
      <c r="K269">
        <v>0.95799999999999996</v>
      </c>
      <c r="L269">
        <v>0.71199999999999997</v>
      </c>
      <c r="M269">
        <v>7260494</v>
      </c>
    </row>
    <row r="270" spans="1:13" x14ac:dyDescent="0.2">
      <c r="A270" t="s">
        <v>525</v>
      </c>
      <c r="B270" t="s">
        <v>621</v>
      </c>
      <c r="C270" t="s">
        <v>637</v>
      </c>
      <c r="D270" t="s">
        <v>1009</v>
      </c>
      <c r="E270" t="s">
        <v>1635</v>
      </c>
      <c r="F270" s="3">
        <v>5.0095900000000002E-8</v>
      </c>
      <c r="G270">
        <v>-2.653</v>
      </c>
      <c r="H270">
        <v>0.9</v>
      </c>
      <c r="I270">
        <v>2.754</v>
      </c>
      <c r="J270">
        <v>0.41299999999999998</v>
      </c>
      <c r="K270">
        <v>0.223</v>
      </c>
      <c r="L270">
        <v>0.20799999999999999</v>
      </c>
      <c r="M270">
        <v>5678457</v>
      </c>
    </row>
    <row r="271" spans="1:13" x14ac:dyDescent="0.2">
      <c r="A271" t="s">
        <v>525</v>
      </c>
      <c r="B271" t="s">
        <v>518</v>
      </c>
      <c r="C271" t="s">
        <v>1119</v>
      </c>
      <c r="D271" t="s">
        <v>631</v>
      </c>
      <c r="E271" t="s">
        <v>1636</v>
      </c>
      <c r="F271" s="3">
        <v>4.0653E-8</v>
      </c>
      <c r="G271">
        <v>1.2330000000000001</v>
      </c>
      <c r="H271">
        <v>0.02</v>
      </c>
      <c r="I271">
        <v>-0.253</v>
      </c>
      <c r="J271">
        <v>4.2000000000000003E-2</v>
      </c>
      <c r="K271">
        <v>1.4999999999999999E-2</v>
      </c>
      <c r="L271">
        <v>3.5000000000000003E-2</v>
      </c>
      <c r="M271">
        <v>7421596</v>
      </c>
    </row>
    <row r="272" spans="1:13" x14ac:dyDescent="0.2">
      <c r="A272" t="s">
        <v>525</v>
      </c>
      <c r="B272" t="s">
        <v>1383</v>
      </c>
      <c r="C272" t="s">
        <v>518</v>
      </c>
      <c r="D272" t="s">
        <v>631</v>
      </c>
      <c r="E272" t="s">
        <v>1637</v>
      </c>
      <c r="F272" s="3">
        <v>2.9424700000000001E-8</v>
      </c>
      <c r="G272">
        <v>2.4E-2</v>
      </c>
      <c r="H272">
        <v>1.2509999999999999</v>
      </c>
      <c r="I272">
        <v>-0.27500000000000002</v>
      </c>
      <c r="J272">
        <v>0.02</v>
      </c>
      <c r="K272">
        <v>3.9E-2</v>
      </c>
      <c r="L272">
        <v>3.5000000000000003E-2</v>
      </c>
      <c r="M272">
        <v>7362292</v>
      </c>
    </row>
    <row r="273" spans="1:13" x14ac:dyDescent="0.2">
      <c r="A273" t="s">
        <v>525</v>
      </c>
      <c r="B273" t="s">
        <v>38</v>
      </c>
      <c r="C273" t="s">
        <v>634</v>
      </c>
      <c r="D273" t="s">
        <v>1119</v>
      </c>
      <c r="E273" t="s">
        <v>1638</v>
      </c>
      <c r="F273" s="3">
        <v>2.3085000000000001E-8</v>
      </c>
      <c r="G273">
        <v>82.843999999999994</v>
      </c>
      <c r="H273">
        <v>-100.858</v>
      </c>
      <c r="I273">
        <v>19.013999999999999</v>
      </c>
      <c r="J273">
        <v>106.003</v>
      </c>
      <c r="K273">
        <v>129.28</v>
      </c>
      <c r="L273">
        <v>23.3</v>
      </c>
      <c r="M273">
        <v>5908172</v>
      </c>
    </row>
    <row r="274" spans="1:13" x14ac:dyDescent="0.2">
      <c r="A274" t="s">
        <v>525</v>
      </c>
      <c r="B274" t="s">
        <v>1380</v>
      </c>
      <c r="C274" t="s">
        <v>1009</v>
      </c>
      <c r="D274" t="s">
        <v>631</v>
      </c>
      <c r="E274" t="s">
        <v>1639</v>
      </c>
      <c r="F274" s="3">
        <v>1.9867300000000001E-8</v>
      </c>
      <c r="G274">
        <v>6.7000000000000004E-2</v>
      </c>
      <c r="H274">
        <v>2.7280000000000002</v>
      </c>
      <c r="I274">
        <v>-1.7949999999999999</v>
      </c>
      <c r="J274">
        <v>4.7E-2</v>
      </c>
      <c r="K274">
        <v>0.2</v>
      </c>
      <c r="L274">
        <v>0.192</v>
      </c>
      <c r="M274">
        <v>5417817</v>
      </c>
    </row>
    <row r="275" spans="1:13" x14ac:dyDescent="0.2">
      <c r="A275" t="s">
        <v>525</v>
      </c>
      <c r="B275" t="s">
        <v>1251</v>
      </c>
      <c r="C275" t="s">
        <v>616</v>
      </c>
      <c r="D275" t="s">
        <v>1010</v>
      </c>
      <c r="E275" t="s">
        <v>1640</v>
      </c>
      <c r="F275" s="3">
        <v>1.7516400000000001E-8</v>
      </c>
      <c r="G275">
        <v>0.33500000000000002</v>
      </c>
      <c r="H275">
        <v>-2.7E-2</v>
      </c>
      <c r="I275">
        <v>0.69199999999999995</v>
      </c>
      <c r="J275">
        <v>0.222</v>
      </c>
      <c r="K275">
        <v>3.6999999999999998E-2</v>
      </c>
      <c r="L275">
        <v>0.188</v>
      </c>
      <c r="M275">
        <v>7266327</v>
      </c>
    </row>
    <row r="276" spans="1:13" x14ac:dyDescent="0.2">
      <c r="A276" t="s">
        <v>525</v>
      </c>
      <c r="B276" t="s">
        <v>1380</v>
      </c>
      <c r="C276" t="s">
        <v>518</v>
      </c>
      <c r="D276" t="s">
        <v>631</v>
      </c>
      <c r="E276" t="s">
        <v>1641</v>
      </c>
      <c r="F276" s="3">
        <v>1.34993E-8</v>
      </c>
      <c r="G276">
        <v>2.4E-2</v>
      </c>
      <c r="H276">
        <v>1.242</v>
      </c>
      <c r="I276">
        <v>-0.26600000000000001</v>
      </c>
      <c r="J276">
        <v>2.1000000000000001E-2</v>
      </c>
      <c r="K276">
        <v>0.04</v>
      </c>
      <c r="L276">
        <v>3.5000000000000003E-2</v>
      </c>
      <c r="M276">
        <v>7180328</v>
      </c>
    </row>
    <row r="277" spans="1:13" x14ac:dyDescent="0.2">
      <c r="A277" t="s">
        <v>525</v>
      </c>
      <c r="B277" t="s">
        <v>637</v>
      </c>
      <c r="C277" t="s">
        <v>616</v>
      </c>
      <c r="D277" t="s">
        <v>1010</v>
      </c>
      <c r="E277" t="s">
        <v>1642</v>
      </c>
      <c r="F277" s="3">
        <v>1.1875099999999999E-8</v>
      </c>
      <c r="G277">
        <v>0.27200000000000002</v>
      </c>
      <c r="H277">
        <v>-0.24</v>
      </c>
      <c r="I277">
        <v>0.96899999999999997</v>
      </c>
      <c r="J277">
        <v>0.13300000000000001</v>
      </c>
      <c r="K277">
        <v>0.13400000000000001</v>
      </c>
      <c r="L277">
        <v>1.2999999999999999E-2</v>
      </c>
      <c r="M277">
        <v>7717691</v>
      </c>
    </row>
    <row r="278" spans="1:13" x14ac:dyDescent="0.2">
      <c r="A278" t="s">
        <v>525</v>
      </c>
      <c r="B278" t="s">
        <v>1251</v>
      </c>
      <c r="C278" t="s">
        <v>637</v>
      </c>
      <c r="D278" t="s">
        <v>1010</v>
      </c>
      <c r="E278" t="s">
        <v>1643</v>
      </c>
      <c r="F278" s="3">
        <v>9.3496999999999997E-9</v>
      </c>
      <c r="G278">
        <v>0.27900000000000003</v>
      </c>
      <c r="H278">
        <v>-1.2999999999999999E-2</v>
      </c>
      <c r="I278">
        <v>0.73399999999999999</v>
      </c>
      <c r="J278">
        <v>0.30099999999999999</v>
      </c>
      <c r="K278">
        <v>5.0999999999999997E-2</v>
      </c>
      <c r="L278">
        <v>0.252</v>
      </c>
      <c r="M278">
        <v>7270957</v>
      </c>
    </row>
    <row r="279" spans="1:13" x14ac:dyDescent="0.2">
      <c r="A279" t="s">
        <v>525</v>
      </c>
      <c r="B279" t="s">
        <v>1383</v>
      </c>
      <c r="C279" t="s">
        <v>1009</v>
      </c>
      <c r="D279" t="s">
        <v>631</v>
      </c>
      <c r="E279" t="s">
        <v>1644</v>
      </c>
      <c r="F279" s="3">
        <v>9.2635000000000005E-9</v>
      </c>
      <c r="G279">
        <v>1.6E-2</v>
      </c>
      <c r="H279">
        <v>2.867</v>
      </c>
      <c r="I279">
        <v>-1.883</v>
      </c>
      <c r="J279">
        <v>4.9000000000000002E-2</v>
      </c>
      <c r="K279">
        <v>0.214</v>
      </c>
      <c r="L279">
        <v>0.21099999999999999</v>
      </c>
      <c r="M279">
        <v>5502582</v>
      </c>
    </row>
    <row r="280" spans="1:13" x14ac:dyDescent="0.2">
      <c r="A280" t="s">
        <v>525</v>
      </c>
      <c r="B280" t="s">
        <v>621</v>
      </c>
      <c r="C280" t="s">
        <v>32</v>
      </c>
      <c r="D280" t="s">
        <v>1009</v>
      </c>
      <c r="E280" t="s">
        <v>1645</v>
      </c>
      <c r="F280" s="3">
        <v>8.1695300000000004E-9</v>
      </c>
      <c r="G280">
        <v>-2.2250000000000001</v>
      </c>
      <c r="H280">
        <v>0.77300000000000002</v>
      </c>
      <c r="I280">
        <v>2.452</v>
      </c>
      <c r="J280">
        <v>0.29899999999999999</v>
      </c>
      <c r="K280">
        <v>0.18099999999999999</v>
      </c>
      <c r="L280">
        <v>0.14299999999999999</v>
      </c>
      <c r="M280">
        <v>5641283</v>
      </c>
    </row>
    <row r="281" spans="1:13" x14ac:dyDescent="0.2">
      <c r="A281" t="s">
        <v>525</v>
      </c>
      <c r="B281" t="s">
        <v>1251</v>
      </c>
      <c r="C281" t="s">
        <v>1009</v>
      </c>
      <c r="D281" t="s">
        <v>631</v>
      </c>
      <c r="E281" t="s">
        <v>1646</v>
      </c>
      <c r="F281" s="3">
        <v>7.5235500000000006E-9</v>
      </c>
      <c r="G281">
        <v>0.41599999999999998</v>
      </c>
      <c r="H281">
        <v>1.992</v>
      </c>
      <c r="I281">
        <v>-1.407</v>
      </c>
      <c r="J281">
        <v>0.51600000000000001</v>
      </c>
      <c r="K281">
        <v>1.0820000000000001</v>
      </c>
      <c r="L281">
        <v>0.57699999999999996</v>
      </c>
      <c r="M281">
        <v>5371864</v>
      </c>
    </row>
    <row r="282" spans="1:13" x14ac:dyDescent="0.2">
      <c r="A282" t="s">
        <v>525</v>
      </c>
      <c r="B282" t="s">
        <v>38</v>
      </c>
      <c r="C282" t="s">
        <v>1010</v>
      </c>
      <c r="D282" t="s">
        <v>1377</v>
      </c>
      <c r="E282" t="s">
        <v>1647</v>
      </c>
      <c r="F282" s="3">
        <v>4.0102500000000003E-9</v>
      </c>
      <c r="G282">
        <v>4.2000000000000003E-2</v>
      </c>
      <c r="H282">
        <v>1.0740000000000001</v>
      </c>
      <c r="I282">
        <v>-0.11600000000000001</v>
      </c>
      <c r="J282">
        <v>5.5E-2</v>
      </c>
      <c r="K282">
        <v>0.16300000000000001</v>
      </c>
      <c r="L282">
        <v>0.215</v>
      </c>
      <c r="M282">
        <v>4993527</v>
      </c>
    </row>
    <row r="283" spans="1:13" x14ac:dyDescent="0.2">
      <c r="A283" t="s">
        <v>525</v>
      </c>
      <c r="B283" t="s">
        <v>1009</v>
      </c>
      <c r="C283" t="s">
        <v>631</v>
      </c>
      <c r="D283" t="s">
        <v>1377</v>
      </c>
      <c r="E283" t="s">
        <v>1648</v>
      </c>
      <c r="F283" s="3">
        <v>3.7688200000000002E-9</v>
      </c>
      <c r="G283">
        <v>3.0960000000000001</v>
      </c>
      <c r="H283">
        <v>-1.93</v>
      </c>
      <c r="I283">
        <v>-0.16600000000000001</v>
      </c>
      <c r="J283">
        <v>0.72799999999999998</v>
      </c>
      <c r="K283">
        <v>0.33600000000000002</v>
      </c>
      <c r="L283">
        <v>0.436</v>
      </c>
      <c r="M283">
        <v>5432965</v>
      </c>
    </row>
    <row r="284" spans="1:13" x14ac:dyDescent="0.2">
      <c r="A284" t="s">
        <v>525</v>
      </c>
      <c r="B284" t="s">
        <v>621</v>
      </c>
      <c r="C284" t="s">
        <v>1383</v>
      </c>
      <c r="D284" t="s">
        <v>1251</v>
      </c>
      <c r="E284" t="s">
        <v>1649</v>
      </c>
      <c r="F284" s="3">
        <v>3.2933400000000001E-9</v>
      </c>
      <c r="G284">
        <v>-0.30599999999999999</v>
      </c>
      <c r="H284">
        <v>-0.109</v>
      </c>
      <c r="I284">
        <v>1.415</v>
      </c>
      <c r="J284">
        <v>3.2000000000000001E-2</v>
      </c>
      <c r="K284">
        <v>2.5999999999999999E-2</v>
      </c>
      <c r="L284">
        <v>4.2000000000000003E-2</v>
      </c>
      <c r="M284">
        <v>7226199</v>
      </c>
    </row>
    <row r="285" spans="1:13" x14ac:dyDescent="0.2">
      <c r="A285" t="s">
        <v>525</v>
      </c>
      <c r="B285" t="s">
        <v>637</v>
      </c>
      <c r="C285" t="s">
        <v>1010</v>
      </c>
      <c r="D285" t="s">
        <v>1377</v>
      </c>
      <c r="E285" t="s">
        <v>1650</v>
      </c>
      <c r="F285" s="3">
        <v>1.7649E-9</v>
      </c>
      <c r="G285">
        <v>6.8000000000000005E-2</v>
      </c>
      <c r="H285">
        <v>1.1080000000000001</v>
      </c>
      <c r="I285">
        <v>-0.17499999999999999</v>
      </c>
      <c r="J285">
        <v>4.8000000000000001E-2</v>
      </c>
      <c r="K285">
        <v>0.16300000000000001</v>
      </c>
      <c r="L285">
        <v>0.20799999999999999</v>
      </c>
      <c r="M285">
        <v>5194721</v>
      </c>
    </row>
    <row r="286" spans="1:13" x14ac:dyDescent="0.2">
      <c r="A286" t="s">
        <v>525</v>
      </c>
      <c r="B286" t="s">
        <v>32</v>
      </c>
      <c r="C286" t="s">
        <v>1010</v>
      </c>
      <c r="D286" t="s">
        <v>1377</v>
      </c>
      <c r="E286" t="s">
        <v>1651</v>
      </c>
      <c r="F286" s="3">
        <v>1.0621299999999999E-9</v>
      </c>
      <c r="G286">
        <v>2.5000000000000001E-2</v>
      </c>
      <c r="H286">
        <v>0.97799999999999998</v>
      </c>
      <c r="I286">
        <v>-3.0000000000000001E-3</v>
      </c>
      <c r="J286">
        <v>4.8000000000000001E-2</v>
      </c>
      <c r="K286">
        <v>0.14099999999999999</v>
      </c>
      <c r="L286">
        <v>0.186</v>
      </c>
      <c r="M286">
        <v>5165048</v>
      </c>
    </row>
    <row r="287" spans="1:13" x14ac:dyDescent="0.2">
      <c r="A287" t="s">
        <v>525</v>
      </c>
      <c r="B287" t="s">
        <v>616</v>
      </c>
      <c r="C287" t="s">
        <v>1010</v>
      </c>
      <c r="D287" t="s">
        <v>1377</v>
      </c>
      <c r="E287" t="s">
        <v>1652</v>
      </c>
      <c r="F287" s="3">
        <v>1.0013E-9</v>
      </c>
      <c r="G287">
        <v>3.9E-2</v>
      </c>
      <c r="H287">
        <v>1.03</v>
      </c>
      <c r="I287">
        <v>-6.9000000000000006E-2</v>
      </c>
      <c r="J287">
        <v>0.04</v>
      </c>
      <c r="K287">
        <v>0.14000000000000001</v>
      </c>
      <c r="L287">
        <v>0.17799999999999999</v>
      </c>
      <c r="M287">
        <v>5188740</v>
      </c>
    </row>
    <row r="288" spans="1:13" x14ac:dyDescent="0.2">
      <c r="A288" t="s">
        <v>525</v>
      </c>
      <c r="B288" t="s">
        <v>1383</v>
      </c>
      <c r="C288" t="s">
        <v>1251</v>
      </c>
      <c r="D288" t="s">
        <v>1119</v>
      </c>
      <c r="E288" t="s">
        <v>1653</v>
      </c>
      <c r="F288" s="3">
        <v>8.9154899999999998E-10</v>
      </c>
      <c r="G288">
        <v>-0.55900000000000005</v>
      </c>
      <c r="H288">
        <v>1.2170000000000001</v>
      </c>
      <c r="I288">
        <v>0.34200000000000003</v>
      </c>
      <c r="J288">
        <v>5.3999999999999999E-2</v>
      </c>
      <c r="K288">
        <v>2.9000000000000001E-2</v>
      </c>
      <c r="L288">
        <v>3.5000000000000003E-2</v>
      </c>
      <c r="M288">
        <v>7298737</v>
      </c>
    </row>
    <row r="289" spans="1:13" x14ac:dyDescent="0.2">
      <c r="A289" t="s">
        <v>525</v>
      </c>
      <c r="B289" t="s">
        <v>634</v>
      </c>
      <c r="C289" t="s">
        <v>1010</v>
      </c>
      <c r="D289" t="s">
        <v>1377</v>
      </c>
      <c r="E289" t="s">
        <v>1654</v>
      </c>
      <c r="F289" s="3">
        <v>8.6511799999999999E-10</v>
      </c>
      <c r="G289">
        <v>-8.0000000000000002E-3</v>
      </c>
      <c r="H289">
        <v>0.92100000000000004</v>
      </c>
      <c r="I289">
        <v>8.6999999999999994E-2</v>
      </c>
      <c r="J289">
        <v>2.5000000000000001E-2</v>
      </c>
      <c r="K289">
        <v>7.8E-2</v>
      </c>
      <c r="L289">
        <v>9.7000000000000003E-2</v>
      </c>
      <c r="M289">
        <v>5213103</v>
      </c>
    </row>
    <row r="290" spans="1:13" x14ac:dyDescent="0.2">
      <c r="A290" t="s">
        <v>525</v>
      </c>
      <c r="B290" t="s">
        <v>621</v>
      </c>
      <c r="C290" t="s">
        <v>1380</v>
      </c>
      <c r="D290" t="s">
        <v>1251</v>
      </c>
      <c r="E290" t="s">
        <v>1655</v>
      </c>
      <c r="F290" s="3">
        <v>6.4712199999999995E-10</v>
      </c>
      <c r="G290">
        <v>-0.32200000000000001</v>
      </c>
      <c r="H290">
        <v>-7.8E-2</v>
      </c>
      <c r="I290">
        <v>1.399</v>
      </c>
      <c r="J290">
        <v>3.3000000000000002E-2</v>
      </c>
      <c r="K290">
        <v>2.5000000000000001E-2</v>
      </c>
      <c r="L290">
        <v>4.2000000000000003E-2</v>
      </c>
      <c r="M290">
        <v>7058143</v>
      </c>
    </row>
    <row r="291" spans="1:13" x14ac:dyDescent="0.2">
      <c r="A291" t="s">
        <v>525</v>
      </c>
      <c r="B291" t="s">
        <v>621</v>
      </c>
      <c r="C291" t="s">
        <v>1251</v>
      </c>
      <c r="D291" t="s">
        <v>1009</v>
      </c>
      <c r="E291" t="s">
        <v>1656</v>
      </c>
      <c r="F291" s="3">
        <v>6.3089099999999999E-10</v>
      </c>
      <c r="G291">
        <v>-0.48499999999999999</v>
      </c>
      <c r="H291">
        <v>1.0329999999999999</v>
      </c>
      <c r="I291">
        <v>0.45200000000000001</v>
      </c>
      <c r="J291">
        <v>9.8000000000000004E-2</v>
      </c>
      <c r="K291">
        <v>0.13500000000000001</v>
      </c>
      <c r="L291">
        <v>0.224</v>
      </c>
      <c r="M291">
        <v>5492481</v>
      </c>
    </row>
    <row r="292" spans="1:13" x14ac:dyDescent="0.2">
      <c r="A292" t="s">
        <v>525</v>
      </c>
      <c r="B292" t="s">
        <v>621</v>
      </c>
      <c r="C292" t="s">
        <v>1251</v>
      </c>
      <c r="D292" t="s">
        <v>1119</v>
      </c>
      <c r="E292" t="s">
        <v>1657</v>
      </c>
      <c r="F292" s="3">
        <v>6.0982199999999999E-10</v>
      </c>
      <c r="G292">
        <v>-0.35599999999999998</v>
      </c>
      <c r="H292">
        <v>1.42</v>
      </c>
      <c r="I292">
        <v>-6.4000000000000001E-2</v>
      </c>
      <c r="J292">
        <v>3.5999999999999997E-2</v>
      </c>
      <c r="K292">
        <v>4.9000000000000002E-2</v>
      </c>
      <c r="L292">
        <v>0.02</v>
      </c>
      <c r="M292">
        <v>7271006</v>
      </c>
    </row>
    <row r="293" spans="1:13" x14ac:dyDescent="0.2">
      <c r="A293" t="s">
        <v>525</v>
      </c>
      <c r="B293" t="s">
        <v>621</v>
      </c>
      <c r="C293" t="s">
        <v>616</v>
      </c>
      <c r="D293" t="s">
        <v>1009</v>
      </c>
      <c r="E293" t="s">
        <v>1658</v>
      </c>
      <c r="F293" s="3">
        <v>3.8970899999999998E-10</v>
      </c>
      <c r="G293">
        <v>-2.3170000000000002</v>
      </c>
      <c r="H293">
        <v>0.68100000000000005</v>
      </c>
      <c r="I293">
        <v>2.6360000000000001</v>
      </c>
      <c r="J293">
        <v>0.36599999999999999</v>
      </c>
      <c r="K293">
        <v>0.19</v>
      </c>
      <c r="L293">
        <v>0.19500000000000001</v>
      </c>
      <c r="M293">
        <v>5673645</v>
      </c>
    </row>
    <row r="294" spans="1:13" x14ac:dyDescent="0.2">
      <c r="A294" t="s">
        <v>525</v>
      </c>
      <c r="B294" t="s">
        <v>32</v>
      </c>
      <c r="C294" t="s">
        <v>1383</v>
      </c>
      <c r="D294" t="s">
        <v>616</v>
      </c>
      <c r="E294" t="s">
        <v>1659</v>
      </c>
      <c r="F294" s="3">
        <v>1.75996E-10</v>
      </c>
      <c r="G294">
        <v>44.951000000000001</v>
      </c>
      <c r="H294">
        <v>-3.3620000000000001</v>
      </c>
      <c r="I294">
        <v>-40.588999999999999</v>
      </c>
      <c r="J294">
        <v>15.936999999999999</v>
      </c>
      <c r="K294">
        <v>1.5149999999999999</v>
      </c>
      <c r="L294">
        <v>14.481999999999999</v>
      </c>
      <c r="M294">
        <v>7657968</v>
      </c>
    </row>
    <row r="295" spans="1:13" x14ac:dyDescent="0.2">
      <c r="A295" t="s">
        <v>525</v>
      </c>
      <c r="B295" t="s">
        <v>634</v>
      </c>
      <c r="C295" t="s">
        <v>637</v>
      </c>
      <c r="D295" t="s">
        <v>1119</v>
      </c>
      <c r="E295" t="s">
        <v>1660</v>
      </c>
      <c r="F295" s="3">
        <v>1.2266500000000001E-10</v>
      </c>
      <c r="G295">
        <v>162.88499999999999</v>
      </c>
      <c r="H295">
        <v>-135.27500000000001</v>
      </c>
      <c r="I295">
        <v>-26.61</v>
      </c>
      <c r="J295">
        <v>256.77999999999997</v>
      </c>
      <c r="K295">
        <v>213.887</v>
      </c>
      <c r="L295">
        <v>42.917000000000002</v>
      </c>
      <c r="M295">
        <v>7767326</v>
      </c>
    </row>
    <row r="296" spans="1:13" x14ac:dyDescent="0.2">
      <c r="A296" t="s">
        <v>525</v>
      </c>
      <c r="B296" t="s">
        <v>621</v>
      </c>
      <c r="C296" t="s">
        <v>518</v>
      </c>
      <c r="D296" t="s">
        <v>1377</v>
      </c>
      <c r="E296" t="s">
        <v>1661</v>
      </c>
      <c r="F296" s="3">
        <v>7.4428099999999997E-11</v>
      </c>
      <c r="G296">
        <v>-0.25</v>
      </c>
      <c r="H296">
        <v>1.048</v>
      </c>
      <c r="I296">
        <v>0.20200000000000001</v>
      </c>
      <c r="J296">
        <v>4.7E-2</v>
      </c>
      <c r="K296">
        <v>0.123</v>
      </c>
      <c r="L296">
        <v>0.16</v>
      </c>
      <c r="M296">
        <v>5209954</v>
      </c>
    </row>
    <row r="297" spans="1:13" x14ac:dyDescent="0.2">
      <c r="A297" t="s">
        <v>525</v>
      </c>
      <c r="B297" t="s">
        <v>621</v>
      </c>
      <c r="C297" t="s">
        <v>32</v>
      </c>
      <c r="D297" t="s">
        <v>1251</v>
      </c>
      <c r="E297" t="s">
        <v>1662</v>
      </c>
      <c r="F297" s="3">
        <v>6.5131100000000001E-11</v>
      </c>
      <c r="G297">
        <v>-0.126</v>
      </c>
      <c r="H297">
        <v>-0.154</v>
      </c>
      <c r="I297">
        <v>1.28</v>
      </c>
      <c r="J297">
        <v>6.0999999999999999E-2</v>
      </c>
      <c r="K297">
        <v>4.7E-2</v>
      </c>
      <c r="L297">
        <v>3.1E-2</v>
      </c>
      <c r="M297">
        <v>7181635</v>
      </c>
    </row>
    <row r="298" spans="1:13" x14ac:dyDescent="0.2">
      <c r="A298" t="s">
        <v>525</v>
      </c>
      <c r="B298" t="s">
        <v>621</v>
      </c>
      <c r="C298" t="s">
        <v>518</v>
      </c>
      <c r="D298" t="s">
        <v>1119</v>
      </c>
      <c r="E298" t="s">
        <v>1663</v>
      </c>
      <c r="F298" s="3">
        <v>1.8756199999999999E-11</v>
      </c>
      <c r="G298">
        <v>-0.18099999999999999</v>
      </c>
      <c r="H298">
        <v>1.153</v>
      </c>
      <c r="I298">
        <v>2.9000000000000001E-2</v>
      </c>
      <c r="J298">
        <v>2.8000000000000001E-2</v>
      </c>
      <c r="K298">
        <v>3.4000000000000002E-2</v>
      </c>
      <c r="L298">
        <v>1.4E-2</v>
      </c>
      <c r="M298">
        <v>7825342</v>
      </c>
    </row>
    <row r="299" spans="1:13" x14ac:dyDescent="0.2">
      <c r="A299" t="s">
        <v>525</v>
      </c>
      <c r="B299" t="s">
        <v>621</v>
      </c>
      <c r="C299" t="s">
        <v>1383</v>
      </c>
      <c r="D299" t="s">
        <v>518</v>
      </c>
      <c r="E299" t="s">
        <v>1664</v>
      </c>
      <c r="F299" s="3">
        <v>1.23545E-11</v>
      </c>
      <c r="G299">
        <v>-0.20699999999999999</v>
      </c>
      <c r="H299">
        <v>0.04</v>
      </c>
      <c r="I299">
        <v>1.167</v>
      </c>
      <c r="J299">
        <v>2.8000000000000001E-2</v>
      </c>
      <c r="K299">
        <v>1.9E-2</v>
      </c>
      <c r="L299">
        <v>3.2000000000000001E-2</v>
      </c>
      <c r="M299">
        <v>7777209</v>
      </c>
    </row>
    <row r="300" spans="1:13" x14ac:dyDescent="0.2">
      <c r="A300" t="s">
        <v>525</v>
      </c>
      <c r="B300" t="s">
        <v>1383</v>
      </c>
      <c r="C300" t="s">
        <v>1251</v>
      </c>
      <c r="D300" t="s">
        <v>637</v>
      </c>
      <c r="E300" t="s">
        <v>1665</v>
      </c>
      <c r="F300" s="3">
        <v>1.13118E-11</v>
      </c>
      <c r="G300">
        <v>-0.109</v>
      </c>
      <c r="H300">
        <v>1.3069999999999999</v>
      </c>
      <c r="I300">
        <v>-0.19800000000000001</v>
      </c>
      <c r="J300">
        <v>2.5999999999999999E-2</v>
      </c>
      <c r="K300">
        <v>3.4000000000000002E-2</v>
      </c>
      <c r="L300">
        <v>0.02</v>
      </c>
      <c r="M300">
        <v>7236550</v>
      </c>
    </row>
    <row r="301" spans="1:13" x14ac:dyDescent="0.2">
      <c r="A301" t="s">
        <v>525</v>
      </c>
      <c r="B301" t="s">
        <v>621</v>
      </c>
      <c r="C301" t="s">
        <v>1380</v>
      </c>
      <c r="D301" t="s">
        <v>518</v>
      </c>
      <c r="E301" t="s">
        <v>1666</v>
      </c>
      <c r="F301" s="3">
        <v>8.2578399999999995E-12</v>
      </c>
      <c r="G301">
        <v>-0.19900000000000001</v>
      </c>
      <c r="H301">
        <v>0.04</v>
      </c>
      <c r="I301">
        <v>1.159</v>
      </c>
      <c r="J301">
        <v>2.8000000000000001E-2</v>
      </c>
      <c r="K301">
        <v>0.02</v>
      </c>
      <c r="L301">
        <v>3.2000000000000001E-2</v>
      </c>
      <c r="M301">
        <v>7587358</v>
      </c>
    </row>
    <row r="302" spans="1:13" x14ac:dyDescent="0.2">
      <c r="A302" t="s">
        <v>525</v>
      </c>
      <c r="B302" t="s">
        <v>1383</v>
      </c>
      <c r="C302" t="s">
        <v>1251</v>
      </c>
      <c r="D302" t="s">
        <v>631</v>
      </c>
      <c r="E302" t="s">
        <v>1667</v>
      </c>
      <c r="F302" s="3">
        <v>8.0226999999999997E-12</v>
      </c>
      <c r="G302">
        <v>-0.14000000000000001</v>
      </c>
      <c r="H302">
        <v>1.4710000000000001</v>
      </c>
      <c r="I302">
        <v>-0.33100000000000002</v>
      </c>
      <c r="J302">
        <v>2.8000000000000001E-2</v>
      </c>
      <c r="K302">
        <v>5.0999999999999997E-2</v>
      </c>
      <c r="L302">
        <v>3.9E-2</v>
      </c>
      <c r="M302">
        <v>6871747</v>
      </c>
    </row>
    <row r="303" spans="1:13" x14ac:dyDescent="0.2">
      <c r="A303" t="s">
        <v>525</v>
      </c>
      <c r="B303" t="s">
        <v>1380</v>
      </c>
      <c r="C303" t="s">
        <v>1251</v>
      </c>
      <c r="D303" t="s">
        <v>1119</v>
      </c>
      <c r="E303" t="s">
        <v>1668</v>
      </c>
      <c r="F303" s="3">
        <v>7.5614999999999992E-12</v>
      </c>
      <c r="G303">
        <v>-0.56799999999999995</v>
      </c>
      <c r="H303">
        <v>1.103</v>
      </c>
      <c r="I303">
        <v>0.46500000000000002</v>
      </c>
      <c r="J303">
        <v>5.5E-2</v>
      </c>
      <c r="K303">
        <v>2.5000000000000001E-2</v>
      </c>
      <c r="L303">
        <v>4.8000000000000001E-2</v>
      </c>
      <c r="M303">
        <v>7143190</v>
      </c>
    </row>
    <row r="304" spans="1:13" x14ac:dyDescent="0.2">
      <c r="A304" t="s">
        <v>525</v>
      </c>
      <c r="B304" t="s">
        <v>32</v>
      </c>
      <c r="C304" t="s">
        <v>1251</v>
      </c>
      <c r="D304" t="s">
        <v>631</v>
      </c>
      <c r="E304" t="s">
        <v>1669</v>
      </c>
      <c r="F304" s="3">
        <v>7.1168500000000003E-12</v>
      </c>
      <c r="G304">
        <v>-0.16500000000000001</v>
      </c>
      <c r="H304">
        <v>1.3029999999999999</v>
      </c>
      <c r="I304">
        <v>-0.13800000000000001</v>
      </c>
      <c r="J304">
        <v>3.1E-2</v>
      </c>
      <c r="K304">
        <v>3.4000000000000002E-2</v>
      </c>
      <c r="L304">
        <v>4.5999999999999999E-2</v>
      </c>
      <c r="M304">
        <v>6823645</v>
      </c>
    </row>
    <row r="305" spans="1:13" x14ac:dyDescent="0.2">
      <c r="A305" t="s">
        <v>525</v>
      </c>
      <c r="B305" t="s">
        <v>32</v>
      </c>
      <c r="C305" t="s">
        <v>1251</v>
      </c>
      <c r="D305" t="s">
        <v>1009</v>
      </c>
      <c r="E305" t="s">
        <v>1670</v>
      </c>
      <c r="F305" s="3">
        <v>6.6786299999999998E-12</v>
      </c>
      <c r="G305">
        <v>-0.19900000000000001</v>
      </c>
      <c r="H305">
        <v>1.395</v>
      </c>
      <c r="I305">
        <v>-0.19600000000000001</v>
      </c>
      <c r="J305">
        <v>2.5999999999999999E-2</v>
      </c>
      <c r="K305">
        <v>6.9000000000000006E-2</v>
      </c>
      <c r="L305">
        <v>7.1999999999999995E-2</v>
      </c>
      <c r="M305">
        <v>5458091</v>
      </c>
    </row>
    <row r="306" spans="1:13" x14ac:dyDescent="0.2">
      <c r="A306" t="s">
        <v>525</v>
      </c>
      <c r="B306" t="s">
        <v>621</v>
      </c>
      <c r="C306" t="s">
        <v>1251</v>
      </c>
      <c r="D306" t="s">
        <v>637</v>
      </c>
      <c r="E306" t="s">
        <v>1671</v>
      </c>
      <c r="F306" s="3">
        <v>5.9562599999999999E-12</v>
      </c>
      <c r="G306">
        <v>-0.19400000000000001</v>
      </c>
      <c r="H306">
        <v>1.286</v>
      </c>
      <c r="I306">
        <v>-9.1999999999999998E-2</v>
      </c>
      <c r="J306">
        <v>7.4999999999999997E-2</v>
      </c>
      <c r="K306">
        <v>3.6999999999999998E-2</v>
      </c>
      <c r="L306">
        <v>4.8000000000000001E-2</v>
      </c>
      <c r="M306">
        <v>7243660</v>
      </c>
    </row>
    <row r="307" spans="1:13" x14ac:dyDescent="0.2">
      <c r="A307" t="s">
        <v>525</v>
      </c>
      <c r="B307" t="s">
        <v>32</v>
      </c>
      <c r="C307" t="s">
        <v>1380</v>
      </c>
      <c r="D307" t="s">
        <v>1383</v>
      </c>
      <c r="E307" t="s">
        <v>1672</v>
      </c>
      <c r="F307" s="3">
        <v>3.72811E-12</v>
      </c>
      <c r="G307">
        <v>-1.8140000000000001</v>
      </c>
      <c r="H307">
        <v>-8.0340000000000007</v>
      </c>
      <c r="I307">
        <v>10.847</v>
      </c>
      <c r="J307">
        <v>0.14399999999999999</v>
      </c>
      <c r="K307">
        <v>0.78100000000000003</v>
      </c>
      <c r="L307">
        <v>0.88500000000000001</v>
      </c>
      <c r="M307">
        <v>7522628</v>
      </c>
    </row>
    <row r="308" spans="1:13" x14ac:dyDescent="0.2">
      <c r="A308" t="s">
        <v>525</v>
      </c>
      <c r="B308" t="s">
        <v>621</v>
      </c>
      <c r="C308" t="s">
        <v>1383</v>
      </c>
      <c r="D308" t="s">
        <v>1377</v>
      </c>
      <c r="E308" t="s">
        <v>1673</v>
      </c>
      <c r="F308" s="3">
        <v>2.6216000000000001E-12</v>
      </c>
      <c r="G308">
        <v>-0.61099999999999999</v>
      </c>
      <c r="H308">
        <v>-0.27300000000000002</v>
      </c>
      <c r="I308">
        <v>1.8839999999999999</v>
      </c>
      <c r="J308">
        <v>5.6000000000000001E-2</v>
      </c>
      <c r="K308">
        <v>3.9E-2</v>
      </c>
      <c r="L308">
        <v>7.3999999999999996E-2</v>
      </c>
      <c r="M308">
        <v>5174339</v>
      </c>
    </row>
    <row r="309" spans="1:13" x14ac:dyDescent="0.2">
      <c r="A309" t="s">
        <v>525</v>
      </c>
      <c r="B309" t="s">
        <v>32</v>
      </c>
      <c r="C309" t="s">
        <v>1383</v>
      </c>
      <c r="D309" t="s">
        <v>1251</v>
      </c>
      <c r="E309" t="s">
        <v>1674</v>
      </c>
      <c r="F309" s="3">
        <v>2.4560100000000002E-12</v>
      </c>
      <c r="G309">
        <v>-0.219</v>
      </c>
      <c r="H309">
        <v>-7.3999999999999996E-2</v>
      </c>
      <c r="I309">
        <v>1.2929999999999999</v>
      </c>
      <c r="J309">
        <v>2.3E-2</v>
      </c>
      <c r="K309">
        <v>2.5999999999999999E-2</v>
      </c>
      <c r="L309">
        <v>3.3000000000000002E-2</v>
      </c>
      <c r="M309">
        <v>7179714</v>
      </c>
    </row>
    <row r="310" spans="1:13" x14ac:dyDescent="0.2">
      <c r="A310" t="s">
        <v>525</v>
      </c>
      <c r="B310" t="s">
        <v>32</v>
      </c>
      <c r="C310" t="s">
        <v>1251</v>
      </c>
      <c r="D310" t="s">
        <v>1119</v>
      </c>
      <c r="E310" t="s">
        <v>1675</v>
      </c>
      <c r="F310" s="3">
        <v>1.7145E-12</v>
      </c>
      <c r="G310">
        <v>-0.24199999999999999</v>
      </c>
      <c r="H310">
        <v>1.276</v>
      </c>
      <c r="I310">
        <v>-3.4000000000000002E-2</v>
      </c>
      <c r="J310">
        <v>2.4E-2</v>
      </c>
      <c r="K310">
        <v>3.5000000000000003E-2</v>
      </c>
      <c r="L310">
        <v>1.7999999999999999E-2</v>
      </c>
      <c r="M310">
        <v>7213243</v>
      </c>
    </row>
    <row r="311" spans="1:13" x14ac:dyDescent="0.2">
      <c r="A311" t="s">
        <v>525</v>
      </c>
      <c r="B311" t="s">
        <v>621</v>
      </c>
      <c r="C311" t="s">
        <v>1251</v>
      </c>
      <c r="D311" t="s">
        <v>616</v>
      </c>
      <c r="E311" t="s">
        <v>1676</v>
      </c>
      <c r="F311" s="3">
        <v>1.43363E-12</v>
      </c>
      <c r="G311">
        <v>-0.193</v>
      </c>
      <c r="H311">
        <v>1.28</v>
      </c>
      <c r="I311">
        <v>-8.6999999999999994E-2</v>
      </c>
      <c r="J311">
        <v>6.9000000000000006E-2</v>
      </c>
      <c r="K311">
        <v>3.5000000000000003E-2</v>
      </c>
      <c r="L311">
        <v>4.4999999999999998E-2</v>
      </c>
      <c r="M311">
        <v>7239726</v>
      </c>
    </row>
    <row r="312" spans="1:13" x14ac:dyDescent="0.2">
      <c r="A312" t="s">
        <v>525</v>
      </c>
      <c r="B312" t="s">
        <v>1380</v>
      </c>
      <c r="C312" t="s">
        <v>1251</v>
      </c>
      <c r="D312" t="s">
        <v>637</v>
      </c>
      <c r="E312" t="s">
        <v>1677</v>
      </c>
      <c r="F312" s="3">
        <v>1.4316000000000001E-12</v>
      </c>
      <c r="G312">
        <v>-6.9000000000000006E-2</v>
      </c>
      <c r="H312">
        <v>1.278</v>
      </c>
      <c r="I312">
        <v>-0.20899999999999999</v>
      </c>
      <c r="J312">
        <v>2.4E-2</v>
      </c>
      <c r="K312">
        <v>3.2000000000000001E-2</v>
      </c>
      <c r="L312">
        <v>2.1000000000000001E-2</v>
      </c>
      <c r="M312">
        <v>7065106</v>
      </c>
    </row>
    <row r="313" spans="1:13" x14ac:dyDescent="0.2">
      <c r="A313" t="s">
        <v>525</v>
      </c>
      <c r="B313" t="s">
        <v>38</v>
      </c>
      <c r="C313" t="s">
        <v>1383</v>
      </c>
      <c r="D313" t="s">
        <v>1251</v>
      </c>
      <c r="E313" t="s">
        <v>1678</v>
      </c>
      <c r="F313" s="3">
        <v>1.3840600000000001E-12</v>
      </c>
      <c r="G313">
        <v>-0.20399999999999999</v>
      </c>
      <c r="H313">
        <v>-0.105</v>
      </c>
      <c r="I313">
        <v>1.3089999999999999</v>
      </c>
      <c r="J313">
        <v>2.3E-2</v>
      </c>
      <c r="K313">
        <v>2.5999999999999999E-2</v>
      </c>
      <c r="L313">
        <v>3.4000000000000002E-2</v>
      </c>
      <c r="M313">
        <v>5648608</v>
      </c>
    </row>
    <row r="314" spans="1:13" x14ac:dyDescent="0.2">
      <c r="A314" t="s">
        <v>525</v>
      </c>
      <c r="B314" t="s">
        <v>32</v>
      </c>
      <c r="C314" t="s">
        <v>1251</v>
      </c>
      <c r="D314" t="s">
        <v>518</v>
      </c>
      <c r="E314" t="s">
        <v>1679</v>
      </c>
      <c r="F314" s="3">
        <v>1.30987E-12</v>
      </c>
      <c r="G314">
        <v>-0.23699999999999999</v>
      </c>
      <c r="H314">
        <v>1.407</v>
      </c>
      <c r="I314">
        <v>-0.17100000000000001</v>
      </c>
      <c r="J314">
        <v>4.2999999999999997E-2</v>
      </c>
      <c r="K314">
        <v>0.28100000000000003</v>
      </c>
      <c r="L314">
        <v>0.245</v>
      </c>
      <c r="M314">
        <v>7274791</v>
      </c>
    </row>
    <row r="315" spans="1:13" x14ac:dyDescent="0.2">
      <c r="A315" t="s">
        <v>525</v>
      </c>
      <c r="B315" t="s">
        <v>32</v>
      </c>
      <c r="C315" t="s">
        <v>1251</v>
      </c>
      <c r="D315" t="s">
        <v>634</v>
      </c>
      <c r="E315" t="s">
        <v>1680</v>
      </c>
      <c r="F315" s="3">
        <v>9.0561600000000005E-13</v>
      </c>
      <c r="G315">
        <v>-0.38700000000000001</v>
      </c>
      <c r="H315">
        <v>1.218</v>
      </c>
      <c r="I315">
        <v>0.16900000000000001</v>
      </c>
      <c r="J315">
        <v>7.3999999999999996E-2</v>
      </c>
      <c r="K315">
        <v>2.1999999999999999E-2</v>
      </c>
      <c r="L315">
        <v>7.2999999999999995E-2</v>
      </c>
      <c r="M315">
        <v>7207575</v>
      </c>
    </row>
    <row r="316" spans="1:13" x14ac:dyDescent="0.2">
      <c r="A316" t="s">
        <v>525</v>
      </c>
      <c r="B316" t="s">
        <v>32</v>
      </c>
      <c r="C316" t="s">
        <v>1380</v>
      </c>
      <c r="D316" t="s">
        <v>1251</v>
      </c>
      <c r="E316" t="s">
        <v>1681</v>
      </c>
      <c r="F316" s="3">
        <v>8.2401800000000001E-13</v>
      </c>
      <c r="G316">
        <v>-0.22900000000000001</v>
      </c>
      <c r="H316">
        <v>-4.2999999999999997E-2</v>
      </c>
      <c r="I316">
        <v>1.272</v>
      </c>
      <c r="J316">
        <v>2.3E-2</v>
      </c>
      <c r="K316">
        <v>2.4E-2</v>
      </c>
      <c r="L316">
        <v>3.2000000000000001E-2</v>
      </c>
      <c r="M316">
        <v>7022319</v>
      </c>
    </row>
    <row r="317" spans="1:13" x14ac:dyDescent="0.2">
      <c r="A317" t="s">
        <v>525</v>
      </c>
      <c r="B317" t="s">
        <v>621</v>
      </c>
      <c r="C317" t="s">
        <v>38</v>
      </c>
      <c r="D317" t="s">
        <v>1251</v>
      </c>
      <c r="E317" t="s">
        <v>1682</v>
      </c>
      <c r="F317" s="3">
        <v>6.2013E-13</v>
      </c>
      <c r="G317">
        <v>-0.22900000000000001</v>
      </c>
      <c r="H317">
        <v>-7.0000000000000007E-2</v>
      </c>
      <c r="I317">
        <v>1.2989999999999999</v>
      </c>
      <c r="J317">
        <v>7.6999999999999999E-2</v>
      </c>
      <c r="K317">
        <v>5.1999999999999998E-2</v>
      </c>
      <c r="L317">
        <v>3.6999999999999998E-2</v>
      </c>
      <c r="M317">
        <v>5666500</v>
      </c>
    </row>
    <row r="318" spans="1:13" x14ac:dyDescent="0.2">
      <c r="A318" t="s">
        <v>525</v>
      </c>
      <c r="B318" t="s">
        <v>621</v>
      </c>
      <c r="C318" t="s">
        <v>1251</v>
      </c>
      <c r="D318" t="s">
        <v>634</v>
      </c>
      <c r="E318" t="s">
        <v>1683</v>
      </c>
      <c r="F318" s="3">
        <v>5.7736399999999996E-13</v>
      </c>
      <c r="G318">
        <v>-0.252</v>
      </c>
      <c r="H318">
        <v>1.3080000000000001</v>
      </c>
      <c r="I318">
        <v>-5.7000000000000002E-2</v>
      </c>
      <c r="J318">
        <v>5.1999999999999998E-2</v>
      </c>
      <c r="K318">
        <v>3.1E-2</v>
      </c>
      <c r="L318">
        <v>0.04</v>
      </c>
      <c r="M318">
        <v>7263076</v>
      </c>
    </row>
    <row r="319" spans="1:13" x14ac:dyDescent="0.2">
      <c r="A319" t="s">
        <v>525</v>
      </c>
      <c r="B319" t="s">
        <v>1251</v>
      </c>
      <c r="C319" t="s">
        <v>637</v>
      </c>
      <c r="D319" t="s">
        <v>1119</v>
      </c>
      <c r="E319" t="s">
        <v>1684</v>
      </c>
      <c r="F319" s="3">
        <v>4.7341900000000004E-13</v>
      </c>
      <c r="G319">
        <v>1.276</v>
      </c>
      <c r="H319">
        <v>-0.22500000000000001</v>
      </c>
      <c r="I319">
        <v>-5.0999999999999997E-2</v>
      </c>
      <c r="J319">
        <v>3.5999999999999997E-2</v>
      </c>
      <c r="K319">
        <v>2.3E-2</v>
      </c>
      <c r="L319">
        <v>1.9E-2</v>
      </c>
      <c r="M319">
        <v>7283487</v>
      </c>
    </row>
    <row r="320" spans="1:13" x14ac:dyDescent="0.2">
      <c r="A320" t="s">
        <v>525</v>
      </c>
      <c r="B320" t="s">
        <v>1251</v>
      </c>
      <c r="C320" t="s">
        <v>637</v>
      </c>
      <c r="D320" t="s">
        <v>1009</v>
      </c>
      <c r="E320" t="s">
        <v>1685</v>
      </c>
      <c r="F320" s="3">
        <v>3.7590100000000002E-13</v>
      </c>
      <c r="G320">
        <v>1.3819999999999999</v>
      </c>
      <c r="H320">
        <v>-0.17</v>
      </c>
      <c r="I320">
        <v>-0.21199999999999999</v>
      </c>
      <c r="J320">
        <v>7.1999999999999995E-2</v>
      </c>
      <c r="K320">
        <v>2.3E-2</v>
      </c>
      <c r="L320">
        <v>7.6999999999999999E-2</v>
      </c>
      <c r="M320">
        <v>5495775</v>
      </c>
    </row>
    <row r="321" spans="1:13" x14ac:dyDescent="0.2">
      <c r="A321" t="s">
        <v>525</v>
      </c>
      <c r="B321" t="s">
        <v>1380</v>
      </c>
      <c r="C321" t="s">
        <v>1251</v>
      </c>
      <c r="D321" t="s">
        <v>631</v>
      </c>
      <c r="E321" t="s">
        <v>1686</v>
      </c>
      <c r="F321" s="3">
        <v>3.2166500000000002E-13</v>
      </c>
      <c r="G321">
        <v>-9.9000000000000005E-2</v>
      </c>
      <c r="H321">
        <v>1.4470000000000001</v>
      </c>
      <c r="I321">
        <v>-0.34799999999999998</v>
      </c>
      <c r="J321">
        <v>2.5999999999999999E-2</v>
      </c>
      <c r="K321">
        <v>0.05</v>
      </c>
      <c r="L321">
        <v>0.04</v>
      </c>
      <c r="M321">
        <v>6710492</v>
      </c>
    </row>
    <row r="322" spans="1:13" x14ac:dyDescent="0.2">
      <c r="A322" t="s">
        <v>525</v>
      </c>
      <c r="B322" t="s">
        <v>1251</v>
      </c>
      <c r="C322" t="s">
        <v>637</v>
      </c>
      <c r="D322" t="s">
        <v>631</v>
      </c>
      <c r="E322" t="s">
        <v>1687</v>
      </c>
      <c r="F322" s="3">
        <v>3.1017400000000002E-13</v>
      </c>
      <c r="G322">
        <v>1.2869999999999999</v>
      </c>
      <c r="H322">
        <v>-0.13800000000000001</v>
      </c>
      <c r="I322">
        <v>-0.14899999999999999</v>
      </c>
      <c r="J322">
        <v>3.5000000000000003E-2</v>
      </c>
      <c r="K322">
        <v>2.8000000000000001E-2</v>
      </c>
      <c r="L322">
        <v>4.8000000000000001E-2</v>
      </c>
      <c r="M322">
        <v>6890001</v>
      </c>
    </row>
    <row r="323" spans="1:13" x14ac:dyDescent="0.2">
      <c r="A323" t="s">
        <v>525</v>
      </c>
      <c r="B323" t="s">
        <v>1383</v>
      </c>
      <c r="C323" t="s">
        <v>1119</v>
      </c>
      <c r="D323" t="s">
        <v>1377</v>
      </c>
      <c r="E323" t="s">
        <v>1688</v>
      </c>
      <c r="F323" s="3">
        <v>2.3197700000000002E-13</v>
      </c>
      <c r="G323">
        <v>-1.054</v>
      </c>
      <c r="H323">
        <v>0.621</v>
      </c>
      <c r="I323">
        <v>1.4330000000000001</v>
      </c>
      <c r="J323">
        <v>8.1000000000000003E-2</v>
      </c>
      <c r="K323">
        <v>5.1999999999999998E-2</v>
      </c>
      <c r="L323">
        <v>4.1000000000000002E-2</v>
      </c>
      <c r="M323">
        <v>5202171</v>
      </c>
    </row>
    <row r="324" spans="1:13" x14ac:dyDescent="0.2">
      <c r="A324" t="s">
        <v>525</v>
      </c>
      <c r="B324" t="s">
        <v>1251</v>
      </c>
      <c r="C324" t="s">
        <v>1119</v>
      </c>
      <c r="D324" t="s">
        <v>631</v>
      </c>
      <c r="E324" t="s">
        <v>1689</v>
      </c>
      <c r="F324" s="3">
        <v>1.918E-13</v>
      </c>
      <c r="G324">
        <v>1.4670000000000001</v>
      </c>
      <c r="H324">
        <v>-7.3999999999999996E-2</v>
      </c>
      <c r="I324">
        <v>-0.39200000000000002</v>
      </c>
      <c r="J324">
        <v>6.0999999999999999E-2</v>
      </c>
      <c r="K324">
        <v>2.1999999999999999E-2</v>
      </c>
      <c r="L324">
        <v>4.5999999999999999E-2</v>
      </c>
      <c r="M324">
        <v>6926601</v>
      </c>
    </row>
    <row r="325" spans="1:13" x14ac:dyDescent="0.2">
      <c r="A325" t="s">
        <v>525</v>
      </c>
      <c r="B325" t="s">
        <v>38</v>
      </c>
      <c r="C325" t="s">
        <v>1380</v>
      </c>
      <c r="D325" t="s">
        <v>1251</v>
      </c>
      <c r="E325" t="s">
        <v>1690</v>
      </c>
      <c r="F325" s="3">
        <v>1.8254899999999999E-13</v>
      </c>
      <c r="G325">
        <v>-0.216</v>
      </c>
      <c r="H325">
        <v>-6.8000000000000005E-2</v>
      </c>
      <c r="I325">
        <v>1.284</v>
      </c>
      <c r="J325">
        <v>2.3E-2</v>
      </c>
      <c r="K325">
        <v>2.5000000000000001E-2</v>
      </c>
      <c r="L325">
        <v>3.3000000000000002E-2</v>
      </c>
      <c r="M325">
        <v>5606671</v>
      </c>
    </row>
    <row r="326" spans="1:13" x14ac:dyDescent="0.2">
      <c r="A326" t="s">
        <v>525</v>
      </c>
      <c r="B326" t="s">
        <v>32</v>
      </c>
      <c r="C326" t="s">
        <v>1251</v>
      </c>
      <c r="D326" t="s">
        <v>637</v>
      </c>
      <c r="E326" t="s">
        <v>1691</v>
      </c>
      <c r="F326" s="3">
        <v>1.61452E-13</v>
      </c>
      <c r="G326">
        <v>-0.41899999999999998</v>
      </c>
      <c r="H326">
        <v>1.2569999999999999</v>
      </c>
      <c r="I326">
        <v>0.16200000000000001</v>
      </c>
      <c r="J326">
        <v>0.14099999999999999</v>
      </c>
      <c r="K326">
        <v>3.1E-2</v>
      </c>
      <c r="L326">
        <v>0.11799999999999999</v>
      </c>
      <c r="M326">
        <v>7198324</v>
      </c>
    </row>
    <row r="327" spans="1:13" x14ac:dyDescent="0.2">
      <c r="A327" t="s">
        <v>525</v>
      </c>
      <c r="B327" t="s">
        <v>38</v>
      </c>
      <c r="C327" t="s">
        <v>1251</v>
      </c>
      <c r="D327" t="s">
        <v>1119</v>
      </c>
      <c r="E327" t="s">
        <v>1692</v>
      </c>
      <c r="F327" s="3">
        <v>1.24032E-13</v>
      </c>
      <c r="G327">
        <v>-0.23499999999999999</v>
      </c>
      <c r="H327">
        <v>1.286</v>
      </c>
      <c r="I327">
        <v>-5.0999999999999997E-2</v>
      </c>
      <c r="J327">
        <v>2.4E-2</v>
      </c>
      <c r="K327">
        <v>3.6999999999999998E-2</v>
      </c>
      <c r="L327">
        <v>1.9E-2</v>
      </c>
      <c r="M327">
        <v>5639734</v>
      </c>
    </row>
    <row r="328" spans="1:13" x14ac:dyDescent="0.2">
      <c r="A328" t="s">
        <v>525</v>
      </c>
      <c r="B328" t="s">
        <v>1383</v>
      </c>
      <c r="C328" t="s">
        <v>1251</v>
      </c>
      <c r="D328" t="s">
        <v>616</v>
      </c>
      <c r="E328" t="s">
        <v>1693</v>
      </c>
      <c r="F328" s="3">
        <v>1.0840900000000001E-13</v>
      </c>
      <c r="G328">
        <v>-9.6000000000000002E-2</v>
      </c>
      <c r="H328">
        <v>1.2809999999999999</v>
      </c>
      <c r="I328">
        <v>-0.185</v>
      </c>
      <c r="J328">
        <v>2.5999999999999999E-2</v>
      </c>
      <c r="K328">
        <v>3.2000000000000001E-2</v>
      </c>
      <c r="L328">
        <v>0.02</v>
      </c>
      <c r="M328">
        <v>7235464</v>
      </c>
    </row>
    <row r="329" spans="1:13" x14ac:dyDescent="0.2">
      <c r="A329" t="s">
        <v>525</v>
      </c>
      <c r="B329" t="s">
        <v>1251</v>
      </c>
      <c r="C329" t="s">
        <v>616</v>
      </c>
      <c r="D329" t="s">
        <v>631</v>
      </c>
      <c r="E329" t="s">
        <v>1694</v>
      </c>
      <c r="F329" s="3">
        <v>9.5391899999999997E-14</v>
      </c>
      <c r="G329">
        <v>1.2909999999999999</v>
      </c>
      <c r="H329">
        <v>-0.123</v>
      </c>
      <c r="I329">
        <v>-0.16800000000000001</v>
      </c>
      <c r="J329">
        <v>3.5000000000000003E-2</v>
      </c>
      <c r="K329">
        <v>2.5999999999999999E-2</v>
      </c>
      <c r="L329">
        <v>4.5999999999999999E-2</v>
      </c>
      <c r="M329">
        <v>6884432</v>
      </c>
    </row>
    <row r="330" spans="1:13" x14ac:dyDescent="0.2">
      <c r="A330" t="s">
        <v>525</v>
      </c>
      <c r="B330" t="s">
        <v>1251</v>
      </c>
      <c r="C330" t="s">
        <v>637</v>
      </c>
      <c r="D330" t="s">
        <v>518</v>
      </c>
      <c r="E330" t="s">
        <v>1695</v>
      </c>
      <c r="F330" s="3">
        <v>8.9841600000000001E-14</v>
      </c>
      <c r="G330">
        <v>1.444</v>
      </c>
      <c r="H330">
        <v>-0.216</v>
      </c>
      <c r="I330">
        <v>-0.22900000000000001</v>
      </c>
      <c r="J330">
        <v>0.33</v>
      </c>
      <c r="K330">
        <v>4.5999999999999999E-2</v>
      </c>
      <c r="L330">
        <v>0.28899999999999998</v>
      </c>
      <c r="M330">
        <v>7345730</v>
      </c>
    </row>
    <row r="331" spans="1:13" x14ac:dyDescent="0.2">
      <c r="A331" t="s">
        <v>525</v>
      </c>
      <c r="B331" t="s">
        <v>32</v>
      </c>
      <c r="C331" t="s">
        <v>38</v>
      </c>
      <c r="D331" t="s">
        <v>1251</v>
      </c>
      <c r="E331" t="s">
        <v>1696</v>
      </c>
      <c r="F331" s="3">
        <v>6.8478199999999998E-14</v>
      </c>
      <c r="G331">
        <v>-0.44900000000000001</v>
      </c>
      <c r="H331">
        <v>0.20200000000000001</v>
      </c>
      <c r="I331">
        <v>1.2470000000000001</v>
      </c>
      <c r="J331">
        <v>0.13400000000000001</v>
      </c>
      <c r="K331">
        <v>0.12</v>
      </c>
      <c r="L331">
        <v>2.8000000000000001E-2</v>
      </c>
      <c r="M331">
        <v>5686724</v>
      </c>
    </row>
    <row r="332" spans="1:13" x14ac:dyDescent="0.2">
      <c r="A332" t="s">
        <v>525</v>
      </c>
      <c r="B332" t="s">
        <v>38</v>
      </c>
      <c r="C332" t="s">
        <v>1380</v>
      </c>
      <c r="D332" t="s">
        <v>1383</v>
      </c>
      <c r="E332" t="s">
        <v>1697</v>
      </c>
      <c r="F332" s="3">
        <v>4.8206300000000001E-14</v>
      </c>
      <c r="G332">
        <v>-1.851</v>
      </c>
      <c r="H332">
        <v>-8.6150000000000002</v>
      </c>
      <c r="I332">
        <v>11.465999999999999</v>
      </c>
      <c r="J332">
        <v>0.15</v>
      </c>
      <c r="K332">
        <v>0.83099999999999996</v>
      </c>
      <c r="L332">
        <v>0.94</v>
      </c>
      <c r="M332">
        <v>5891204</v>
      </c>
    </row>
    <row r="333" spans="1:13" x14ac:dyDescent="0.2">
      <c r="A333" t="s">
        <v>525</v>
      </c>
      <c r="B333" t="s">
        <v>38</v>
      </c>
      <c r="C333" t="s">
        <v>1251</v>
      </c>
      <c r="D333" t="s">
        <v>631</v>
      </c>
      <c r="E333" t="s">
        <v>1698</v>
      </c>
      <c r="F333" s="3">
        <v>4.3760499999999999E-14</v>
      </c>
      <c r="G333">
        <v>-0.14399999999999999</v>
      </c>
      <c r="H333">
        <v>1.2909999999999999</v>
      </c>
      <c r="I333">
        <v>-0.14699999999999999</v>
      </c>
      <c r="J333">
        <v>3.2000000000000001E-2</v>
      </c>
      <c r="K333">
        <v>3.5999999999999997E-2</v>
      </c>
      <c r="L333">
        <v>0.05</v>
      </c>
      <c r="M333">
        <v>5451398</v>
      </c>
    </row>
    <row r="334" spans="1:13" x14ac:dyDescent="0.2">
      <c r="A334" t="s">
        <v>525</v>
      </c>
      <c r="B334" t="s">
        <v>1251</v>
      </c>
      <c r="C334" t="s">
        <v>616</v>
      </c>
      <c r="D334" t="s">
        <v>1009</v>
      </c>
      <c r="E334" t="s">
        <v>1699</v>
      </c>
      <c r="F334" s="3">
        <v>3.6797000000000002E-14</v>
      </c>
      <c r="G334">
        <v>1.3839999999999999</v>
      </c>
      <c r="H334">
        <v>-0.157</v>
      </c>
      <c r="I334">
        <v>-0.22700000000000001</v>
      </c>
      <c r="J334">
        <v>7.1999999999999995E-2</v>
      </c>
      <c r="K334">
        <v>2.1999999999999999E-2</v>
      </c>
      <c r="L334">
        <v>7.6999999999999999E-2</v>
      </c>
      <c r="M334">
        <v>5489938</v>
      </c>
    </row>
    <row r="335" spans="1:13" x14ac:dyDescent="0.2">
      <c r="A335" t="s">
        <v>525</v>
      </c>
      <c r="B335" t="s">
        <v>637</v>
      </c>
      <c r="C335" t="s">
        <v>616</v>
      </c>
      <c r="D335" t="s">
        <v>631</v>
      </c>
      <c r="E335" t="s">
        <v>1700</v>
      </c>
      <c r="F335" s="3">
        <v>3.6001900000000003E-14</v>
      </c>
      <c r="G335">
        <v>-26.745999999999999</v>
      </c>
      <c r="H335">
        <v>24.158000000000001</v>
      </c>
      <c r="I335">
        <v>3.589</v>
      </c>
      <c r="J335">
        <v>8.968</v>
      </c>
      <c r="K335">
        <v>8.3620000000000001</v>
      </c>
      <c r="L335">
        <v>0.77500000000000002</v>
      </c>
      <c r="M335">
        <v>7299475</v>
      </c>
    </row>
    <row r="336" spans="1:13" x14ac:dyDescent="0.2">
      <c r="A336" t="s">
        <v>525</v>
      </c>
      <c r="B336" t="s">
        <v>1380</v>
      </c>
      <c r="C336" t="s">
        <v>1119</v>
      </c>
      <c r="D336" t="s">
        <v>1377</v>
      </c>
      <c r="E336" t="s">
        <v>1701</v>
      </c>
      <c r="F336" s="3">
        <v>1.96435E-14</v>
      </c>
      <c r="G336">
        <v>-1.0669999999999999</v>
      </c>
      <c r="H336">
        <v>0.77400000000000002</v>
      </c>
      <c r="I336">
        <v>1.294</v>
      </c>
      <c r="J336">
        <v>0.08</v>
      </c>
      <c r="K336">
        <v>6.7000000000000004E-2</v>
      </c>
      <c r="L336">
        <v>0.04</v>
      </c>
      <c r="M336">
        <v>5159888</v>
      </c>
    </row>
    <row r="337" spans="1:13" x14ac:dyDescent="0.2">
      <c r="A337" t="s">
        <v>525</v>
      </c>
      <c r="B337" t="s">
        <v>38</v>
      </c>
      <c r="C337" t="s">
        <v>1251</v>
      </c>
      <c r="D337" t="s">
        <v>1009</v>
      </c>
      <c r="E337" t="s">
        <v>1702</v>
      </c>
      <c r="F337" s="3">
        <v>1.7311499999999999E-14</v>
      </c>
      <c r="G337">
        <v>-0.17499999999999999</v>
      </c>
      <c r="H337">
        <v>1.361</v>
      </c>
      <c r="I337">
        <v>-0.186</v>
      </c>
      <c r="J337">
        <v>2.7E-2</v>
      </c>
      <c r="K337">
        <v>7.1999999999999995E-2</v>
      </c>
      <c r="L337">
        <v>8.1000000000000003E-2</v>
      </c>
      <c r="M337">
        <v>4948929</v>
      </c>
    </row>
    <row r="338" spans="1:13" x14ac:dyDescent="0.2">
      <c r="A338" t="s">
        <v>525</v>
      </c>
      <c r="B338" t="s">
        <v>1251</v>
      </c>
      <c r="C338" t="s">
        <v>616</v>
      </c>
      <c r="D338" t="s">
        <v>1119</v>
      </c>
      <c r="E338" t="s">
        <v>1703</v>
      </c>
      <c r="F338" s="3">
        <v>1.39363E-14</v>
      </c>
      <c r="G338">
        <v>1.252</v>
      </c>
      <c r="H338">
        <v>-0.20899999999999999</v>
      </c>
      <c r="I338">
        <v>-4.2999999999999997E-2</v>
      </c>
      <c r="J338">
        <v>3.3000000000000002E-2</v>
      </c>
      <c r="K338">
        <v>2.1000000000000001E-2</v>
      </c>
      <c r="L338">
        <v>1.7999999999999999E-2</v>
      </c>
      <c r="M338">
        <v>7279682</v>
      </c>
    </row>
    <row r="339" spans="1:13" x14ac:dyDescent="0.2">
      <c r="A339" t="s">
        <v>525</v>
      </c>
      <c r="B339" t="s">
        <v>32</v>
      </c>
      <c r="C339" t="s">
        <v>634</v>
      </c>
      <c r="D339" t="s">
        <v>1119</v>
      </c>
      <c r="E339" t="s">
        <v>1704</v>
      </c>
      <c r="F339" s="3">
        <v>1.3026799999999999E-14</v>
      </c>
      <c r="G339">
        <v>-274.17599999999999</v>
      </c>
      <c r="H339">
        <v>299.27199999999999</v>
      </c>
      <c r="I339">
        <v>-24.096</v>
      </c>
      <c r="J339">
        <v>654.61300000000006</v>
      </c>
      <c r="K339">
        <v>713.36900000000003</v>
      </c>
      <c r="L339">
        <v>58.805999999999997</v>
      </c>
      <c r="M339">
        <v>7685615</v>
      </c>
    </row>
    <row r="340" spans="1:13" x14ac:dyDescent="0.2">
      <c r="A340" t="s">
        <v>525</v>
      </c>
      <c r="B340" t="s">
        <v>38</v>
      </c>
      <c r="C340" t="s">
        <v>1251</v>
      </c>
      <c r="D340" t="s">
        <v>518</v>
      </c>
      <c r="E340" t="s">
        <v>1705</v>
      </c>
      <c r="F340" s="3">
        <v>1.19732E-14</v>
      </c>
      <c r="G340">
        <v>-0.20100000000000001</v>
      </c>
      <c r="H340">
        <v>1.236</v>
      </c>
      <c r="I340">
        <v>-3.5000000000000003E-2</v>
      </c>
      <c r="J340">
        <v>3.5999999999999997E-2</v>
      </c>
      <c r="K340">
        <v>0.26900000000000002</v>
      </c>
      <c r="L340">
        <v>0.24</v>
      </c>
      <c r="M340">
        <v>5681952</v>
      </c>
    </row>
    <row r="341" spans="1:13" x14ac:dyDescent="0.2">
      <c r="A341" t="s">
        <v>525</v>
      </c>
      <c r="B341" t="s">
        <v>1380</v>
      </c>
      <c r="C341" t="s">
        <v>1251</v>
      </c>
      <c r="D341" t="s">
        <v>616</v>
      </c>
      <c r="E341" t="s">
        <v>1706</v>
      </c>
      <c r="F341" s="3">
        <v>1.0828900000000001E-14</v>
      </c>
      <c r="G341">
        <v>-6.5000000000000002E-2</v>
      </c>
      <c r="H341">
        <v>1.256</v>
      </c>
      <c r="I341">
        <v>-0.192</v>
      </c>
      <c r="J341">
        <v>2.4E-2</v>
      </c>
      <c r="K341">
        <v>3.1E-2</v>
      </c>
      <c r="L341">
        <v>1.9E-2</v>
      </c>
      <c r="M341">
        <v>7069360</v>
      </c>
    </row>
    <row r="342" spans="1:13" x14ac:dyDescent="0.2">
      <c r="A342" t="s">
        <v>525</v>
      </c>
      <c r="B342" t="s">
        <v>1251</v>
      </c>
      <c r="C342" t="s">
        <v>634</v>
      </c>
      <c r="D342" t="s">
        <v>1009</v>
      </c>
      <c r="E342" t="s">
        <v>1707</v>
      </c>
      <c r="F342" s="3">
        <v>7.3243300000000004E-15</v>
      </c>
      <c r="G342">
        <v>1.502</v>
      </c>
      <c r="H342">
        <v>-0.16700000000000001</v>
      </c>
      <c r="I342">
        <v>-0.33500000000000002</v>
      </c>
      <c r="J342">
        <v>7.9000000000000001E-2</v>
      </c>
      <c r="K342">
        <v>2.7E-2</v>
      </c>
      <c r="L342">
        <v>7.9000000000000001E-2</v>
      </c>
      <c r="M342">
        <v>5515076</v>
      </c>
    </row>
    <row r="343" spans="1:13" x14ac:dyDescent="0.2">
      <c r="A343" t="s">
        <v>525</v>
      </c>
      <c r="B343" t="s">
        <v>621</v>
      </c>
      <c r="C343" t="s">
        <v>1009</v>
      </c>
      <c r="D343" t="s">
        <v>1119</v>
      </c>
      <c r="E343" t="s">
        <v>1708</v>
      </c>
      <c r="F343" s="3">
        <v>5.9121099999999997E-15</v>
      </c>
      <c r="G343">
        <v>-1.103</v>
      </c>
      <c r="H343">
        <v>2.0720000000000001</v>
      </c>
      <c r="I343">
        <v>3.1E-2</v>
      </c>
      <c r="J343">
        <v>9.4E-2</v>
      </c>
      <c r="K343">
        <v>0.104</v>
      </c>
      <c r="L343">
        <v>2.5000000000000001E-2</v>
      </c>
      <c r="M343">
        <v>5692019</v>
      </c>
    </row>
    <row r="344" spans="1:13" x14ac:dyDescent="0.2">
      <c r="A344" t="s">
        <v>525</v>
      </c>
      <c r="B344" t="s">
        <v>1251</v>
      </c>
      <c r="C344" t="s">
        <v>616</v>
      </c>
      <c r="D344" t="s">
        <v>518</v>
      </c>
      <c r="E344" t="s">
        <v>1709</v>
      </c>
      <c r="F344" s="3">
        <v>5.3995000000000003E-15</v>
      </c>
      <c r="G344">
        <v>1.419</v>
      </c>
      <c r="H344">
        <v>-0.2</v>
      </c>
      <c r="I344">
        <v>-0.219</v>
      </c>
      <c r="J344">
        <v>0.36899999999999999</v>
      </c>
      <c r="K344">
        <v>4.7E-2</v>
      </c>
      <c r="L344">
        <v>0.32600000000000001</v>
      </c>
      <c r="M344">
        <v>7340721</v>
      </c>
    </row>
    <row r="345" spans="1:13" x14ac:dyDescent="0.2">
      <c r="A345" t="s">
        <v>525</v>
      </c>
      <c r="B345" t="s">
        <v>1251</v>
      </c>
      <c r="C345" t="s">
        <v>634</v>
      </c>
      <c r="D345" t="s">
        <v>637</v>
      </c>
      <c r="E345" t="s">
        <v>1710</v>
      </c>
      <c r="F345" s="3">
        <v>4.3009099999999999E-15</v>
      </c>
      <c r="G345">
        <v>1.1819999999999999</v>
      </c>
      <c r="H345">
        <v>9.4E-2</v>
      </c>
      <c r="I345">
        <v>-0.27600000000000002</v>
      </c>
      <c r="J345">
        <v>2.3E-2</v>
      </c>
      <c r="K345">
        <v>6.3E-2</v>
      </c>
      <c r="L345">
        <v>5.3999999999999999E-2</v>
      </c>
      <c r="M345">
        <v>7282035</v>
      </c>
    </row>
    <row r="346" spans="1:13" x14ac:dyDescent="0.2">
      <c r="A346" t="s">
        <v>525</v>
      </c>
      <c r="B346" t="s">
        <v>1251</v>
      </c>
      <c r="C346" t="s">
        <v>634</v>
      </c>
      <c r="D346" t="s">
        <v>631</v>
      </c>
      <c r="E346" t="s">
        <v>1711</v>
      </c>
      <c r="F346" s="3">
        <v>2.8532800000000001E-15</v>
      </c>
      <c r="G346">
        <v>1.327</v>
      </c>
      <c r="H346">
        <v>-0.107</v>
      </c>
      <c r="I346">
        <v>-0.221</v>
      </c>
      <c r="J346">
        <v>3.6999999999999998E-2</v>
      </c>
      <c r="K346">
        <v>3.1E-2</v>
      </c>
      <c r="L346">
        <v>4.4999999999999998E-2</v>
      </c>
      <c r="M346">
        <v>6919148</v>
      </c>
    </row>
    <row r="347" spans="1:13" x14ac:dyDescent="0.2">
      <c r="A347" t="s">
        <v>525</v>
      </c>
      <c r="B347" t="s">
        <v>621</v>
      </c>
      <c r="C347" t="s">
        <v>1009</v>
      </c>
      <c r="D347" t="s">
        <v>1377</v>
      </c>
      <c r="E347" t="s">
        <v>1712</v>
      </c>
      <c r="F347" s="3">
        <v>2.14151E-15</v>
      </c>
      <c r="G347">
        <v>-1.075</v>
      </c>
      <c r="H347">
        <v>1.7410000000000001</v>
      </c>
      <c r="I347">
        <v>0.33400000000000002</v>
      </c>
      <c r="J347">
        <v>0.122</v>
      </c>
      <c r="K347">
        <v>0.38600000000000001</v>
      </c>
      <c r="L347">
        <v>0.28699999999999998</v>
      </c>
      <c r="M347">
        <v>5282499</v>
      </c>
    </row>
    <row r="348" spans="1:13" x14ac:dyDescent="0.2">
      <c r="A348" t="s">
        <v>525</v>
      </c>
      <c r="B348" t="s">
        <v>621</v>
      </c>
      <c r="C348" t="s">
        <v>1380</v>
      </c>
      <c r="D348" t="s">
        <v>1009</v>
      </c>
      <c r="E348" t="s">
        <v>1713</v>
      </c>
      <c r="F348" s="3">
        <v>1.70613E-15</v>
      </c>
      <c r="G348">
        <v>-1.1499999999999999</v>
      </c>
      <c r="H348">
        <v>7.5999999999999998E-2</v>
      </c>
      <c r="I348">
        <v>2.0739999999999998</v>
      </c>
      <c r="J348">
        <v>9.1999999999999998E-2</v>
      </c>
      <c r="K348">
        <v>3.4000000000000002E-2</v>
      </c>
      <c r="L348">
        <v>9.8000000000000004E-2</v>
      </c>
      <c r="M348">
        <v>5573907</v>
      </c>
    </row>
    <row r="349" spans="1:13" x14ac:dyDescent="0.2">
      <c r="A349" t="s">
        <v>525</v>
      </c>
      <c r="B349" t="s">
        <v>1383</v>
      </c>
      <c r="C349" t="s">
        <v>637</v>
      </c>
      <c r="D349" t="s">
        <v>616</v>
      </c>
      <c r="E349" t="s">
        <v>1714</v>
      </c>
      <c r="F349" s="3">
        <v>9.1890699999999993E-16</v>
      </c>
      <c r="G349">
        <v>1.7410000000000001</v>
      </c>
      <c r="H349">
        <v>35.533000000000001</v>
      </c>
      <c r="I349">
        <v>-36.274000000000001</v>
      </c>
      <c r="J349">
        <v>0.49</v>
      </c>
      <c r="K349">
        <v>12.176</v>
      </c>
      <c r="L349">
        <v>12.487</v>
      </c>
      <c r="M349">
        <v>7702527</v>
      </c>
    </row>
    <row r="350" spans="1:13" x14ac:dyDescent="0.2">
      <c r="A350" t="s">
        <v>525</v>
      </c>
      <c r="B350" t="s">
        <v>1380</v>
      </c>
      <c r="C350" t="s">
        <v>518</v>
      </c>
      <c r="D350" t="s">
        <v>1377</v>
      </c>
      <c r="E350" t="s">
        <v>1715</v>
      </c>
      <c r="F350" s="3">
        <v>6.44028E-16</v>
      </c>
      <c r="G350">
        <v>0.13400000000000001</v>
      </c>
      <c r="H350">
        <v>1.6339999999999999</v>
      </c>
      <c r="I350">
        <v>-0.76900000000000002</v>
      </c>
      <c r="J350">
        <v>0.04</v>
      </c>
      <c r="K350">
        <v>0.16200000000000001</v>
      </c>
      <c r="L350">
        <v>0.192</v>
      </c>
      <c r="M350">
        <v>5152867</v>
      </c>
    </row>
    <row r="351" spans="1:13" x14ac:dyDescent="0.2">
      <c r="A351" t="s">
        <v>525</v>
      </c>
      <c r="B351" t="s">
        <v>621</v>
      </c>
      <c r="C351" t="s">
        <v>1383</v>
      </c>
      <c r="D351" t="s">
        <v>1009</v>
      </c>
      <c r="E351" t="s">
        <v>1716</v>
      </c>
      <c r="F351" s="3">
        <v>4.8258000000000004E-16</v>
      </c>
      <c r="G351">
        <v>-1.163</v>
      </c>
      <c r="H351">
        <v>4.9000000000000002E-2</v>
      </c>
      <c r="I351">
        <v>2.1139999999999999</v>
      </c>
      <c r="J351">
        <v>9.4E-2</v>
      </c>
      <c r="K351">
        <v>3.5000000000000003E-2</v>
      </c>
      <c r="L351">
        <v>9.9000000000000005E-2</v>
      </c>
      <c r="M351">
        <v>5665921</v>
      </c>
    </row>
    <row r="352" spans="1:13" x14ac:dyDescent="0.2">
      <c r="A352" t="s">
        <v>525</v>
      </c>
      <c r="B352" t="s">
        <v>38</v>
      </c>
      <c r="C352" t="s">
        <v>1251</v>
      </c>
      <c r="D352" t="s">
        <v>634</v>
      </c>
      <c r="E352" t="s">
        <v>1717</v>
      </c>
      <c r="F352" s="3">
        <v>4.6757000000000002E-16</v>
      </c>
      <c r="G352">
        <v>-0.25800000000000001</v>
      </c>
      <c r="H352">
        <v>1.204</v>
      </c>
      <c r="I352">
        <v>5.3999999999999999E-2</v>
      </c>
      <c r="J352">
        <v>0.06</v>
      </c>
      <c r="K352">
        <v>2.5999999999999999E-2</v>
      </c>
      <c r="L352">
        <v>7.0000000000000007E-2</v>
      </c>
      <c r="M352">
        <v>5657411</v>
      </c>
    </row>
    <row r="353" spans="1:13" x14ac:dyDescent="0.2">
      <c r="A353" t="s">
        <v>525</v>
      </c>
      <c r="B353" t="s">
        <v>1380</v>
      </c>
      <c r="C353" t="s">
        <v>1383</v>
      </c>
      <c r="D353" t="s">
        <v>616</v>
      </c>
      <c r="E353" t="s">
        <v>1718</v>
      </c>
      <c r="F353" s="3">
        <v>4.1740700000000001E-16</v>
      </c>
      <c r="G353">
        <v>-8.0190000000000001</v>
      </c>
      <c r="H353">
        <v>10.661</v>
      </c>
      <c r="I353">
        <v>-1.643</v>
      </c>
      <c r="J353">
        <v>0.79300000000000004</v>
      </c>
      <c r="K353">
        <v>0.88400000000000001</v>
      </c>
      <c r="L353">
        <v>0.128</v>
      </c>
      <c r="M353">
        <v>7573274</v>
      </c>
    </row>
    <row r="354" spans="1:13" x14ac:dyDescent="0.2">
      <c r="A354" t="s">
        <v>525</v>
      </c>
      <c r="B354" t="s">
        <v>1383</v>
      </c>
      <c r="C354" t="s">
        <v>518</v>
      </c>
      <c r="D354" t="s">
        <v>1377</v>
      </c>
      <c r="E354" t="s">
        <v>1719</v>
      </c>
      <c r="F354" s="3">
        <v>4.15342E-16</v>
      </c>
      <c r="G354">
        <v>0.13600000000000001</v>
      </c>
      <c r="H354">
        <v>1.66</v>
      </c>
      <c r="I354">
        <v>-0.79600000000000004</v>
      </c>
      <c r="J354">
        <v>4.1000000000000002E-2</v>
      </c>
      <c r="K354">
        <v>0.17</v>
      </c>
      <c r="L354">
        <v>0.20100000000000001</v>
      </c>
      <c r="M354">
        <v>5206704</v>
      </c>
    </row>
    <row r="355" spans="1:13" x14ac:dyDescent="0.2">
      <c r="A355" t="s">
        <v>525</v>
      </c>
      <c r="B355" t="s">
        <v>1380</v>
      </c>
      <c r="C355" t="s">
        <v>518</v>
      </c>
      <c r="D355" t="s">
        <v>1119</v>
      </c>
      <c r="E355" t="s">
        <v>1720</v>
      </c>
      <c r="F355" s="3">
        <v>2.8634299999999999E-16</v>
      </c>
      <c r="G355">
        <v>-0.29499999999999998</v>
      </c>
      <c r="H355">
        <v>0.98899999999999999</v>
      </c>
      <c r="I355">
        <v>0.30599999999999999</v>
      </c>
      <c r="J355">
        <v>5.0999999999999997E-2</v>
      </c>
      <c r="K355">
        <v>2.1000000000000001E-2</v>
      </c>
      <c r="L355">
        <v>4.8000000000000001E-2</v>
      </c>
      <c r="M355">
        <v>7681771</v>
      </c>
    </row>
    <row r="356" spans="1:13" x14ac:dyDescent="0.2">
      <c r="A356" t="s">
        <v>525</v>
      </c>
      <c r="B356" t="s">
        <v>38</v>
      </c>
      <c r="C356" t="s">
        <v>616</v>
      </c>
      <c r="D356" t="s">
        <v>631</v>
      </c>
      <c r="E356" t="s">
        <v>1721</v>
      </c>
      <c r="F356" s="3">
        <v>2.7862200000000001E-16</v>
      </c>
      <c r="G356">
        <v>-70.599000000000004</v>
      </c>
      <c r="H356">
        <v>60.313000000000002</v>
      </c>
      <c r="I356">
        <v>11.285</v>
      </c>
      <c r="J356">
        <v>43.591999999999999</v>
      </c>
      <c r="K356">
        <v>37.889000000000003</v>
      </c>
      <c r="L356">
        <v>5.8280000000000003</v>
      </c>
      <c r="M356">
        <v>5712060</v>
      </c>
    </row>
    <row r="357" spans="1:13" x14ac:dyDescent="0.2">
      <c r="A357" t="s">
        <v>525</v>
      </c>
      <c r="B357" t="s">
        <v>38</v>
      </c>
      <c r="C357" t="s">
        <v>1251</v>
      </c>
      <c r="D357" t="s">
        <v>616</v>
      </c>
      <c r="E357" t="s">
        <v>1722</v>
      </c>
      <c r="F357" s="3">
        <v>2.6032699999999998E-16</v>
      </c>
      <c r="G357">
        <v>-0.14299999999999999</v>
      </c>
      <c r="H357">
        <v>1.212</v>
      </c>
      <c r="I357">
        <v>-7.0000000000000007E-2</v>
      </c>
      <c r="J357">
        <v>0.14899999999999999</v>
      </c>
      <c r="K357">
        <v>2.4E-2</v>
      </c>
      <c r="L357">
        <v>0.13900000000000001</v>
      </c>
      <c r="M357">
        <v>5689105</v>
      </c>
    </row>
    <row r="358" spans="1:13" x14ac:dyDescent="0.2">
      <c r="A358" t="s">
        <v>525</v>
      </c>
      <c r="B358" t="s">
        <v>1380</v>
      </c>
      <c r="C358" t="s">
        <v>1383</v>
      </c>
      <c r="D358" t="s">
        <v>637</v>
      </c>
      <c r="E358" t="s">
        <v>1723</v>
      </c>
      <c r="F358" s="3">
        <v>2.3428599999999999E-16</v>
      </c>
      <c r="G358">
        <v>-8.2560000000000002</v>
      </c>
      <c r="H358">
        <v>10.864000000000001</v>
      </c>
      <c r="I358">
        <v>-1.609</v>
      </c>
      <c r="J358">
        <v>0.80400000000000005</v>
      </c>
      <c r="K358">
        <v>0.89500000000000002</v>
      </c>
      <c r="L358">
        <v>0.13</v>
      </c>
      <c r="M358">
        <v>7564604</v>
      </c>
    </row>
    <row r="359" spans="1:13" x14ac:dyDescent="0.2">
      <c r="A359" t="s">
        <v>525</v>
      </c>
      <c r="B359" t="s">
        <v>518</v>
      </c>
      <c r="C359" t="s">
        <v>1119</v>
      </c>
      <c r="D359" t="s">
        <v>1377</v>
      </c>
      <c r="E359" t="s">
        <v>1724</v>
      </c>
      <c r="F359" s="3">
        <v>2.3109800000000001E-16</v>
      </c>
      <c r="G359">
        <v>1.4510000000000001</v>
      </c>
      <c r="H359">
        <v>7.2999999999999995E-2</v>
      </c>
      <c r="I359">
        <v>-0.52400000000000002</v>
      </c>
      <c r="J359">
        <v>0.11899999999999999</v>
      </c>
      <c r="K359">
        <v>1.7000000000000001E-2</v>
      </c>
      <c r="L359">
        <v>0.125</v>
      </c>
      <c r="M359">
        <v>5232484</v>
      </c>
    </row>
    <row r="360" spans="1:13" x14ac:dyDescent="0.2">
      <c r="A360" t="s">
        <v>525</v>
      </c>
      <c r="B360" t="s">
        <v>38</v>
      </c>
      <c r="C360" t="s">
        <v>634</v>
      </c>
      <c r="D360" t="s">
        <v>518</v>
      </c>
      <c r="E360" t="s">
        <v>1725</v>
      </c>
      <c r="F360" s="3">
        <v>2.14304E-16</v>
      </c>
      <c r="G360">
        <v>-0.36399999999999999</v>
      </c>
      <c r="H360">
        <v>0.30599999999999999</v>
      </c>
      <c r="I360">
        <v>1.0580000000000001</v>
      </c>
      <c r="J360">
        <v>6.8000000000000005E-2</v>
      </c>
      <c r="K360">
        <v>7.2999999999999995E-2</v>
      </c>
      <c r="L360">
        <v>0.02</v>
      </c>
      <c r="M360">
        <v>5956212</v>
      </c>
    </row>
    <row r="361" spans="1:13" x14ac:dyDescent="0.2">
      <c r="A361" t="s">
        <v>525</v>
      </c>
      <c r="B361" t="s">
        <v>621</v>
      </c>
      <c r="C361" t="s">
        <v>1380</v>
      </c>
      <c r="D361" t="s">
        <v>1377</v>
      </c>
      <c r="E361" t="s">
        <v>1726</v>
      </c>
      <c r="F361" s="3">
        <v>1.92111E-16</v>
      </c>
      <c r="G361">
        <v>-0.62</v>
      </c>
      <c r="H361">
        <v>-0.27700000000000002</v>
      </c>
      <c r="I361">
        <v>1.8979999999999999</v>
      </c>
      <c r="J361">
        <v>5.8999999999999997E-2</v>
      </c>
      <c r="K361">
        <v>4.2000000000000003E-2</v>
      </c>
      <c r="L361">
        <v>7.8E-2</v>
      </c>
      <c r="M361">
        <v>5123964</v>
      </c>
    </row>
    <row r="362" spans="1:13" x14ac:dyDescent="0.2">
      <c r="A362" t="s">
        <v>525</v>
      </c>
      <c r="B362" t="s">
        <v>637</v>
      </c>
      <c r="C362" t="s">
        <v>616</v>
      </c>
      <c r="D362" t="s">
        <v>518</v>
      </c>
      <c r="E362" t="s">
        <v>1727</v>
      </c>
      <c r="F362" s="3">
        <v>1.70248E-16</v>
      </c>
      <c r="G362">
        <v>-5.069</v>
      </c>
      <c r="H362">
        <v>4.8600000000000003</v>
      </c>
      <c r="I362">
        <v>1.2090000000000001</v>
      </c>
      <c r="J362">
        <v>1.893</v>
      </c>
      <c r="K362">
        <v>1.869</v>
      </c>
      <c r="L362">
        <v>5.7000000000000002E-2</v>
      </c>
      <c r="M362">
        <v>7808445</v>
      </c>
    </row>
    <row r="363" spans="1:13" x14ac:dyDescent="0.2">
      <c r="A363" t="s">
        <v>525</v>
      </c>
      <c r="B363" t="s">
        <v>1383</v>
      </c>
      <c r="C363" t="s">
        <v>1251</v>
      </c>
      <c r="D363" t="s">
        <v>1009</v>
      </c>
      <c r="E363" t="s">
        <v>1728</v>
      </c>
      <c r="F363" s="3">
        <v>1.50609E-16</v>
      </c>
      <c r="G363">
        <v>-0.161</v>
      </c>
      <c r="H363">
        <v>1.708</v>
      </c>
      <c r="I363">
        <v>-0.54800000000000004</v>
      </c>
      <c r="J363">
        <v>3.3000000000000002E-2</v>
      </c>
      <c r="K363">
        <v>0.107</v>
      </c>
      <c r="L363">
        <v>9.6000000000000002E-2</v>
      </c>
      <c r="M363">
        <v>5486877</v>
      </c>
    </row>
    <row r="364" spans="1:13" x14ac:dyDescent="0.2">
      <c r="A364" t="s">
        <v>525</v>
      </c>
      <c r="B364" t="s">
        <v>637</v>
      </c>
      <c r="C364" t="s">
        <v>616</v>
      </c>
      <c r="D364" t="s">
        <v>1009</v>
      </c>
      <c r="E364" t="s">
        <v>1729</v>
      </c>
      <c r="F364" s="3">
        <v>1.09514E-16</v>
      </c>
      <c r="G364">
        <v>-18.888000000000002</v>
      </c>
      <c r="H364">
        <v>17.948</v>
      </c>
      <c r="I364">
        <v>1.9410000000000001</v>
      </c>
      <c r="J364">
        <v>6.766</v>
      </c>
      <c r="K364">
        <v>6.5910000000000002</v>
      </c>
      <c r="L364">
        <v>0.29399999999999998</v>
      </c>
      <c r="M364">
        <v>5682662</v>
      </c>
    </row>
    <row r="365" spans="1:13" x14ac:dyDescent="0.2">
      <c r="A365" t="s">
        <v>525</v>
      </c>
      <c r="B365" t="s">
        <v>32</v>
      </c>
      <c r="C365" t="s">
        <v>616</v>
      </c>
      <c r="D365" t="s">
        <v>1119</v>
      </c>
      <c r="E365" t="s">
        <v>1730</v>
      </c>
      <c r="F365" s="3">
        <v>9.0584500000000001E-17</v>
      </c>
      <c r="G365">
        <v>88.283000000000001</v>
      </c>
      <c r="H365">
        <v>-82.225999999999999</v>
      </c>
      <c r="I365">
        <v>-5.0570000000000004</v>
      </c>
      <c r="J365">
        <v>67.641999999999996</v>
      </c>
      <c r="K365">
        <v>63.31</v>
      </c>
      <c r="L365">
        <v>4.3730000000000002</v>
      </c>
      <c r="M365">
        <v>7683750</v>
      </c>
    </row>
    <row r="366" spans="1:13" x14ac:dyDescent="0.2">
      <c r="A366" t="s">
        <v>525</v>
      </c>
      <c r="B366" t="s">
        <v>1383</v>
      </c>
      <c r="C366" t="s">
        <v>631</v>
      </c>
      <c r="D366" t="s">
        <v>1377</v>
      </c>
      <c r="E366" t="s">
        <v>1731</v>
      </c>
      <c r="F366" s="3">
        <v>8.8500100000000003E-17</v>
      </c>
      <c r="G366">
        <v>-0.32600000000000001</v>
      </c>
      <c r="H366">
        <v>-0.69599999999999995</v>
      </c>
      <c r="I366">
        <v>2.0230000000000001</v>
      </c>
      <c r="J366">
        <v>4.4999999999999998E-2</v>
      </c>
      <c r="K366">
        <v>7.5999999999999998E-2</v>
      </c>
      <c r="L366">
        <v>0.1</v>
      </c>
      <c r="M366">
        <v>5119594</v>
      </c>
    </row>
    <row r="367" spans="1:13" x14ac:dyDescent="0.2">
      <c r="A367" t="s">
        <v>525</v>
      </c>
      <c r="B367" t="s">
        <v>1383</v>
      </c>
      <c r="C367" t="s">
        <v>518</v>
      </c>
      <c r="D367" t="s">
        <v>1119</v>
      </c>
      <c r="E367" t="s">
        <v>1732</v>
      </c>
      <c r="F367" s="3">
        <v>8.1757199999999995E-17</v>
      </c>
      <c r="G367">
        <v>-0.25600000000000001</v>
      </c>
      <c r="H367">
        <v>1.0429999999999999</v>
      </c>
      <c r="I367">
        <v>0.21199999999999999</v>
      </c>
      <c r="J367">
        <v>4.4999999999999998E-2</v>
      </c>
      <c r="K367">
        <v>0.02</v>
      </c>
      <c r="L367">
        <v>3.2000000000000001E-2</v>
      </c>
      <c r="M367">
        <v>7857574</v>
      </c>
    </row>
    <row r="368" spans="1:13" x14ac:dyDescent="0.2">
      <c r="A368" t="s">
        <v>525</v>
      </c>
      <c r="B368" t="s">
        <v>1251</v>
      </c>
      <c r="C368" t="s">
        <v>634</v>
      </c>
      <c r="D368" t="s">
        <v>1119</v>
      </c>
      <c r="E368" t="s">
        <v>1733</v>
      </c>
      <c r="F368" s="3">
        <v>7.9714800000000004E-17</v>
      </c>
      <c r="G368">
        <v>1.2450000000000001</v>
      </c>
      <c r="H368">
        <v>-0.23499999999999999</v>
      </c>
      <c r="I368">
        <v>-0.01</v>
      </c>
      <c r="J368">
        <v>3.5000000000000003E-2</v>
      </c>
      <c r="K368">
        <v>2.7E-2</v>
      </c>
      <c r="L368">
        <v>1.7999999999999999E-2</v>
      </c>
      <c r="M368">
        <v>7322579</v>
      </c>
    </row>
    <row r="369" spans="1:13" x14ac:dyDescent="0.2">
      <c r="A369" t="s">
        <v>525</v>
      </c>
      <c r="B369" t="s">
        <v>637</v>
      </c>
      <c r="C369" t="s">
        <v>616</v>
      </c>
      <c r="D369" t="s">
        <v>1119</v>
      </c>
      <c r="E369" t="s">
        <v>1734</v>
      </c>
      <c r="F369" s="3">
        <v>4.1930800000000002E-17</v>
      </c>
      <c r="G369">
        <v>38.317999999999998</v>
      </c>
      <c r="H369">
        <v>-38.161000000000001</v>
      </c>
      <c r="I369">
        <v>0.84299999999999997</v>
      </c>
      <c r="J369">
        <v>15.632999999999999</v>
      </c>
      <c r="K369">
        <v>15.72</v>
      </c>
      <c r="L369">
        <v>0.29399999999999998</v>
      </c>
      <c r="M369">
        <v>7740113</v>
      </c>
    </row>
    <row r="370" spans="1:13" x14ac:dyDescent="0.2">
      <c r="A370" t="s">
        <v>525</v>
      </c>
      <c r="B370" t="s">
        <v>1251</v>
      </c>
      <c r="C370" t="s">
        <v>634</v>
      </c>
      <c r="D370" t="s">
        <v>616</v>
      </c>
      <c r="E370" t="s">
        <v>1735</v>
      </c>
      <c r="F370" s="3">
        <v>3.7837500000000002E-17</v>
      </c>
      <c r="G370">
        <v>1.177</v>
      </c>
      <c r="H370">
        <v>5.2999999999999999E-2</v>
      </c>
      <c r="I370">
        <v>-0.23</v>
      </c>
      <c r="J370">
        <v>2.1999999999999999E-2</v>
      </c>
      <c r="K370">
        <v>6.0999999999999999E-2</v>
      </c>
      <c r="L370">
        <v>5.2999999999999999E-2</v>
      </c>
      <c r="M370">
        <v>7277203</v>
      </c>
    </row>
    <row r="371" spans="1:13" x14ac:dyDescent="0.2">
      <c r="A371" t="s">
        <v>525</v>
      </c>
      <c r="B371" t="s">
        <v>32</v>
      </c>
      <c r="C371" t="s">
        <v>1380</v>
      </c>
      <c r="D371" t="s">
        <v>616</v>
      </c>
      <c r="E371" t="s">
        <v>1736</v>
      </c>
      <c r="F371" s="3">
        <v>3.7459800000000002E-17</v>
      </c>
      <c r="G371">
        <v>69.808000000000007</v>
      </c>
      <c r="H371">
        <v>-4.6849999999999996</v>
      </c>
      <c r="I371">
        <v>-64.123000000000005</v>
      </c>
      <c r="J371">
        <v>35.631</v>
      </c>
      <c r="K371">
        <v>2.8029999999999999</v>
      </c>
      <c r="L371">
        <v>32.889000000000003</v>
      </c>
      <c r="M371">
        <v>7484029</v>
      </c>
    </row>
    <row r="372" spans="1:13" x14ac:dyDescent="0.2">
      <c r="A372" t="s">
        <v>525</v>
      </c>
      <c r="B372" t="s">
        <v>1380</v>
      </c>
      <c r="C372" t="s">
        <v>1383</v>
      </c>
      <c r="D372" t="s">
        <v>518</v>
      </c>
      <c r="E372" t="s">
        <v>1737</v>
      </c>
      <c r="F372" s="3">
        <v>1.25966E-17</v>
      </c>
      <c r="G372">
        <v>0.84399999999999997</v>
      </c>
      <c r="H372">
        <v>-0.99399999999999999</v>
      </c>
      <c r="I372">
        <v>1.1499999999999999</v>
      </c>
      <c r="J372">
        <v>0.187</v>
      </c>
      <c r="K372">
        <v>0.215</v>
      </c>
      <c r="L372">
        <v>0.04</v>
      </c>
      <c r="M372">
        <v>7665956</v>
      </c>
    </row>
    <row r="373" spans="1:13" x14ac:dyDescent="0.2">
      <c r="A373" t="s">
        <v>525</v>
      </c>
      <c r="B373" t="s">
        <v>38</v>
      </c>
      <c r="C373" t="s">
        <v>1383</v>
      </c>
      <c r="D373" t="s">
        <v>1377</v>
      </c>
      <c r="E373" t="s">
        <v>1738</v>
      </c>
      <c r="F373" s="3">
        <v>9.6556400000000002E-18</v>
      </c>
      <c r="G373">
        <v>-0.41799999999999998</v>
      </c>
      <c r="H373">
        <v>-0.19500000000000001</v>
      </c>
      <c r="I373">
        <v>1.613</v>
      </c>
      <c r="J373">
        <v>3.5000000000000003E-2</v>
      </c>
      <c r="K373">
        <v>3.5000000000000003E-2</v>
      </c>
      <c r="L373">
        <v>0.05</v>
      </c>
      <c r="M373">
        <v>4982523</v>
      </c>
    </row>
    <row r="374" spans="1:13" x14ac:dyDescent="0.2">
      <c r="A374" t="s">
        <v>525</v>
      </c>
      <c r="B374" t="s">
        <v>1380</v>
      </c>
      <c r="C374" t="s">
        <v>1251</v>
      </c>
      <c r="D374" t="s">
        <v>1009</v>
      </c>
      <c r="E374" t="s">
        <v>1739</v>
      </c>
      <c r="F374" s="3">
        <v>8.6535499999999997E-18</v>
      </c>
      <c r="G374">
        <v>-0.13600000000000001</v>
      </c>
      <c r="H374">
        <v>1.7350000000000001</v>
      </c>
      <c r="I374">
        <v>-0.59899999999999998</v>
      </c>
      <c r="J374">
        <v>3.3000000000000002E-2</v>
      </c>
      <c r="K374">
        <v>0.11600000000000001</v>
      </c>
      <c r="L374">
        <v>0.10199999999999999</v>
      </c>
      <c r="M374">
        <v>5405312</v>
      </c>
    </row>
    <row r="375" spans="1:13" x14ac:dyDescent="0.2">
      <c r="A375" t="s">
        <v>525</v>
      </c>
      <c r="B375" t="s">
        <v>621</v>
      </c>
      <c r="C375" t="s">
        <v>637</v>
      </c>
      <c r="D375" t="s">
        <v>616</v>
      </c>
      <c r="E375" t="s">
        <v>1740</v>
      </c>
      <c r="F375" s="3">
        <v>6.6177100000000004E-18</v>
      </c>
      <c r="G375">
        <v>8.3140000000000001</v>
      </c>
      <c r="H375">
        <v>-84.545000000000002</v>
      </c>
      <c r="I375">
        <v>77.230999999999995</v>
      </c>
      <c r="J375">
        <v>7.1859999999999999</v>
      </c>
      <c r="K375">
        <v>93.141000000000005</v>
      </c>
      <c r="L375">
        <v>86.363</v>
      </c>
      <c r="M375">
        <v>7712541</v>
      </c>
    </row>
    <row r="376" spans="1:13" x14ac:dyDescent="0.2">
      <c r="A376" t="s">
        <v>525</v>
      </c>
      <c r="B376" t="s">
        <v>1251</v>
      </c>
      <c r="C376" t="s">
        <v>637</v>
      </c>
      <c r="D376" t="s">
        <v>616</v>
      </c>
      <c r="E376" t="s">
        <v>1741</v>
      </c>
      <c r="F376" s="3">
        <v>3.2751499999999999E-18</v>
      </c>
      <c r="G376">
        <v>1.3580000000000001</v>
      </c>
      <c r="H376">
        <v>-4.4560000000000004</v>
      </c>
      <c r="I376">
        <v>4.0979999999999999</v>
      </c>
      <c r="J376">
        <v>8.6999999999999994E-2</v>
      </c>
      <c r="K376">
        <v>3.6139999999999999</v>
      </c>
      <c r="L376">
        <v>3.5430000000000001</v>
      </c>
      <c r="M376">
        <v>7258661</v>
      </c>
    </row>
    <row r="377" spans="1:13" x14ac:dyDescent="0.2">
      <c r="A377" t="s">
        <v>525</v>
      </c>
      <c r="B377" t="s">
        <v>634</v>
      </c>
      <c r="C377" t="s">
        <v>637</v>
      </c>
      <c r="D377" t="s">
        <v>518</v>
      </c>
      <c r="E377" t="s">
        <v>1742</v>
      </c>
      <c r="F377" s="3">
        <v>2.9016400000000001E-18</v>
      </c>
      <c r="G377">
        <v>0.311</v>
      </c>
      <c r="H377">
        <v>-0.33800000000000002</v>
      </c>
      <c r="I377">
        <v>1.0269999999999999</v>
      </c>
      <c r="J377">
        <v>7.8E-2</v>
      </c>
      <c r="K377">
        <v>7.1999999999999995E-2</v>
      </c>
      <c r="L377">
        <v>1.7999999999999999E-2</v>
      </c>
      <c r="M377">
        <v>7829897</v>
      </c>
    </row>
    <row r="378" spans="1:13" x14ac:dyDescent="0.2">
      <c r="A378" t="s">
        <v>525</v>
      </c>
      <c r="B378" t="s">
        <v>621</v>
      </c>
      <c r="C378" t="s">
        <v>38</v>
      </c>
      <c r="D378" t="s">
        <v>616</v>
      </c>
      <c r="E378" t="s">
        <v>1743</v>
      </c>
      <c r="F378" s="3">
        <v>2.80116E-18</v>
      </c>
      <c r="G378">
        <v>-8.8780000000000001</v>
      </c>
      <c r="H378">
        <v>66.510999999999996</v>
      </c>
      <c r="I378">
        <v>-56.633000000000003</v>
      </c>
      <c r="J378">
        <v>6.33</v>
      </c>
      <c r="K378">
        <v>35.912999999999997</v>
      </c>
      <c r="L378">
        <v>29.753</v>
      </c>
      <c r="M378">
        <v>5976504</v>
      </c>
    </row>
    <row r="379" spans="1:13" x14ac:dyDescent="0.2">
      <c r="A379" t="s">
        <v>525</v>
      </c>
      <c r="B379" t="s">
        <v>38</v>
      </c>
      <c r="C379" t="s">
        <v>616</v>
      </c>
      <c r="D379" t="s">
        <v>1009</v>
      </c>
      <c r="E379" t="s">
        <v>1744</v>
      </c>
      <c r="F379" s="3">
        <v>2.7132299999999999E-18</v>
      </c>
      <c r="G379">
        <v>-16.748999999999999</v>
      </c>
      <c r="H379">
        <v>14.941000000000001</v>
      </c>
      <c r="I379">
        <v>2.8079999999999998</v>
      </c>
      <c r="J379">
        <v>4.8079999999999998</v>
      </c>
      <c r="K379">
        <v>4.4850000000000003</v>
      </c>
      <c r="L379">
        <v>0.379</v>
      </c>
      <c r="M379">
        <v>5009585</v>
      </c>
    </row>
    <row r="380" spans="1:13" x14ac:dyDescent="0.2">
      <c r="A380" t="s">
        <v>525</v>
      </c>
      <c r="B380" t="s">
        <v>32</v>
      </c>
      <c r="C380" t="s">
        <v>634</v>
      </c>
      <c r="D380" t="s">
        <v>616</v>
      </c>
      <c r="E380" t="s">
        <v>1745</v>
      </c>
      <c r="F380" s="3">
        <v>2.4302799999999998E-18</v>
      </c>
      <c r="G380">
        <v>18.274999999999999</v>
      </c>
      <c r="H380">
        <v>2.6509999999999998</v>
      </c>
      <c r="I380">
        <v>-19.925999999999998</v>
      </c>
      <c r="J380">
        <v>3.206</v>
      </c>
      <c r="K380">
        <v>0.76700000000000002</v>
      </c>
      <c r="L380">
        <v>3.1749999999999998</v>
      </c>
      <c r="M380">
        <v>7689419</v>
      </c>
    </row>
    <row r="381" spans="1:13" x14ac:dyDescent="0.2">
      <c r="A381" t="s">
        <v>525</v>
      </c>
      <c r="B381" t="s">
        <v>1380</v>
      </c>
      <c r="C381" t="s">
        <v>637</v>
      </c>
      <c r="D381" t="s">
        <v>616</v>
      </c>
      <c r="E381" t="s">
        <v>1746</v>
      </c>
      <c r="F381" s="3">
        <v>2.4011200000000001E-18</v>
      </c>
      <c r="G381">
        <v>1.47</v>
      </c>
      <c r="H381">
        <v>62.488999999999997</v>
      </c>
      <c r="I381">
        <v>-62.957999999999998</v>
      </c>
      <c r="J381">
        <v>0.72199999999999998</v>
      </c>
      <c r="K381">
        <v>37.046999999999997</v>
      </c>
      <c r="L381">
        <v>37.469000000000001</v>
      </c>
      <c r="M381">
        <v>7516850</v>
      </c>
    </row>
    <row r="382" spans="1:13" x14ac:dyDescent="0.2">
      <c r="A382" t="s">
        <v>525</v>
      </c>
      <c r="B382" t="s">
        <v>38</v>
      </c>
      <c r="C382" t="s">
        <v>616</v>
      </c>
      <c r="D382" t="s">
        <v>518</v>
      </c>
      <c r="E382" t="s">
        <v>1747</v>
      </c>
      <c r="F382" s="3">
        <v>1.05976E-18</v>
      </c>
      <c r="G382">
        <v>-1.518</v>
      </c>
      <c r="H382">
        <v>1.3169999999999999</v>
      </c>
      <c r="I382">
        <v>1.2010000000000001</v>
      </c>
      <c r="J382">
        <v>2.81</v>
      </c>
      <c r="K382">
        <v>2.6240000000000001</v>
      </c>
      <c r="L382">
        <v>0.187</v>
      </c>
      <c r="M382">
        <v>5995425</v>
      </c>
    </row>
    <row r="383" spans="1:13" x14ac:dyDescent="0.2">
      <c r="A383" t="s">
        <v>525</v>
      </c>
      <c r="B383" t="s">
        <v>634</v>
      </c>
      <c r="C383" t="s">
        <v>637</v>
      </c>
      <c r="D383" t="s">
        <v>616</v>
      </c>
      <c r="E383" t="s">
        <v>1748</v>
      </c>
      <c r="F383" s="3">
        <v>5.3774999999999999E-19</v>
      </c>
      <c r="G383">
        <v>3.992</v>
      </c>
      <c r="H383">
        <v>57.256999999999998</v>
      </c>
      <c r="I383">
        <v>-60.25</v>
      </c>
      <c r="J383">
        <v>1.998</v>
      </c>
      <c r="K383">
        <v>30.725000000000001</v>
      </c>
      <c r="L383">
        <v>31.712</v>
      </c>
      <c r="M383">
        <v>7750842</v>
      </c>
    </row>
    <row r="384" spans="1:13" x14ac:dyDescent="0.2">
      <c r="A384" t="s">
        <v>525</v>
      </c>
      <c r="B384" t="s">
        <v>1251</v>
      </c>
      <c r="C384" t="s">
        <v>634</v>
      </c>
      <c r="D384" t="s">
        <v>518</v>
      </c>
      <c r="E384" t="s">
        <v>1749</v>
      </c>
      <c r="F384" s="3">
        <v>2.3088899999999999E-19</v>
      </c>
      <c r="G384">
        <v>1.871</v>
      </c>
      <c r="H384">
        <v>-0.27</v>
      </c>
      <c r="I384">
        <v>-0.60099999999999998</v>
      </c>
      <c r="J384">
        <v>1.627</v>
      </c>
      <c r="K384">
        <v>0.216</v>
      </c>
      <c r="L384">
        <v>1.4139999999999999</v>
      </c>
      <c r="M384">
        <v>7377913</v>
      </c>
    </row>
    <row r="385" spans="1:13" x14ac:dyDescent="0.2">
      <c r="A385" t="s">
        <v>525</v>
      </c>
      <c r="B385" t="s">
        <v>621</v>
      </c>
      <c r="C385" t="s">
        <v>1119</v>
      </c>
      <c r="D385" t="s">
        <v>1377</v>
      </c>
      <c r="E385" t="s">
        <v>1750</v>
      </c>
      <c r="F385" s="3">
        <v>2.1463699999999999E-19</v>
      </c>
      <c r="G385">
        <v>-0.72099999999999997</v>
      </c>
      <c r="H385">
        <v>-0.158</v>
      </c>
      <c r="I385">
        <v>1.879</v>
      </c>
      <c r="J385">
        <v>6.8000000000000005E-2</v>
      </c>
      <c r="K385">
        <v>2.9000000000000001E-2</v>
      </c>
      <c r="L385">
        <v>8.7999999999999995E-2</v>
      </c>
      <c r="M385">
        <v>5194036</v>
      </c>
    </row>
    <row r="386" spans="1:13" x14ac:dyDescent="0.2">
      <c r="A386" t="s">
        <v>525</v>
      </c>
      <c r="B386" t="s">
        <v>637</v>
      </c>
      <c r="C386" t="s">
        <v>616</v>
      </c>
      <c r="D386" t="s">
        <v>1377</v>
      </c>
      <c r="E386" t="s">
        <v>1751</v>
      </c>
      <c r="F386" s="3">
        <v>1.7646800000000001E-19</v>
      </c>
      <c r="G386">
        <v>40.738</v>
      </c>
      <c r="H386">
        <v>-41.174999999999997</v>
      </c>
      <c r="I386">
        <v>1.4370000000000001</v>
      </c>
      <c r="J386">
        <v>237.453</v>
      </c>
      <c r="K386">
        <v>236.51900000000001</v>
      </c>
      <c r="L386">
        <v>1.21</v>
      </c>
      <c r="M386">
        <v>5182744</v>
      </c>
    </row>
    <row r="387" spans="1:13" x14ac:dyDescent="0.2">
      <c r="A387" t="s">
        <v>525</v>
      </c>
      <c r="B387" t="s">
        <v>1383</v>
      </c>
      <c r="C387" t="s">
        <v>1251</v>
      </c>
      <c r="D387" t="s">
        <v>634</v>
      </c>
      <c r="E387" t="s">
        <v>1752</v>
      </c>
      <c r="F387" s="3">
        <v>1.29674E-19</v>
      </c>
      <c r="G387">
        <v>-8.3000000000000004E-2</v>
      </c>
      <c r="H387">
        <v>1.2669999999999999</v>
      </c>
      <c r="I387">
        <v>-0.184</v>
      </c>
      <c r="J387">
        <v>2.8000000000000001E-2</v>
      </c>
      <c r="K387">
        <v>3.4000000000000002E-2</v>
      </c>
      <c r="L387">
        <v>2.4E-2</v>
      </c>
      <c r="M387">
        <v>7260011</v>
      </c>
    </row>
    <row r="388" spans="1:13" x14ac:dyDescent="0.2">
      <c r="A388" t="s">
        <v>525</v>
      </c>
      <c r="B388" t="s">
        <v>32</v>
      </c>
      <c r="C388" t="s">
        <v>634</v>
      </c>
      <c r="D388" t="s">
        <v>518</v>
      </c>
      <c r="E388" t="s">
        <v>1753</v>
      </c>
      <c r="F388" s="3">
        <v>1.09701E-19</v>
      </c>
      <c r="G388">
        <v>-0.35799999999999998</v>
      </c>
      <c r="H388">
        <v>0.28199999999999997</v>
      </c>
      <c r="I388">
        <v>1.075</v>
      </c>
      <c r="J388">
        <v>9.5000000000000001E-2</v>
      </c>
      <c r="K388">
        <v>0.09</v>
      </c>
      <c r="L388">
        <v>1.9E-2</v>
      </c>
      <c r="M388">
        <v>7749080</v>
      </c>
    </row>
    <row r="389" spans="1:13" x14ac:dyDescent="0.2">
      <c r="A389" t="s">
        <v>525</v>
      </c>
      <c r="B389" t="s">
        <v>634</v>
      </c>
      <c r="C389" t="s">
        <v>518</v>
      </c>
      <c r="D389" t="s">
        <v>1377</v>
      </c>
      <c r="E389" t="s">
        <v>1754</v>
      </c>
      <c r="F389" s="3">
        <v>7.4725300000000001E-20</v>
      </c>
      <c r="G389">
        <v>5.2999999999999999E-2</v>
      </c>
      <c r="H389">
        <v>1.5649999999999999</v>
      </c>
      <c r="I389">
        <v>-0.61699999999999999</v>
      </c>
      <c r="J389">
        <v>4.4999999999999998E-2</v>
      </c>
      <c r="K389">
        <v>0.19</v>
      </c>
      <c r="L389">
        <v>0.22800000000000001</v>
      </c>
      <c r="M389">
        <v>5229758</v>
      </c>
    </row>
    <row r="390" spans="1:13" x14ac:dyDescent="0.2">
      <c r="A390" t="s">
        <v>525</v>
      </c>
      <c r="B390" t="s">
        <v>32</v>
      </c>
      <c r="C390" t="s">
        <v>1383</v>
      </c>
      <c r="D390" t="s">
        <v>637</v>
      </c>
      <c r="E390" t="s">
        <v>1755</v>
      </c>
      <c r="F390" s="3">
        <v>3.3252900000000002E-20</v>
      </c>
      <c r="G390">
        <v>55.326999999999998</v>
      </c>
      <c r="H390">
        <v>-6.4</v>
      </c>
      <c r="I390">
        <v>-47.927</v>
      </c>
      <c r="J390">
        <v>22.648</v>
      </c>
      <c r="K390">
        <v>2.9289999999999998</v>
      </c>
      <c r="L390">
        <v>19.754000000000001</v>
      </c>
      <c r="M390">
        <v>7644623</v>
      </c>
    </row>
    <row r="391" spans="1:13" x14ac:dyDescent="0.2">
      <c r="A391" t="s">
        <v>525</v>
      </c>
      <c r="B391" t="s">
        <v>1251</v>
      </c>
      <c r="C391" t="s">
        <v>518</v>
      </c>
      <c r="D391" t="s">
        <v>1119</v>
      </c>
      <c r="E391" t="s">
        <v>1756</v>
      </c>
      <c r="F391" s="3">
        <v>2.4833399999999999E-20</v>
      </c>
      <c r="G391">
        <v>-0.75</v>
      </c>
      <c r="H391">
        <v>1.661</v>
      </c>
      <c r="I391">
        <v>8.8999999999999996E-2</v>
      </c>
      <c r="J391">
        <v>0.64900000000000002</v>
      </c>
      <c r="K391">
        <v>0.61799999999999999</v>
      </c>
      <c r="L391">
        <v>3.5999999999999997E-2</v>
      </c>
      <c r="M391">
        <v>7396668</v>
      </c>
    </row>
    <row r="392" spans="1:13" x14ac:dyDescent="0.2">
      <c r="A392" t="s">
        <v>525</v>
      </c>
      <c r="B392" t="s">
        <v>1383</v>
      </c>
      <c r="C392" t="s">
        <v>1251</v>
      </c>
      <c r="D392" t="s">
        <v>518</v>
      </c>
      <c r="E392" t="s">
        <v>1757</v>
      </c>
      <c r="F392" s="3">
        <v>2.10523E-20</v>
      </c>
      <c r="G392">
        <v>0.27900000000000003</v>
      </c>
      <c r="H392">
        <v>-2.4119999999999999</v>
      </c>
      <c r="I392">
        <v>3.133</v>
      </c>
      <c r="J392">
        <v>0.318</v>
      </c>
      <c r="K392">
        <v>2.6520000000000001</v>
      </c>
      <c r="L392">
        <v>2.339</v>
      </c>
      <c r="M392">
        <v>7336521</v>
      </c>
    </row>
    <row r="393" spans="1:13" x14ac:dyDescent="0.2">
      <c r="A393" t="s">
        <v>525</v>
      </c>
      <c r="B393" t="s">
        <v>621</v>
      </c>
      <c r="C393" t="s">
        <v>1380</v>
      </c>
      <c r="D393" t="s">
        <v>1383</v>
      </c>
      <c r="E393" t="s">
        <v>1758</v>
      </c>
      <c r="F393" s="3">
        <v>1.78983E-20</v>
      </c>
      <c r="G393">
        <v>-3.4769999999999999</v>
      </c>
      <c r="H393">
        <v>-16.385000000000002</v>
      </c>
      <c r="I393">
        <v>20.861999999999998</v>
      </c>
      <c r="J393">
        <v>0.53600000000000003</v>
      </c>
      <c r="K393">
        <v>2.605</v>
      </c>
      <c r="L393">
        <v>3.0859999999999999</v>
      </c>
      <c r="M393">
        <v>7555147</v>
      </c>
    </row>
    <row r="394" spans="1:13" x14ac:dyDescent="0.2">
      <c r="A394" t="s">
        <v>525</v>
      </c>
      <c r="B394" t="s">
        <v>1251</v>
      </c>
      <c r="C394" t="s">
        <v>1009</v>
      </c>
      <c r="D394" t="s">
        <v>1119</v>
      </c>
      <c r="E394" t="s">
        <v>1759</v>
      </c>
      <c r="F394" s="3">
        <v>1.7595099999999999E-20</v>
      </c>
      <c r="G394">
        <v>1.7330000000000001</v>
      </c>
      <c r="H394">
        <v>-0.66400000000000003</v>
      </c>
      <c r="I394">
        <v>-6.9000000000000006E-2</v>
      </c>
      <c r="J394">
        <v>0.15</v>
      </c>
      <c r="K394">
        <v>0.13100000000000001</v>
      </c>
      <c r="L394">
        <v>2.8000000000000001E-2</v>
      </c>
      <c r="M394">
        <v>5518613</v>
      </c>
    </row>
    <row r="395" spans="1:13" x14ac:dyDescent="0.2">
      <c r="A395" t="s">
        <v>525</v>
      </c>
      <c r="B395" t="s">
        <v>1383</v>
      </c>
      <c r="C395" t="s">
        <v>1009</v>
      </c>
      <c r="D395" t="s">
        <v>1377</v>
      </c>
      <c r="E395" t="s">
        <v>1760</v>
      </c>
      <c r="F395" s="3">
        <v>1.74483E-20</v>
      </c>
      <c r="G395">
        <v>-0.54500000000000004</v>
      </c>
      <c r="H395">
        <v>-1.647</v>
      </c>
      <c r="I395">
        <v>3.1920000000000002</v>
      </c>
      <c r="J395">
        <v>9.0999999999999998E-2</v>
      </c>
      <c r="K395">
        <v>0.34</v>
      </c>
      <c r="L395">
        <v>0.40699999999999997</v>
      </c>
      <c r="M395">
        <v>5276471</v>
      </c>
    </row>
    <row r="396" spans="1:13" x14ac:dyDescent="0.2">
      <c r="A396" t="s">
        <v>525</v>
      </c>
      <c r="B396" t="s">
        <v>38</v>
      </c>
      <c r="C396" t="s">
        <v>518</v>
      </c>
      <c r="D396" t="s">
        <v>1119</v>
      </c>
      <c r="E396" t="s">
        <v>1761</v>
      </c>
      <c r="F396" s="3">
        <v>1.59813E-20</v>
      </c>
      <c r="G396">
        <v>-7.9000000000000001E-2</v>
      </c>
      <c r="H396">
        <v>1.0329999999999999</v>
      </c>
      <c r="I396">
        <v>4.5999999999999999E-2</v>
      </c>
      <c r="J396">
        <v>1.7999999999999999E-2</v>
      </c>
      <c r="K396">
        <v>2.4E-2</v>
      </c>
      <c r="L396">
        <v>1.4E-2</v>
      </c>
      <c r="M396">
        <v>5940687</v>
      </c>
    </row>
    <row r="397" spans="1:13" x14ac:dyDescent="0.2">
      <c r="A397" t="s">
        <v>525</v>
      </c>
      <c r="B397" t="s">
        <v>32</v>
      </c>
      <c r="C397" t="s">
        <v>518</v>
      </c>
      <c r="D397" t="s">
        <v>1377</v>
      </c>
      <c r="E397" t="s">
        <v>1762</v>
      </c>
      <c r="F397" s="3">
        <v>7.0197899999999996E-21</v>
      </c>
      <c r="G397">
        <v>2.4E-2</v>
      </c>
      <c r="H397">
        <v>1.4970000000000001</v>
      </c>
      <c r="I397">
        <v>-0.52100000000000002</v>
      </c>
      <c r="J397">
        <v>6.0999999999999999E-2</v>
      </c>
      <c r="K397">
        <v>0.248</v>
      </c>
      <c r="L397">
        <v>0.30399999999999999</v>
      </c>
      <c r="M397">
        <v>5181287</v>
      </c>
    </row>
    <row r="398" spans="1:13" x14ac:dyDescent="0.2">
      <c r="A398" t="s">
        <v>525</v>
      </c>
      <c r="B398" t="s">
        <v>1380</v>
      </c>
      <c r="C398" t="s">
        <v>1251</v>
      </c>
      <c r="D398" t="s">
        <v>634</v>
      </c>
      <c r="E398" t="s">
        <v>1763</v>
      </c>
      <c r="F398" s="3">
        <v>6.59614E-21</v>
      </c>
      <c r="G398">
        <v>-3.6999999999999998E-2</v>
      </c>
      <c r="H398">
        <v>1.2310000000000001</v>
      </c>
      <c r="I398">
        <v>-0.19400000000000001</v>
      </c>
      <c r="J398">
        <v>2.5999999999999999E-2</v>
      </c>
      <c r="K398">
        <v>3.1E-2</v>
      </c>
      <c r="L398">
        <v>2.4E-2</v>
      </c>
      <c r="M398">
        <v>7081188</v>
      </c>
    </row>
    <row r="399" spans="1:13" x14ac:dyDescent="0.2">
      <c r="A399" t="s">
        <v>525</v>
      </c>
      <c r="B399" t="s">
        <v>616</v>
      </c>
      <c r="C399" t="s">
        <v>518</v>
      </c>
      <c r="D399" t="s">
        <v>1377</v>
      </c>
      <c r="E399" t="s">
        <v>1764</v>
      </c>
      <c r="F399" s="3">
        <v>6.5929700000000001E-21</v>
      </c>
      <c r="G399">
        <v>1.0999999999999999E-2</v>
      </c>
      <c r="H399">
        <v>1.464</v>
      </c>
      <c r="I399">
        <v>-0.47499999999999998</v>
      </c>
      <c r="J399">
        <v>4.2000000000000003E-2</v>
      </c>
      <c r="K399">
        <v>0.20300000000000001</v>
      </c>
      <c r="L399">
        <v>0.24099999999999999</v>
      </c>
      <c r="M399">
        <v>5205702</v>
      </c>
    </row>
    <row r="400" spans="1:13" x14ac:dyDescent="0.2">
      <c r="A400" t="s">
        <v>525</v>
      </c>
      <c r="B400" t="s">
        <v>1380</v>
      </c>
      <c r="C400" t="s">
        <v>631</v>
      </c>
      <c r="D400" t="s">
        <v>1377</v>
      </c>
      <c r="E400" t="s">
        <v>1765</v>
      </c>
      <c r="F400" s="3">
        <v>4.4092800000000001E-21</v>
      </c>
      <c r="G400">
        <v>-0.31900000000000001</v>
      </c>
      <c r="H400">
        <v>-0.70599999999999996</v>
      </c>
      <c r="I400">
        <v>2.0249999999999999</v>
      </c>
      <c r="J400">
        <v>4.7E-2</v>
      </c>
      <c r="K400">
        <v>0.08</v>
      </c>
      <c r="L400">
        <v>0.10299999999999999</v>
      </c>
      <c r="M400">
        <v>5075954</v>
      </c>
    </row>
    <row r="401" spans="1:13" x14ac:dyDescent="0.2">
      <c r="A401" t="s">
        <v>525</v>
      </c>
      <c r="B401" t="s">
        <v>637</v>
      </c>
      <c r="C401" t="s">
        <v>518</v>
      </c>
      <c r="D401" t="s">
        <v>1377</v>
      </c>
      <c r="E401" t="s">
        <v>1766</v>
      </c>
      <c r="F401" s="3">
        <v>3.9679100000000003E-21</v>
      </c>
      <c r="G401">
        <v>-3.0000000000000001E-3</v>
      </c>
      <c r="H401">
        <v>1.4279999999999999</v>
      </c>
      <c r="I401">
        <v>-0.42499999999999999</v>
      </c>
      <c r="J401">
        <v>3.4000000000000002E-2</v>
      </c>
      <c r="K401">
        <v>0.16900000000000001</v>
      </c>
      <c r="L401">
        <v>0.19700000000000001</v>
      </c>
      <c r="M401">
        <v>5211991</v>
      </c>
    </row>
    <row r="402" spans="1:13" x14ac:dyDescent="0.2">
      <c r="A402" t="s">
        <v>525</v>
      </c>
      <c r="B402" t="s">
        <v>1380</v>
      </c>
      <c r="C402" t="s">
        <v>1251</v>
      </c>
      <c r="D402" t="s">
        <v>518</v>
      </c>
      <c r="E402" t="s">
        <v>1767</v>
      </c>
      <c r="F402" s="3">
        <v>3.01154E-21</v>
      </c>
      <c r="G402">
        <v>0.125</v>
      </c>
      <c r="H402">
        <v>-1.3360000000000001</v>
      </c>
      <c r="I402">
        <v>2.2109999999999999</v>
      </c>
      <c r="J402">
        <v>0.10100000000000001</v>
      </c>
      <c r="K402">
        <v>1.1120000000000001</v>
      </c>
      <c r="L402">
        <v>1.018</v>
      </c>
      <c r="M402">
        <v>7158923</v>
      </c>
    </row>
    <row r="403" spans="1:13" x14ac:dyDescent="0.2">
      <c r="A403" t="s">
        <v>525</v>
      </c>
      <c r="B403" t="s">
        <v>38</v>
      </c>
      <c r="C403" t="s">
        <v>518</v>
      </c>
      <c r="D403" t="s">
        <v>1377</v>
      </c>
      <c r="E403" t="s">
        <v>1768</v>
      </c>
      <c r="F403" s="3">
        <v>2.6723200000000001E-21</v>
      </c>
      <c r="G403">
        <v>-2.9000000000000001E-2</v>
      </c>
      <c r="H403">
        <v>1.355</v>
      </c>
      <c r="I403">
        <v>-0.32600000000000001</v>
      </c>
      <c r="J403">
        <v>4.1000000000000002E-2</v>
      </c>
      <c r="K403">
        <v>0.16900000000000001</v>
      </c>
      <c r="L403">
        <v>0.20300000000000001</v>
      </c>
      <c r="M403">
        <v>4986276</v>
      </c>
    </row>
    <row r="404" spans="1:13" x14ac:dyDescent="0.2">
      <c r="A404" t="s">
        <v>525</v>
      </c>
      <c r="B404" t="s">
        <v>32</v>
      </c>
      <c r="C404" t="s">
        <v>1383</v>
      </c>
      <c r="D404" t="s">
        <v>1377</v>
      </c>
      <c r="E404" t="s">
        <v>1769</v>
      </c>
      <c r="F404" s="3">
        <v>2.2122700000000001E-21</v>
      </c>
      <c r="G404">
        <v>-0.38600000000000001</v>
      </c>
      <c r="H404">
        <v>-0.17199999999999999</v>
      </c>
      <c r="I404">
        <v>1.5580000000000001</v>
      </c>
      <c r="J404">
        <v>3.4000000000000002E-2</v>
      </c>
      <c r="K404">
        <v>3.3000000000000002E-2</v>
      </c>
      <c r="L404">
        <v>4.8000000000000001E-2</v>
      </c>
      <c r="M404">
        <v>5151826</v>
      </c>
    </row>
    <row r="405" spans="1:13" x14ac:dyDescent="0.2">
      <c r="A405" t="s">
        <v>525</v>
      </c>
      <c r="B405" t="s">
        <v>634</v>
      </c>
      <c r="C405" t="s">
        <v>616</v>
      </c>
      <c r="D405" t="s">
        <v>518</v>
      </c>
      <c r="E405" t="s">
        <v>1770</v>
      </c>
      <c r="F405" s="3">
        <v>2.11381E-21</v>
      </c>
      <c r="G405">
        <v>0.19500000000000001</v>
      </c>
      <c r="H405">
        <v>-0.23</v>
      </c>
      <c r="I405">
        <v>1.0349999999999999</v>
      </c>
      <c r="J405">
        <v>6.7000000000000004E-2</v>
      </c>
      <c r="K405">
        <v>6.2E-2</v>
      </c>
      <c r="L405">
        <v>1.7000000000000001E-2</v>
      </c>
      <c r="M405">
        <v>7826498</v>
      </c>
    </row>
    <row r="406" spans="1:13" x14ac:dyDescent="0.2">
      <c r="A406" t="s">
        <v>525</v>
      </c>
      <c r="B406" t="s">
        <v>32</v>
      </c>
      <c r="C406" t="s">
        <v>518</v>
      </c>
      <c r="D406" t="s">
        <v>1119</v>
      </c>
      <c r="E406" t="s">
        <v>1771</v>
      </c>
      <c r="F406" s="3">
        <v>9.0727300000000002E-22</v>
      </c>
      <c r="G406">
        <v>-6.5000000000000002E-2</v>
      </c>
      <c r="H406">
        <v>1.022</v>
      </c>
      <c r="I406">
        <v>4.2999999999999997E-2</v>
      </c>
      <c r="J406">
        <v>1.7999999999999999E-2</v>
      </c>
      <c r="K406">
        <v>2.3E-2</v>
      </c>
      <c r="L406">
        <v>1.2999999999999999E-2</v>
      </c>
      <c r="M406">
        <v>7760501</v>
      </c>
    </row>
    <row r="407" spans="1:13" x14ac:dyDescent="0.2">
      <c r="A407" t="s">
        <v>525</v>
      </c>
      <c r="B407" t="s">
        <v>1380</v>
      </c>
      <c r="C407" t="s">
        <v>1009</v>
      </c>
      <c r="D407" t="s">
        <v>1377</v>
      </c>
      <c r="E407" t="s">
        <v>1772</v>
      </c>
      <c r="F407" s="3">
        <v>6.6307800000000004E-22</v>
      </c>
      <c r="G407">
        <v>-0.64600000000000002</v>
      </c>
      <c r="H407">
        <v>-1.806</v>
      </c>
      <c r="I407">
        <v>3.452</v>
      </c>
      <c r="J407">
        <v>0.113</v>
      </c>
      <c r="K407">
        <v>0.39200000000000002</v>
      </c>
      <c r="L407">
        <v>0.48099999999999998</v>
      </c>
      <c r="M407">
        <v>5283524</v>
      </c>
    </row>
    <row r="408" spans="1:13" x14ac:dyDescent="0.2">
      <c r="A408" t="s">
        <v>525</v>
      </c>
      <c r="B408" t="s">
        <v>32</v>
      </c>
      <c r="C408" t="s">
        <v>616</v>
      </c>
      <c r="D408" t="s">
        <v>518</v>
      </c>
      <c r="E408" t="s">
        <v>1773</v>
      </c>
      <c r="F408" s="3">
        <v>4.06826E-22</v>
      </c>
      <c r="G408">
        <v>-4.0209999999999999</v>
      </c>
      <c r="H408">
        <v>3.5840000000000001</v>
      </c>
      <c r="I408">
        <v>1.4370000000000001</v>
      </c>
      <c r="J408">
        <v>5.8780000000000001</v>
      </c>
      <c r="K408">
        <v>5.5229999999999997</v>
      </c>
      <c r="L408">
        <v>0.35799999999999998</v>
      </c>
      <c r="M408">
        <v>7752415</v>
      </c>
    </row>
    <row r="409" spans="1:13" x14ac:dyDescent="0.2">
      <c r="A409" t="s">
        <v>525</v>
      </c>
      <c r="B409" t="s">
        <v>1383</v>
      </c>
      <c r="C409" t="s">
        <v>616</v>
      </c>
      <c r="D409" t="s">
        <v>1377</v>
      </c>
      <c r="E409" t="s">
        <v>1774</v>
      </c>
      <c r="F409" s="3">
        <v>3.8377000000000002E-22</v>
      </c>
      <c r="G409">
        <v>-0.20599999999999999</v>
      </c>
      <c r="H409">
        <v>-0.34399999999999997</v>
      </c>
      <c r="I409">
        <v>1.55</v>
      </c>
      <c r="J409">
        <v>3.4000000000000002E-2</v>
      </c>
      <c r="K409">
        <v>0.03</v>
      </c>
      <c r="L409">
        <v>4.7E-2</v>
      </c>
      <c r="M409">
        <v>5172016</v>
      </c>
    </row>
    <row r="410" spans="1:13" x14ac:dyDescent="0.2">
      <c r="A410" t="s">
        <v>525</v>
      </c>
      <c r="B410" t="s">
        <v>38</v>
      </c>
      <c r="C410" t="s">
        <v>1380</v>
      </c>
      <c r="D410" t="s">
        <v>518</v>
      </c>
      <c r="E410" t="s">
        <v>1775</v>
      </c>
      <c r="F410" s="3">
        <v>2.8947000000000002E-22</v>
      </c>
      <c r="G410">
        <v>-8.8999999999999996E-2</v>
      </c>
      <c r="H410">
        <v>3.5000000000000003E-2</v>
      </c>
      <c r="I410">
        <v>1.054</v>
      </c>
      <c r="J410">
        <v>1.7999999999999999E-2</v>
      </c>
      <c r="K410">
        <v>0.02</v>
      </c>
      <c r="L410">
        <v>2.5000000000000001E-2</v>
      </c>
      <c r="M410">
        <v>5902436</v>
      </c>
    </row>
    <row r="411" spans="1:13" x14ac:dyDescent="0.2">
      <c r="A411" t="s">
        <v>525</v>
      </c>
      <c r="B411" t="s">
        <v>637</v>
      </c>
      <c r="C411" t="s">
        <v>518</v>
      </c>
      <c r="D411" t="s">
        <v>1119</v>
      </c>
      <c r="E411" t="s">
        <v>1776</v>
      </c>
      <c r="F411" s="3">
        <v>2.5768300000000002E-22</v>
      </c>
      <c r="G411">
        <v>-5.5E-2</v>
      </c>
      <c r="H411">
        <v>1.016</v>
      </c>
      <c r="I411">
        <v>3.9E-2</v>
      </c>
      <c r="J411">
        <v>1.4999999999999999E-2</v>
      </c>
      <c r="K411">
        <v>2.3E-2</v>
      </c>
      <c r="L411">
        <v>1.2999999999999999E-2</v>
      </c>
      <c r="M411">
        <v>7836689</v>
      </c>
    </row>
    <row r="412" spans="1:13" x14ac:dyDescent="0.2">
      <c r="A412" t="s">
        <v>525</v>
      </c>
      <c r="B412" t="s">
        <v>616</v>
      </c>
      <c r="C412" t="s">
        <v>518</v>
      </c>
      <c r="D412" t="s">
        <v>1119</v>
      </c>
      <c r="E412" t="s">
        <v>1777</v>
      </c>
      <c r="F412" s="3">
        <v>2.1553299999999998E-22</v>
      </c>
      <c r="G412">
        <v>-5.2999999999999999E-2</v>
      </c>
      <c r="H412">
        <v>1.012</v>
      </c>
      <c r="I412">
        <v>4.1000000000000002E-2</v>
      </c>
      <c r="J412">
        <v>1.4999999999999999E-2</v>
      </c>
      <c r="K412">
        <v>2.1999999999999999E-2</v>
      </c>
      <c r="L412">
        <v>1.2999999999999999E-2</v>
      </c>
      <c r="M412">
        <v>7834373</v>
      </c>
    </row>
    <row r="413" spans="1:13" x14ac:dyDescent="0.2">
      <c r="A413" t="s">
        <v>525</v>
      </c>
      <c r="B413" t="s">
        <v>32</v>
      </c>
      <c r="C413" t="s">
        <v>1380</v>
      </c>
      <c r="D413" t="s">
        <v>637</v>
      </c>
      <c r="E413" t="s">
        <v>1778</v>
      </c>
      <c r="F413" s="3">
        <v>2.04469E-22</v>
      </c>
      <c r="G413">
        <v>39.368000000000002</v>
      </c>
      <c r="H413">
        <v>-3.5409999999999999</v>
      </c>
      <c r="I413">
        <v>-34.826999999999998</v>
      </c>
      <c r="J413">
        <v>12.265000000000001</v>
      </c>
      <c r="K413">
        <v>1.3480000000000001</v>
      </c>
      <c r="L413">
        <v>10.95</v>
      </c>
      <c r="M413">
        <v>7467025</v>
      </c>
    </row>
    <row r="414" spans="1:13" x14ac:dyDescent="0.2">
      <c r="A414" t="s">
        <v>525</v>
      </c>
      <c r="B414" t="s">
        <v>32</v>
      </c>
      <c r="C414" t="s">
        <v>616</v>
      </c>
      <c r="D414" t="s">
        <v>631</v>
      </c>
      <c r="E414" t="s">
        <v>1779</v>
      </c>
      <c r="F414" s="3">
        <v>1.90003E-22</v>
      </c>
      <c r="G414">
        <v>53.591999999999999</v>
      </c>
      <c r="H414">
        <v>-48.287999999999997</v>
      </c>
      <c r="I414">
        <v>-4.3049999999999997</v>
      </c>
      <c r="J414">
        <v>25.683</v>
      </c>
      <c r="K414">
        <v>22.722000000000001</v>
      </c>
      <c r="L414">
        <v>3.0790000000000002</v>
      </c>
      <c r="M414">
        <v>7245517</v>
      </c>
    </row>
    <row r="415" spans="1:13" x14ac:dyDescent="0.2">
      <c r="A415" t="s">
        <v>525</v>
      </c>
      <c r="B415" t="s">
        <v>38</v>
      </c>
      <c r="C415" t="s">
        <v>1383</v>
      </c>
      <c r="D415" t="s">
        <v>518</v>
      </c>
      <c r="E415" t="s">
        <v>1780</v>
      </c>
      <c r="F415" s="3">
        <v>1.72349E-22</v>
      </c>
      <c r="G415">
        <v>-9.2999999999999999E-2</v>
      </c>
      <c r="H415">
        <v>3.2000000000000001E-2</v>
      </c>
      <c r="I415">
        <v>1.0609999999999999</v>
      </c>
      <c r="J415">
        <v>1.9E-2</v>
      </c>
      <c r="K415">
        <v>0.02</v>
      </c>
      <c r="L415">
        <v>2.4E-2</v>
      </c>
      <c r="M415">
        <v>5951749</v>
      </c>
    </row>
    <row r="416" spans="1:13" x14ac:dyDescent="0.2">
      <c r="A416" t="s">
        <v>525</v>
      </c>
      <c r="B416" t="s">
        <v>1383</v>
      </c>
      <c r="C416" t="s">
        <v>637</v>
      </c>
      <c r="D416" t="s">
        <v>1377</v>
      </c>
      <c r="E416" t="s">
        <v>1781</v>
      </c>
      <c r="F416" s="3">
        <v>7.6651700000000003E-23</v>
      </c>
      <c r="G416">
        <v>-0.22700000000000001</v>
      </c>
      <c r="H416">
        <v>-0.33700000000000002</v>
      </c>
      <c r="I416">
        <v>1.5640000000000001</v>
      </c>
      <c r="J416">
        <v>3.4000000000000002E-2</v>
      </c>
      <c r="K416">
        <v>3.1E-2</v>
      </c>
      <c r="L416">
        <v>4.8000000000000001E-2</v>
      </c>
      <c r="M416">
        <v>5176937</v>
      </c>
    </row>
    <row r="417" spans="1:13" x14ac:dyDescent="0.2">
      <c r="A417" t="s">
        <v>525</v>
      </c>
      <c r="B417" t="s">
        <v>32</v>
      </c>
      <c r="C417" t="s">
        <v>38</v>
      </c>
      <c r="D417" t="s">
        <v>518</v>
      </c>
      <c r="E417" t="s">
        <v>1782</v>
      </c>
      <c r="F417" s="3">
        <v>6.8993200000000001E-23</v>
      </c>
      <c r="G417">
        <v>8.6999999999999994E-2</v>
      </c>
      <c r="H417">
        <v>-0.158</v>
      </c>
      <c r="I417">
        <v>1.071</v>
      </c>
      <c r="J417">
        <v>9.7000000000000003E-2</v>
      </c>
      <c r="K417">
        <v>0.09</v>
      </c>
      <c r="L417">
        <v>2.1000000000000001E-2</v>
      </c>
      <c r="M417">
        <v>5991554</v>
      </c>
    </row>
    <row r="418" spans="1:13" x14ac:dyDescent="0.2">
      <c r="A418" t="s">
        <v>525</v>
      </c>
      <c r="B418" t="s">
        <v>634</v>
      </c>
      <c r="C418" t="s">
        <v>518</v>
      </c>
      <c r="D418" t="s">
        <v>1119</v>
      </c>
      <c r="E418" t="s">
        <v>1783</v>
      </c>
      <c r="F418" s="3">
        <v>5.5237300000000005E-23</v>
      </c>
      <c r="G418">
        <v>-5.2999999999999999E-2</v>
      </c>
      <c r="H418">
        <v>1.0049999999999999</v>
      </c>
      <c r="I418">
        <v>4.8000000000000001E-2</v>
      </c>
      <c r="J418">
        <v>1.7000000000000001E-2</v>
      </c>
      <c r="K418">
        <v>2.1999999999999999E-2</v>
      </c>
      <c r="L418">
        <v>1.2999999999999999E-2</v>
      </c>
      <c r="M418">
        <v>7877304</v>
      </c>
    </row>
    <row r="419" spans="1:13" x14ac:dyDescent="0.2">
      <c r="A419" t="s">
        <v>525</v>
      </c>
      <c r="B419" t="s">
        <v>38</v>
      </c>
      <c r="C419" t="s">
        <v>1380</v>
      </c>
      <c r="D419" t="s">
        <v>1377</v>
      </c>
      <c r="E419" t="s">
        <v>1784</v>
      </c>
      <c r="F419" s="3">
        <v>3.3724600000000002E-23</v>
      </c>
      <c r="G419">
        <v>-0.41499999999999998</v>
      </c>
      <c r="H419">
        <v>-0.17799999999999999</v>
      </c>
      <c r="I419">
        <v>1.593</v>
      </c>
      <c r="J419">
        <v>3.5999999999999997E-2</v>
      </c>
      <c r="K419">
        <v>3.6999999999999998E-2</v>
      </c>
      <c r="L419">
        <v>5.1999999999999998E-2</v>
      </c>
      <c r="M419">
        <v>4996606</v>
      </c>
    </row>
    <row r="420" spans="1:13" x14ac:dyDescent="0.2">
      <c r="A420" t="s">
        <v>525</v>
      </c>
      <c r="B420" t="s">
        <v>32</v>
      </c>
      <c r="C420" t="s">
        <v>1380</v>
      </c>
      <c r="D420" t="s">
        <v>518</v>
      </c>
      <c r="E420" t="s">
        <v>1785</v>
      </c>
      <c r="F420" s="3">
        <v>2.1277699999999999E-23</v>
      </c>
      <c r="G420">
        <v>-7.6999999999999999E-2</v>
      </c>
      <c r="H420">
        <v>3.7999999999999999E-2</v>
      </c>
      <c r="I420">
        <v>1.0389999999999999</v>
      </c>
      <c r="J420">
        <v>1.7999999999999999E-2</v>
      </c>
      <c r="K420">
        <v>0.02</v>
      </c>
      <c r="L420">
        <v>2.4E-2</v>
      </c>
      <c r="M420">
        <v>7547390</v>
      </c>
    </row>
    <row r="421" spans="1:13" x14ac:dyDescent="0.2">
      <c r="A421" t="s">
        <v>525</v>
      </c>
      <c r="B421" t="s">
        <v>621</v>
      </c>
      <c r="C421" t="s">
        <v>32</v>
      </c>
      <c r="D421" t="s">
        <v>1377</v>
      </c>
      <c r="E421" t="s">
        <v>1786</v>
      </c>
      <c r="F421" s="3">
        <v>2.0662100000000001E-23</v>
      </c>
      <c r="G421">
        <v>-0.19500000000000001</v>
      </c>
      <c r="H421">
        <v>-0.307</v>
      </c>
      <c r="I421">
        <v>1.5009999999999999</v>
      </c>
      <c r="J421">
        <v>8.2000000000000003E-2</v>
      </c>
      <c r="K421">
        <v>5.8999999999999997E-2</v>
      </c>
      <c r="L421">
        <v>4.8000000000000001E-2</v>
      </c>
      <c r="M421">
        <v>5155790</v>
      </c>
    </row>
    <row r="422" spans="1:13" x14ac:dyDescent="0.2">
      <c r="A422" t="s">
        <v>525</v>
      </c>
      <c r="B422" t="s">
        <v>1119</v>
      </c>
      <c r="C422" t="s">
        <v>631</v>
      </c>
      <c r="D422" t="s">
        <v>1377</v>
      </c>
      <c r="E422" t="s">
        <v>1787</v>
      </c>
      <c r="F422" s="3">
        <v>1.9942900000000001E-23</v>
      </c>
      <c r="G422">
        <v>-0.19700000000000001</v>
      </c>
      <c r="H422">
        <v>-0.872</v>
      </c>
      <c r="I422">
        <v>2.0699999999999998</v>
      </c>
      <c r="J422">
        <v>3.7999999999999999E-2</v>
      </c>
      <c r="K422">
        <v>0.105</v>
      </c>
      <c r="L422">
        <v>0.13500000000000001</v>
      </c>
      <c r="M422">
        <v>5142373</v>
      </c>
    </row>
    <row r="423" spans="1:13" x14ac:dyDescent="0.2">
      <c r="A423" t="s">
        <v>525</v>
      </c>
      <c r="B423" t="s">
        <v>32</v>
      </c>
      <c r="C423" t="s">
        <v>1383</v>
      </c>
      <c r="D423" t="s">
        <v>518</v>
      </c>
      <c r="E423" t="s">
        <v>1788</v>
      </c>
      <c r="F423" s="3">
        <v>1.09201E-23</v>
      </c>
      <c r="G423">
        <v>-7.8E-2</v>
      </c>
      <c r="H423">
        <v>3.3000000000000002E-2</v>
      </c>
      <c r="I423">
        <v>1.0449999999999999</v>
      </c>
      <c r="J423">
        <v>1.9E-2</v>
      </c>
      <c r="K423">
        <v>1.9E-2</v>
      </c>
      <c r="L423">
        <v>2.3E-2</v>
      </c>
      <c r="M423">
        <v>7725019</v>
      </c>
    </row>
    <row r="424" spans="1:13" x14ac:dyDescent="0.2">
      <c r="A424" t="s">
        <v>525</v>
      </c>
      <c r="B424" t="s">
        <v>32</v>
      </c>
      <c r="C424" t="s">
        <v>616</v>
      </c>
      <c r="D424" t="s">
        <v>1009</v>
      </c>
      <c r="E424" t="s">
        <v>1789</v>
      </c>
      <c r="F424" s="3">
        <v>9.2036300000000004E-24</v>
      </c>
      <c r="G424">
        <v>-120.645</v>
      </c>
      <c r="H424">
        <v>111.095</v>
      </c>
      <c r="I424">
        <v>10.55</v>
      </c>
      <c r="J424">
        <v>982.44299999999998</v>
      </c>
      <c r="K424">
        <v>908.79</v>
      </c>
      <c r="L424">
        <v>73.691999999999993</v>
      </c>
      <c r="M424">
        <v>5651448</v>
      </c>
    </row>
    <row r="425" spans="1:13" x14ac:dyDescent="0.2">
      <c r="A425" t="s">
        <v>525</v>
      </c>
      <c r="B425" t="s">
        <v>1380</v>
      </c>
      <c r="C425" t="s">
        <v>637</v>
      </c>
      <c r="D425" t="s">
        <v>518</v>
      </c>
      <c r="E425" t="s">
        <v>1790</v>
      </c>
      <c r="F425" s="3">
        <v>5.8216199999999999E-24</v>
      </c>
      <c r="G425">
        <v>2.7E-2</v>
      </c>
      <c r="H425">
        <v>-6.4000000000000001E-2</v>
      </c>
      <c r="I425">
        <v>1.0369999999999999</v>
      </c>
      <c r="J425">
        <v>0.02</v>
      </c>
      <c r="K425">
        <v>1.6E-2</v>
      </c>
      <c r="L425">
        <v>2.3E-2</v>
      </c>
      <c r="M425">
        <v>7593390</v>
      </c>
    </row>
    <row r="426" spans="1:13" x14ac:dyDescent="0.2">
      <c r="A426" t="s">
        <v>525</v>
      </c>
      <c r="B426" t="s">
        <v>38</v>
      </c>
      <c r="C426" t="s">
        <v>1383</v>
      </c>
      <c r="D426" t="s">
        <v>616</v>
      </c>
      <c r="E426" t="s">
        <v>1791</v>
      </c>
      <c r="F426" s="3">
        <v>4.8984999999999998E-24</v>
      </c>
      <c r="G426">
        <v>21.47</v>
      </c>
      <c r="H426">
        <v>0.97699999999999998</v>
      </c>
      <c r="I426">
        <v>-21.446999999999999</v>
      </c>
      <c r="J426">
        <v>3.907</v>
      </c>
      <c r="K426">
        <v>0.20899999999999999</v>
      </c>
      <c r="L426">
        <v>3.9380000000000002</v>
      </c>
      <c r="M426">
        <v>5958817</v>
      </c>
    </row>
    <row r="427" spans="1:13" x14ac:dyDescent="0.2">
      <c r="A427" t="s">
        <v>525</v>
      </c>
      <c r="B427" t="s">
        <v>621</v>
      </c>
      <c r="C427" t="s">
        <v>32</v>
      </c>
      <c r="D427" t="s">
        <v>616</v>
      </c>
      <c r="E427" t="s">
        <v>1792</v>
      </c>
      <c r="F427" s="3">
        <v>4.0585200000000002E-24</v>
      </c>
      <c r="G427">
        <v>-1.6220000000000001</v>
      </c>
      <c r="H427">
        <v>27.925999999999998</v>
      </c>
      <c r="I427">
        <v>-25.303000000000001</v>
      </c>
      <c r="J427">
        <v>1.544</v>
      </c>
      <c r="K427">
        <v>8.1069999999999993</v>
      </c>
      <c r="L427">
        <v>6.734</v>
      </c>
      <c r="M427">
        <v>7662422</v>
      </c>
    </row>
    <row r="428" spans="1:13" x14ac:dyDescent="0.2">
      <c r="A428" t="s">
        <v>525</v>
      </c>
      <c r="B428" t="s">
        <v>1383</v>
      </c>
      <c r="C428" t="s">
        <v>637</v>
      </c>
      <c r="D428" t="s">
        <v>518</v>
      </c>
      <c r="E428" t="s">
        <v>1793</v>
      </c>
      <c r="F428" s="3">
        <v>3.5036999999999997E-24</v>
      </c>
      <c r="G428">
        <v>0.02</v>
      </c>
      <c r="H428">
        <v>-6.6000000000000003E-2</v>
      </c>
      <c r="I428">
        <v>1.0449999999999999</v>
      </c>
      <c r="J428">
        <v>1.9E-2</v>
      </c>
      <c r="K428">
        <v>1.6E-2</v>
      </c>
      <c r="L428">
        <v>2.3E-2</v>
      </c>
      <c r="M428">
        <v>7786497</v>
      </c>
    </row>
    <row r="429" spans="1:13" x14ac:dyDescent="0.2">
      <c r="A429" t="s">
        <v>525</v>
      </c>
      <c r="B429" t="s">
        <v>1380</v>
      </c>
      <c r="C429" t="s">
        <v>616</v>
      </c>
      <c r="D429" t="s">
        <v>518</v>
      </c>
      <c r="E429" t="s">
        <v>1794</v>
      </c>
      <c r="F429" s="3">
        <v>3.4650300000000003E-24</v>
      </c>
      <c r="G429">
        <v>2.8000000000000001E-2</v>
      </c>
      <c r="H429">
        <v>-6.2E-2</v>
      </c>
      <c r="I429">
        <v>1.034</v>
      </c>
      <c r="J429">
        <v>0.02</v>
      </c>
      <c r="K429">
        <v>1.4999999999999999E-2</v>
      </c>
      <c r="L429">
        <v>2.3E-2</v>
      </c>
      <c r="M429">
        <v>7600612</v>
      </c>
    </row>
    <row r="430" spans="1:13" x14ac:dyDescent="0.2">
      <c r="A430" t="s">
        <v>525</v>
      </c>
      <c r="B430" t="s">
        <v>38</v>
      </c>
      <c r="C430" t="s">
        <v>616</v>
      </c>
      <c r="D430" t="s">
        <v>1119</v>
      </c>
      <c r="E430" t="s">
        <v>1795</v>
      </c>
      <c r="F430" s="3">
        <v>3.2598600000000001E-24</v>
      </c>
      <c r="G430">
        <v>20.396999999999998</v>
      </c>
      <c r="H430">
        <v>-19.948</v>
      </c>
      <c r="I430">
        <v>0.55100000000000005</v>
      </c>
      <c r="J430">
        <v>3.702</v>
      </c>
      <c r="K430">
        <v>3.7</v>
      </c>
      <c r="L430">
        <v>0.127</v>
      </c>
      <c r="M430">
        <v>5945769</v>
      </c>
    </row>
    <row r="431" spans="1:13" x14ac:dyDescent="0.2">
      <c r="A431" t="s">
        <v>525</v>
      </c>
      <c r="B431" t="s">
        <v>32</v>
      </c>
      <c r="C431" t="s">
        <v>637</v>
      </c>
      <c r="D431" t="s">
        <v>518</v>
      </c>
      <c r="E431" t="s">
        <v>1796</v>
      </c>
      <c r="F431" s="3">
        <v>3.21473E-24</v>
      </c>
      <c r="G431">
        <v>1.0999999999999999E-2</v>
      </c>
      <c r="H431">
        <v>-6.9000000000000006E-2</v>
      </c>
      <c r="I431">
        <v>1.0580000000000001</v>
      </c>
      <c r="J431">
        <v>0.111</v>
      </c>
      <c r="K431">
        <v>9.5000000000000001E-2</v>
      </c>
      <c r="L431">
        <v>2.3E-2</v>
      </c>
      <c r="M431">
        <v>7741293</v>
      </c>
    </row>
    <row r="432" spans="1:13" x14ac:dyDescent="0.2">
      <c r="A432" t="s">
        <v>525</v>
      </c>
      <c r="B432" t="s">
        <v>38</v>
      </c>
      <c r="C432" t="s">
        <v>1119</v>
      </c>
      <c r="D432" t="s">
        <v>1377</v>
      </c>
      <c r="E432" t="s">
        <v>1797</v>
      </c>
      <c r="F432" s="3">
        <v>2.7054599999999999E-24</v>
      </c>
      <c r="G432">
        <v>-0.45700000000000002</v>
      </c>
      <c r="H432">
        <v>-8.3000000000000004E-2</v>
      </c>
      <c r="I432">
        <v>1.5409999999999999</v>
      </c>
      <c r="J432">
        <v>3.7999999999999999E-2</v>
      </c>
      <c r="K432">
        <v>2.3E-2</v>
      </c>
      <c r="L432">
        <v>5.0999999999999997E-2</v>
      </c>
      <c r="M432">
        <v>4981519</v>
      </c>
    </row>
    <row r="433" spans="1:13" x14ac:dyDescent="0.2">
      <c r="A433" t="s">
        <v>525</v>
      </c>
      <c r="B433" t="s">
        <v>1383</v>
      </c>
      <c r="C433" t="s">
        <v>616</v>
      </c>
      <c r="D433" t="s">
        <v>518</v>
      </c>
      <c r="E433" t="s">
        <v>1798</v>
      </c>
      <c r="F433" s="3">
        <v>2.17796E-24</v>
      </c>
      <c r="G433">
        <v>2.3E-2</v>
      </c>
      <c r="H433">
        <v>-6.4000000000000001E-2</v>
      </c>
      <c r="I433">
        <v>1.0409999999999999</v>
      </c>
      <c r="J433">
        <v>1.9E-2</v>
      </c>
      <c r="K433">
        <v>1.6E-2</v>
      </c>
      <c r="L433">
        <v>2.1999999999999999E-2</v>
      </c>
      <c r="M433">
        <v>7787407</v>
      </c>
    </row>
    <row r="434" spans="1:13" x14ac:dyDescent="0.2">
      <c r="A434" t="s">
        <v>525</v>
      </c>
      <c r="B434" t="s">
        <v>32</v>
      </c>
      <c r="C434" t="s">
        <v>637</v>
      </c>
      <c r="D434" t="s">
        <v>1119</v>
      </c>
      <c r="E434" t="s">
        <v>1799</v>
      </c>
      <c r="F434" s="3">
        <v>1.7712399999999999E-24</v>
      </c>
      <c r="G434">
        <v>119.47499999999999</v>
      </c>
      <c r="H434">
        <v>-108.318</v>
      </c>
      <c r="I434">
        <v>-10.157</v>
      </c>
      <c r="J434">
        <v>130.26499999999999</v>
      </c>
      <c r="K434">
        <v>118.765</v>
      </c>
      <c r="L434">
        <v>11.523999999999999</v>
      </c>
      <c r="M434">
        <v>7671945</v>
      </c>
    </row>
    <row r="435" spans="1:13" x14ac:dyDescent="0.2">
      <c r="A435" t="s">
        <v>525</v>
      </c>
      <c r="B435" t="s">
        <v>621</v>
      </c>
      <c r="C435" t="s">
        <v>38</v>
      </c>
      <c r="D435" t="s">
        <v>1377</v>
      </c>
      <c r="E435" t="s">
        <v>1800</v>
      </c>
      <c r="F435" s="3">
        <v>1.57433E-24</v>
      </c>
      <c r="G435">
        <v>-0.36799999999999999</v>
      </c>
      <c r="H435">
        <v>-0.216</v>
      </c>
      <c r="I435">
        <v>1.5840000000000001</v>
      </c>
      <c r="J435">
        <v>0.11899999999999999</v>
      </c>
      <c r="K435">
        <v>7.1999999999999995E-2</v>
      </c>
      <c r="L435">
        <v>6.6000000000000003E-2</v>
      </c>
      <c r="M435">
        <v>5003317</v>
      </c>
    </row>
    <row r="436" spans="1:13" x14ac:dyDescent="0.2">
      <c r="A436" t="s">
        <v>525</v>
      </c>
      <c r="B436" t="s">
        <v>38</v>
      </c>
      <c r="C436" t="s">
        <v>1380</v>
      </c>
      <c r="D436" t="s">
        <v>616</v>
      </c>
      <c r="E436" t="s">
        <v>1801</v>
      </c>
      <c r="F436" s="3">
        <v>9.6321500000000002E-25</v>
      </c>
      <c r="G436">
        <v>26.385999999999999</v>
      </c>
      <c r="H436">
        <v>0.69</v>
      </c>
      <c r="I436">
        <v>-26.076000000000001</v>
      </c>
      <c r="J436">
        <v>5.7759999999999998</v>
      </c>
      <c r="K436">
        <v>0.21199999999999999</v>
      </c>
      <c r="L436">
        <v>5.78</v>
      </c>
      <c r="M436">
        <v>5906941</v>
      </c>
    </row>
    <row r="437" spans="1:13" x14ac:dyDescent="0.2">
      <c r="A437" t="s">
        <v>525</v>
      </c>
      <c r="B437" t="s">
        <v>38</v>
      </c>
      <c r="C437" t="s">
        <v>631</v>
      </c>
      <c r="D437" t="s">
        <v>1377</v>
      </c>
      <c r="E437" t="s">
        <v>1802</v>
      </c>
      <c r="F437" s="3">
        <v>5.8515199999999996E-25</v>
      </c>
      <c r="G437">
        <v>-0.29199999999999998</v>
      </c>
      <c r="H437">
        <v>-0.318</v>
      </c>
      <c r="I437">
        <v>1.611</v>
      </c>
      <c r="J437">
        <v>4.3999999999999997E-2</v>
      </c>
      <c r="K437">
        <v>7.4999999999999997E-2</v>
      </c>
      <c r="L437">
        <v>6.0999999999999999E-2</v>
      </c>
      <c r="M437">
        <v>5069879</v>
      </c>
    </row>
    <row r="438" spans="1:13" x14ac:dyDescent="0.2">
      <c r="A438" t="s">
        <v>525</v>
      </c>
      <c r="B438" t="s">
        <v>32</v>
      </c>
      <c r="C438" t="s">
        <v>631</v>
      </c>
      <c r="D438" t="s">
        <v>1377</v>
      </c>
      <c r="E438" t="s">
        <v>1803</v>
      </c>
      <c r="F438" s="3">
        <v>3.52697E-25</v>
      </c>
      <c r="G438">
        <v>-0.26300000000000001</v>
      </c>
      <c r="H438">
        <v>-0.33200000000000002</v>
      </c>
      <c r="I438">
        <v>1.595</v>
      </c>
      <c r="J438">
        <v>4.4999999999999998E-2</v>
      </c>
      <c r="K438">
        <v>7.0999999999999994E-2</v>
      </c>
      <c r="L438">
        <v>5.7000000000000002E-2</v>
      </c>
      <c r="M438">
        <v>5099923</v>
      </c>
    </row>
    <row r="439" spans="1:13" x14ac:dyDescent="0.2">
      <c r="A439" t="s">
        <v>525</v>
      </c>
      <c r="B439" t="s">
        <v>38</v>
      </c>
      <c r="C439" t="s">
        <v>634</v>
      </c>
      <c r="D439" t="s">
        <v>616</v>
      </c>
      <c r="E439" t="s">
        <v>1804</v>
      </c>
      <c r="F439" s="3">
        <v>3.1689600000000001E-25</v>
      </c>
      <c r="G439">
        <v>23.302</v>
      </c>
      <c r="H439">
        <v>1.952</v>
      </c>
      <c r="I439">
        <v>-24.254000000000001</v>
      </c>
      <c r="J439">
        <v>5.2880000000000003</v>
      </c>
      <c r="K439">
        <v>0.60099999999999998</v>
      </c>
      <c r="L439">
        <v>5.234</v>
      </c>
      <c r="M439">
        <v>5966536</v>
      </c>
    </row>
    <row r="440" spans="1:13" x14ac:dyDescent="0.2">
      <c r="A440" t="s">
        <v>525</v>
      </c>
      <c r="B440" t="s">
        <v>32</v>
      </c>
      <c r="C440" t="s">
        <v>634</v>
      </c>
      <c r="D440" t="s">
        <v>1377</v>
      </c>
      <c r="E440" t="s">
        <v>1805</v>
      </c>
      <c r="F440" s="3">
        <v>3.01192E-25</v>
      </c>
      <c r="G440">
        <v>-0.96</v>
      </c>
      <c r="H440">
        <v>0.57899999999999996</v>
      </c>
      <c r="I440">
        <v>1.381</v>
      </c>
      <c r="J440">
        <v>0.14899999999999999</v>
      </c>
      <c r="K440">
        <v>0.14000000000000001</v>
      </c>
      <c r="L440">
        <v>3.4000000000000002E-2</v>
      </c>
      <c r="M440">
        <v>5170056</v>
      </c>
    </row>
    <row r="441" spans="1:13" x14ac:dyDescent="0.2">
      <c r="A441" t="s">
        <v>525</v>
      </c>
      <c r="B441" t="s">
        <v>1380</v>
      </c>
      <c r="C441" t="s">
        <v>634</v>
      </c>
      <c r="D441" t="s">
        <v>518</v>
      </c>
      <c r="E441" t="s">
        <v>1806</v>
      </c>
      <c r="F441" s="3">
        <v>1.2992199999999999E-25</v>
      </c>
      <c r="G441">
        <v>0.03</v>
      </c>
      <c r="H441">
        <v>-5.1999999999999998E-2</v>
      </c>
      <c r="I441">
        <v>1.022</v>
      </c>
      <c r="J441">
        <v>2.1000000000000001E-2</v>
      </c>
      <c r="K441">
        <v>1.7000000000000001E-2</v>
      </c>
      <c r="L441">
        <v>2.3E-2</v>
      </c>
      <c r="M441">
        <v>7609139</v>
      </c>
    </row>
    <row r="442" spans="1:13" x14ac:dyDescent="0.2">
      <c r="A442" t="s">
        <v>525</v>
      </c>
      <c r="B442" t="s">
        <v>1383</v>
      </c>
      <c r="C442" t="s">
        <v>634</v>
      </c>
      <c r="D442" t="s">
        <v>518</v>
      </c>
      <c r="E442" t="s">
        <v>1807</v>
      </c>
      <c r="F442" s="3">
        <v>4.8822100000000001E-26</v>
      </c>
      <c r="G442">
        <v>2.7E-2</v>
      </c>
      <c r="H442">
        <v>-5.2999999999999999E-2</v>
      </c>
      <c r="I442">
        <v>1.026</v>
      </c>
      <c r="J442">
        <v>0.02</v>
      </c>
      <c r="K442">
        <v>1.7999999999999999E-2</v>
      </c>
      <c r="L442">
        <v>2.1999999999999999E-2</v>
      </c>
      <c r="M442">
        <v>7810101</v>
      </c>
    </row>
    <row r="443" spans="1:13" x14ac:dyDescent="0.2">
      <c r="A443" t="s">
        <v>525</v>
      </c>
      <c r="B443" t="s">
        <v>32</v>
      </c>
      <c r="C443" t="s">
        <v>1380</v>
      </c>
      <c r="D443" t="s">
        <v>1377</v>
      </c>
      <c r="E443" t="s">
        <v>1808</v>
      </c>
      <c r="F443" s="3">
        <v>4.8245700000000002E-26</v>
      </c>
      <c r="G443">
        <v>-0.38700000000000001</v>
      </c>
      <c r="H443">
        <v>-0.16200000000000001</v>
      </c>
      <c r="I443">
        <v>1.548</v>
      </c>
      <c r="J443">
        <v>3.5000000000000003E-2</v>
      </c>
      <c r="K443">
        <v>3.5999999999999997E-2</v>
      </c>
      <c r="L443">
        <v>0.05</v>
      </c>
      <c r="M443">
        <v>5105040</v>
      </c>
    </row>
    <row r="444" spans="1:13" x14ac:dyDescent="0.2">
      <c r="A444" t="s">
        <v>525</v>
      </c>
      <c r="B444" t="s">
        <v>32</v>
      </c>
      <c r="C444" t="s">
        <v>1009</v>
      </c>
      <c r="D444" t="s">
        <v>1377</v>
      </c>
      <c r="E444" t="s">
        <v>1809</v>
      </c>
      <c r="F444" s="3">
        <v>4.3591800000000002E-26</v>
      </c>
      <c r="G444">
        <v>-0.39200000000000002</v>
      </c>
      <c r="H444">
        <v>-0.438</v>
      </c>
      <c r="I444">
        <v>1.831</v>
      </c>
      <c r="J444">
        <v>0.04</v>
      </c>
      <c r="K444">
        <v>0.13</v>
      </c>
      <c r="L444">
        <v>0.13600000000000001</v>
      </c>
      <c r="M444">
        <v>5265198</v>
      </c>
    </row>
    <row r="445" spans="1:13" x14ac:dyDescent="0.2">
      <c r="A445" t="s">
        <v>525</v>
      </c>
      <c r="B445" t="s">
        <v>32</v>
      </c>
      <c r="C445" t="s">
        <v>637</v>
      </c>
      <c r="D445" t="s">
        <v>1377</v>
      </c>
      <c r="E445" t="s">
        <v>1810</v>
      </c>
      <c r="F445" s="3">
        <v>3.9791800000000001E-26</v>
      </c>
      <c r="G445">
        <v>-2.0880000000000001</v>
      </c>
      <c r="H445">
        <v>1.43</v>
      </c>
      <c r="I445">
        <v>1.659</v>
      </c>
      <c r="J445">
        <v>0.75800000000000001</v>
      </c>
      <c r="K445">
        <v>0.63400000000000001</v>
      </c>
      <c r="L445">
        <v>0.129</v>
      </c>
      <c r="M445">
        <v>5160558</v>
      </c>
    </row>
    <row r="446" spans="1:13" x14ac:dyDescent="0.2">
      <c r="A446" t="s">
        <v>525</v>
      </c>
      <c r="B446" t="s">
        <v>32</v>
      </c>
      <c r="C446" t="s">
        <v>1119</v>
      </c>
      <c r="D446" t="s">
        <v>1377</v>
      </c>
      <c r="E446" t="s">
        <v>1811</v>
      </c>
      <c r="F446" s="3">
        <v>3.10928E-26</v>
      </c>
      <c r="G446">
        <v>-0.42399999999999999</v>
      </c>
      <c r="H446">
        <v>-7.6999999999999999E-2</v>
      </c>
      <c r="I446">
        <v>1.5009999999999999</v>
      </c>
      <c r="J446">
        <v>3.5999999999999997E-2</v>
      </c>
      <c r="K446">
        <v>2.1999999999999999E-2</v>
      </c>
      <c r="L446">
        <v>4.9000000000000002E-2</v>
      </c>
      <c r="M446">
        <v>5167126</v>
      </c>
    </row>
    <row r="447" spans="1:13" x14ac:dyDescent="0.2">
      <c r="A447" t="s">
        <v>525</v>
      </c>
      <c r="B447" t="s">
        <v>32</v>
      </c>
      <c r="C447" t="s">
        <v>38</v>
      </c>
      <c r="D447" t="s">
        <v>1377</v>
      </c>
      <c r="E447" t="s">
        <v>1812</v>
      </c>
      <c r="F447" s="3">
        <v>1.7631399999999999E-26</v>
      </c>
      <c r="G447">
        <v>-0.92800000000000005</v>
      </c>
      <c r="H447">
        <v>0.42099999999999999</v>
      </c>
      <c r="I447">
        <v>1.508</v>
      </c>
      <c r="J447">
        <v>0.28199999999999997</v>
      </c>
      <c r="K447">
        <v>0.245</v>
      </c>
      <c r="L447">
        <v>5.2999999999999999E-2</v>
      </c>
      <c r="M447">
        <v>5015571</v>
      </c>
    </row>
    <row r="448" spans="1:13" x14ac:dyDescent="0.2">
      <c r="A448" t="s">
        <v>525</v>
      </c>
      <c r="B448" t="s">
        <v>634</v>
      </c>
      <c r="C448" t="s">
        <v>616</v>
      </c>
      <c r="D448" t="s">
        <v>1119</v>
      </c>
      <c r="E448" t="s">
        <v>1813</v>
      </c>
      <c r="F448" s="3">
        <v>1.7034999999999999E-26</v>
      </c>
      <c r="G448">
        <v>59.456000000000003</v>
      </c>
      <c r="H448">
        <v>-49.433</v>
      </c>
      <c r="I448">
        <v>-9.0229999999999997</v>
      </c>
      <c r="J448">
        <v>39.517000000000003</v>
      </c>
      <c r="K448">
        <v>33.030999999999999</v>
      </c>
      <c r="L448">
        <v>6.5110000000000001</v>
      </c>
      <c r="M448">
        <v>7764715</v>
      </c>
    </row>
    <row r="449" spans="1:13" x14ac:dyDescent="0.2">
      <c r="A449" t="s">
        <v>525</v>
      </c>
      <c r="B449" t="s">
        <v>1380</v>
      </c>
      <c r="C449" t="s">
        <v>1383</v>
      </c>
      <c r="D449" t="s">
        <v>631</v>
      </c>
      <c r="E449" t="s">
        <v>1814</v>
      </c>
      <c r="F449" s="3">
        <v>1.4823099999999999E-26</v>
      </c>
      <c r="G449">
        <v>-36.284999999999997</v>
      </c>
      <c r="H449">
        <v>44.825000000000003</v>
      </c>
      <c r="I449">
        <v>-7.54</v>
      </c>
      <c r="J449">
        <v>11.678000000000001</v>
      </c>
      <c r="K449">
        <v>14.163</v>
      </c>
      <c r="L449">
        <v>2.5579999999999998</v>
      </c>
      <c r="M449">
        <v>7150600</v>
      </c>
    </row>
    <row r="450" spans="1:13" x14ac:dyDescent="0.2">
      <c r="A450" t="s">
        <v>525</v>
      </c>
      <c r="B450" t="s">
        <v>38</v>
      </c>
      <c r="C450" t="s">
        <v>616</v>
      </c>
      <c r="D450" t="s">
        <v>1377</v>
      </c>
      <c r="E450" t="s">
        <v>1815</v>
      </c>
      <c r="F450" s="3">
        <v>4.6020899999999998E-27</v>
      </c>
      <c r="G450">
        <v>43.069000000000003</v>
      </c>
      <c r="H450">
        <v>-41.835000000000001</v>
      </c>
      <c r="I450">
        <v>-0.23400000000000001</v>
      </c>
      <c r="J450">
        <v>333.92399999999998</v>
      </c>
      <c r="K450">
        <v>319.81200000000001</v>
      </c>
      <c r="L450">
        <v>14.13</v>
      </c>
      <c r="M450">
        <v>5006324</v>
      </c>
    </row>
    <row r="451" spans="1:13" x14ac:dyDescent="0.2">
      <c r="A451" t="s">
        <v>525</v>
      </c>
      <c r="B451" t="s">
        <v>621</v>
      </c>
      <c r="C451" t="s">
        <v>616</v>
      </c>
      <c r="D451" t="s">
        <v>1377</v>
      </c>
      <c r="E451" t="s">
        <v>1816</v>
      </c>
      <c r="F451" s="3">
        <v>1.43721E-27</v>
      </c>
      <c r="G451">
        <v>-0.24199999999999999</v>
      </c>
      <c r="H451">
        <v>-0.23899999999999999</v>
      </c>
      <c r="I451">
        <v>1.4810000000000001</v>
      </c>
      <c r="J451">
        <v>9.4E-2</v>
      </c>
      <c r="K451">
        <v>5.7000000000000002E-2</v>
      </c>
      <c r="L451">
        <v>5.3999999999999999E-2</v>
      </c>
      <c r="M451">
        <v>5176965</v>
      </c>
    </row>
    <row r="452" spans="1:13" x14ac:dyDescent="0.2">
      <c r="A452" t="s">
        <v>525</v>
      </c>
      <c r="B452" t="s">
        <v>1380</v>
      </c>
      <c r="C452" t="s">
        <v>637</v>
      </c>
      <c r="D452" t="s">
        <v>1377</v>
      </c>
      <c r="E452" t="s">
        <v>1817</v>
      </c>
      <c r="F452" s="3">
        <v>3.6491600000000001E-28</v>
      </c>
      <c r="G452">
        <v>-0.20799999999999999</v>
      </c>
      <c r="H452">
        <v>-0.33500000000000002</v>
      </c>
      <c r="I452">
        <v>1.542</v>
      </c>
      <c r="J452">
        <v>3.6999999999999998E-2</v>
      </c>
      <c r="K452">
        <v>3.1E-2</v>
      </c>
      <c r="L452">
        <v>4.9000000000000002E-2</v>
      </c>
      <c r="M452">
        <v>5124978</v>
      </c>
    </row>
    <row r="453" spans="1:13" x14ac:dyDescent="0.2">
      <c r="A453" t="s">
        <v>525</v>
      </c>
      <c r="B453" t="s">
        <v>38</v>
      </c>
      <c r="C453" t="s">
        <v>1009</v>
      </c>
      <c r="D453" t="s">
        <v>1377</v>
      </c>
      <c r="E453" t="s">
        <v>1818</v>
      </c>
      <c r="F453" s="3">
        <v>2.94972E-28</v>
      </c>
      <c r="G453">
        <v>-0.39700000000000002</v>
      </c>
      <c r="H453">
        <v>-0.31</v>
      </c>
      <c r="I453">
        <v>1.708</v>
      </c>
      <c r="J453">
        <v>3.9E-2</v>
      </c>
      <c r="K453">
        <v>0.13</v>
      </c>
      <c r="L453">
        <v>0.13</v>
      </c>
      <c r="M453">
        <v>5970886</v>
      </c>
    </row>
    <row r="454" spans="1:13" x14ac:dyDescent="0.2">
      <c r="A454" t="s">
        <v>525</v>
      </c>
      <c r="B454" t="s">
        <v>616</v>
      </c>
      <c r="C454" t="s">
        <v>631</v>
      </c>
      <c r="D454" t="s">
        <v>1377</v>
      </c>
      <c r="E454" t="s">
        <v>1819</v>
      </c>
      <c r="F454" s="3">
        <v>5.4582599999999996E-29</v>
      </c>
      <c r="G454">
        <v>-0.219</v>
      </c>
      <c r="H454">
        <v>-0.35799999999999998</v>
      </c>
      <c r="I454">
        <v>1.577</v>
      </c>
      <c r="J454">
        <v>3.5000000000000003E-2</v>
      </c>
      <c r="K454">
        <v>6.7000000000000004E-2</v>
      </c>
      <c r="L454">
        <v>5.8999999999999997E-2</v>
      </c>
      <c r="M454">
        <v>5120950</v>
      </c>
    </row>
    <row r="455" spans="1:13" x14ac:dyDescent="0.2">
      <c r="A455" t="s">
        <v>525</v>
      </c>
      <c r="B455" t="s">
        <v>1380</v>
      </c>
      <c r="C455" t="s">
        <v>616</v>
      </c>
      <c r="D455" t="s">
        <v>1377</v>
      </c>
      <c r="E455" t="s">
        <v>1820</v>
      </c>
      <c r="F455" s="3">
        <v>5.2683800000000005E-29</v>
      </c>
      <c r="G455">
        <v>-0.20599999999999999</v>
      </c>
      <c r="H455">
        <v>-0.32900000000000001</v>
      </c>
      <c r="I455">
        <v>1.5349999999999999</v>
      </c>
      <c r="J455">
        <v>3.6999999999999998E-2</v>
      </c>
      <c r="K455">
        <v>0.03</v>
      </c>
      <c r="L455">
        <v>4.9000000000000002E-2</v>
      </c>
      <c r="M455">
        <v>5122146</v>
      </c>
    </row>
    <row r="456" spans="1:13" x14ac:dyDescent="0.2">
      <c r="A456" t="s">
        <v>525</v>
      </c>
      <c r="B456" t="s">
        <v>38</v>
      </c>
      <c r="C456" t="s">
        <v>634</v>
      </c>
      <c r="D456" t="s">
        <v>1377</v>
      </c>
      <c r="E456" t="s">
        <v>1821</v>
      </c>
      <c r="F456" s="3">
        <v>2.3263E-29</v>
      </c>
      <c r="G456">
        <v>-0.52200000000000002</v>
      </c>
      <c r="H456">
        <v>0.11</v>
      </c>
      <c r="I456">
        <v>1.4119999999999999</v>
      </c>
      <c r="J456">
        <v>0.105</v>
      </c>
      <c r="K456">
        <v>0.125</v>
      </c>
      <c r="L456">
        <v>4.2000000000000003E-2</v>
      </c>
      <c r="M456">
        <v>5006589</v>
      </c>
    </row>
    <row r="457" spans="1:13" x14ac:dyDescent="0.2">
      <c r="A457" t="s">
        <v>525</v>
      </c>
      <c r="B457" t="s">
        <v>621</v>
      </c>
      <c r="C457" t="s">
        <v>637</v>
      </c>
      <c r="D457" t="s">
        <v>1377</v>
      </c>
      <c r="E457" t="s">
        <v>1822</v>
      </c>
      <c r="F457" s="3">
        <v>1.3141600000000001E-29</v>
      </c>
      <c r="G457">
        <v>-0.29599999999999999</v>
      </c>
      <c r="H457">
        <v>-0.189</v>
      </c>
      <c r="I457">
        <v>1.486</v>
      </c>
      <c r="J457">
        <v>0.123</v>
      </c>
      <c r="K457">
        <v>7.3999999999999996E-2</v>
      </c>
      <c r="L457">
        <v>6.3E-2</v>
      </c>
      <c r="M457">
        <v>5182936</v>
      </c>
    </row>
    <row r="458" spans="1:13" x14ac:dyDescent="0.2">
      <c r="A458" t="s">
        <v>525</v>
      </c>
      <c r="B458" t="s">
        <v>637</v>
      </c>
      <c r="C458" t="s">
        <v>1119</v>
      </c>
      <c r="D458" t="s">
        <v>1377</v>
      </c>
      <c r="E458" t="s">
        <v>1823</v>
      </c>
      <c r="F458" s="3">
        <v>1.2252E-30</v>
      </c>
      <c r="G458">
        <v>-0.374</v>
      </c>
      <c r="H458">
        <v>-0.1</v>
      </c>
      <c r="I458">
        <v>1.474</v>
      </c>
      <c r="J458">
        <v>3.3000000000000002E-2</v>
      </c>
      <c r="K458">
        <v>2.3E-2</v>
      </c>
      <c r="L458">
        <v>4.8000000000000001E-2</v>
      </c>
      <c r="M458">
        <v>5197500</v>
      </c>
    </row>
    <row r="459" spans="1:13" x14ac:dyDescent="0.2">
      <c r="A459" t="s">
        <v>525</v>
      </c>
      <c r="B459" t="s">
        <v>621</v>
      </c>
      <c r="C459" t="s">
        <v>634</v>
      </c>
      <c r="D459" t="s">
        <v>1377</v>
      </c>
      <c r="E459" t="s">
        <v>1824</v>
      </c>
      <c r="F459" s="3">
        <v>1.12896E-30</v>
      </c>
      <c r="G459">
        <v>-0.45700000000000002</v>
      </c>
      <c r="H459">
        <v>-0.11799999999999999</v>
      </c>
      <c r="I459">
        <v>1.575</v>
      </c>
      <c r="J459">
        <v>9.0999999999999998E-2</v>
      </c>
      <c r="K459">
        <v>6.8000000000000005E-2</v>
      </c>
      <c r="L459">
        <v>5.3999999999999999E-2</v>
      </c>
      <c r="M459">
        <v>5196217</v>
      </c>
    </row>
    <row r="460" spans="1:13" x14ac:dyDescent="0.2">
      <c r="A460" t="s">
        <v>525</v>
      </c>
      <c r="B460" t="s">
        <v>1380</v>
      </c>
      <c r="C460" t="s">
        <v>1383</v>
      </c>
      <c r="D460" t="s">
        <v>1009</v>
      </c>
      <c r="E460" t="s">
        <v>1825</v>
      </c>
      <c r="F460" s="3">
        <v>1.04298E-30</v>
      </c>
      <c r="G460">
        <v>10.532999999999999</v>
      </c>
      <c r="H460">
        <v>-12.653</v>
      </c>
      <c r="I460">
        <v>3.12</v>
      </c>
      <c r="J460">
        <v>2.7010000000000001</v>
      </c>
      <c r="K460">
        <v>3.1160000000000001</v>
      </c>
      <c r="L460">
        <v>0.45600000000000002</v>
      </c>
      <c r="M460">
        <v>5613337</v>
      </c>
    </row>
    <row r="461" spans="1:13" x14ac:dyDescent="0.2">
      <c r="A461" t="s">
        <v>525</v>
      </c>
      <c r="B461" t="s">
        <v>621</v>
      </c>
      <c r="C461" t="s">
        <v>32</v>
      </c>
      <c r="D461" t="s">
        <v>38</v>
      </c>
      <c r="E461" t="s">
        <v>1826</v>
      </c>
      <c r="F461">
        <v>0</v>
      </c>
      <c r="G461">
        <v>1.6970000000000001</v>
      </c>
      <c r="H461">
        <v>33.798999999999999</v>
      </c>
      <c r="I461">
        <v>-34.496000000000002</v>
      </c>
      <c r="J461">
        <v>0.99</v>
      </c>
      <c r="K461">
        <v>9.7189999999999994</v>
      </c>
      <c r="L461">
        <v>9.3079999999999998</v>
      </c>
      <c r="M461">
        <v>5972722</v>
      </c>
    </row>
    <row r="462" spans="1:13" x14ac:dyDescent="0.2">
      <c r="A462" t="s">
        <v>525</v>
      </c>
      <c r="B462" t="s">
        <v>621</v>
      </c>
      <c r="C462" t="s">
        <v>32</v>
      </c>
      <c r="D462" t="s">
        <v>1380</v>
      </c>
      <c r="E462" t="s">
        <v>1827</v>
      </c>
      <c r="F462">
        <v>0</v>
      </c>
      <c r="G462">
        <v>5.1630000000000003</v>
      </c>
      <c r="H462">
        <v>-4.5229999999999997</v>
      </c>
      <c r="I462">
        <v>0.36099999999999999</v>
      </c>
      <c r="J462">
        <v>0.38500000000000001</v>
      </c>
      <c r="K462">
        <v>0.37</v>
      </c>
      <c r="L462">
        <v>5.3999999999999999E-2</v>
      </c>
      <c r="M462">
        <v>7453588</v>
      </c>
    </row>
    <row r="463" spans="1:13" x14ac:dyDescent="0.2">
      <c r="A463" t="s">
        <v>525</v>
      </c>
      <c r="B463" t="s">
        <v>621</v>
      </c>
      <c r="C463" t="s">
        <v>32</v>
      </c>
      <c r="D463" t="s">
        <v>1383</v>
      </c>
      <c r="E463" t="s">
        <v>1828</v>
      </c>
      <c r="F463">
        <v>0</v>
      </c>
      <c r="G463">
        <v>5.5970000000000004</v>
      </c>
      <c r="H463">
        <v>-4.891</v>
      </c>
      <c r="I463">
        <v>0.29399999999999998</v>
      </c>
      <c r="J463">
        <v>0.41299999999999998</v>
      </c>
      <c r="K463">
        <v>0.39200000000000002</v>
      </c>
      <c r="L463">
        <v>6.4000000000000001E-2</v>
      </c>
      <c r="M463">
        <v>7626862</v>
      </c>
    </row>
    <row r="464" spans="1:13" x14ac:dyDescent="0.2">
      <c r="A464" t="s">
        <v>525</v>
      </c>
      <c r="B464" t="s">
        <v>621</v>
      </c>
      <c r="C464" t="s">
        <v>32</v>
      </c>
      <c r="D464" t="s">
        <v>634</v>
      </c>
      <c r="E464" t="s">
        <v>1829</v>
      </c>
      <c r="F464">
        <v>0</v>
      </c>
      <c r="G464">
        <v>2.7349999999999999</v>
      </c>
      <c r="H464">
        <v>-7.8239999999999998</v>
      </c>
      <c r="I464">
        <v>6.09</v>
      </c>
      <c r="J464">
        <v>0.30099999999999999</v>
      </c>
      <c r="K464">
        <v>0.69</v>
      </c>
      <c r="L464">
        <v>0.69499999999999995</v>
      </c>
      <c r="M464">
        <v>7652260</v>
      </c>
    </row>
    <row r="465" spans="1:13" x14ac:dyDescent="0.2">
      <c r="A465" t="s">
        <v>525</v>
      </c>
      <c r="B465" t="s">
        <v>621</v>
      </c>
      <c r="C465" t="s">
        <v>32</v>
      </c>
      <c r="D465" t="s">
        <v>637</v>
      </c>
      <c r="E465" t="s">
        <v>1830</v>
      </c>
      <c r="F465">
        <v>0</v>
      </c>
      <c r="G465">
        <v>0.91300000000000003</v>
      </c>
      <c r="H465">
        <v>10.888</v>
      </c>
      <c r="I465">
        <v>-10.801</v>
      </c>
      <c r="J465">
        <v>0.52700000000000002</v>
      </c>
      <c r="K465">
        <v>1.859</v>
      </c>
      <c r="L465">
        <v>1.4490000000000001</v>
      </c>
      <c r="M465">
        <v>7652182</v>
      </c>
    </row>
    <row r="466" spans="1:13" x14ac:dyDescent="0.2">
      <c r="A466" t="s">
        <v>525</v>
      </c>
      <c r="B466" t="s">
        <v>621</v>
      </c>
      <c r="C466" t="s">
        <v>32</v>
      </c>
      <c r="D466" t="s">
        <v>1119</v>
      </c>
      <c r="E466" t="s">
        <v>1831</v>
      </c>
      <c r="F466">
        <v>0</v>
      </c>
      <c r="G466">
        <v>4.6260000000000003</v>
      </c>
      <c r="H466">
        <v>-3.9020000000000001</v>
      </c>
      <c r="I466">
        <v>0.27500000000000002</v>
      </c>
      <c r="J466">
        <v>0.33800000000000002</v>
      </c>
      <c r="K466">
        <v>0.32700000000000001</v>
      </c>
      <c r="L466">
        <v>3.6999999999999998E-2</v>
      </c>
      <c r="M466">
        <v>7651746</v>
      </c>
    </row>
    <row r="467" spans="1:13" x14ac:dyDescent="0.2">
      <c r="A467" t="s">
        <v>525</v>
      </c>
      <c r="B467" t="s">
        <v>621</v>
      </c>
      <c r="C467" t="s">
        <v>38</v>
      </c>
      <c r="D467" t="s">
        <v>1380</v>
      </c>
      <c r="E467" t="s">
        <v>1832</v>
      </c>
      <c r="F467">
        <v>0</v>
      </c>
      <c r="G467">
        <v>4.2009999999999996</v>
      </c>
      <c r="H467">
        <v>-3.1949999999999998</v>
      </c>
      <c r="I467">
        <v>-7.0000000000000001E-3</v>
      </c>
      <c r="J467">
        <v>0.317</v>
      </c>
      <c r="K467">
        <v>0.28599999999999998</v>
      </c>
      <c r="L467">
        <v>4.8000000000000001E-2</v>
      </c>
      <c r="M467">
        <v>5879940</v>
      </c>
    </row>
    <row r="468" spans="1:13" x14ac:dyDescent="0.2">
      <c r="A468" t="s">
        <v>525</v>
      </c>
      <c r="B468" t="s">
        <v>621</v>
      </c>
      <c r="C468" t="s">
        <v>38</v>
      </c>
      <c r="D468" t="s">
        <v>1383</v>
      </c>
      <c r="E468" t="s">
        <v>1833</v>
      </c>
      <c r="F468">
        <v>0</v>
      </c>
      <c r="G468">
        <v>4.7549999999999999</v>
      </c>
      <c r="H468">
        <v>-3.621</v>
      </c>
      <c r="I468">
        <v>-0.13400000000000001</v>
      </c>
      <c r="J468">
        <v>0.34399999999999997</v>
      </c>
      <c r="K468">
        <v>0.30199999999999999</v>
      </c>
      <c r="L468">
        <v>6.5000000000000002E-2</v>
      </c>
      <c r="M468">
        <v>5930807</v>
      </c>
    </row>
    <row r="469" spans="1:13" x14ac:dyDescent="0.2">
      <c r="A469" t="s">
        <v>525</v>
      </c>
      <c r="B469" t="s">
        <v>621</v>
      </c>
      <c r="C469" t="s">
        <v>38</v>
      </c>
      <c r="D469" t="s">
        <v>634</v>
      </c>
      <c r="E469" t="s">
        <v>1834</v>
      </c>
      <c r="F469">
        <v>0</v>
      </c>
      <c r="G469">
        <v>2.4</v>
      </c>
      <c r="H469">
        <v>-5.8659999999999997</v>
      </c>
      <c r="I469">
        <v>4.4660000000000002</v>
      </c>
      <c r="J469">
        <v>0.24399999999999999</v>
      </c>
      <c r="K469">
        <v>0.38900000000000001</v>
      </c>
      <c r="L469">
        <v>0.41799999999999998</v>
      </c>
      <c r="M469">
        <v>5938367</v>
      </c>
    </row>
    <row r="470" spans="1:13" x14ac:dyDescent="0.2">
      <c r="A470" t="s">
        <v>525</v>
      </c>
      <c r="B470" t="s">
        <v>621</v>
      </c>
      <c r="C470" t="s">
        <v>38</v>
      </c>
      <c r="D470" t="s">
        <v>1119</v>
      </c>
      <c r="E470" t="s">
        <v>1835</v>
      </c>
      <c r="F470">
        <v>0</v>
      </c>
      <c r="G470">
        <v>3.9910000000000001</v>
      </c>
      <c r="H470">
        <v>-2.9740000000000002</v>
      </c>
      <c r="I470">
        <v>-1.7000000000000001E-2</v>
      </c>
      <c r="J470">
        <v>0.28699999999999998</v>
      </c>
      <c r="K470">
        <v>0.26400000000000001</v>
      </c>
      <c r="L470">
        <v>3.7999999999999999E-2</v>
      </c>
      <c r="M470">
        <v>5918324</v>
      </c>
    </row>
    <row r="471" spans="1:13" x14ac:dyDescent="0.2">
      <c r="A471" t="s">
        <v>525</v>
      </c>
      <c r="B471" t="s">
        <v>621</v>
      </c>
      <c r="C471" t="s">
        <v>1380</v>
      </c>
      <c r="D471" t="s">
        <v>634</v>
      </c>
      <c r="E471" t="s">
        <v>1836</v>
      </c>
      <c r="F471">
        <v>0</v>
      </c>
      <c r="G471">
        <v>4.3680000000000003</v>
      </c>
      <c r="H471">
        <v>1.663</v>
      </c>
      <c r="I471">
        <v>-5.03</v>
      </c>
      <c r="J471">
        <v>0.47799999999999998</v>
      </c>
      <c r="K471">
        <v>0.19500000000000001</v>
      </c>
      <c r="L471">
        <v>0.64500000000000002</v>
      </c>
      <c r="M471">
        <v>7501885</v>
      </c>
    </row>
    <row r="472" spans="1:13" x14ac:dyDescent="0.2">
      <c r="A472" t="s">
        <v>525</v>
      </c>
      <c r="B472" t="s">
        <v>621</v>
      </c>
      <c r="C472" t="s">
        <v>1380</v>
      </c>
      <c r="D472" t="s">
        <v>637</v>
      </c>
      <c r="E472" t="s">
        <v>1837</v>
      </c>
      <c r="F472">
        <v>0</v>
      </c>
      <c r="G472">
        <v>4.3630000000000004</v>
      </c>
      <c r="H472">
        <v>1.4999999999999999E-2</v>
      </c>
      <c r="I472">
        <v>-3.3780000000000001</v>
      </c>
      <c r="J472">
        <v>0.27100000000000002</v>
      </c>
      <c r="K472">
        <v>5.1999999999999998E-2</v>
      </c>
      <c r="L472">
        <v>0.23899999999999999</v>
      </c>
      <c r="M472">
        <v>7494524</v>
      </c>
    </row>
    <row r="473" spans="1:13" x14ac:dyDescent="0.2">
      <c r="A473" t="s">
        <v>525</v>
      </c>
      <c r="B473" t="s">
        <v>621</v>
      </c>
      <c r="C473" t="s">
        <v>1380</v>
      </c>
      <c r="D473" t="s">
        <v>616</v>
      </c>
      <c r="E473" t="s">
        <v>1838</v>
      </c>
      <c r="F473">
        <v>0</v>
      </c>
      <c r="G473">
        <v>4.0590000000000002</v>
      </c>
      <c r="H473">
        <v>0.16800000000000001</v>
      </c>
      <c r="I473">
        <v>-3.2269999999999999</v>
      </c>
      <c r="J473">
        <v>0.27200000000000002</v>
      </c>
      <c r="K473">
        <v>4.7E-2</v>
      </c>
      <c r="L473">
        <v>0.25</v>
      </c>
      <c r="M473">
        <v>7501488</v>
      </c>
    </row>
    <row r="474" spans="1:13" x14ac:dyDescent="0.2">
      <c r="A474" t="s">
        <v>525</v>
      </c>
      <c r="B474" t="s">
        <v>621</v>
      </c>
      <c r="C474" t="s">
        <v>1380</v>
      </c>
      <c r="D474" t="s">
        <v>1119</v>
      </c>
      <c r="E474" t="s">
        <v>1839</v>
      </c>
      <c r="F474">
        <v>0</v>
      </c>
      <c r="G474">
        <v>1.234</v>
      </c>
      <c r="H474">
        <v>-3.0950000000000002</v>
      </c>
      <c r="I474">
        <v>2.8610000000000002</v>
      </c>
      <c r="J474">
        <v>6.5000000000000002E-2</v>
      </c>
      <c r="K474">
        <v>0.19600000000000001</v>
      </c>
      <c r="L474">
        <v>0.14399999999999999</v>
      </c>
      <c r="M474">
        <v>7564675</v>
      </c>
    </row>
    <row r="475" spans="1:13" x14ac:dyDescent="0.2">
      <c r="A475" t="s">
        <v>525</v>
      </c>
      <c r="B475" t="s">
        <v>621</v>
      </c>
      <c r="C475" t="s">
        <v>1383</v>
      </c>
      <c r="D475" t="s">
        <v>634</v>
      </c>
      <c r="E475" t="s">
        <v>1840</v>
      </c>
      <c r="F475">
        <v>0</v>
      </c>
      <c r="G475">
        <v>4.9180000000000001</v>
      </c>
      <c r="H475">
        <v>1.8029999999999999</v>
      </c>
      <c r="I475">
        <v>-5.7210000000000001</v>
      </c>
      <c r="J475">
        <v>0.58699999999999997</v>
      </c>
      <c r="K475">
        <v>0.22800000000000001</v>
      </c>
      <c r="L475">
        <v>0.77600000000000002</v>
      </c>
      <c r="M475">
        <v>7694307</v>
      </c>
    </row>
    <row r="476" spans="1:13" x14ac:dyDescent="0.2">
      <c r="A476" t="s">
        <v>525</v>
      </c>
      <c r="B476" t="s">
        <v>621</v>
      </c>
      <c r="C476" t="s">
        <v>1383</v>
      </c>
      <c r="D476" t="s">
        <v>637</v>
      </c>
      <c r="E476" t="s">
        <v>1841</v>
      </c>
      <c r="F476">
        <v>0</v>
      </c>
      <c r="G476">
        <v>4.5609999999999999</v>
      </c>
      <c r="H476">
        <v>-3.7999999999999999E-2</v>
      </c>
      <c r="I476">
        <v>-3.524</v>
      </c>
      <c r="J476">
        <v>0.27100000000000002</v>
      </c>
      <c r="K476">
        <v>6.0999999999999999E-2</v>
      </c>
      <c r="L476">
        <v>0.23499999999999999</v>
      </c>
      <c r="M476">
        <v>7681407</v>
      </c>
    </row>
    <row r="477" spans="1:13" x14ac:dyDescent="0.2">
      <c r="A477" t="s">
        <v>525</v>
      </c>
      <c r="B477" t="s">
        <v>621</v>
      </c>
      <c r="C477" t="s">
        <v>1383</v>
      </c>
      <c r="D477" t="s">
        <v>616</v>
      </c>
      <c r="E477" t="s">
        <v>1842</v>
      </c>
      <c r="F477">
        <v>0</v>
      </c>
      <c r="G477">
        <v>4.2130000000000001</v>
      </c>
      <c r="H477">
        <v>0.161</v>
      </c>
      <c r="I477">
        <v>-3.3740000000000001</v>
      </c>
      <c r="J477">
        <v>0.27900000000000003</v>
      </c>
      <c r="K477">
        <v>0.06</v>
      </c>
      <c r="L477">
        <v>0.251</v>
      </c>
      <c r="M477">
        <v>7682687</v>
      </c>
    </row>
    <row r="478" spans="1:13" x14ac:dyDescent="0.2">
      <c r="A478" t="s">
        <v>525</v>
      </c>
      <c r="B478" t="s">
        <v>621</v>
      </c>
      <c r="C478" t="s">
        <v>1383</v>
      </c>
      <c r="D478" t="s">
        <v>1119</v>
      </c>
      <c r="E478" t="s">
        <v>1843</v>
      </c>
      <c r="F478">
        <v>0</v>
      </c>
      <c r="G478">
        <v>2.3719999999999999</v>
      </c>
      <c r="H478">
        <v>-4.8490000000000002</v>
      </c>
      <c r="I478">
        <v>3.4780000000000002</v>
      </c>
      <c r="J478">
        <v>0.159</v>
      </c>
      <c r="K478">
        <v>0.38900000000000001</v>
      </c>
      <c r="L478">
        <v>0.23799999999999999</v>
      </c>
      <c r="M478">
        <v>7729319</v>
      </c>
    </row>
    <row r="479" spans="1:13" x14ac:dyDescent="0.2">
      <c r="A479" t="s">
        <v>525</v>
      </c>
      <c r="B479" t="s">
        <v>621</v>
      </c>
      <c r="C479" t="s">
        <v>634</v>
      </c>
      <c r="D479" t="s">
        <v>637</v>
      </c>
      <c r="E479" t="s">
        <v>1844</v>
      </c>
      <c r="F479">
        <v>0</v>
      </c>
      <c r="G479">
        <v>2.077</v>
      </c>
      <c r="H479">
        <v>4.032</v>
      </c>
      <c r="I479">
        <v>-5.109</v>
      </c>
      <c r="J479">
        <v>0.27400000000000002</v>
      </c>
      <c r="K479">
        <v>0.434</v>
      </c>
      <c r="L479">
        <v>0.34699999999999998</v>
      </c>
      <c r="M479">
        <v>7723826</v>
      </c>
    </row>
    <row r="480" spans="1:13" x14ac:dyDescent="0.2">
      <c r="A480" t="s">
        <v>525</v>
      </c>
      <c r="B480" t="s">
        <v>621</v>
      </c>
      <c r="C480" t="s">
        <v>634</v>
      </c>
      <c r="D480" t="s">
        <v>616</v>
      </c>
      <c r="E480" t="s">
        <v>1845</v>
      </c>
      <c r="F480">
        <v>0</v>
      </c>
      <c r="G480">
        <v>2.5710000000000002</v>
      </c>
      <c r="H480">
        <v>3.0190000000000001</v>
      </c>
      <c r="I480">
        <v>-4.59</v>
      </c>
      <c r="J480">
        <v>0.33500000000000002</v>
      </c>
      <c r="K480">
        <v>0.53900000000000003</v>
      </c>
      <c r="L480">
        <v>0.32100000000000001</v>
      </c>
      <c r="M480">
        <v>7721242</v>
      </c>
    </row>
    <row r="481" spans="1:13" x14ac:dyDescent="0.2">
      <c r="A481" t="s">
        <v>525</v>
      </c>
      <c r="B481" t="s">
        <v>621</v>
      </c>
      <c r="C481" t="s">
        <v>634</v>
      </c>
      <c r="D481" t="s">
        <v>1119</v>
      </c>
      <c r="E481" t="s">
        <v>1846</v>
      </c>
      <c r="F481">
        <v>0</v>
      </c>
      <c r="G481">
        <v>4.1470000000000002</v>
      </c>
      <c r="H481">
        <v>-3.9609999999999999</v>
      </c>
      <c r="I481">
        <v>0.81399999999999995</v>
      </c>
      <c r="J481">
        <v>0.314</v>
      </c>
      <c r="K481">
        <v>0.35</v>
      </c>
      <c r="L481">
        <v>6.3E-2</v>
      </c>
      <c r="M481">
        <v>7744687</v>
      </c>
    </row>
    <row r="482" spans="1:13" x14ac:dyDescent="0.2">
      <c r="A482" t="s">
        <v>525</v>
      </c>
      <c r="B482" t="s">
        <v>621</v>
      </c>
      <c r="C482" t="s">
        <v>637</v>
      </c>
      <c r="D482" t="s">
        <v>1119</v>
      </c>
      <c r="E482" t="s">
        <v>1847</v>
      </c>
      <c r="F482">
        <v>0</v>
      </c>
      <c r="G482">
        <v>4.2220000000000004</v>
      </c>
      <c r="H482">
        <v>-3.234</v>
      </c>
      <c r="I482">
        <v>1.2E-2</v>
      </c>
      <c r="J482">
        <v>0.26500000000000001</v>
      </c>
      <c r="K482">
        <v>0.24099999999999999</v>
      </c>
      <c r="L482">
        <v>3.9E-2</v>
      </c>
      <c r="M482">
        <v>7718699</v>
      </c>
    </row>
    <row r="483" spans="1:13" x14ac:dyDescent="0.2">
      <c r="A483" t="s">
        <v>525</v>
      </c>
      <c r="B483" t="s">
        <v>621</v>
      </c>
      <c r="C483" t="s">
        <v>616</v>
      </c>
      <c r="D483" t="s">
        <v>1119</v>
      </c>
      <c r="E483" t="s">
        <v>1848</v>
      </c>
      <c r="F483">
        <v>0</v>
      </c>
      <c r="G483">
        <v>3.8959999999999999</v>
      </c>
      <c r="H483">
        <v>-2.9870000000000001</v>
      </c>
      <c r="I483">
        <v>9.0999999999999998E-2</v>
      </c>
      <c r="J483">
        <v>0.253</v>
      </c>
      <c r="K483">
        <v>0.23100000000000001</v>
      </c>
      <c r="L483">
        <v>3.7999999999999999E-2</v>
      </c>
      <c r="M483">
        <v>7717051</v>
      </c>
    </row>
    <row r="484" spans="1:13" x14ac:dyDescent="0.2">
      <c r="A484" t="s">
        <v>525</v>
      </c>
      <c r="B484" t="s">
        <v>32</v>
      </c>
      <c r="C484" t="s">
        <v>38</v>
      </c>
      <c r="D484" t="s">
        <v>1380</v>
      </c>
      <c r="E484" t="s">
        <v>1849</v>
      </c>
      <c r="F484">
        <v>0</v>
      </c>
      <c r="G484">
        <v>-786.14499999999998</v>
      </c>
      <c r="H484">
        <v>716.01199999999994</v>
      </c>
      <c r="I484">
        <v>71.134</v>
      </c>
      <c r="J484">
        <v>2140742.4849999999</v>
      </c>
      <c r="K484">
        <v>1950534.5589999999</v>
      </c>
      <c r="L484">
        <v>190208.10200000001</v>
      </c>
      <c r="M484">
        <v>5904051</v>
      </c>
    </row>
    <row r="485" spans="1:13" x14ac:dyDescent="0.2">
      <c r="A485" t="s">
        <v>525</v>
      </c>
      <c r="B485" t="s">
        <v>32</v>
      </c>
      <c r="C485" t="s">
        <v>38</v>
      </c>
      <c r="D485" t="s">
        <v>1383</v>
      </c>
      <c r="E485" t="s">
        <v>1850</v>
      </c>
      <c r="F485">
        <v>0</v>
      </c>
      <c r="G485">
        <v>-2545.7600000000002</v>
      </c>
      <c r="H485">
        <v>2278.6010000000001</v>
      </c>
      <c r="I485">
        <v>268.15899999999999</v>
      </c>
      <c r="J485">
        <v>546362.78300000005</v>
      </c>
      <c r="K485">
        <v>489852.973</v>
      </c>
      <c r="L485">
        <v>56509.815000000002</v>
      </c>
      <c r="M485">
        <v>5955557</v>
      </c>
    </row>
    <row r="486" spans="1:13" x14ac:dyDescent="0.2">
      <c r="A486" t="s">
        <v>525</v>
      </c>
      <c r="B486" t="s">
        <v>32</v>
      </c>
      <c r="C486" t="s">
        <v>38</v>
      </c>
      <c r="D486" t="s">
        <v>634</v>
      </c>
      <c r="E486" t="s">
        <v>1851</v>
      </c>
      <c r="F486">
        <v>0</v>
      </c>
      <c r="G486">
        <v>-93.423000000000002</v>
      </c>
      <c r="H486">
        <v>76.739999999999995</v>
      </c>
      <c r="I486">
        <v>17.683</v>
      </c>
      <c r="J486">
        <v>207.815</v>
      </c>
      <c r="K486">
        <v>176.95099999999999</v>
      </c>
      <c r="L486">
        <v>31.175000000000001</v>
      </c>
      <c r="M486">
        <v>5962190</v>
      </c>
    </row>
    <row r="487" spans="1:13" x14ac:dyDescent="0.2">
      <c r="A487" t="s">
        <v>525</v>
      </c>
      <c r="B487" t="s">
        <v>32</v>
      </c>
      <c r="C487" t="s">
        <v>38</v>
      </c>
      <c r="D487" t="s">
        <v>1009</v>
      </c>
      <c r="E487" t="s">
        <v>1852</v>
      </c>
      <c r="F487">
        <v>0</v>
      </c>
      <c r="G487">
        <v>8.2330000000000005</v>
      </c>
      <c r="H487">
        <v>-8.5459999999999994</v>
      </c>
      <c r="I487">
        <v>1.3129999999999999</v>
      </c>
      <c r="J487">
        <v>1.946</v>
      </c>
      <c r="K487">
        <v>1.8859999999999999</v>
      </c>
      <c r="L487">
        <v>0.113</v>
      </c>
      <c r="M487">
        <v>5014364</v>
      </c>
    </row>
    <row r="488" spans="1:13" x14ac:dyDescent="0.2">
      <c r="A488" t="s">
        <v>525</v>
      </c>
      <c r="B488" t="s">
        <v>32</v>
      </c>
      <c r="C488" t="s">
        <v>38</v>
      </c>
      <c r="D488" t="s">
        <v>1119</v>
      </c>
      <c r="E488" t="s">
        <v>1853</v>
      </c>
      <c r="F488">
        <v>0</v>
      </c>
      <c r="G488">
        <v>-61.575000000000003</v>
      </c>
      <c r="H488">
        <v>57.362000000000002</v>
      </c>
      <c r="I488">
        <v>5.2130000000000001</v>
      </c>
      <c r="J488">
        <v>25.181000000000001</v>
      </c>
      <c r="K488">
        <v>23.248000000000001</v>
      </c>
      <c r="L488">
        <v>1.9570000000000001</v>
      </c>
      <c r="M488">
        <v>5941965</v>
      </c>
    </row>
    <row r="489" spans="1:13" x14ac:dyDescent="0.2">
      <c r="A489" t="s">
        <v>525</v>
      </c>
      <c r="B489" t="s">
        <v>32</v>
      </c>
      <c r="C489" t="s">
        <v>38</v>
      </c>
      <c r="D489" t="s">
        <v>631</v>
      </c>
      <c r="E489" t="s">
        <v>1854</v>
      </c>
      <c r="F489">
        <v>0</v>
      </c>
      <c r="G489">
        <v>19.513000000000002</v>
      </c>
      <c r="H489">
        <v>-20.023</v>
      </c>
      <c r="I489">
        <v>1.51</v>
      </c>
      <c r="J489">
        <v>3.4969999999999999</v>
      </c>
      <c r="K489">
        <v>3.2970000000000002</v>
      </c>
      <c r="L489">
        <v>0.41099999999999998</v>
      </c>
      <c r="M489">
        <v>5709695</v>
      </c>
    </row>
    <row r="490" spans="1:13" x14ac:dyDescent="0.2">
      <c r="A490" t="s">
        <v>525</v>
      </c>
      <c r="B490" t="s">
        <v>32</v>
      </c>
      <c r="C490" t="s">
        <v>1380</v>
      </c>
      <c r="D490" t="s">
        <v>634</v>
      </c>
      <c r="E490" t="s">
        <v>1855</v>
      </c>
      <c r="F490">
        <v>0</v>
      </c>
      <c r="G490">
        <v>-27.498000000000001</v>
      </c>
      <c r="H490">
        <v>-5.524</v>
      </c>
      <c r="I490">
        <v>34.021999999999998</v>
      </c>
      <c r="J490">
        <v>13.808999999999999</v>
      </c>
      <c r="K490">
        <v>3.2850000000000001</v>
      </c>
      <c r="L490">
        <v>17.044</v>
      </c>
      <c r="M490">
        <v>7466653</v>
      </c>
    </row>
    <row r="491" spans="1:13" x14ac:dyDescent="0.2">
      <c r="A491" t="s">
        <v>525</v>
      </c>
      <c r="B491" t="s">
        <v>32</v>
      </c>
      <c r="C491" t="s">
        <v>1380</v>
      </c>
      <c r="D491" t="s">
        <v>1009</v>
      </c>
      <c r="E491" t="s">
        <v>1856</v>
      </c>
      <c r="F491">
        <v>0</v>
      </c>
      <c r="G491">
        <v>-0.38</v>
      </c>
      <c r="H491">
        <v>0.109</v>
      </c>
      <c r="I491">
        <v>1.2709999999999999</v>
      </c>
      <c r="J491">
        <v>3.5000000000000003E-2</v>
      </c>
      <c r="K491">
        <v>2.5000000000000001E-2</v>
      </c>
      <c r="L491">
        <v>4.1000000000000002E-2</v>
      </c>
      <c r="M491">
        <v>5550446</v>
      </c>
    </row>
    <row r="492" spans="1:13" x14ac:dyDescent="0.2">
      <c r="A492" t="s">
        <v>525</v>
      </c>
      <c r="B492" t="s">
        <v>32</v>
      </c>
      <c r="C492" t="s">
        <v>1380</v>
      </c>
      <c r="D492" t="s">
        <v>1119</v>
      </c>
      <c r="E492" t="s">
        <v>1857</v>
      </c>
      <c r="F492">
        <v>0</v>
      </c>
      <c r="G492">
        <v>1.3049999999999999</v>
      </c>
      <c r="H492">
        <v>-3.9449999999999998</v>
      </c>
      <c r="I492">
        <v>3.64</v>
      </c>
      <c r="J492">
        <v>8.7999999999999995E-2</v>
      </c>
      <c r="K492">
        <v>0.29599999999999999</v>
      </c>
      <c r="L492">
        <v>0.218</v>
      </c>
      <c r="M492">
        <v>7525984</v>
      </c>
    </row>
    <row r="493" spans="1:13" x14ac:dyDescent="0.2">
      <c r="A493" t="s">
        <v>525</v>
      </c>
      <c r="B493" t="s">
        <v>32</v>
      </c>
      <c r="C493" t="s">
        <v>1380</v>
      </c>
      <c r="D493" t="s">
        <v>631</v>
      </c>
      <c r="E493" t="s">
        <v>1858</v>
      </c>
      <c r="F493">
        <v>0</v>
      </c>
      <c r="G493">
        <v>-1.8089999999999999</v>
      </c>
      <c r="H493">
        <v>0.23699999999999999</v>
      </c>
      <c r="I493">
        <v>2.5720000000000001</v>
      </c>
      <c r="J493">
        <v>0.14000000000000001</v>
      </c>
      <c r="K493">
        <v>3.9E-2</v>
      </c>
      <c r="L493">
        <v>0.14099999999999999</v>
      </c>
      <c r="M493">
        <v>7048537</v>
      </c>
    </row>
    <row r="494" spans="1:13" x14ac:dyDescent="0.2">
      <c r="A494" t="s">
        <v>525</v>
      </c>
      <c r="B494" t="s">
        <v>32</v>
      </c>
      <c r="C494" t="s">
        <v>1383</v>
      </c>
      <c r="D494" t="s">
        <v>634</v>
      </c>
      <c r="E494" t="s">
        <v>1859</v>
      </c>
      <c r="F494">
        <v>0</v>
      </c>
      <c r="G494">
        <v>-26.277999999999999</v>
      </c>
      <c r="H494">
        <v>-4.6109999999999998</v>
      </c>
      <c r="I494">
        <v>31.888999999999999</v>
      </c>
      <c r="J494">
        <v>13.510999999999999</v>
      </c>
      <c r="K494">
        <v>2.972</v>
      </c>
      <c r="L494">
        <v>16.427</v>
      </c>
      <c r="M494">
        <v>7648485</v>
      </c>
    </row>
    <row r="495" spans="1:13" x14ac:dyDescent="0.2">
      <c r="A495" t="s">
        <v>525</v>
      </c>
      <c r="B495" t="s">
        <v>32</v>
      </c>
      <c r="C495" t="s">
        <v>1383</v>
      </c>
      <c r="D495" t="s">
        <v>1009</v>
      </c>
      <c r="E495" t="s">
        <v>1860</v>
      </c>
      <c r="F495">
        <v>0</v>
      </c>
      <c r="G495">
        <v>-0.374</v>
      </c>
      <c r="H495">
        <v>7.1999999999999995E-2</v>
      </c>
      <c r="I495">
        <v>1.302</v>
      </c>
      <c r="J495">
        <v>3.5000000000000003E-2</v>
      </c>
      <c r="K495">
        <v>2.7E-2</v>
      </c>
      <c r="L495">
        <v>4.2000000000000003E-2</v>
      </c>
      <c r="M495">
        <v>5635898</v>
      </c>
    </row>
    <row r="496" spans="1:13" x14ac:dyDescent="0.2">
      <c r="A496" t="s">
        <v>525</v>
      </c>
      <c r="B496" t="s">
        <v>32</v>
      </c>
      <c r="C496" t="s">
        <v>1383</v>
      </c>
      <c r="D496" t="s">
        <v>1119</v>
      </c>
      <c r="E496" t="s">
        <v>1861</v>
      </c>
      <c r="F496">
        <v>0</v>
      </c>
      <c r="G496">
        <v>3.8180000000000001</v>
      </c>
      <c r="H496">
        <v>-9.3780000000000001</v>
      </c>
      <c r="I496">
        <v>6.56</v>
      </c>
      <c r="J496">
        <v>0.50800000000000001</v>
      </c>
      <c r="K496">
        <v>1.349</v>
      </c>
      <c r="L496">
        <v>0.84899999999999998</v>
      </c>
      <c r="M496">
        <v>7679899</v>
      </c>
    </row>
    <row r="497" spans="1:13" x14ac:dyDescent="0.2">
      <c r="A497" t="s">
        <v>525</v>
      </c>
      <c r="B497" t="s">
        <v>32</v>
      </c>
      <c r="C497" t="s">
        <v>1383</v>
      </c>
      <c r="D497" t="s">
        <v>631</v>
      </c>
      <c r="E497" t="s">
        <v>1862</v>
      </c>
      <c r="F497">
        <v>0</v>
      </c>
      <c r="G497">
        <v>-1.788</v>
      </c>
      <c r="H497">
        <v>0.307</v>
      </c>
      <c r="I497">
        <v>2.4809999999999999</v>
      </c>
      <c r="J497">
        <v>0.13400000000000001</v>
      </c>
      <c r="K497">
        <v>3.7999999999999999E-2</v>
      </c>
      <c r="L497">
        <v>0.13</v>
      </c>
      <c r="M497">
        <v>7211676</v>
      </c>
    </row>
    <row r="498" spans="1:13" x14ac:dyDescent="0.2">
      <c r="A498" t="s">
        <v>525</v>
      </c>
      <c r="B498" t="s">
        <v>32</v>
      </c>
      <c r="C498" t="s">
        <v>634</v>
      </c>
      <c r="D498" t="s">
        <v>637</v>
      </c>
      <c r="E498" t="s">
        <v>1863</v>
      </c>
      <c r="F498">
        <v>0</v>
      </c>
      <c r="G498">
        <v>22.318999999999999</v>
      </c>
      <c r="H498">
        <v>-2.0179999999999998</v>
      </c>
      <c r="I498">
        <v>-19.300999999999998</v>
      </c>
      <c r="J498">
        <v>4.5449999999999999</v>
      </c>
      <c r="K498">
        <v>1.137</v>
      </c>
      <c r="L498">
        <v>3.6589999999999998</v>
      </c>
      <c r="M498">
        <v>7678764</v>
      </c>
    </row>
    <row r="499" spans="1:13" x14ac:dyDescent="0.2">
      <c r="A499" t="s">
        <v>525</v>
      </c>
      <c r="B499" t="s">
        <v>32</v>
      </c>
      <c r="C499" t="s">
        <v>634</v>
      </c>
      <c r="D499" t="s">
        <v>1009</v>
      </c>
      <c r="E499" t="s">
        <v>1864</v>
      </c>
      <c r="F499">
        <v>0</v>
      </c>
      <c r="G499">
        <v>-2.5209999999999999</v>
      </c>
      <c r="H499">
        <v>2.1779999999999999</v>
      </c>
      <c r="I499">
        <v>1.3420000000000001</v>
      </c>
      <c r="J499">
        <v>0.53400000000000003</v>
      </c>
      <c r="K499">
        <v>0.56499999999999995</v>
      </c>
      <c r="L499">
        <v>6.3E-2</v>
      </c>
      <c r="M499">
        <v>5656312</v>
      </c>
    </row>
    <row r="500" spans="1:13" x14ac:dyDescent="0.2">
      <c r="A500" t="s">
        <v>525</v>
      </c>
      <c r="B500" t="s">
        <v>32</v>
      </c>
      <c r="C500" t="s">
        <v>634</v>
      </c>
      <c r="D500" t="s">
        <v>631</v>
      </c>
      <c r="E500" t="s">
        <v>1865</v>
      </c>
      <c r="F500">
        <v>0</v>
      </c>
      <c r="G500">
        <v>-5.8860000000000001</v>
      </c>
      <c r="H500">
        <v>4.6630000000000003</v>
      </c>
      <c r="I500">
        <v>2.2229999999999999</v>
      </c>
      <c r="J500">
        <v>0.60099999999999998</v>
      </c>
      <c r="K500">
        <v>0.64700000000000002</v>
      </c>
      <c r="L500">
        <v>0.219</v>
      </c>
      <c r="M500">
        <v>7244828</v>
      </c>
    </row>
    <row r="501" spans="1:13" x14ac:dyDescent="0.2">
      <c r="A501" t="s">
        <v>525</v>
      </c>
      <c r="B501" t="s">
        <v>32</v>
      </c>
      <c r="C501" t="s">
        <v>637</v>
      </c>
      <c r="D501" t="s">
        <v>1009</v>
      </c>
      <c r="E501" t="s">
        <v>1866</v>
      </c>
      <c r="F501">
        <v>0</v>
      </c>
      <c r="G501">
        <v>8.5129999999999999</v>
      </c>
      <c r="H501">
        <v>-8.2390000000000008</v>
      </c>
      <c r="I501">
        <v>0.72599999999999998</v>
      </c>
      <c r="J501">
        <v>1.663</v>
      </c>
      <c r="K501">
        <v>1.5229999999999999</v>
      </c>
      <c r="L501">
        <v>0.17199999999999999</v>
      </c>
      <c r="M501">
        <v>5648930</v>
      </c>
    </row>
    <row r="502" spans="1:13" x14ac:dyDescent="0.2">
      <c r="A502" t="s">
        <v>525</v>
      </c>
      <c r="B502" t="s">
        <v>32</v>
      </c>
      <c r="C502" t="s">
        <v>637</v>
      </c>
      <c r="D502" t="s">
        <v>631</v>
      </c>
      <c r="E502" t="s">
        <v>1867</v>
      </c>
      <c r="F502">
        <v>0</v>
      </c>
      <c r="G502">
        <v>11.41</v>
      </c>
      <c r="H502">
        <v>-11.157999999999999</v>
      </c>
      <c r="I502">
        <v>0.748</v>
      </c>
      <c r="J502">
        <v>1.694</v>
      </c>
      <c r="K502">
        <v>1.5089999999999999</v>
      </c>
      <c r="L502">
        <v>0.28100000000000003</v>
      </c>
      <c r="M502">
        <v>7237083</v>
      </c>
    </row>
    <row r="503" spans="1:13" x14ac:dyDescent="0.2">
      <c r="A503" t="s">
        <v>525</v>
      </c>
      <c r="B503" t="s">
        <v>32</v>
      </c>
      <c r="C503" t="s">
        <v>1009</v>
      </c>
      <c r="D503" t="s">
        <v>1119</v>
      </c>
      <c r="E503" t="s">
        <v>1868</v>
      </c>
      <c r="F503">
        <v>0</v>
      </c>
      <c r="G503">
        <v>-0.33900000000000002</v>
      </c>
      <c r="H503">
        <v>1.242</v>
      </c>
      <c r="I503">
        <v>9.7000000000000003E-2</v>
      </c>
      <c r="J503">
        <v>3.4000000000000002E-2</v>
      </c>
      <c r="K503">
        <v>4.1000000000000002E-2</v>
      </c>
      <c r="L503">
        <v>1.7000000000000001E-2</v>
      </c>
      <c r="M503">
        <v>5655347</v>
      </c>
    </row>
    <row r="504" spans="1:13" x14ac:dyDescent="0.2">
      <c r="A504" t="s">
        <v>525</v>
      </c>
      <c r="B504" t="s">
        <v>32</v>
      </c>
      <c r="C504" t="s">
        <v>1119</v>
      </c>
      <c r="D504" t="s">
        <v>631</v>
      </c>
      <c r="E504" t="s">
        <v>1869</v>
      </c>
      <c r="F504">
        <v>0</v>
      </c>
      <c r="G504">
        <v>-1.5620000000000001</v>
      </c>
      <c r="H504">
        <v>0.27</v>
      </c>
      <c r="I504">
        <v>2.2919999999999998</v>
      </c>
      <c r="J504">
        <v>0.12</v>
      </c>
      <c r="K504">
        <v>2.4E-2</v>
      </c>
      <c r="L504">
        <v>0.11799999999999999</v>
      </c>
      <c r="M504">
        <v>7244153</v>
      </c>
    </row>
    <row r="505" spans="1:13" x14ac:dyDescent="0.2">
      <c r="A505" t="s">
        <v>525</v>
      </c>
      <c r="B505" t="s">
        <v>38</v>
      </c>
      <c r="C505" t="s">
        <v>1380</v>
      </c>
      <c r="D505" t="s">
        <v>634</v>
      </c>
      <c r="E505" t="s">
        <v>1870</v>
      </c>
      <c r="F505">
        <v>0</v>
      </c>
      <c r="G505">
        <v>-19.779</v>
      </c>
      <c r="H505">
        <v>-7.7359999999999998</v>
      </c>
      <c r="I505">
        <v>28.515000000000001</v>
      </c>
      <c r="J505">
        <v>6.8940000000000001</v>
      </c>
      <c r="K505">
        <v>2.9990000000000001</v>
      </c>
      <c r="L505">
        <v>9.8580000000000005</v>
      </c>
      <c r="M505">
        <v>5868554</v>
      </c>
    </row>
    <row r="506" spans="1:13" x14ac:dyDescent="0.2">
      <c r="A506" t="s">
        <v>525</v>
      </c>
      <c r="B506" t="s">
        <v>38</v>
      </c>
      <c r="C506" t="s">
        <v>1380</v>
      </c>
      <c r="D506" t="s">
        <v>1009</v>
      </c>
      <c r="E506" t="s">
        <v>1871</v>
      </c>
      <c r="F506">
        <v>0</v>
      </c>
      <c r="G506">
        <v>-0.40699999999999997</v>
      </c>
      <c r="H506">
        <v>8.3000000000000004E-2</v>
      </c>
      <c r="I506">
        <v>1.3240000000000001</v>
      </c>
      <c r="J506">
        <v>3.5999999999999997E-2</v>
      </c>
      <c r="K506">
        <v>2.5999999999999999E-2</v>
      </c>
      <c r="L506">
        <v>4.3999999999999997E-2</v>
      </c>
      <c r="M506">
        <v>4972460</v>
      </c>
    </row>
    <row r="507" spans="1:13" x14ac:dyDescent="0.2">
      <c r="A507" t="s">
        <v>525</v>
      </c>
      <c r="B507" t="s">
        <v>38</v>
      </c>
      <c r="C507" t="s">
        <v>1380</v>
      </c>
      <c r="D507" t="s">
        <v>1119</v>
      </c>
      <c r="E507" t="s">
        <v>1872</v>
      </c>
      <c r="F507">
        <v>0</v>
      </c>
      <c r="G507">
        <v>1.133</v>
      </c>
      <c r="H507">
        <v>-3.6160000000000001</v>
      </c>
      <c r="I507">
        <v>3.484</v>
      </c>
      <c r="J507">
        <v>7.6999999999999999E-2</v>
      </c>
      <c r="K507">
        <v>0.27800000000000002</v>
      </c>
      <c r="L507">
        <v>0.21099999999999999</v>
      </c>
      <c r="M507">
        <v>5874058</v>
      </c>
    </row>
    <row r="508" spans="1:13" x14ac:dyDescent="0.2">
      <c r="A508" t="s">
        <v>525</v>
      </c>
      <c r="B508" t="s">
        <v>38</v>
      </c>
      <c r="C508" t="s">
        <v>1380</v>
      </c>
      <c r="D508" t="s">
        <v>631</v>
      </c>
      <c r="E508" t="s">
        <v>1873</v>
      </c>
      <c r="F508">
        <v>0</v>
      </c>
      <c r="G508">
        <v>-1.4630000000000001</v>
      </c>
      <c r="H508">
        <v>5.0999999999999997E-2</v>
      </c>
      <c r="I508">
        <v>2.4129999999999998</v>
      </c>
      <c r="J508">
        <v>0.112</v>
      </c>
      <c r="K508">
        <v>3.7999999999999999E-2</v>
      </c>
      <c r="L508">
        <v>0.123</v>
      </c>
      <c r="M508">
        <v>5626044</v>
      </c>
    </row>
    <row r="509" spans="1:13" x14ac:dyDescent="0.2">
      <c r="A509" t="s">
        <v>525</v>
      </c>
      <c r="B509" t="s">
        <v>38</v>
      </c>
      <c r="C509" t="s">
        <v>1383</v>
      </c>
      <c r="D509" t="s">
        <v>634</v>
      </c>
      <c r="E509" t="s">
        <v>1874</v>
      </c>
      <c r="F509">
        <v>0</v>
      </c>
      <c r="G509">
        <v>-18.312000000000001</v>
      </c>
      <c r="H509">
        <v>-7.69</v>
      </c>
      <c r="I509">
        <v>27.001999999999999</v>
      </c>
      <c r="J509">
        <v>6.3449999999999998</v>
      </c>
      <c r="K509">
        <v>2.9940000000000002</v>
      </c>
      <c r="L509">
        <v>9.3030000000000008</v>
      </c>
      <c r="M509">
        <v>5919918</v>
      </c>
    </row>
    <row r="510" spans="1:13" x14ac:dyDescent="0.2">
      <c r="A510" t="s">
        <v>525</v>
      </c>
      <c r="B510" t="s">
        <v>38</v>
      </c>
      <c r="C510" t="s">
        <v>1383</v>
      </c>
      <c r="D510" t="s">
        <v>1009</v>
      </c>
      <c r="E510" t="s">
        <v>1875</v>
      </c>
      <c r="F510">
        <v>0</v>
      </c>
      <c r="G510">
        <v>-0.40300000000000002</v>
      </c>
      <c r="H510">
        <v>3.7999999999999999E-2</v>
      </c>
      <c r="I510">
        <v>1.365</v>
      </c>
      <c r="J510">
        <v>3.6999999999999998E-2</v>
      </c>
      <c r="K510">
        <v>2.7E-2</v>
      </c>
      <c r="L510">
        <v>4.5999999999999999E-2</v>
      </c>
      <c r="M510">
        <v>4981710</v>
      </c>
    </row>
    <row r="511" spans="1:13" x14ac:dyDescent="0.2">
      <c r="A511" t="s">
        <v>525</v>
      </c>
      <c r="B511" t="s">
        <v>38</v>
      </c>
      <c r="C511" t="s">
        <v>1383</v>
      </c>
      <c r="D511" t="s">
        <v>1119</v>
      </c>
      <c r="E511" t="s">
        <v>1876</v>
      </c>
      <c r="F511">
        <v>0</v>
      </c>
      <c r="G511">
        <v>3.3330000000000002</v>
      </c>
      <c r="H511">
        <v>-8.2710000000000008</v>
      </c>
      <c r="I511">
        <v>5.9379999999999997</v>
      </c>
      <c r="J511">
        <v>0.40200000000000002</v>
      </c>
      <c r="K511">
        <v>1.1020000000000001</v>
      </c>
      <c r="L511">
        <v>0.70599999999999996</v>
      </c>
      <c r="M511">
        <v>5912349</v>
      </c>
    </row>
    <row r="512" spans="1:13" x14ac:dyDescent="0.2">
      <c r="A512" t="s">
        <v>525</v>
      </c>
      <c r="B512" t="s">
        <v>38</v>
      </c>
      <c r="C512" t="s">
        <v>1383</v>
      </c>
      <c r="D512" t="s">
        <v>631</v>
      </c>
      <c r="E512" t="s">
        <v>1877</v>
      </c>
      <c r="F512">
        <v>0</v>
      </c>
      <c r="G512">
        <v>-1.4930000000000001</v>
      </c>
      <c r="H512">
        <v>6.5000000000000002E-2</v>
      </c>
      <c r="I512">
        <v>2.4279999999999999</v>
      </c>
      <c r="J512">
        <v>0.113</v>
      </c>
      <c r="K512">
        <v>3.6999999999999998E-2</v>
      </c>
      <c r="L512">
        <v>0.121</v>
      </c>
      <c r="M512">
        <v>5669959</v>
      </c>
    </row>
    <row r="513" spans="1:13" x14ac:dyDescent="0.2">
      <c r="A513" t="s">
        <v>525</v>
      </c>
      <c r="B513" t="s">
        <v>38</v>
      </c>
      <c r="C513" t="s">
        <v>634</v>
      </c>
      <c r="D513" t="s">
        <v>1009</v>
      </c>
      <c r="E513" t="s">
        <v>1878</v>
      </c>
      <c r="F513">
        <v>0</v>
      </c>
      <c r="G513">
        <v>-1.341</v>
      </c>
      <c r="H513">
        <v>0.995</v>
      </c>
      <c r="I513">
        <v>1.3460000000000001</v>
      </c>
      <c r="J513">
        <v>0.23699999999999999</v>
      </c>
      <c r="K513">
        <v>0.23599999999999999</v>
      </c>
      <c r="L513">
        <v>4.1000000000000002E-2</v>
      </c>
      <c r="M513">
        <v>4997017</v>
      </c>
    </row>
    <row r="514" spans="1:13" x14ac:dyDescent="0.2">
      <c r="A514" t="s">
        <v>525</v>
      </c>
      <c r="B514" t="s">
        <v>38</v>
      </c>
      <c r="C514" t="s">
        <v>634</v>
      </c>
      <c r="D514" t="s">
        <v>631</v>
      </c>
      <c r="E514" t="s">
        <v>1879</v>
      </c>
      <c r="F514">
        <v>0</v>
      </c>
      <c r="G514">
        <v>-4.4080000000000004</v>
      </c>
      <c r="H514">
        <v>3.2519999999999998</v>
      </c>
      <c r="I514">
        <v>2.157</v>
      </c>
      <c r="J514">
        <v>0.83899999999999997</v>
      </c>
      <c r="K514">
        <v>1.1379999999999999</v>
      </c>
      <c r="L514">
        <v>0.36199999999999999</v>
      </c>
      <c r="M514">
        <v>5679521</v>
      </c>
    </row>
    <row r="515" spans="1:13" x14ac:dyDescent="0.2">
      <c r="A515" t="s">
        <v>525</v>
      </c>
      <c r="B515" t="s">
        <v>38</v>
      </c>
      <c r="C515" t="s">
        <v>1009</v>
      </c>
      <c r="D515" t="s">
        <v>1119</v>
      </c>
      <c r="E515" t="s">
        <v>1880</v>
      </c>
      <c r="F515">
        <v>0</v>
      </c>
      <c r="G515">
        <v>-0.374</v>
      </c>
      <c r="H515">
        <v>1.2989999999999999</v>
      </c>
      <c r="I515">
        <v>7.4999999999999997E-2</v>
      </c>
      <c r="J515">
        <v>3.5999999999999997E-2</v>
      </c>
      <c r="K515">
        <v>4.4999999999999998E-2</v>
      </c>
      <c r="L515">
        <v>1.7999999999999999E-2</v>
      </c>
      <c r="M515">
        <v>4977164</v>
      </c>
    </row>
    <row r="516" spans="1:13" x14ac:dyDescent="0.2">
      <c r="A516" t="s">
        <v>525</v>
      </c>
      <c r="B516" t="s">
        <v>38</v>
      </c>
      <c r="C516" t="s">
        <v>1119</v>
      </c>
      <c r="D516" t="s">
        <v>631</v>
      </c>
      <c r="E516" t="s">
        <v>1881</v>
      </c>
      <c r="F516">
        <v>0</v>
      </c>
      <c r="G516">
        <v>-1.36</v>
      </c>
      <c r="H516">
        <v>0.11899999999999999</v>
      </c>
      <c r="I516">
        <v>2.2410000000000001</v>
      </c>
      <c r="J516">
        <v>0.108</v>
      </c>
      <c r="K516">
        <v>2.4E-2</v>
      </c>
      <c r="L516">
        <v>0.114</v>
      </c>
      <c r="M516">
        <v>5659939</v>
      </c>
    </row>
    <row r="517" spans="1:13" x14ac:dyDescent="0.2">
      <c r="A517" t="s">
        <v>525</v>
      </c>
      <c r="B517" t="s">
        <v>1380</v>
      </c>
      <c r="C517" t="s">
        <v>1383</v>
      </c>
      <c r="D517" t="s">
        <v>634</v>
      </c>
      <c r="E517" t="s">
        <v>1882</v>
      </c>
      <c r="F517">
        <v>0</v>
      </c>
      <c r="G517">
        <v>-7.3940000000000001</v>
      </c>
      <c r="H517">
        <v>10.409000000000001</v>
      </c>
      <c r="I517">
        <v>-2.0150000000000001</v>
      </c>
      <c r="J517">
        <v>0.86499999999999999</v>
      </c>
      <c r="K517">
        <v>0.96199999999999997</v>
      </c>
      <c r="L517">
        <v>0.17399999999999999</v>
      </c>
      <c r="M517">
        <v>7578784</v>
      </c>
    </row>
    <row r="518" spans="1:13" x14ac:dyDescent="0.2">
      <c r="A518" t="s">
        <v>525</v>
      </c>
      <c r="B518" t="s">
        <v>1380</v>
      </c>
      <c r="C518" t="s">
        <v>634</v>
      </c>
      <c r="D518" t="s">
        <v>637</v>
      </c>
      <c r="E518" t="s">
        <v>1883</v>
      </c>
      <c r="F518">
        <v>0</v>
      </c>
      <c r="G518">
        <v>-4.3479999999999999</v>
      </c>
      <c r="H518">
        <v>19.234999999999999</v>
      </c>
      <c r="I518">
        <v>-13.885999999999999</v>
      </c>
      <c r="J518">
        <v>1.345</v>
      </c>
      <c r="K518">
        <v>4.8140000000000001</v>
      </c>
      <c r="L518">
        <v>3.5030000000000001</v>
      </c>
      <c r="M518">
        <v>7516131</v>
      </c>
    </row>
    <row r="519" spans="1:13" x14ac:dyDescent="0.2">
      <c r="A519" t="s">
        <v>525</v>
      </c>
      <c r="B519" t="s">
        <v>1380</v>
      </c>
      <c r="C519" t="s">
        <v>634</v>
      </c>
      <c r="D519" t="s">
        <v>616</v>
      </c>
      <c r="E519" t="s">
        <v>1884</v>
      </c>
      <c r="F519">
        <v>0</v>
      </c>
      <c r="G519">
        <v>-4.95</v>
      </c>
      <c r="H519">
        <v>21.152999999999999</v>
      </c>
      <c r="I519">
        <v>-15.202999999999999</v>
      </c>
      <c r="J519">
        <v>1.5940000000000001</v>
      </c>
      <c r="K519">
        <v>5.5869999999999997</v>
      </c>
      <c r="L519">
        <v>4.03</v>
      </c>
      <c r="M519">
        <v>7522922</v>
      </c>
    </row>
    <row r="520" spans="1:13" x14ac:dyDescent="0.2">
      <c r="A520" t="s">
        <v>525</v>
      </c>
      <c r="B520" t="s">
        <v>1380</v>
      </c>
      <c r="C520" t="s">
        <v>634</v>
      </c>
      <c r="D520" t="s">
        <v>1009</v>
      </c>
      <c r="E520" t="s">
        <v>1885</v>
      </c>
      <c r="F520">
        <v>0</v>
      </c>
      <c r="G520">
        <v>0.126</v>
      </c>
      <c r="H520">
        <v>-0.29599999999999999</v>
      </c>
      <c r="I520">
        <v>1.17</v>
      </c>
      <c r="J520">
        <v>2.5999999999999999E-2</v>
      </c>
      <c r="K520">
        <v>3.3000000000000002E-2</v>
      </c>
      <c r="L520">
        <v>3.5999999999999997E-2</v>
      </c>
      <c r="M520">
        <v>5587167</v>
      </c>
    </row>
    <row r="521" spans="1:13" x14ac:dyDescent="0.2">
      <c r="A521" t="s">
        <v>525</v>
      </c>
      <c r="B521" t="s">
        <v>1380</v>
      </c>
      <c r="C521" t="s">
        <v>634</v>
      </c>
      <c r="D521" t="s">
        <v>1119</v>
      </c>
      <c r="E521" t="s">
        <v>1886</v>
      </c>
      <c r="F521">
        <v>0</v>
      </c>
      <c r="G521">
        <v>-3.4790000000000001</v>
      </c>
      <c r="H521">
        <v>1.1579999999999999</v>
      </c>
      <c r="I521">
        <v>3.3210000000000002</v>
      </c>
      <c r="J521">
        <v>0.25800000000000001</v>
      </c>
      <c r="K521">
        <v>0.08</v>
      </c>
      <c r="L521">
        <v>0.19600000000000001</v>
      </c>
      <c r="M521">
        <v>7596336</v>
      </c>
    </row>
    <row r="522" spans="1:13" x14ac:dyDescent="0.2">
      <c r="A522" t="s">
        <v>525</v>
      </c>
      <c r="B522" t="s">
        <v>1380</v>
      </c>
      <c r="C522" t="s">
        <v>634</v>
      </c>
      <c r="D522" t="s">
        <v>631</v>
      </c>
      <c r="E522" t="s">
        <v>1887</v>
      </c>
      <c r="F522">
        <v>0</v>
      </c>
      <c r="G522">
        <v>0.51200000000000001</v>
      </c>
      <c r="H522">
        <v>-1.6180000000000001</v>
      </c>
      <c r="I522">
        <v>2.1059999999999999</v>
      </c>
      <c r="J522">
        <v>6.3E-2</v>
      </c>
      <c r="K522">
        <v>0.17199999999999999</v>
      </c>
      <c r="L522">
        <v>0.13200000000000001</v>
      </c>
      <c r="M522">
        <v>7105687</v>
      </c>
    </row>
    <row r="523" spans="1:13" x14ac:dyDescent="0.2">
      <c r="A523" t="s">
        <v>525</v>
      </c>
      <c r="B523" t="s">
        <v>1380</v>
      </c>
      <c r="C523" t="s">
        <v>634</v>
      </c>
      <c r="D523" t="s">
        <v>1377</v>
      </c>
      <c r="E523" t="s">
        <v>1888</v>
      </c>
      <c r="F523">
        <v>0</v>
      </c>
      <c r="G523">
        <v>-0.17399999999999999</v>
      </c>
      <c r="H523">
        <v>-0.30499999999999999</v>
      </c>
      <c r="I523">
        <v>1.4790000000000001</v>
      </c>
      <c r="J523">
        <v>3.9E-2</v>
      </c>
      <c r="K523">
        <v>3.6999999999999998E-2</v>
      </c>
      <c r="L523">
        <v>0.05</v>
      </c>
      <c r="M523">
        <v>5137420</v>
      </c>
    </row>
    <row r="524" spans="1:13" x14ac:dyDescent="0.2">
      <c r="A524" t="s">
        <v>525</v>
      </c>
      <c r="B524" t="s">
        <v>1380</v>
      </c>
      <c r="C524" t="s">
        <v>637</v>
      </c>
      <c r="D524" t="s">
        <v>1009</v>
      </c>
      <c r="E524" t="s">
        <v>1889</v>
      </c>
      <c r="F524">
        <v>0</v>
      </c>
      <c r="G524">
        <v>6.4000000000000001E-2</v>
      </c>
      <c r="H524">
        <v>-0.34399999999999997</v>
      </c>
      <c r="I524">
        <v>1.28</v>
      </c>
      <c r="J524">
        <v>2.5000000000000001E-2</v>
      </c>
      <c r="K524">
        <v>3.2000000000000001E-2</v>
      </c>
      <c r="L524">
        <v>4.2000000000000003E-2</v>
      </c>
      <c r="M524">
        <v>5575875</v>
      </c>
    </row>
    <row r="525" spans="1:13" x14ac:dyDescent="0.2">
      <c r="A525" t="s">
        <v>525</v>
      </c>
      <c r="B525" t="s">
        <v>1380</v>
      </c>
      <c r="C525" t="s">
        <v>637</v>
      </c>
      <c r="D525" t="s">
        <v>1119</v>
      </c>
      <c r="E525" t="s">
        <v>1890</v>
      </c>
      <c r="F525">
        <v>0</v>
      </c>
      <c r="G525">
        <v>-3.85</v>
      </c>
      <c r="H525">
        <v>1.127</v>
      </c>
      <c r="I525">
        <v>3.7229999999999999</v>
      </c>
      <c r="J525">
        <v>0.32100000000000001</v>
      </c>
      <c r="K525">
        <v>8.5999999999999993E-2</v>
      </c>
      <c r="L525">
        <v>0.24299999999999999</v>
      </c>
      <c r="M525">
        <v>7574831</v>
      </c>
    </row>
    <row r="526" spans="1:13" x14ac:dyDescent="0.2">
      <c r="A526" t="s">
        <v>525</v>
      </c>
      <c r="B526" t="s">
        <v>1380</v>
      </c>
      <c r="C526" t="s">
        <v>637</v>
      </c>
      <c r="D526" t="s">
        <v>631</v>
      </c>
      <c r="E526" t="s">
        <v>1891</v>
      </c>
      <c r="F526">
        <v>0</v>
      </c>
      <c r="G526">
        <v>6.7000000000000004E-2</v>
      </c>
      <c r="H526">
        <v>-1.4470000000000001</v>
      </c>
      <c r="I526">
        <v>2.38</v>
      </c>
      <c r="J526">
        <v>3.6999999999999998E-2</v>
      </c>
      <c r="K526">
        <v>0.109</v>
      </c>
      <c r="L526">
        <v>0.121</v>
      </c>
      <c r="M526">
        <v>7091618</v>
      </c>
    </row>
    <row r="527" spans="1:13" x14ac:dyDescent="0.2">
      <c r="A527" t="s">
        <v>525</v>
      </c>
      <c r="B527" t="s">
        <v>1380</v>
      </c>
      <c r="C527" t="s">
        <v>616</v>
      </c>
      <c r="D527" t="s">
        <v>1009</v>
      </c>
      <c r="E527" t="s">
        <v>1892</v>
      </c>
      <c r="F527">
        <v>0</v>
      </c>
      <c r="G527">
        <v>7.0000000000000007E-2</v>
      </c>
      <c r="H527">
        <v>-0.33</v>
      </c>
      <c r="I527">
        <v>1.2609999999999999</v>
      </c>
      <c r="J527">
        <v>2.5000000000000001E-2</v>
      </c>
      <c r="K527">
        <v>3.1E-2</v>
      </c>
      <c r="L527">
        <v>4.1000000000000002E-2</v>
      </c>
      <c r="M527">
        <v>5576455</v>
      </c>
    </row>
    <row r="528" spans="1:13" x14ac:dyDescent="0.2">
      <c r="A528" t="s">
        <v>525</v>
      </c>
      <c r="B528" t="s">
        <v>1380</v>
      </c>
      <c r="C528" t="s">
        <v>616</v>
      </c>
      <c r="D528" t="s">
        <v>1119</v>
      </c>
      <c r="E528" t="s">
        <v>1893</v>
      </c>
      <c r="F528">
        <v>0</v>
      </c>
      <c r="G528">
        <v>-3.7919999999999998</v>
      </c>
      <c r="H528">
        <v>1.137</v>
      </c>
      <c r="I528">
        <v>3.6549999999999998</v>
      </c>
      <c r="J528">
        <v>0.31</v>
      </c>
      <c r="K528">
        <v>8.2000000000000003E-2</v>
      </c>
      <c r="L528">
        <v>0.23699999999999999</v>
      </c>
      <c r="M528">
        <v>7581759</v>
      </c>
    </row>
    <row r="529" spans="1:13" x14ac:dyDescent="0.2">
      <c r="A529" t="s">
        <v>525</v>
      </c>
      <c r="B529" t="s">
        <v>1380</v>
      </c>
      <c r="C529" t="s">
        <v>616</v>
      </c>
      <c r="D529" t="s">
        <v>631</v>
      </c>
      <c r="E529" t="s">
        <v>1894</v>
      </c>
      <c r="F529">
        <v>0</v>
      </c>
      <c r="G529">
        <v>8.3000000000000004E-2</v>
      </c>
      <c r="H529">
        <v>-1.1919999999999999</v>
      </c>
      <c r="I529">
        <v>2.109</v>
      </c>
      <c r="J529">
        <v>3.5000000000000003E-2</v>
      </c>
      <c r="K529">
        <v>0.10100000000000001</v>
      </c>
      <c r="L529">
        <v>0.112</v>
      </c>
      <c r="M529">
        <v>7096715</v>
      </c>
    </row>
    <row r="530" spans="1:13" x14ac:dyDescent="0.2">
      <c r="A530" t="s">
        <v>525</v>
      </c>
      <c r="B530" t="s">
        <v>1380</v>
      </c>
      <c r="C530" t="s">
        <v>1009</v>
      </c>
      <c r="D530" t="s">
        <v>1119</v>
      </c>
      <c r="E530" t="s">
        <v>1895</v>
      </c>
      <c r="F530">
        <v>0</v>
      </c>
      <c r="G530">
        <v>-1.129</v>
      </c>
      <c r="H530">
        <v>0.98099999999999998</v>
      </c>
      <c r="I530">
        <v>1.1479999999999999</v>
      </c>
      <c r="J530">
        <v>0.113</v>
      </c>
      <c r="K530">
        <v>2.8000000000000001E-2</v>
      </c>
      <c r="L530">
        <v>0.106</v>
      </c>
      <c r="M530">
        <v>5622144</v>
      </c>
    </row>
    <row r="531" spans="1:13" x14ac:dyDescent="0.2">
      <c r="A531" t="s">
        <v>525</v>
      </c>
      <c r="B531" t="s">
        <v>1380</v>
      </c>
      <c r="C531" t="s">
        <v>1119</v>
      </c>
      <c r="D531" t="s">
        <v>631</v>
      </c>
      <c r="E531" t="s">
        <v>1896</v>
      </c>
      <c r="F531">
        <v>0</v>
      </c>
      <c r="G531">
        <v>-2.2799999999999998</v>
      </c>
      <c r="H531">
        <v>2.2069999999999999</v>
      </c>
      <c r="I531">
        <v>1.073</v>
      </c>
      <c r="J531">
        <v>0.158</v>
      </c>
      <c r="K531">
        <v>0.126</v>
      </c>
      <c r="L531">
        <v>4.9000000000000002E-2</v>
      </c>
      <c r="M531">
        <v>7165861</v>
      </c>
    </row>
    <row r="532" spans="1:13" x14ac:dyDescent="0.2">
      <c r="A532" t="s">
        <v>525</v>
      </c>
      <c r="B532" t="s">
        <v>1383</v>
      </c>
      <c r="C532" t="s">
        <v>634</v>
      </c>
      <c r="D532" t="s">
        <v>637</v>
      </c>
      <c r="E532" t="s">
        <v>1897</v>
      </c>
      <c r="F532">
        <v>0</v>
      </c>
      <c r="G532">
        <v>-4.3849999999999998</v>
      </c>
      <c r="H532">
        <v>19.303999999999998</v>
      </c>
      <c r="I532">
        <v>-13.917999999999999</v>
      </c>
      <c r="J532">
        <v>1.4339999999999999</v>
      </c>
      <c r="K532">
        <v>5.0679999999999996</v>
      </c>
      <c r="L532">
        <v>3.67</v>
      </c>
      <c r="M532">
        <v>7713811</v>
      </c>
    </row>
    <row r="533" spans="1:13" x14ac:dyDescent="0.2">
      <c r="A533" t="s">
        <v>525</v>
      </c>
      <c r="B533" t="s">
        <v>1383</v>
      </c>
      <c r="C533" t="s">
        <v>634</v>
      </c>
      <c r="D533" t="s">
        <v>616</v>
      </c>
      <c r="E533" t="s">
        <v>1898</v>
      </c>
      <c r="F533">
        <v>0</v>
      </c>
      <c r="G533">
        <v>-4.1230000000000002</v>
      </c>
      <c r="H533">
        <v>18.506</v>
      </c>
      <c r="I533">
        <v>-13.382999999999999</v>
      </c>
      <c r="J533">
        <v>1.321</v>
      </c>
      <c r="K533">
        <v>4.5609999999999999</v>
      </c>
      <c r="L533">
        <v>3.282</v>
      </c>
      <c r="M533">
        <v>7714649</v>
      </c>
    </row>
    <row r="534" spans="1:13" x14ac:dyDescent="0.2">
      <c r="A534" t="s">
        <v>525</v>
      </c>
      <c r="B534" t="s">
        <v>1383</v>
      </c>
      <c r="C534" t="s">
        <v>634</v>
      </c>
      <c r="D534" t="s">
        <v>1009</v>
      </c>
      <c r="E534" t="s">
        <v>1899</v>
      </c>
      <c r="F534">
        <v>0</v>
      </c>
      <c r="G534">
        <v>7.2999999999999995E-2</v>
      </c>
      <c r="H534">
        <v>-0.27800000000000002</v>
      </c>
      <c r="I534">
        <v>1.2050000000000001</v>
      </c>
      <c r="J534">
        <v>2.9000000000000001E-2</v>
      </c>
      <c r="K534">
        <v>3.3000000000000002E-2</v>
      </c>
      <c r="L534">
        <v>0.04</v>
      </c>
      <c r="M534">
        <v>5684747</v>
      </c>
    </row>
    <row r="535" spans="1:13" x14ac:dyDescent="0.2">
      <c r="A535" t="s">
        <v>525</v>
      </c>
      <c r="B535" t="s">
        <v>1383</v>
      </c>
      <c r="C535" t="s">
        <v>634</v>
      </c>
      <c r="D535" t="s">
        <v>1119</v>
      </c>
      <c r="E535" t="s">
        <v>1900</v>
      </c>
      <c r="F535">
        <v>0</v>
      </c>
      <c r="G535">
        <v>-10.000999999999999</v>
      </c>
      <c r="H535">
        <v>4.625</v>
      </c>
      <c r="I535">
        <v>6.3760000000000003</v>
      </c>
      <c r="J535">
        <v>1.607</v>
      </c>
      <c r="K535">
        <v>0.68400000000000005</v>
      </c>
      <c r="L535">
        <v>0.93500000000000005</v>
      </c>
      <c r="M535">
        <v>7774173</v>
      </c>
    </row>
    <row r="536" spans="1:13" x14ac:dyDescent="0.2">
      <c r="A536" t="s">
        <v>525</v>
      </c>
      <c r="B536" t="s">
        <v>1383</v>
      </c>
      <c r="C536" t="s">
        <v>634</v>
      </c>
      <c r="D536" t="s">
        <v>631</v>
      </c>
      <c r="E536" t="s">
        <v>1901</v>
      </c>
      <c r="F536">
        <v>0</v>
      </c>
      <c r="G536">
        <v>0.52300000000000002</v>
      </c>
      <c r="H536">
        <v>-1.639</v>
      </c>
      <c r="I536">
        <v>2.117</v>
      </c>
      <c r="J536">
        <v>6.7000000000000004E-2</v>
      </c>
      <c r="K536">
        <v>0.17899999999999999</v>
      </c>
      <c r="L536">
        <v>0.13800000000000001</v>
      </c>
      <c r="M536">
        <v>7290656</v>
      </c>
    </row>
    <row r="537" spans="1:13" x14ac:dyDescent="0.2">
      <c r="A537" t="s">
        <v>525</v>
      </c>
      <c r="B537" t="s">
        <v>1383</v>
      </c>
      <c r="C537" t="s">
        <v>634</v>
      </c>
      <c r="D537" t="s">
        <v>1377</v>
      </c>
      <c r="E537" t="s">
        <v>1902</v>
      </c>
      <c r="F537">
        <v>0</v>
      </c>
      <c r="G537">
        <v>-0.189</v>
      </c>
      <c r="H537">
        <v>-0.33</v>
      </c>
      <c r="I537">
        <v>1.518</v>
      </c>
      <c r="J537">
        <v>3.6999999999999998E-2</v>
      </c>
      <c r="K537">
        <v>3.6999999999999998E-2</v>
      </c>
      <c r="L537">
        <v>0.05</v>
      </c>
      <c r="M537">
        <v>5191844</v>
      </c>
    </row>
    <row r="538" spans="1:13" x14ac:dyDescent="0.2">
      <c r="A538" t="s">
        <v>525</v>
      </c>
      <c r="B538" t="s">
        <v>1383</v>
      </c>
      <c r="C538" t="s">
        <v>637</v>
      </c>
      <c r="D538" t="s">
        <v>1009</v>
      </c>
      <c r="E538" t="s">
        <v>1903</v>
      </c>
      <c r="F538">
        <v>0</v>
      </c>
      <c r="G538">
        <v>1.6E-2</v>
      </c>
      <c r="H538">
        <v>-0.33800000000000002</v>
      </c>
      <c r="I538">
        <v>1.323</v>
      </c>
      <c r="J538">
        <v>2.7E-2</v>
      </c>
      <c r="K538">
        <v>3.2000000000000001E-2</v>
      </c>
      <c r="L538">
        <v>4.3999999999999997E-2</v>
      </c>
      <c r="M538">
        <v>5669328</v>
      </c>
    </row>
    <row r="539" spans="1:13" x14ac:dyDescent="0.2">
      <c r="A539" t="s">
        <v>525</v>
      </c>
      <c r="B539" t="s">
        <v>1383</v>
      </c>
      <c r="C539" t="s">
        <v>637</v>
      </c>
      <c r="D539" t="s">
        <v>1119</v>
      </c>
      <c r="E539" t="s">
        <v>1904</v>
      </c>
      <c r="F539">
        <v>0</v>
      </c>
      <c r="G539">
        <v>-11.041</v>
      </c>
      <c r="H539">
        <v>4.1740000000000004</v>
      </c>
      <c r="I539">
        <v>7.867</v>
      </c>
      <c r="J539">
        <v>1.952</v>
      </c>
      <c r="K539">
        <v>0.69199999999999995</v>
      </c>
      <c r="L539">
        <v>1.2669999999999999</v>
      </c>
      <c r="M539">
        <v>7743228</v>
      </c>
    </row>
    <row r="540" spans="1:13" x14ac:dyDescent="0.2">
      <c r="A540" t="s">
        <v>525</v>
      </c>
      <c r="B540" t="s">
        <v>1383</v>
      </c>
      <c r="C540" t="s">
        <v>637</v>
      </c>
      <c r="D540" t="s">
        <v>631</v>
      </c>
      <c r="E540" t="s">
        <v>1905</v>
      </c>
      <c r="F540">
        <v>0</v>
      </c>
      <c r="G540">
        <v>7.4999999999999997E-2</v>
      </c>
      <c r="H540">
        <v>-1.456</v>
      </c>
      <c r="I540">
        <v>2.3809999999999998</v>
      </c>
      <c r="J540">
        <v>3.6999999999999998E-2</v>
      </c>
      <c r="K540">
        <v>0.109</v>
      </c>
      <c r="L540">
        <v>0.12</v>
      </c>
      <c r="M540">
        <v>7269124</v>
      </c>
    </row>
    <row r="541" spans="1:13" x14ac:dyDescent="0.2">
      <c r="A541" t="s">
        <v>525</v>
      </c>
      <c r="B541" t="s">
        <v>1383</v>
      </c>
      <c r="C541" t="s">
        <v>616</v>
      </c>
      <c r="D541" t="s">
        <v>1009</v>
      </c>
      <c r="E541" t="s">
        <v>1906</v>
      </c>
      <c r="F541">
        <v>0</v>
      </c>
      <c r="G541">
        <v>3.9E-2</v>
      </c>
      <c r="H541">
        <v>-0.33600000000000002</v>
      </c>
      <c r="I541">
        <v>1.2969999999999999</v>
      </c>
      <c r="J541">
        <v>2.7E-2</v>
      </c>
      <c r="K541">
        <v>3.2000000000000001E-2</v>
      </c>
      <c r="L541">
        <v>4.2000000000000003E-2</v>
      </c>
      <c r="M541">
        <v>5666869</v>
      </c>
    </row>
    <row r="542" spans="1:13" x14ac:dyDescent="0.2">
      <c r="A542" t="s">
        <v>525</v>
      </c>
      <c r="B542" t="s">
        <v>1383</v>
      </c>
      <c r="C542" t="s">
        <v>616</v>
      </c>
      <c r="D542" t="s">
        <v>1119</v>
      </c>
      <c r="E542" t="s">
        <v>1907</v>
      </c>
      <c r="F542">
        <v>0</v>
      </c>
      <c r="G542">
        <v>-10.727</v>
      </c>
      <c r="H542">
        <v>4.1319999999999997</v>
      </c>
      <c r="I542">
        <v>7.5949999999999998</v>
      </c>
      <c r="J542">
        <v>1.8580000000000001</v>
      </c>
      <c r="K542">
        <v>0.67</v>
      </c>
      <c r="L542">
        <v>1.1950000000000001</v>
      </c>
      <c r="M542">
        <v>7744436</v>
      </c>
    </row>
    <row r="543" spans="1:13" x14ac:dyDescent="0.2">
      <c r="A543" t="s">
        <v>525</v>
      </c>
      <c r="B543" t="s">
        <v>1383</v>
      </c>
      <c r="C543" t="s">
        <v>616</v>
      </c>
      <c r="D543" t="s">
        <v>631</v>
      </c>
      <c r="E543" t="s">
        <v>1908</v>
      </c>
      <c r="F543">
        <v>0</v>
      </c>
      <c r="G543">
        <v>9.4E-2</v>
      </c>
      <c r="H543">
        <v>-1.2210000000000001</v>
      </c>
      <c r="I543">
        <v>2.1269999999999998</v>
      </c>
      <c r="J543">
        <v>3.4000000000000002E-2</v>
      </c>
      <c r="K543">
        <v>0.10199999999999999</v>
      </c>
      <c r="L543">
        <v>0.11</v>
      </c>
      <c r="M543">
        <v>7268744</v>
      </c>
    </row>
    <row r="544" spans="1:13" x14ac:dyDescent="0.2">
      <c r="A544" t="s">
        <v>525</v>
      </c>
      <c r="B544" t="s">
        <v>1383</v>
      </c>
      <c r="C544" t="s">
        <v>1009</v>
      </c>
      <c r="D544" t="s">
        <v>1119</v>
      </c>
      <c r="E544" t="s">
        <v>1909</v>
      </c>
      <c r="F544">
        <v>0</v>
      </c>
      <c r="G544">
        <v>-1.117</v>
      </c>
      <c r="H544">
        <v>1.26</v>
      </c>
      <c r="I544">
        <v>0.85699999999999998</v>
      </c>
      <c r="J544">
        <v>0.105</v>
      </c>
      <c r="K544">
        <v>3.9E-2</v>
      </c>
      <c r="L544">
        <v>7.4999999999999997E-2</v>
      </c>
      <c r="M544">
        <v>5703717</v>
      </c>
    </row>
    <row r="545" spans="1:13" x14ac:dyDescent="0.2">
      <c r="A545" t="s">
        <v>525</v>
      </c>
      <c r="B545" t="s">
        <v>1383</v>
      </c>
      <c r="C545" t="s">
        <v>1119</v>
      </c>
      <c r="D545" t="s">
        <v>631</v>
      </c>
      <c r="E545" t="s">
        <v>1910</v>
      </c>
      <c r="F545">
        <v>0</v>
      </c>
      <c r="G545">
        <v>-2.9420000000000002</v>
      </c>
      <c r="H545">
        <v>2.2000000000000002</v>
      </c>
      <c r="I545">
        <v>1.742</v>
      </c>
      <c r="J545">
        <v>0.23100000000000001</v>
      </c>
      <c r="K545">
        <v>0.151</v>
      </c>
      <c r="L545">
        <v>8.7999999999999995E-2</v>
      </c>
      <c r="M545">
        <v>7324755</v>
      </c>
    </row>
    <row r="546" spans="1:13" x14ac:dyDescent="0.2">
      <c r="A546" t="s">
        <v>525</v>
      </c>
      <c r="B546" t="s">
        <v>634</v>
      </c>
      <c r="C546" t="s">
        <v>637</v>
      </c>
      <c r="D546" t="s">
        <v>1009</v>
      </c>
      <c r="E546" t="s">
        <v>1911</v>
      </c>
      <c r="F546">
        <v>0</v>
      </c>
      <c r="G546">
        <v>1.1120000000000001</v>
      </c>
      <c r="H546">
        <v>-1.349</v>
      </c>
      <c r="I546">
        <v>1.2370000000000001</v>
      </c>
      <c r="J546">
        <v>0.65800000000000003</v>
      </c>
      <c r="K546">
        <v>0.60299999999999998</v>
      </c>
      <c r="L546">
        <v>6.9000000000000006E-2</v>
      </c>
      <c r="M546">
        <v>5700524</v>
      </c>
    </row>
    <row r="547" spans="1:13" x14ac:dyDescent="0.2">
      <c r="A547" t="s">
        <v>525</v>
      </c>
      <c r="B547" t="s">
        <v>634</v>
      </c>
      <c r="C547" t="s">
        <v>637</v>
      </c>
      <c r="D547" t="s">
        <v>631</v>
      </c>
      <c r="E547" t="s">
        <v>1912</v>
      </c>
      <c r="F547">
        <v>0</v>
      </c>
      <c r="G547">
        <v>3.7290000000000001</v>
      </c>
      <c r="H547">
        <v>-4.3330000000000002</v>
      </c>
      <c r="I547">
        <v>1.6040000000000001</v>
      </c>
      <c r="J547">
        <v>0.502</v>
      </c>
      <c r="K547">
        <v>0.39100000000000001</v>
      </c>
      <c r="L547">
        <v>0.21099999999999999</v>
      </c>
      <c r="M547">
        <v>7321329</v>
      </c>
    </row>
    <row r="548" spans="1:13" x14ac:dyDescent="0.2">
      <c r="A548" t="s">
        <v>525</v>
      </c>
      <c r="B548" t="s">
        <v>634</v>
      </c>
      <c r="C548" t="s">
        <v>637</v>
      </c>
      <c r="D548" t="s">
        <v>1377</v>
      </c>
      <c r="E548" t="s">
        <v>1913</v>
      </c>
      <c r="F548">
        <v>0</v>
      </c>
      <c r="G548">
        <v>0.32100000000000001</v>
      </c>
      <c r="H548">
        <v>-0.59099999999999997</v>
      </c>
      <c r="I548">
        <v>1.27</v>
      </c>
      <c r="J548">
        <v>0.121</v>
      </c>
      <c r="K548">
        <v>0.109</v>
      </c>
      <c r="L548">
        <v>3.3000000000000002E-2</v>
      </c>
      <c r="M548">
        <v>5202220</v>
      </c>
    </row>
    <row r="549" spans="1:13" x14ac:dyDescent="0.2">
      <c r="A549" t="s">
        <v>525</v>
      </c>
      <c r="B549" t="s">
        <v>634</v>
      </c>
      <c r="C549" t="s">
        <v>616</v>
      </c>
      <c r="D549" t="s">
        <v>1009</v>
      </c>
      <c r="E549" t="s">
        <v>1914</v>
      </c>
      <c r="F549">
        <v>0</v>
      </c>
      <c r="G549">
        <v>0.871</v>
      </c>
      <c r="H549">
        <v>-1.137</v>
      </c>
      <c r="I549">
        <v>1.266</v>
      </c>
      <c r="J549">
        <v>0.47799999999999998</v>
      </c>
      <c r="K549">
        <v>0.45200000000000001</v>
      </c>
      <c r="L549">
        <v>4.5999999999999999E-2</v>
      </c>
      <c r="M549">
        <v>5695640</v>
      </c>
    </row>
    <row r="550" spans="1:13" x14ac:dyDescent="0.2">
      <c r="A550" t="s">
        <v>525</v>
      </c>
      <c r="B550" t="s">
        <v>634</v>
      </c>
      <c r="C550" t="s">
        <v>616</v>
      </c>
      <c r="D550" t="s">
        <v>631</v>
      </c>
      <c r="E550" t="s">
        <v>1915</v>
      </c>
      <c r="F550">
        <v>0</v>
      </c>
      <c r="G550">
        <v>4.5810000000000004</v>
      </c>
      <c r="H550">
        <v>-4.8479999999999999</v>
      </c>
      <c r="I550">
        <v>1.266</v>
      </c>
      <c r="J550">
        <v>0.42899999999999999</v>
      </c>
      <c r="K550">
        <v>0.37</v>
      </c>
      <c r="L550">
        <v>0.16900000000000001</v>
      </c>
      <c r="M550">
        <v>7316715</v>
      </c>
    </row>
    <row r="551" spans="1:13" x14ac:dyDescent="0.2">
      <c r="A551" t="s">
        <v>525</v>
      </c>
      <c r="B551" t="s">
        <v>634</v>
      </c>
      <c r="C551" t="s">
        <v>616</v>
      </c>
      <c r="D551" t="s">
        <v>1377</v>
      </c>
      <c r="E551" t="s">
        <v>1916</v>
      </c>
      <c r="F551">
        <v>0</v>
      </c>
      <c r="G551">
        <v>0.24</v>
      </c>
      <c r="H551">
        <v>-0.53800000000000003</v>
      </c>
      <c r="I551">
        <v>1.298</v>
      </c>
      <c r="J551">
        <v>0.122</v>
      </c>
      <c r="K551">
        <v>0.114</v>
      </c>
      <c r="L551">
        <v>3.1E-2</v>
      </c>
      <c r="M551">
        <v>5195888</v>
      </c>
    </row>
    <row r="552" spans="1:13" x14ac:dyDescent="0.2">
      <c r="A552" t="s">
        <v>525</v>
      </c>
      <c r="B552" t="s">
        <v>634</v>
      </c>
      <c r="C552" t="s">
        <v>1009</v>
      </c>
      <c r="D552" t="s">
        <v>1119</v>
      </c>
      <c r="E552" t="s">
        <v>1917</v>
      </c>
      <c r="F552">
        <v>0</v>
      </c>
      <c r="G552">
        <v>-0.33500000000000002</v>
      </c>
      <c r="H552">
        <v>1.2130000000000001</v>
      </c>
      <c r="I552">
        <v>0.122</v>
      </c>
      <c r="J552">
        <v>3.7999999999999999E-2</v>
      </c>
      <c r="K552">
        <v>4.1000000000000002E-2</v>
      </c>
      <c r="L552">
        <v>1.7000000000000001E-2</v>
      </c>
      <c r="M552">
        <v>5720974</v>
      </c>
    </row>
    <row r="553" spans="1:13" x14ac:dyDescent="0.2">
      <c r="A553" t="s">
        <v>525</v>
      </c>
      <c r="B553" t="s">
        <v>634</v>
      </c>
      <c r="C553" t="s">
        <v>1009</v>
      </c>
      <c r="D553" t="s">
        <v>1377</v>
      </c>
      <c r="E553" t="s">
        <v>1918</v>
      </c>
      <c r="F553">
        <v>0</v>
      </c>
      <c r="G553">
        <v>-0.35199999999999998</v>
      </c>
      <c r="H553">
        <v>-0.83699999999999997</v>
      </c>
      <c r="I553">
        <v>2.1890000000000001</v>
      </c>
      <c r="J553">
        <v>5.3999999999999999E-2</v>
      </c>
      <c r="K553">
        <v>0.222</v>
      </c>
      <c r="L553">
        <v>0.22800000000000001</v>
      </c>
      <c r="M553">
        <v>5295121</v>
      </c>
    </row>
    <row r="554" spans="1:13" x14ac:dyDescent="0.2">
      <c r="A554" t="s">
        <v>525</v>
      </c>
      <c r="B554" t="s">
        <v>634</v>
      </c>
      <c r="C554" t="s">
        <v>1119</v>
      </c>
      <c r="D554" t="s">
        <v>631</v>
      </c>
      <c r="E554" t="s">
        <v>1919</v>
      </c>
      <c r="F554">
        <v>0</v>
      </c>
      <c r="G554">
        <v>-1.649</v>
      </c>
      <c r="H554">
        <v>0.43</v>
      </c>
      <c r="I554">
        <v>2.218</v>
      </c>
      <c r="J554">
        <v>0.152</v>
      </c>
      <c r="K554">
        <v>3.5999999999999997E-2</v>
      </c>
      <c r="L554">
        <v>0.13400000000000001</v>
      </c>
      <c r="M554">
        <v>7352875</v>
      </c>
    </row>
    <row r="555" spans="1:13" x14ac:dyDescent="0.2">
      <c r="A555" t="s">
        <v>525</v>
      </c>
      <c r="B555" t="s">
        <v>634</v>
      </c>
      <c r="C555" t="s">
        <v>1119</v>
      </c>
      <c r="D555" t="s">
        <v>1377</v>
      </c>
      <c r="E555" t="s">
        <v>1920</v>
      </c>
      <c r="F555">
        <v>0</v>
      </c>
      <c r="G555">
        <v>-0.42399999999999999</v>
      </c>
      <c r="H555">
        <v>-3.9E-2</v>
      </c>
      <c r="I555">
        <v>1.462</v>
      </c>
      <c r="J555">
        <v>4.2999999999999997E-2</v>
      </c>
      <c r="K555">
        <v>2.3E-2</v>
      </c>
      <c r="L555">
        <v>5.3999999999999999E-2</v>
      </c>
      <c r="M555">
        <v>5218379</v>
      </c>
    </row>
    <row r="556" spans="1:13" x14ac:dyDescent="0.2">
      <c r="A556" t="s">
        <v>525</v>
      </c>
      <c r="B556" t="s">
        <v>634</v>
      </c>
      <c r="C556" t="s">
        <v>631</v>
      </c>
      <c r="D556" t="s">
        <v>1377</v>
      </c>
      <c r="E556" t="s">
        <v>1921</v>
      </c>
      <c r="F556">
        <v>0</v>
      </c>
      <c r="G556">
        <v>-0.16500000000000001</v>
      </c>
      <c r="H556">
        <v>-0.47</v>
      </c>
      <c r="I556">
        <v>1.635</v>
      </c>
      <c r="J556">
        <v>4.9000000000000002E-2</v>
      </c>
      <c r="K556">
        <v>7.8E-2</v>
      </c>
      <c r="L556">
        <v>6.5000000000000002E-2</v>
      </c>
      <c r="M556">
        <v>5144736</v>
      </c>
    </row>
    <row r="557" spans="1:13" x14ac:dyDescent="0.2">
      <c r="A557" t="s">
        <v>525</v>
      </c>
      <c r="B557" t="s">
        <v>637</v>
      </c>
      <c r="C557" t="s">
        <v>1009</v>
      </c>
      <c r="D557" t="s">
        <v>1119</v>
      </c>
      <c r="E557" t="s">
        <v>1922</v>
      </c>
      <c r="F557">
        <v>0</v>
      </c>
      <c r="G557">
        <v>-0.313</v>
      </c>
      <c r="H557">
        <v>1.25</v>
      </c>
      <c r="I557">
        <v>6.3E-2</v>
      </c>
      <c r="J557">
        <v>3.3000000000000002E-2</v>
      </c>
      <c r="K557">
        <v>4.2000000000000003E-2</v>
      </c>
      <c r="L557">
        <v>1.7999999999999999E-2</v>
      </c>
      <c r="M557">
        <v>5696545</v>
      </c>
    </row>
    <row r="558" spans="1:13" x14ac:dyDescent="0.2">
      <c r="A558" t="s">
        <v>525</v>
      </c>
      <c r="B558" t="s">
        <v>637</v>
      </c>
      <c r="C558" t="s">
        <v>1009</v>
      </c>
      <c r="D558" t="s">
        <v>1377</v>
      </c>
      <c r="E558" t="s">
        <v>1923</v>
      </c>
      <c r="F558">
        <v>0</v>
      </c>
      <c r="G558">
        <v>-0.3</v>
      </c>
      <c r="H558">
        <v>-0.47699999999999998</v>
      </c>
      <c r="I558">
        <v>1.7769999999999999</v>
      </c>
      <c r="J558">
        <v>3.5999999999999997E-2</v>
      </c>
      <c r="K558">
        <v>0.16900000000000001</v>
      </c>
      <c r="L558">
        <v>0.16400000000000001</v>
      </c>
      <c r="M558">
        <v>5280224</v>
      </c>
    </row>
    <row r="559" spans="1:13" x14ac:dyDescent="0.2">
      <c r="A559" t="s">
        <v>525</v>
      </c>
      <c r="B559" t="s">
        <v>637</v>
      </c>
      <c r="C559" t="s">
        <v>1119</v>
      </c>
      <c r="D559" t="s">
        <v>631</v>
      </c>
      <c r="E559" t="s">
        <v>1924</v>
      </c>
      <c r="F559">
        <v>0</v>
      </c>
      <c r="G559">
        <v>-1.3160000000000001</v>
      </c>
      <c r="H559">
        <v>0.11899999999999999</v>
      </c>
      <c r="I559">
        <v>2.1970000000000001</v>
      </c>
      <c r="J559">
        <v>0.106</v>
      </c>
      <c r="K559">
        <v>2.4E-2</v>
      </c>
      <c r="L559">
        <v>0.115</v>
      </c>
      <c r="M559">
        <v>7315592</v>
      </c>
    </row>
    <row r="560" spans="1:13" x14ac:dyDescent="0.2">
      <c r="A560" t="s">
        <v>525</v>
      </c>
      <c r="B560" t="s">
        <v>637</v>
      </c>
      <c r="C560" t="s">
        <v>631</v>
      </c>
      <c r="D560" t="s">
        <v>1377</v>
      </c>
      <c r="E560" t="s">
        <v>1925</v>
      </c>
      <c r="F560">
        <v>0</v>
      </c>
      <c r="G560">
        <v>-0.20499999999999999</v>
      </c>
      <c r="H560">
        <v>-0.34</v>
      </c>
      <c r="I560">
        <v>1.5449999999999999</v>
      </c>
      <c r="J560">
        <v>0.04</v>
      </c>
      <c r="K560">
        <v>7.3999999999999996E-2</v>
      </c>
      <c r="L560">
        <v>5.8999999999999997E-2</v>
      </c>
      <c r="M560">
        <v>5127996</v>
      </c>
    </row>
    <row r="561" spans="1:13" x14ac:dyDescent="0.2">
      <c r="A561" t="s">
        <v>525</v>
      </c>
      <c r="B561" t="s">
        <v>616</v>
      </c>
      <c r="C561" t="s">
        <v>1009</v>
      </c>
      <c r="D561" t="s">
        <v>1119</v>
      </c>
      <c r="E561" t="s">
        <v>1926</v>
      </c>
      <c r="F561">
        <v>0</v>
      </c>
      <c r="G561">
        <v>-0.30599999999999999</v>
      </c>
      <c r="H561">
        <v>1.2310000000000001</v>
      </c>
      <c r="I561">
        <v>7.4999999999999997E-2</v>
      </c>
      <c r="J561">
        <v>3.2000000000000001E-2</v>
      </c>
      <c r="K561">
        <v>0.04</v>
      </c>
      <c r="L561">
        <v>1.7999999999999999E-2</v>
      </c>
      <c r="M561">
        <v>5692205</v>
      </c>
    </row>
    <row r="562" spans="1:13" x14ac:dyDescent="0.2">
      <c r="A562" t="s">
        <v>525</v>
      </c>
      <c r="B562" t="s">
        <v>616</v>
      </c>
      <c r="C562" t="s">
        <v>1009</v>
      </c>
      <c r="D562" t="s">
        <v>1377</v>
      </c>
      <c r="E562" t="s">
        <v>1927</v>
      </c>
      <c r="F562">
        <v>0</v>
      </c>
      <c r="G562">
        <v>-0.312</v>
      </c>
      <c r="H562">
        <v>-0.48699999999999999</v>
      </c>
      <c r="I562">
        <v>1.7989999999999999</v>
      </c>
      <c r="J562">
        <v>3.5000000000000003E-2</v>
      </c>
      <c r="K562">
        <v>0.155</v>
      </c>
      <c r="L562">
        <v>0.154</v>
      </c>
      <c r="M562">
        <v>5269864</v>
      </c>
    </row>
    <row r="563" spans="1:13" x14ac:dyDescent="0.2">
      <c r="A563" t="s">
        <v>525</v>
      </c>
      <c r="B563" t="s">
        <v>616</v>
      </c>
      <c r="C563" t="s">
        <v>1119</v>
      </c>
      <c r="D563" t="s">
        <v>631</v>
      </c>
      <c r="E563" t="s">
        <v>1928</v>
      </c>
      <c r="F563">
        <v>0</v>
      </c>
      <c r="G563">
        <v>-1.0640000000000001</v>
      </c>
      <c r="H563">
        <v>0.13600000000000001</v>
      </c>
      <c r="I563">
        <v>1.9279999999999999</v>
      </c>
      <c r="J563">
        <v>9.5000000000000001E-2</v>
      </c>
      <c r="K563">
        <v>2.1999999999999999E-2</v>
      </c>
      <c r="L563">
        <v>0.10199999999999999</v>
      </c>
      <c r="M563">
        <v>7312268</v>
      </c>
    </row>
    <row r="564" spans="1:13" x14ac:dyDescent="0.2">
      <c r="A564" t="s">
        <v>525</v>
      </c>
      <c r="B564" t="s">
        <v>616</v>
      </c>
      <c r="C564" t="s">
        <v>1119</v>
      </c>
      <c r="D564" t="s">
        <v>1377</v>
      </c>
      <c r="E564" t="s">
        <v>1929</v>
      </c>
      <c r="F564">
        <v>0</v>
      </c>
      <c r="G564">
        <v>-0.37</v>
      </c>
      <c r="H564">
        <v>-8.3000000000000004E-2</v>
      </c>
      <c r="I564">
        <v>1.4530000000000001</v>
      </c>
      <c r="J564">
        <v>3.2000000000000001E-2</v>
      </c>
      <c r="K564">
        <v>2.1999999999999999E-2</v>
      </c>
      <c r="L564">
        <v>4.5999999999999999E-2</v>
      </c>
      <c r="M564">
        <v>5191575</v>
      </c>
    </row>
    <row r="565" spans="1:13" x14ac:dyDescent="0.2">
      <c r="A565" s="4" t="s">
        <v>525</v>
      </c>
      <c r="B565" s="4" t="s">
        <v>1009</v>
      </c>
      <c r="C565" s="4" t="s">
        <v>1119</v>
      </c>
      <c r="D565" s="4" t="s">
        <v>1377</v>
      </c>
      <c r="E565" s="4" t="s">
        <v>1930</v>
      </c>
      <c r="F565" s="4">
        <v>0</v>
      </c>
      <c r="G565" s="4">
        <v>-3.105</v>
      </c>
      <c r="H565" s="4">
        <v>-0.46400000000000002</v>
      </c>
      <c r="I565" s="4">
        <v>4.57</v>
      </c>
      <c r="J565" s="4">
        <v>1.071</v>
      </c>
      <c r="K565" s="4">
        <v>0.17199999999999999</v>
      </c>
      <c r="L565" s="4">
        <v>1.2310000000000001</v>
      </c>
      <c r="M565" s="4">
        <v>5289116</v>
      </c>
    </row>
    <row r="567" spans="1:13" x14ac:dyDescent="0.2">
      <c r="A567" s="6" t="s">
        <v>1942</v>
      </c>
      <c r="B567" s="6" t="s">
        <v>1932</v>
      </c>
      <c r="C567" s="6" t="s">
        <v>1934</v>
      </c>
      <c r="D567" s="6" t="s">
        <v>1943</v>
      </c>
      <c r="E567" s="6" t="s">
        <v>1367</v>
      </c>
      <c r="F567" s="6" t="s">
        <v>1936</v>
      </c>
      <c r="G567" s="6" t="s">
        <v>1937</v>
      </c>
      <c r="H567" s="6" t="s">
        <v>1938</v>
      </c>
      <c r="I567" s="6" t="s">
        <v>1944</v>
      </c>
      <c r="J567" s="6" t="s">
        <v>1939</v>
      </c>
      <c r="K567" s="6" t="s">
        <v>1940</v>
      </c>
      <c r="L567" s="6" t="s">
        <v>1945</v>
      </c>
      <c r="M567" s="6" t="s">
        <v>1941</v>
      </c>
    </row>
    <row r="568" spans="1:13" x14ac:dyDescent="0.2">
      <c r="A568" t="s">
        <v>616</v>
      </c>
      <c r="B568" t="s">
        <v>1946</v>
      </c>
      <c r="C568" t="s">
        <v>1090</v>
      </c>
      <c r="D568" t="s">
        <v>1091</v>
      </c>
      <c r="E568" t="s">
        <v>2005</v>
      </c>
      <c r="F568">
        <v>0.91207700000000003</v>
      </c>
      <c r="G568">
        <v>1.1739999999999999</v>
      </c>
      <c r="H568">
        <v>-2.7949999999999999</v>
      </c>
      <c r="I568">
        <v>2.621</v>
      </c>
      <c r="J568">
        <v>0.111</v>
      </c>
      <c r="K568">
        <v>0.20499999999999999</v>
      </c>
      <c r="L568">
        <v>0.11799999999999999</v>
      </c>
      <c r="M568">
        <v>6424966</v>
      </c>
    </row>
    <row r="569" spans="1:13" x14ac:dyDescent="0.2">
      <c r="A569" t="s">
        <v>616</v>
      </c>
      <c r="B569" t="s">
        <v>1947</v>
      </c>
      <c r="C569" t="s">
        <v>2006</v>
      </c>
      <c r="D569" t="s">
        <v>1948</v>
      </c>
      <c r="E569" t="s">
        <v>1949</v>
      </c>
      <c r="F569">
        <v>0.43477399999999999</v>
      </c>
      <c r="G569">
        <v>-16.469000000000001</v>
      </c>
      <c r="H569">
        <v>28.773</v>
      </c>
      <c r="I569">
        <v>-11.304</v>
      </c>
      <c r="J569">
        <v>8.5489999999999995</v>
      </c>
      <c r="K569">
        <v>19.806999999999999</v>
      </c>
      <c r="L569">
        <v>11.512</v>
      </c>
      <c r="M569">
        <v>7758724</v>
      </c>
    </row>
    <row r="570" spans="1:13" x14ac:dyDescent="0.2">
      <c r="A570" t="s">
        <v>616</v>
      </c>
      <c r="B570" t="s">
        <v>38</v>
      </c>
      <c r="C570" t="s">
        <v>32</v>
      </c>
      <c r="D570" t="s">
        <v>637</v>
      </c>
      <c r="E570" t="s">
        <v>2007</v>
      </c>
      <c r="F570">
        <v>0.39671600000000001</v>
      </c>
      <c r="G570">
        <v>1.1910000000000001</v>
      </c>
      <c r="H570">
        <v>0.83199999999999996</v>
      </c>
      <c r="I570">
        <v>-1.022</v>
      </c>
      <c r="J570">
        <v>0.372</v>
      </c>
      <c r="K570">
        <v>0.11</v>
      </c>
      <c r="L570">
        <v>0.31900000000000001</v>
      </c>
      <c r="M570">
        <v>6813389</v>
      </c>
    </row>
    <row r="571" spans="1:13" x14ac:dyDescent="0.2">
      <c r="A571" s="5" t="s">
        <v>616</v>
      </c>
      <c r="B571" s="5" t="s">
        <v>22</v>
      </c>
      <c r="C571" s="5" t="s">
        <v>38</v>
      </c>
      <c r="D571" s="5" t="s">
        <v>32</v>
      </c>
      <c r="E571" s="5" t="s">
        <v>2008</v>
      </c>
      <c r="F571" s="5">
        <v>0.22281200000000001</v>
      </c>
      <c r="G571" s="5">
        <v>0.157</v>
      </c>
      <c r="H571" s="5">
        <v>0.72099999999999997</v>
      </c>
      <c r="I571" s="5">
        <v>0.121</v>
      </c>
      <c r="J571" s="5">
        <v>2.7E-2</v>
      </c>
      <c r="K571" s="5">
        <v>8.2000000000000003E-2</v>
      </c>
      <c r="L571" s="5">
        <v>0.105</v>
      </c>
      <c r="M571" s="5">
        <v>6620517</v>
      </c>
    </row>
    <row r="572" spans="1:13" x14ac:dyDescent="0.2">
      <c r="A572" t="s">
        <v>616</v>
      </c>
      <c r="B572" t="s">
        <v>22</v>
      </c>
      <c r="C572" t="s">
        <v>2006</v>
      </c>
      <c r="D572" t="s">
        <v>1950</v>
      </c>
      <c r="E572" t="s">
        <v>1951</v>
      </c>
      <c r="F572">
        <v>0.21768299999999999</v>
      </c>
      <c r="G572">
        <v>-10.709</v>
      </c>
      <c r="H572">
        <v>23.238</v>
      </c>
      <c r="I572">
        <v>-11.529</v>
      </c>
      <c r="J572">
        <v>10.324</v>
      </c>
      <c r="K572">
        <v>12.321</v>
      </c>
      <c r="L572">
        <v>2.9329999999999998</v>
      </c>
      <c r="M572">
        <v>7485043</v>
      </c>
    </row>
    <row r="573" spans="1:13" x14ac:dyDescent="0.2">
      <c r="A573" t="s">
        <v>616</v>
      </c>
      <c r="B573" t="s">
        <v>1947</v>
      </c>
      <c r="C573" t="s">
        <v>2006</v>
      </c>
      <c r="D573" t="s">
        <v>1950</v>
      </c>
      <c r="E573" t="s">
        <v>1952</v>
      </c>
      <c r="F573">
        <v>0.194407</v>
      </c>
      <c r="G573">
        <v>-5.165</v>
      </c>
      <c r="H573">
        <v>12.022</v>
      </c>
      <c r="I573">
        <v>-5.8570000000000002</v>
      </c>
      <c r="J573">
        <v>1.631</v>
      </c>
      <c r="K573">
        <v>1.419</v>
      </c>
      <c r="L573">
        <v>2.2599999999999998</v>
      </c>
      <c r="M573">
        <v>8002038</v>
      </c>
    </row>
    <row r="574" spans="1:13" x14ac:dyDescent="0.2">
      <c r="A574" t="s">
        <v>616</v>
      </c>
      <c r="B574" t="s">
        <v>22</v>
      </c>
      <c r="C574" t="s">
        <v>1947</v>
      </c>
      <c r="D574" t="s">
        <v>2006</v>
      </c>
      <c r="E574" t="s">
        <v>1953</v>
      </c>
      <c r="F574">
        <v>8.5265800000000003E-2</v>
      </c>
      <c r="G574">
        <v>-9.2370000000000001</v>
      </c>
      <c r="H574">
        <v>-12.234</v>
      </c>
      <c r="I574">
        <v>22.471</v>
      </c>
      <c r="J574">
        <v>10.276</v>
      </c>
      <c r="K574">
        <v>3.5190000000000001</v>
      </c>
      <c r="L574">
        <v>13.157</v>
      </c>
      <c r="M574">
        <v>7465350</v>
      </c>
    </row>
    <row r="575" spans="1:13" x14ac:dyDescent="0.2">
      <c r="A575" t="s">
        <v>616</v>
      </c>
      <c r="B575" t="s">
        <v>38</v>
      </c>
      <c r="C575" t="s">
        <v>1947</v>
      </c>
      <c r="D575" t="s">
        <v>2006</v>
      </c>
      <c r="E575" t="s">
        <v>1954</v>
      </c>
      <c r="F575">
        <v>8.3182500000000006E-2</v>
      </c>
      <c r="G575">
        <v>-1.7000000000000001E-2</v>
      </c>
      <c r="H575">
        <v>-7.9560000000000004</v>
      </c>
      <c r="I575">
        <v>8.9730000000000008</v>
      </c>
      <c r="J575">
        <v>0.72199999999999998</v>
      </c>
      <c r="K575">
        <v>6.6950000000000003</v>
      </c>
      <c r="L575">
        <v>7.41</v>
      </c>
      <c r="M575">
        <v>6757658</v>
      </c>
    </row>
    <row r="576" spans="1:13" x14ac:dyDescent="0.2">
      <c r="A576" t="s">
        <v>616</v>
      </c>
      <c r="B576" t="s">
        <v>32</v>
      </c>
      <c r="C576" t="s">
        <v>1947</v>
      </c>
      <c r="D576" t="s">
        <v>2006</v>
      </c>
      <c r="E576" t="s">
        <v>1955</v>
      </c>
      <c r="F576">
        <v>8.1989999999999993E-2</v>
      </c>
      <c r="G576">
        <v>4.2210000000000001</v>
      </c>
      <c r="H576">
        <v>22.704999999999998</v>
      </c>
      <c r="I576">
        <v>-25.927</v>
      </c>
      <c r="J576">
        <v>5.4580000000000002</v>
      </c>
      <c r="K576">
        <v>40.905000000000001</v>
      </c>
      <c r="L576">
        <v>46.353999999999999</v>
      </c>
      <c r="M576">
        <v>7978149</v>
      </c>
    </row>
    <row r="577" spans="1:13" x14ac:dyDescent="0.2">
      <c r="A577" t="s">
        <v>616</v>
      </c>
      <c r="B577" t="s">
        <v>1947</v>
      </c>
      <c r="C577" t="s">
        <v>1090</v>
      </c>
      <c r="D577" t="s">
        <v>1091</v>
      </c>
      <c r="E577" t="s">
        <v>2009</v>
      </c>
      <c r="F577">
        <v>7.1184800000000006E-2</v>
      </c>
      <c r="G577">
        <v>0.874</v>
      </c>
      <c r="H577">
        <v>-1.998</v>
      </c>
      <c r="I577">
        <v>2.1240000000000001</v>
      </c>
      <c r="J577">
        <v>6.6000000000000003E-2</v>
      </c>
      <c r="K577">
        <v>0.122</v>
      </c>
      <c r="L577">
        <v>0.08</v>
      </c>
      <c r="M577">
        <v>6424474</v>
      </c>
    </row>
    <row r="578" spans="1:13" x14ac:dyDescent="0.2">
      <c r="A578" t="s">
        <v>616</v>
      </c>
      <c r="B578" t="s">
        <v>1950</v>
      </c>
      <c r="C578" t="s">
        <v>1090</v>
      </c>
      <c r="D578" t="s">
        <v>1091</v>
      </c>
      <c r="E578" t="s">
        <v>2010</v>
      </c>
      <c r="F578">
        <v>6.0058300000000002E-2</v>
      </c>
      <c r="G578">
        <v>0.90800000000000003</v>
      </c>
      <c r="H578">
        <v>-1.976</v>
      </c>
      <c r="I578">
        <v>2.0680000000000001</v>
      </c>
      <c r="J578">
        <v>6.9000000000000006E-2</v>
      </c>
      <c r="K578">
        <v>0.12</v>
      </c>
      <c r="L578">
        <v>7.8E-2</v>
      </c>
      <c r="M578">
        <v>6423848</v>
      </c>
    </row>
    <row r="579" spans="1:13" x14ac:dyDescent="0.2">
      <c r="A579" t="s">
        <v>616</v>
      </c>
      <c r="B579" t="s">
        <v>32</v>
      </c>
      <c r="C579" t="s">
        <v>2006</v>
      </c>
      <c r="D579" t="s">
        <v>1948</v>
      </c>
      <c r="E579" t="s">
        <v>1956</v>
      </c>
      <c r="F579">
        <v>5.8232899999999997E-2</v>
      </c>
      <c r="G579">
        <v>1.97</v>
      </c>
      <c r="H579">
        <v>7.0880000000000001</v>
      </c>
      <c r="I579">
        <v>-8.0589999999999993</v>
      </c>
      <c r="J579">
        <v>0.50700000000000001</v>
      </c>
      <c r="K579">
        <v>4.4260000000000002</v>
      </c>
      <c r="L579">
        <v>4.91</v>
      </c>
      <c r="M579">
        <v>7810983</v>
      </c>
    </row>
    <row r="580" spans="1:13" x14ac:dyDescent="0.2">
      <c r="A580" t="s">
        <v>616</v>
      </c>
      <c r="B580" t="s">
        <v>22</v>
      </c>
      <c r="C580" t="s">
        <v>637</v>
      </c>
      <c r="D580" t="s">
        <v>1950</v>
      </c>
      <c r="E580" t="s">
        <v>2011</v>
      </c>
      <c r="F580">
        <v>5.1799199999999997E-2</v>
      </c>
      <c r="G580">
        <v>4.2350000000000003</v>
      </c>
      <c r="H580">
        <v>0.46800000000000003</v>
      </c>
      <c r="I580">
        <v>-3.7029999999999998</v>
      </c>
      <c r="J580">
        <v>1.595</v>
      </c>
      <c r="K580">
        <v>0.128</v>
      </c>
      <c r="L580">
        <v>1.4710000000000001</v>
      </c>
      <c r="M580">
        <v>7440362</v>
      </c>
    </row>
    <row r="581" spans="1:13" x14ac:dyDescent="0.2">
      <c r="A581" t="s">
        <v>616</v>
      </c>
      <c r="B581" t="s">
        <v>1947</v>
      </c>
      <c r="C581" t="s">
        <v>2006</v>
      </c>
      <c r="D581" t="s">
        <v>1091</v>
      </c>
      <c r="E581" t="s">
        <v>1957</v>
      </c>
      <c r="F581">
        <v>5.1530600000000003E-2</v>
      </c>
      <c r="G581">
        <v>-10.58</v>
      </c>
      <c r="H581">
        <v>11.826000000000001</v>
      </c>
      <c r="I581">
        <v>-0.246</v>
      </c>
      <c r="J581">
        <v>1.651</v>
      </c>
      <c r="K581">
        <v>1.7949999999999999</v>
      </c>
      <c r="L581">
        <v>0.193</v>
      </c>
      <c r="M581">
        <v>6456215</v>
      </c>
    </row>
    <row r="582" spans="1:13" x14ac:dyDescent="0.2">
      <c r="A582" t="s">
        <v>616</v>
      </c>
      <c r="B582" t="s">
        <v>2006</v>
      </c>
      <c r="C582" t="s">
        <v>1948</v>
      </c>
      <c r="D582" t="s">
        <v>486</v>
      </c>
      <c r="E582" t="s">
        <v>1958</v>
      </c>
      <c r="F582">
        <v>4.6025700000000003E-2</v>
      </c>
      <c r="G582">
        <v>-27.428000000000001</v>
      </c>
      <c r="H582">
        <v>30.805</v>
      </c>
      <c r="I582">
        <v>-2.3769999999999998</v>
      </c>
      <c r="J582">
        <v>17.41</v>
      </c>
      <c r="K582">
        <v>19.443000000000001</v>
      </c>
      <c r="L582">
        <v>2.117</v>
      </c>
      <c r="M582">
        <v>7646285</v>
      </c>
    </row>
    <row r="583" spans="1:13" x14ac:dyDescent="0.2">
      <c r="A583" t="s">
        <v>616</v>
      </c>
      <c r="B583" t="s">
        <v>38</v>
      </c>
      <c r="C583" t="s">
        <v>2006</v>
      </c>
      <c r="D583" t="s">
        <v>1948</v>
      </c>
      <c r="E583" t="s">
        <v>1959</v>
      </c>
      <c r="F583">
        <v>4.3906300000000002E-2</v>
      </c>
      <c r="G583">
        <v>0.33500000000000002</v>
      </c>
      <c r="H583">
        <v>-5.0629999999999997</v>
      </c>
      <c r="I583">
        <v>5.7279999999999998</v>
      </c>
      <c r="J583">
        <v>0.38600000000000001</v>
      </c>
      <c r="K583">
        <v>4.1589999999999998</v>
      </c>
      <c r="L583">
        <v>4.5350000000000001</v>
      </c>
      <c r="M583">
        <v>6650817</v>
      </c>
    </row>
    <row r="584" spans="1:13" x14ac:dyDescent="0.2">
      <c r="A584" t="s">
        <v>616</v>
      </c>
      <c r="B584" t="s">
        <v>1947</v>
      </c>
      <c r="C584" t="s">
        <v>2006</v>
      </c>
      <c r="D584" t="s">
        <v>486</v>
      </c>
      <c r="E584" t="s">
        <v>1960</v>
      </c>
      <c r="F584">
        <v>4.1775300000000001E-2</v>
      </c>
      <c r="G584">
        <v>-10.678000000000001</v>
      </c>
      <c r="H584">
        <v>11.959</v>
      </c>
      <c r="I584">
        <v>-0.28100000000000003</v>
      </c>
      <c r="J584">
        <v>1.9159999999999999</v>
      </c>
      <c r="K584">
        <v>2.14</v>
      </c>
      <c r="L584">
        <v>0.27300000000000002</v>
      </c>
      <c r="M584">
        <v>7821222</v>
      </c>
    </row>
    <row r="585" spans="1:13" x14ac:dyDescent="0.2">
      <c r="A585" t="s">
        <v>616</v>
      </c>
      <c r="B585" t="s">
        <v>1947</v>
      </c>
      <c r="C585" t="s">
        <v>1950</v>
      </c>
      <c r="D585" t="s">
        <v>1948</v>
      </c>
      <c r="E585" t="s">
        <v>2012</v>
      </c>
      <c r="F585">
        <v>3.8530300000000003E-2</v>
      </c>
      <c r="G585">
        <v>1.7969999999999999</v>
      </c>
      <c r="H585">
        <v>-8.7430000000000003</v>
      </c>
      <c r="I585">
        <v>7.9459999999999997</v>
      </c>
      <c r="J585">
        <v>2.2309999999999999</v>
      </c>
      <c r="K585">
        <v>3.0230000000000001</v>
      </c>
      <c r="L585">
        <v>1.109</v>
      </c>
      <c r="M585">
        <v>7753832</v>
      </c>
    </row>
    <row r="586" spans="1:13" x14ac:dyDescent="0.2">
      <c r="A586" t="s">
        <v>616</v>
      </c>
      <c r="B586" t="s">
        <v>2006</v>
      </c>
      <c r="C586" t="s">
        <v>1948</v>
      </c>
      <c r="D586" t="s">
        <v>1091</v>
      </c>
      <c r="E586" t="s">
        <v>1961</v>
      </c>
      <c r="F586">
        <v>3.7672200000000003E-2</v>
      </c>
      <c r="G586">
        <v>-12.816000000000001</v>
      </c>
      <c r="H586">
        <v>14.053000000000001</v>
      </c>
      <c r="I586">
        <v>-0.23699999999999999</v>
      </c>
      <c r="J586">
        <v>3.4129999999999998</v>
      </c>
      <c r="K586">
        <v>3.6160000000000001</v>
      </c>
      <c r="L586">
        <v>0.29299999999999998</v>
      </c>
      <c r="M586">
        <v>6432663</v>
      </c>
    </row>
    <row r="587" spans="1:13" x14ac:dyDescent="0.2">
      <c r="A587" t="s">
        <v>616</v>
      </c>
      <c r="B587" t="s">
        <v>22</v>
      </c>
      <c r="C587" t="s">
        <v>637</v>
      </c>
      <c r="D587" t="s">
        <v>2006</v>
      </c>
      <c r="E587" t="s">
        <v>1962</v>
      </c>
      <c r="F587">
        <v>3.6395900000000002E-2</v>
      </c>
      <c r="G587">
        <v>6.2389999999999999</v>
      </c>
      <c r="H587">
        <v>0.70499999999999996</v>
      </c>
      <c r="I587">
        <v>-5.944</v>
      </c>
      <c r="J587">
        <v>3.6150000000000002</v>
      </c>
      <c r="K587">
        <v>7.1999999999999995E-2</v>
      </c>
      <c r="L587">
        <v>3.5619999999999998</v>
      </c>
      <c r="M587">
        <v>7434370</v>
      </c>
    </row>
    <row r="588" spans="1:13" x14ac:dyDescent="0.2">
      <c r="A588" t="s">
        <v>616</v>
      </c>
      <c r="B588" t="s">
        <v>1947</v>
      </c>
      <c r="C588" t="s">
        <v>2006</v>
      </c>
      <c r="D588" t="s">
        <v>1090</v>
      </c>
      <c r="E588" t="s">
        <v>1963</v>
      </c>
      <c r="F588">
        <v>3.55515E-2</v>
      </c>
      <c r="G588">
        <v>-9.4870000000000001</v>
      </c>
      <c r="H588">
        <v>10.689</v>
      </c>
      <c r="I588">
        <v>-0.20200000000000001</v>
      </c>
      <c r="J588">
        <v>1.054</v>
      </c>
      <c r="K588">
        <v>1.095</v>
      </c>
      <c r="L588">
        <v>0.14399999999999999</v>
      </c>
      <c r="M588">
        <v>6886625</v>
      </c>
    </row>
    <row r="589" spans="1:13" x14ac:dyDescent="0.2">
      <c r="A589" t="s">
        <v>616</v>
      </c>
      <c r="B589" t="s">
        <v>32</v>
      </c>
      <c r="C589" t="s">
        <v>1947</v>
      </c>
      <c r="D589" t="s">
        <v>1948</v>
      </c>
      <c r="E589" t="s">
        <v>2013</v>
      </c>
      <c r="F589">
        <v>2.6093100000000001E-2</v>
      </c>
      <c r="G589">
        <v>2.633</v>
      </c>
      <c r="H589">
        <v>5.673</v>
      </c>
      <c r="I589">
        <v>-7.3049999999999997</v>
      </c>
      <c r="J589">
        <v>0.95099999999999996</v>
      </c>
      <c r="K589">
        <v>3.7759999999999998</v>
      </c>
      <c r="L589">
        <v>4.7190000000000003</v>
      </c>
      <c r="M589">
        <v>7733896</v>
      </c>
    </row>
    <row r="590" spans="1:13" x14ac:dyDescent="0.2">
      <c r="A590" t="s">
        <v>616</v>
      </c>
      <c r="B590" t="s">
        <v>22</v>
      </c>
      <c r="C590" t="s">
        <v>2006</v>
      </c>
      <c r="D590" t="s">
        <v>1948</v>
      </c>
      <c r="E590" t="s">
        <v>1964</v>
      </c>
      <c r="F590">
        <v>2.3517300000000001E-2</v>
      </c>
      <c r="G590">
        <v>10.489000000000001</v>
      </c>
      <c r="H590">
        <v>-19.722999999999999</v>
      </c>
      <c r="I590">
        <v>10.234</v>
      </c>
      <c r="J590">
        <v>8.3059999999999992</v>
      </c>
      <c r="K590">
        <v>8.3879999999999999</v>
      </c>
      <c r="L590">
        <v>2.5960000000000001</v>
      </c>
      <c r="M590">
        <v>7256909</v>
      </c>
    </row>
    <row r="591" spans="1:13" x14ac:dyDescent="0.2">
      <c r="A591" t="s">
        <v>616</v>
      </c>
      <c r="B591" t="s">
        <v>22</v>
      </c>
      <c r="C591" t="s">
        <v>1950</v>
      </c>
      <c r="D591" t="s">
        <v>1948</v>
      </c>
      <c r="E591" t="s">
        <v>2014</v>
      </c>
      <c r="F591">
        <v>2.1599199999999999E-2</v>
      </c>
      <c r="G591">
        <v>3.016</v>
      </c>
      <c r="H591">
        <v>-6.2720000000000002</v>
      </c>
      <c r="I591">
        <v>4.2560000000000002</v>
      </c>
      <c r="J591">
        <v>1.7030000000000001</v>
      </c>
      <c r="K591">
        <v>0.877</v>
      </c>
      <c r="L591">
        <v>1.0509999999999999</v>
      </c>
      <c r="M591">
        <v>7261824</v>
      </c>
    </row>
    <row r="592" spans="1:13" x14ac:dyDescent="0.2">
      <c r="A592" t="s">
        <v>616</v>
      </c>
      <c r="B592" t="s">
        <v>1947</v>
      </c>
      <c r="C592" t="s">
        <v>637</v>
      </c>
      <c r="D592" t="s">
        <v>2006</v>
      </c>
      <c r="E592" t="s">
        <v>1965</v>
      </c>
      <c r="F592">
        <v>1.8740699999999999E-2</v>
      </c>
      <c r="G592">
        <v>-6.9180000000000001</v>
      </c>
      <c r="H592">
        <v>0.20899999999999999</v>
      </c>
      <c r="I592">
        <v>7.7080000000000002</v>
      </c>
      <c r="J592">
        <v>4.9039999999999999</v>
      </c>
      <c r="K592">
        <v>0.40500000000000003</v>
      </c>
      <c r="L592">
        <v>5.3049999999999997</v>
      </c>
      <c r="M592">
        <v>7977086</v>
      </c>
    </row>
    <row r="593" spans="1:13" x14ac:dyDescent="0.2">
      <c r="A593" t="s">
        <v>616</v>
      </c>
      <c r="B593" t="s">
        <v>22</v>
      </c>
      <c r="C593" t="s">
        <v>1090</v>
      </c>
      <c r="D593" t="s">
        <v>1091</v>
      </c>
      <c r="E593" t="s">
        <v>2015</v>
      </c>
      <c r="F593">
        <v>1.8666700000000001E-2</v>
      </c>
      <c r="G593">
        <v>0.91800000000000004</v>
      </c>
      <c r="H593">
        <v>-1.796</v>
      </c>
      <c r="I593">
        <v>1.877</v>
      </c>
      <c r="J593">
        <v>6.3E-2</v>
      </c>
      <c r="K593">
        <v>9.9000000000000005E-2</v>
      </c>
      <c r="L593">
        <v>6.8000000000000005E-2</v>
      </c>
      <c r="M593">
        <v>6471490</v>
      </c>
    </row>
    <row r="594" spans="1:13" x14ac:dyDescent="0.2">
      <c r="A594" t="s">
        <v>616</v>
      </c>
      <c r="B594" t="s">
        <v>1946</v>
      </c>
      <c r="C594" t="s">
        <v>1947</v>
      </c>
      <c r="D594" t="s">
        <v>2006</v>
      </c>
      <c r="E594" t="s">
        <v>1966</v>
      </c>
      <c r="F594">
        <v>1.8007100000000002E-2</v>
      </c>
      <c r="G594">
        <v>-0.309</v>
      </c>
      <c r="H594">
        <v>-8.4849999999999994</v>
      </c>
      <c r="I594">
        <v>9.7940000000000005</v>
      </c>
      <c r="J594">
        <v>0.35399999999999998</v>
      </c>
      <c r="K594">
        <v>1.242</v>
      </c>
      <c r="L594">
        <v>1.046</v>
      </c>
      <c r="M594">
        <v>8008351</v>
      </c>
    </row>
    <row r="595" spans="1:13" x14ac:dyDescent="0.2">
      <c r="A595" t="s">
        <v>616</v>
      </c>
      <c r="B595" t="s">
        <v>637</v>
      </c>
      <c r="C595" t="s">
        <v>2006</v>
      </c>
      <c r="D595" t="s">
        <v>1950</v>
      </c>
      <c r="E595" t="s">
        <v>1967</v>
      </c>
      <c r="F595">
        <v>1.7872800000000001E-2</v>
      </c>
      <c r="G595">
        <v>0.63</v>
      </c>
      <c r="H595">
        <v>2.9009999999999998</v>
      </c>
      <c r="I595">
        <v>-2.5310000000000001</v>
      </c>
      <c r="J595">
        <v>6.4000000000000001E-2</v>
      </c>
      <c r="K595">
        <v>1.0109999999999999</v>
      </c>
      <c r="L595">
        <v>0.95199999999999996</v>
      </c>
      <c r="M595">
        <v>8049494</v>
      </c>
    </row>
    <row r="596" spans="1:13" x14ac:dyDescent="0.2">
      <c r="A596" t="s">
        <v>616</v>
      </c>
      <c r="B596" t="s">
        <v>2006</v>
      </c>
      <c r="C596" t="s">
        <v>1090</v>
      </c>
      <c r="D596" t="s">
        <v>1091</v>
      </c>
      <c r="E596" t="s">
        <v>1968</v>
      </c>
      <c r="F596">
        <v>1.6527500000000001E-2</v>
      </c>
      <c r="G596">
        <v>0.89800000000000002</v>
      </c>
      <c r="H596">
        <v>-1.8180000000000001</v>
      </c>
      <c r="I596">
        <v>1.921</v>
      </c>
      <c r="J596">
        <v>6.3E-2</v>
      </c>
      <c r="K596">
        <v>0.10299999999999999</v>
      </c>
      <c r="L596">
        <v>7.0000000000000007E-2</v>
      </c>
      <c r="M596">
        <v>6426657</v>
      </c>
    </row>
    <row r="597" spans="1:13" x14ac:dyDescent="0.2">
      <c r="A597" t="s">
        <v>616</v>
      </c>
      <c r="B597" t="s">
        <v>32</v>
      </c>
      <c r="C597" t="s">
        <v>1946</v>
      </c>
      <c r="D597" t="s">
        <v>1091</v>
      </c>
      <c r="E597" t="s">
        <v>2016</v>
      </c>
      <c r="F597">
        <v>1.6231300000000001E-2</v>
      </c>
      <c r="G597">
        <v>1.2909999999999999</v>
      </c>
      <c r="H597">
        <v>-0.13300000000000001</v>
      </c>
      <c r="I597">
        <v>-0.158</v>
      </c>
      <c r="J597">
        <v>2.9000000000000001E-2</v>
      </c>
      <c r="K597">
        <v>1.6E-2</v>
      </c>
      <c r="L597">
        <v>2.7E-2</v>
      </c>
      <c r="M597">
        <v>6470367</v>
      </c>
    </row>
    <row r="598" spans="1:13" x14ac:dyDescent="0.2">
      <c r="A598" t="s">
        <v>616</v>
      </c>
      <c r="B598" t="s">
        <v>38</v>
      </c>
      <c r="C598" t="s">
        <v>1947</v>
      </c>
      <c r="D598" t="s">
        <v>1948</v>
      </c>
      <c r="E598" t="s">
        <v>2017</v>
      </c>
      <c r="F598">
        <v>1.6060899999999999E-2</v>
      </c>
      <c r="G598">
        <v>0.17199999999999999</v>
      </c>
      <c r="H598">
        <v>-3.1539999999999999</v>
      </c>
      <c r="I598">
        <v>3.9820000000000002</v>
      </c>
      <c r="J598">
        <v>0.34</v>
      </c>
      <c r="K598">
        <v>1.7110000000000001</v>
      </c>
      <c r="L598">
        <v>2.0470000000000002</v>
      </c>
      <c r="M598">
        <v>6629142</v>
      </c>
    </row>
    <row r="599" spans="1:13" x14ac:dyDescent="0.2">
      <c r="A599" t="s">
        <v>616</v>
      </c>
      <c r="B599" t="s">
        <v>38</v>
      </c>
      <c r="C599" t="s">
        <v>637</v>
      </c>
      <c r="D599" t="s">
        <v>486</v>
      </c>
      <c r="E599" t="s">
        <v>2018</v>
      </c>
      <c r="F599">
        <v>1.17292E-2</v>
      </c>
      <c r="G599">
        <v>2.7970000000000002</v>
      </c>
      <c r="H599">
        <v>-1.7430000000000001</v>
      </c>
      <c r="I599">
        <v>-5.3999999999999999E-2</v>
      </c>
      <c r="J599">
        <v>0.372</v>
      </c>
      <c r="K599">
        <v>0.374</v>
      </c>
      <c r="L599">
        <v>4.2000000000000003E-2</v>
      </c>
      <c r="M599">
        <v>6737460</v>
      </c>
    </row>
    <row r="600" spans="1:13" x14ac:dyDescent="0.2">
      <c r="A600" t="s">
        <v>616</v>
      </c>
      <c r="B600" t="s">
        <v>2006</v>
      </c>
      <c r="C600" t="s">
        <v>1950</v>
      </c>
      <c r="D600" t="s">
        <v>1948</v>
      </c>
      <c r="E600" t="s">
        <v>1969</v>
      </c>
      <c r="F600">
        <v>1.11898E-2</v>
      </c>
      <c r="G600">
        <v>77.876999999999995</v>
      </c>
      <c r="H600">
        <v>-43.323999999999998</v>
      </c>
      <c r="I600">
        <v>-33.554000000000002</v>
      </c>
      <c r="J600">
        <v>365.827</v>
      </c>
      <c r="K600">
        <v>180.095</v>
      </c>
      <c r="L600">
        <v>185.93799999999999</v>
      </c>
      <c r="M600">
        <v>7823319</v>
      </c>
    </row>
    <row r="601" spans="1:13" x14ac:dyDescent="0.2">
      <c r="A601" t="s">
        <v>616</v>
      </c>
      <c r="B601" t="s">
        <v>32</v>
      </c>
      <c r="C601" t="s">
        <v>1946</v>
      </c>
      <c r="D601" t="s">
        <v>1947</v>
      </c>
      <c r="E601" t="s">
        <v>2019</v>
      </c>
      <c r="F601">
        <v>8.7660900000000007E-3</v>
      </c>
      <c r="G601">
        <v>1.095</v>
      </c>
      <c r="H601">
        <v>-0.60099999999999998</v>
      </c>
      <c r="I601">
        <v>0.50600000000000001</v>
      </c>
      <c r="J601">
        <v>0.02</v>
      </c>
      <c r="K601">
        <v>8.6999999999999994E-2</v>
      </c>
      <c r="L601">
        <v>9.7000000000000003E-2</v>
      </c>
      <c r="M601">
        <v>7977433</v>
      </c>
    </row>
    <row r="602" spans="1:13" x14ac:dyDescent="0.2">
      <c r="A602" t="s">
        <v>616</v>
      </c>
      <c r="B602" t="s">
        <v>38</v>
      </c>
      <c r="C602" t="s">
        <v>2006</v>
      </c>
      <c r="D602" t="s">
        <v>1950</v>
      </c>
      <c r="E602" t="s">
        <v>1970</v>
      </c>
      <c r="F602">
        <v>7.0454899999999997E-3</v>
      </c>
      <c r="G602">
        <v>0.65700000000000003</v>
      </c>
      <c r="H602">
        <v>3.3330000000000002</v>
      </c>
      <c r="I602">
        <v>-2.99</v>
      </c>
      <c r="J602">
        <v>7.5999999999999998E-2</v>
      </c>
      <c r="K602">
        <v>1.26</v>
      </c>
      <c r="L602">
        <v>1.1950000000000001</v>
      </c>
      <c r="M602">
        <v>6777763</v>
      </c>
    </row>
    <row r="603" spans="1:13" x14ac:dyDescent="0.2">
      <c r="A603" t="s">
        <v>616</v>
      </c>
      <c r="B603" t="s">
        <v>2006</v>
      </c>
      <c r="C603" t="s">
        <v>1950</v>
      </c>
      <c r="D603" t="s">
        <v>486</v>
      </c>
      <c r="E603" t="s">
        <v>1971</v>
      </c>
      <c r="F603">
        <v>6.45379E-3</v>
      </c>
      <c r="G603">
        <v>9.8160000000000007</v>
      </c>
      <c r="H603">
        <v>-9.3450000000000006</v>
      </c>
      <c r="I603">
        <v>0.52900000000000003</v>
      </c>
      <c r="J603">
        <v>1.4950000000000001</v>
      </c>
      <c r="K603">
        <v>1.4379999999999999</v>
      </c>
      <c r="L603">
        <v>0.152</v>
      </c>
      <c r="M603">
        <v>7876243</v>
      </c>
    </row>
    <row r="604" spans="1:13" x14ac:dyDescent="0.2">
      <c r="A604" t="s">
        <v>616</v>
      </c>
      <c r="B604" t="s">
        <v>637</v>
      </c>
      <c r="C604" t="s">
        <v>2006</v>
      </c>
      <c r="D604" t="s">
        <v>1948</v>
      </c>
      <c r="E604" t="s">
        <v>1972</v>
      </c>
      <c r="F604">
        <v>5.7880800000000001E-3</v>
      </c>
      <c r="G604">
        <v>0.57599999999999996</v>
      </c>
      <c r="H604">
        <v>-3.056</v>
      </c>
      <c r="I604">
        <v>3.48</v>
      </c>
      <c r="J604">
        <v>0.105</v>
      </c>
      <c r="K604">
        <v>1.694</v>
      </c>
      <c r="L604">
        <v>1.7889999999999999</v>
      </c>
      <c r="M604">
        <v>7826009</v>
      </c>
    </row>
    <row r="605" spans="1:13" x14ac:dyDescent="0.2">
      <c r="A605" t="s">
        <v>616</v>
      </c>
      <c r="B605" t="s">
        <v>2006</v>
      </c>
      <c r="C605" t="s">
        <v>1948</v>
      </c>
      <c r="D605" t="s">
        <v>1090</v>
      </c>
      <c r="E605" t="s">
        <v>1973</v>
      </c>
      <c r="F605">
        <v>4.80781E-3</v>
      </c>
      <c r="G605">
        <v>-11.656000000000001</v>
      </c>
      <c r="H605">
        <v>12.839</v>
      </c>
      <c r="I605">
        <v>-0.183</v>
      </c>
      <c r="J605">
        <v>2.419</v>
      </c>
      <c r="K605">
        <v>2.4670000000000001</v>
      </c>
      <c r="L605">
        <v>0.224</v>
      </c>
      <c r="M605">
        <v>6825383</v>
      </c>
    </row>
    <row r="606" spans="1:13" x14ac:dyDescent="0.2">
      <c r="A606" t="s">
        <v>616</v>
      </c>
      <c r="B606" t="s">
        <v>22</v>
      </c>
      <c r="C606" t="s">
        <v>38</v>
      </c>
      <c r="D606" t="s">
        <v>1950</v>
      </c>
      <c r="E606" t="s">
        <v>2020</v>
      </c>
      <c r="F606">
        <v>4.6547400000000001E-3</v>
      </c>
      <c r="G606">
        <v>2.798</v>
      </c>
      <c r="H606">
        <v>0.64800000000000002</v>
      </c>
      <c r="I606">
        <v>-2.4460000000000002</v>
      </c>
      <c r="J606">
        <v>0.89400000000000002</v>
      </c>
      <c r="K606">
        <v>6.2E-2</v>
      </c>
      <c r="L606">
        <v>0.83899999999999997</v>
      </c>
      <c r="M606">
        <v>6613488</v>
      </c>
    </row>
    <row r="607" spans="1:13" x14ac:dyDescent="0.2">
      <c r="A607" t="s">
        <v>616</v>
      </c>
      <c r="B607" t="s">
        <v>2006</v>
      </c>
      <c r="C607" t="s">
        <v>1950</v>
      </c>
      <c r="D607" t="s">
        <v>1090</v>
      </c>
      <c r="E607" t="s">
        <v>1974</v>
      </c>
      <c r="F607">
        <v>4.1805599999999998E-3</v>
      </c>
      <c r="G607">
        <v>13.250999999999999</v>
      </c>
      <c r="H607">
        <v>-12.616</v>
      </c>
      <c r="I607">
        <v>0.36599999999999999</v>
      </c>
      <c r="J607">
        <v>1.867</v>
      </c>
      <c r="K607">
        <v>1.899</v>
      </c>
      <c r="L607">
        <v>0.191</v>
      </c>
      <c r="M607">
        <v>6925377</v>
      </c>
    </row>
    <row r="608" spans="1:13" x14ac:dyDescent="0.2">
      <c r="A608" t="s">
        <v>616</v>
      </c>
      <c r="B608" t="s">
        <v>1946</v>
      </c>
      <c r="C608" t="s">
        <v>2006</v>
      </c>
      <c r="D608" t="s">
        <v>1950</v>
      </c>
      <c r="E608" t="s">
        <v>1975</v>
      </c>
      <c r="F608">
        <v>3.50074E-3</v>
      </c>
      <c r="G608">
        <v>1.4670000000000001</v>
      </c>
      <c r="H608">
        <v>17.558</v>
      </c>
      <c r="I608">
        <v>-18.026</v>
      </c>
      <c r="J608">
        <v>1.196</v>
      </c>
      <c r="K608">
        <v>4.5190000000000001</v>
      </c>
      <c r="L608">
        <v>5.5369999999999999</v>
      </c>
      <c r="M608">
        <v>8073174</v>
      </c>
    </row>
    <row r="609" spans="1:13" x14ac:dyDescent="0.2">
      <c r="A609" t="s">
        <v>616</v>
      </c>
      <c r="B609" t="s">
        <v>22</v>
      </c>
      <c r="C609" t="s">
        <v>38</v>
      </c>
      <c r="D609" t="s">
        <v>2006</v>
      </c>
      <c r="E609" t="s">
        <v>1976</v>
      </c>
      <c r="F609">
        <v>3.2190999999999999E-3</v>
      </c>
      <c r="G609">
        <v>7.3010000000000002</v>
      </c>
      <c r="H609">
        <v>0.78400000000000003</v>
      </c>
      <c r="I609">
        <v>-7.085</v>
      </c>
      <c r="J609">
        <v>5.0110000000000001</v>
      </c>
      <c r="K609">
        <v>7.8E-2</v>
      </c>
      <c r="L609">
        <v>4.976</v>
      </c>
      <c r="M609">
        <v>6609944</v>
      </c>
    </row>
    <row r="610" spans="1:13" x14ac:dyDescent="0.2">
      <c r="A610" t="s">
        <v>616</v>
      </c>
      <c r="B610" t="s">
        <v>1948</v>
      </c>
      <c r="C610" t="s">
        <v>1090</v>
      </c>
      <c r="D610" t="s">
        <v>1091</v>
      </c>
      <c r="E610" t="s">
        <v>2021</v>
      </c>
      <c r="F610">
        <v>3.0857200000000001E-3</v>
      </c>
      <c r="G610">
        <v>0.91</v>
      </c>
      <c r="H610">
        <v>-1.6930000000000001</v>
      </c>
      <c r="I610">
        <v>1.7829999999999999</v>
      </c>
      <c r="J610">
        <v>6.2E-2</v>
      </c>
      <c r="K610">
        <v>9.4E-2</v>
      </c>
      <c r="L610">
        <v>6.7000000000000004E-2</v>
      </c>
      <c r="M610">
        <v>6496351</v>
      </c>
    </row>
    <row r="611" spans="1:13" x14ac:dyDescent="0.2">
      <c r="A611" t="s">
        <v>616</v>
      </c>
      <c r="B611" t="s">
        <v>22</v>
      </c>
      <c r="C611" t="s">
        <v>38</v>
      </c>
      <c r="D611" t="s">
        <v>1946</v>
      </c>
      <c r="E611" t="s">
        <v>2022</v>
      </c>
      <c r="F611">
        <v>2.1442200000000001E-3</v>
      </c>
      <c r="G611">
        <v>0.54500000000000004</v>
      </c>
      <c r="H611">
        <v>0.78200000000000003</v>
      </c>
      <c r="I611">
        <v>-0.32700000000000001</v>
      </c>
      <c r="J611">
        <v>6.9000000000000006E-2</v>
      </c>
      <c r="K611">
        <v>1.7999999999999999E-2</v>
      </c>
      <c r="L611">
        <v>5.6000000000000001E-2</v>
      </c>
      <c r="M611">
        <v>6611633</v>
      </c>
    </row>
    <row r="612" spans="1:13" x14ac:dyDescent="0.2">
      <c r="A612" t="s">
        <v>616</v>
      </c>
      <c r="B612" t="s">
        <v>22</v>
      </c>
      <c r="C612" t="s">
        <v>2006</v>
      </c>
      <c r="D612" t="s">
        <v>486</v>
      </c>
      <c r="E612" t="s">
        <v>1977</v>
      </c>
      <c r="F612">
        <v>2.0724099999999998E-3</v>
      </c>
      <c r="G612">
        <v>45.292000000000002</v>
      </c>
      <c r="H612">
        <v>-44.500999999999998</v>
      </c>
      <c r="I612">
        <v>0.20899999999999999</v>
      </c>
      <c r="J612">
        <v>25.795999999999999</v>
      </c>
      <c r="K612">
        <v>25.440999999999999</v>
      </c>
      <c r="L612">
        <v>0.64600000000000002</v>
      </c>
      <c r="M612">
        <v>7374495</v>
      </c>
    </row>
    <row r="613" spans="1:13" x14ac:dyDescent="0.2">
      <c r="A613" t="s">
        <v>616</v>
      </c>
      <c r="B613" t="s">
        <v>22</v>
      </c>
      <c r="C613" t="s">
        <v>1091</v>
      </c>
      <c r="D613" t="s">
        <v>486</v>
      </c>
      <c r="E613" t="s">
        <v>2023</v>
      </c>
      <c r="F613">
        <v>1.7953400000000001E-3</v>
      </c>
      <c r="G613">
        <v>1.6E-2</v>
      </c>
      <c r="H613">
        <v>2.7869999999999999</v>
      </c>
      <c r="I613">
        <v>-1.8029999999999999</v>
      </c>
      <c r="J613">
        <v>4.9000000000000002E-2</v>
      </c>
      <c r="K613">
        <v>0.19900000000000001</v>
      </c>
      <c r="L613">
        <v>0.224</v>
      </c>
      <c r="M613">
        <v>6317474</v>
      </c>
    </row>
    <row r="614" spans="1:13" x14ac:dyDescent="0.2">
      <c r="A614" t="s">
        <v>616</v>
      </c>
      <c r="B614" t="s">
        <v>1947</v>
      </c>
      <c r="C614" t="s">
        <v>1948</v>
      </c>
      <c r="D614" t="s">
        <v>1091</v>
      </c>
      <c r="E614" t="s">
        <v>2024</v>
      </c>
      <c r="F614">
        <v>1.65335E-3</v>
      </c>
      <c r="G614">
        <v>-5.6849999999999996</v>
      </c>
      <c r="H614">
        <v>6.9470000000000001</v>
      </c>
      <c r="I614">
        <v>-0.26100000000000001</v>
      </c>
      <c r="J614">
        <v>0.70599999999999996</v>
      </c>
      <c r="K614">
        <v>0.81200000000000006</v>
      </c>
      <c r="L614">
        <v>0.14499999999999999</v>
      </c>
      <c r="M614">
        <v>6410088</v>
      </c>
    </row>
    <row r="615" spans="1:13" x14ac:dyDescent="0.2">
      <c r="A615" t="s">
        <v>616</v>
      </c>
      <c r="B615" t="s">
        <v>1946</v>
      </c>
      <c r="C615" t="s">
        <v>2006</v>
      </c>
      <c r="D615" t="s">
        <v>1948</v>
      </c>
      <c r="E615" t="s">
        <v>1978</v>
      </c>
      <c r="F615">
        <v>1.6518399999999999E-3</v>
      </c>
      <c r="G615">
        <v>-0.187</v>
      </c>
      <c r="H615">
        <v>-11.103999999999999</v>
      </c>
      <c r="I615">
        <v>12.292</v>
      </c>
      <c r="J615">
        <v>0.61399999999999999</v>
      </c>
      <c r="K615">
        <v>3.577</v>
      </c>
      <c r="L615">
        <v>3.1429999999999998</v>
      </c>
      <c r="M615">
        <v>7832363</v>
      </c>
    </row>
    <row r="616" spans="1:13" x14ac:dyDescent="0.2">
      <c r="A616" t="s">
        <v>616</v>
      </c>
      <c r="B616" t="s">
        <v>2006</v>
      </c>
      <c r="C616" t="s">
        <v>1950</v>
      </c>
      <c r="D616" t="s">
        <v>1091</v>
      </c>
      <c r="E616" t="s">
        <v>1979</v>
      </c>
      <c r="F616">
        <v>1.3648099999999999E-3</v>
      </c>
      <c r="G616">
        <v>11.519</v>
      </c>
      <c r="H616">
        <v>-10.821999999999999</v>
      </c>
      <c r="I616">
        <v>0.30299999999999999</v>
      </c>
      <c r="J616">
        <v>1.88</v>
      </c>
      <c r="K616">
        <v>1.8180000000000001</v>
      </c>
      <c r="L616">
        <v>0.15</v>
      </c>
      <c r="M616">
        <v>6477376</v>
      </c>
    </row>
    <row r="617" spans="1:13" x14ac:dyDescent="0.2">
      <c r="A617" t="s">
        <v>616</v>
      </c>
      <c r="B617" t="s">
        <v>22</v>
      </c>
      <c r="C617" t="s">
        <v>2006</v>
      </c>
      <c r="D617" t="s">
        <v>1090</v>
      </c>
      <c r="E617" t="s">
        <v>1980</v>
      </c>
      <c r="F617">
        <v>1.1587699999999999E-3</v>
      </c>
      <c r="G617">
        <v>60.466000000000001</v>
      </c>
      <c r="H617">
        <v>-58.869</v>
      </c>
      <c r="I617">
        <v>-0.59699999999999998</v>
      </c>
      <c r="J617">
        <v>32.616</v>
      </c>
      <c r="K617">
        <v>32.286999999999999</v>
      </c>
      <c r="L617">
        <v>0.73599999999999999</v>
      </c>
      <c r="M617">
        <v>6586146</v>
      </c>
    </row>
    <row r="618" spans="1:13" x14ac:dyDescent="0.2">
      <c r="A618" t="s">
        <v>616</v>
      </c>
      <c r="B618" t="s">
        <v>22</v>
      </c>
      <c r="C618" t="s">
        <v>38</v>
      </c>
      <c r="D618" t="s">
        <v>637</v>
      </c>
      <c r="E618" t="s">
        <v>2025</v>
      </c>
      <c r="F618">
        <v>1.0295199999999999E-3</v>
      </c>
      <c r="G618">
        <v>0.28399999999999997</v>
      </c>
      <c r="H618">
        <v>-4.431</v>
      </c>
      <c r="I618">
        <v>5.1470000000000002</v>
      </c>
      <c r="J618">
        <v>0.154</v>
      </c>
      <c r="K618">
        <v>5.3730000000000002</v>
      </c>
      <c r="L618">
        <v>5.2270000000000003</v>
      </c>
      <c r="M618">
        <v>6601326</v>
      </c>
    </row>
    <row r="619" spans="1:13" x14ac:dyDescent="0.2">
      <c r="A619" t="s">
        <v>616</v>
      </c>
      <c r="B619" t="s">
        <v>1947</v>
      </c>
      <c r="C619" t="s">
        <v>1948</v>
      </c>
      <c r="D619" t="s">
        <v>486</v>
      </c>
      <c r="E619" t="s">
        <v>2026</v>
      </c>
      <c r="F619">
        <v>8.8846400000000005E-4</v>
      </c>
      <c r="G619">
        <v>-7.2030000000000003</v>
      </c>
      <c r="H619">
        <v>8.99</v>
      </c>
      <c r="I619">
        <v>-0.78800000000000003</v>
      </c>
      <c r="J619">
        <v>1.323</v>
      </c>
      <c r="K619">
        <v>1.635</v>
      </c>
      <c r="L619">
        <v>0.35199999999999998</v>
      </c>
      <c r="M619">
        <v>7585744</v>
      </c>
    </row>
    <row r="620" spans="1:13" x14ac:dyDescent="0.2">
      <c r="A620" t="s">
        <v>616</v>
      </c>
      <c r="B620" t="s">
        <v>38</v>
      </c>
      <c r="C620" t="s">
        <v>32</v>
      </c>
      <c r="D620" t="s">
        <v>1091</v>
      </c>
      <c r="E620" t="s">
        <v>2027</v>
      </c>
      <c r="F620">
        <v>8.8409700000000003E-4</v>
      </c>
      <c r="G620">
        <v>0.34899999999999998</v>
      </c>
      <c r="H620">
        <v>0.748</v>
      </c>
      <c r="I620">
        <v>-9.7000000000000003E-2</v>
      </c>
      <c r="J620">
        <v>5.5E-2</v>
      </c>
      <c r="K620">
        <v>5.6000000000000001E-2</v>
      </c>
      <c r="L620">
        <v>2.5000000000000001E-2</v>
      </c>
      <c r="M620">
        <v>6421101</v>
      </c>
    </row>
    <row r="621" spans="1:13" x14ac:dyDescent="0.2">
      <c r="A621" t="s">
        <v>616</v>
      </c>
      <c r="B621" t="s">
        <v>22</v>
      </c>
      <c r="C621" t="s">
        <v>2006</v>
      </c>
      <c r="D621" t="s">
        <v>1091</v>
      </c>
      <c r="E621" t="s">
        <v>1981</v>
      </c>
      <c r="F621">
        <v>8.7115000000000001E-4</v>
      </c>
      <c r="G621">
        <v>94.61</v>
      </c>
      <c r="H621">
        <v>-92.662000000000006</v>
      </c>
      <c r="I621">
        <v>-0.94799999999999995</v>
      </c>
      <c r="J621">
        <v>96.171000000000006</v>
      </c>
      <c r="K621">
        <v>94.587999999999994</v>
      </c>
      <c r="L621">
        <v>1.82</v>
      </c>
      <c r="M621">
        <v>6325981</v>
      </c>
    </row>
    <row r="622" spans="1:13" x14ac:dyDescent="0.2">
      <c r="A622" t="s">
        <v>616</v>
      </c>
      <c r="B622" t="s">
        <v>32</v>
      </c>
      <c r="C622" t="s">
        <v>1091</v>
      </c>
      <c r="D622" t="s">
        <v>486</v>
      </c>
      <c r="E622" t="s">
        <v>2028</v>
      </c>
      <c r="F622">
        <v>7.8537500000000005E-4</v>
      </c>
      <c r="G622">
        <v>0.26600000000000001</v>
      </c>
      <c r="H622">
        <v>2.2610000000000001</v>
      </c>
      <c r="I622">
        <v>-1.526</v>
      </c>
      <c r="J622">
        <v>0.23799999999999999</v>
      </c>
      <c r="K622">
        <v>0.53800000000000003</v>
      </c>
      <c r="L622">
        <v>0.318</v>
      </c>
      <c r="M622">
        <v>6435783</v>
      </c>
    </row>
    <row r="623" spans="1:13" x14ac:dyDescent="0.2">
      <c r="A623" t="s">
        <v>616</v>
      </c>
      <c r="B623" t="s">
        <v>22</v>
      </c>
      <c r="C623" t="s">
        <v>32</v>
      </c>
      <c r="D623" t="s">
        <v>637</v>
      </c>
      <c r="E623" t="s">
        <v>2029</v>
      </c>
      <c r="F623">
        <v>7.1452400000000002E-4</v>
      </c>
      <c r="G623">
        <v>0.17799999999999999</v>
      </c>
      <c r="H623">
        <v>9.1999999999999998E-2</v>
      </c>
      <c r="I623">
        <v>0.72899999999999998</v>
      </c>
      <c r="J623">
        <v>3.1E-2</v>
      </c>
      <c r="K623">
        <v>9.5000000000000001E-2</v>
      </c>
      <c r="L623">
        <v>6.7000000000000004E-2</v>
      </c>
      <c r="M623">
        <v>7425951</v>
      </c>
    </row>
    <row r="624" spans="1:13" x14ac:dyDescent="0.2">
      <c r="A624" t="s">
        <v>616</v>
      </c>
      <c r="B624" t="s">
        <v>1948</v>
      </c>
      <c r="C624" t="s">
        <v>1091</v>
      </c>
      <c r="D624" t="s">
        <v>486</v>
      </c>
      <c r="E624" t="s">
        <v>2030</v>
      </c>
      <c r="F624">
        <v>7.0722500000000002E-4</v>
      </c>
      <c r="G624">
        <v>5.8999999999999997E-2</v>
      </c>
      <c r="H624">
        <v>2.84</v>
      </c>
      <c r="I624">
        <v>-1.899</v>
      </c>
      <c r="J624">
        <v>5.5E-2</v>
      </c>
      <c r="K624">
        <v>0.21</v>
      </c>
      <c r="L624">
        <v>0.24099999999999999</v>
      </c>
      <c r="M624">
        <v>6400300</v>
      </c>
    </row>
    <row r="625" spans="1:13" x14ac:dyDescent="0.2">
      <c r="A625" t="s">
        <v>616</v>
      </c>
      <c r="B625" t="s">
        <v>1950</v>
      </c>
      <c r="C625" t="s">
        <v>1091</v>
      </c>
      <c r="D625" t="s">
        <v>486</v>
      </c>
      <c r="E625" t="s">
        <v>2031</v>
      </c>
      <c r="F625">
        <v>5.9435100000000002E-4</v>
      </c>
      <c r="G625">
        <v>7.0000000000000007E-2</v>
      </c>
      <c r="H625">
        <v>2.8889999999999998</v>
      </c>
      <c r="I625">
        <v>-1.9590000000000001</v>
      </c>
      <c r="J625">
        <v>4.4999999999999998E-2</v>
      </c>
      <c r="K625">
        <v>0.21299999999999999</v>
      </c>
      <c r="L625">
        <v>0.23899999999999999</v>
      </c>
      <c r="M625">
        <v>6435967</v>
      </c>
    </row>
    <row r="626" spans="1:13" x14ac:dyDescent="0.2">
      <c r="A626" t="s">
        <v>616</v>
      </c>
      <c r="B626" t="s">
        <v>22</v>
      </c>
      <c r="C626" t="s">
        <v>32</v>
      </c>
      <c r="D626" t="s">
        <v>2006</v>
      </c>
      <c r="E626" t="s">
        <v>1982</v>
      </c>
      <c r="F626">
        <v>5.6517899999999996E-4</v>
      </c>
      <c r="G626">
        <v>41.695999999999998</v>
      </c>
      <c r="H626">
        <v>0.30399999999999999</v>
      </c>
      <c r="I626">
        <v>-41</v>
      </c>
      <c r="J626">
        <v>87.524000000000001</v>
      </c>
      <c r="K626">
        <v>1.915</v>
      </c>
      <c r="L626">
        <v>85.661000000000001</v>
      </c>
      <c r="M626">
        <v>7467151</v>
      </c>
    </row>
    <row r="627" spans="1:13" x14ac:dyDescent="0.2">
      <c r="A627" t="s">
        <v>616</v>
      </c>
      <c r="B627" t="s">
        <v>22</v>
      </c>
      <c r="C627" t="s">
        <v>38</v>
      </c>
      <c r="D627" t="s">
        <v>1948</v>
      </c>
      <c r="E627" t="s">
        <v>2032</v>
      </c>
      <c r="F627">
        <v>5.4217100000000004E-4</v>
      </c>
      <c r="G627">
        <v>17.346</v>
      </c>
      <c r="H627">
        <v>2.5739999999999998</v>
      </c>
      <c r="I627">
        <v>-18.920999999999999</v>
      </c>
      <c r="J627">
        <v>51.683999999999997</v>
      </c>
      <c r="K627">
        <v>5.22</v>
      </c>
      <c r="L627">
        <v>56.898000000000003</v>
      </c>
      <c r="M627">
        <v>6498910</v>
      </c>
    </row>
    <row r="628" spans="1:13" x14ac:dyDescent="0.2">
      <c r="A628" t="s">
        <v>616</v>
      </c>
      <c r="B628" t="s">
        <v>22</v>
      </c>
      <c r="C628" t="s">
        <v>1950</v>
      </c>
      <c r="D628" t="s">
        <v>486</v>
      </c>
      <c r="E628" t="s">
        <v>2033</v>
      </c>
      <c r="F628">
        <v>5.3833699999999995E-4</v>
      </c>
      <c r="G628">
        <v>7.8490000000000002</v>
      </c>
      <c r="H628">
        <v>-7.2229999999999999</v>
      </c>
      <c r="I628">
        <v>0.374</v>
      </c>
      <c r="J628">
        <v>0.75600000000000001</v>
      </c>
      <c r="K628">
        <v>0.71499999999999997</v>
      </c>
      <c r="L628">
        <v>9.6000000000000002E-2</v>
      </c>
      <c r="M628">
        <v>7381516</v>
      </c>
    </row>
    <row r="629" spans="1:13" x14ac:dyDescent="0.2">
      <c r="A629" t="s">
        <v>616</v>
      </c>
      <c r="B629" t="s">
        <v>22</v>
      </c>
      <c r="C629" t="s">
        <v>1946</v>
      </c>
      <c r="D629" t="s">
        <v>2006</v>
      </c>
      <c r="E629" t="s">
        <v>1983</v>
      </c>
      <c r="F629">
        <v>4.2678799999999999E-4</v>
      </c>
      <c r="G629">
        <v>76.322999999999993</v>
      </c>
      <c r="H629">
        <v>1.373</v>
      </c>
      <c r="I629">
        <v>-76.695999999999998</v>
      </c>
      <c r="J629">
        <v>79.248999999999995</v>
      </c>
      <c r="K629">
        <v>3.8610000000000002</v>
      </c>
      <c r="L629">
        <v>82.664000000000001</v>
      </c>
      <c r="M629">
        <v>7487057</v>
      </c>
    </row>
    <row r="630" spans="1:13" x14ac:dyDescent="0.2">
      <c r="A630" t="s">
        <v>616</v>
      </c>
      <c r="B630" t="s">
        <v>1946</v>
      </c>
      <c r="C630" t="s">
        <v>1091</v>
      </c>
      <c r="D630" t="s">
        <v>486</v>
      </c>
      <c r="E630" t="s">
        <v>2034</v>
      </c>
      <c r="F630">
        <v>3.8055400000000002E-4</v>
      </c>
      <c r="G630">
        <v>5.3999999999999999E-2</v>
      </c>
      <c r="H630">
        <v>2.7759999999999998</v>
      </c>
      <c r="I630">
        <v>-1.83</v>
      </c>
      <c r="J630">
        <v>4.3999999999999997E-2</v>
      </c>
      <c r="K630">
        <v>0.248</v>
      </c>
      <c r="L630">
        <v>0.28000000000000003</v>
      </c>
      <c r="M630">
        <v>6440269</v>
      </c>
    </row>
    <row r="631" spans="1:13" x14ac:dyDescent="0.2">
      <c r="A631" t="s">
        <v>616</v>
      </c>
      <c r="B631" t="s">
        <v>32</v>
      </c>
      <c r="C631" t="s">
        <v>1946</v>
      </c>
      <c r="D631" t="s">
        <v>486</v>
      </c>
      <c r="E631" t="s">
        <v>2035</v>
      </c>
      <c r="F631">
        <v>3.2151400000000001E-4</v>
      </c>
      <c r="G631">
        <v>1.2709999999999999</v>
      </c>
      <c r="H631">
        <v>-0.109</v>
      </c>
      <c r="I631">
        <v>-0.16200000000000001</v>
      </c>
      <c r="J631">
        <v>3.2000000000000001E-2</v>
      </c>
      <c r="K631">
        <v>1.7000000000000001E-2</v>
      </c>
      <c r="L631">
        <v>3.3000000000000002E-2</v>
      </c>
      <c r="M631">
        <v>7871295</v>
      </c>
    </row>
    <row r="632" spans="1:13" x14ac:dyDescent="0.2">
      <c r="A632" t="s">
        <v>616</v>
      </c>
      <c r="B632" t="s">
        <v>1946</v>
      </c>
      <c r="C632" t="s">
        <v>1090</v>
      </c>
      <c r="D632" t="s">
        <v>486</v>
      </c>
      <c r="E632" t="s">
        <v>2036</v>
      </c>
      <c r="F632">
        <v>3.2063099999999999E-4</v>
      </c>
      <c r="G632">
        <v>-53.383000000000003</v>
      </c>
      <c r="H632">
        <v>127.88</v>
      </c>
      <c r="I632">
        <v>-73.497</v>
      </c>
      <c r="J632">
        <v>218.928</v>
      </c>
      <c r="K632">
        <v>529.11099999999999</v>
      </c>
      <c r="L632">
        <v>310.20800000000003</v>
      </c>
      <c r="M632">
        <v>6832093</v>
      </c>
    </row>
    <row r="633" spans="1:13" x14ac:dyDescent="0.2">
      <c r="A633" t="s">
        <v>616</v>
      </c>
      <c r="B633" t="s">
        <v>1090</v>
      </c>
      <c r="C633" t="s">
        <v>1091</v>
      </c>
      <c r="D633" t="s">
        <v>486</v>
      </c>
      <c r="E633" t="s">
        <v>2037</v>
      </c>
      <c r="F633">
        <v>3.18411E-4</v>
      </c>
      <c r="G633">
        <v>2.867</v>
      </c>
      <c r="H633">
        <v>10.878</v>
      </c>
      <c r="I633">
        <v>-12.744999999999999</v>
      </c>
      <c r="J633">
        <v>6.351</v>
      </c>
      <c r="K633">
        <v>17.923999999999999</v>
      </c>
      <c r="L633">
        <v>24.266999999999999</v>
      </c>
      <c r="M633">
        <v>6449515</v>
      </c>
    </row>
    <row r="634" spans="1:13" x14ac:dyDescent="0.2">
      <c r="A634" t="s">
        <v>616</v>
      </c>
      <c r="B634" t="s">
        <v>22</v>
      </c>
      <c r="C634" t="s">
        <v>1947</v>
      </c>
      <c r="D634" t="s">
        <v>1950</v>
      </c>
      <c r="E634" t="s">
        <v>2038</v>
      </c>
      <c r="F634">
        <v>2.84646E-4</v>
      </c>
      <c r="G634">
        <v>8.5079999999999991</v>
      </c>
      <c r="H634">
        <v>-76.576999999999998</v>
      </c>
      <c r="I634">
        <v>69.069000000000003</v>
      </c>
      <c r="J634">
        <v>8.8379999999999992</v>
      </c>
      <c r="K634">
        <v>261.072</v>
      </c>
      <c r="L634">
        <v>265.46800000000002</v>
      </c>
      <c r="M634">
        <v>7472904</v>
      </c>
    </row>
    <row r="635" spans="1:13" x14ac:dyDescent="0.2">
      <c r="A635" t="s">
        <v>616</v>
      </c>
      <c r="B635" t="s">
        <v>637</v>
      </c>
      <c r="C635" t="s">
        <v>1950</v>
      </c>
      <c r="D635" t="s">
        <v>1948</v>
      </c>
      <c r="E635" t="s">
        <v>2039</v>
      </c>
      <c r="F635">
        <v>2.6586399999999999E-4</v>
      </c>
      <c r="G635">
        <v>0.58399999999999996</v>
      </c>
      <c r="H635">
        <v>-1.387</v>
      </c>
      <c r="I635">
        <v>1.8029999999999999</v>
      </c>
      <c r="J635">
        <v>0.06</v>
      </c>
      <c r="K635">
        <v>0.432</v>
      </c>
      <c r="L635">
        <v>0.48699999999999999</v>
      </c>
      <c r="M635">
        <v>7811486</v>
      </c>
    </row>
    <row r="636" spans="1:13" x14ac:dyDescent="0.2">
      <c r="A636" t="s">
        <v>616</v>
      </c>
      <c r="B636" t="s">
        <v>22</v>
      </c>
      <c r="C636" t="s">
        <v>1947</v>
      </c>
      <c r="D636" t="s">
        <v>637</v>
      </c>
      <c r="E636" t="s">
        <v>2040</v>
      </c>
      <c r="F636">
        <v>2.4431700000000003E-4</v>
      </c>
      <c r="G636">
        <v>1.9930000000000001</v>
      </c>
      <c r="H636">
        <v>-1.631</v>
      </c>
      <c r="I636">
        <v>0.63800000000000001</v>
      </c>
      <c r="J636">
        <v>0.499</v>
      </c>
      <c r="K636">
        <v>0.45300000000000001</v>
      </c>
      <c r="L636">
        <v>4.9000000000000002E-2</v>
      </c>
      <c r="M636">
        <v>7420322</v>
      </c>
    </row>
    <row r="637" spans="1:13" x14ac:dyDescent="0.2">
      <c r="A637" t="s">
        <v>616</v>
      </c>
      <c r="B637" t="s">
        <v>22</v>
      </c>
      <c r="C637" t="s">
        <v>32</v>
      </c>
      <c r="D637" t="s">
        <v>1948</v>
      </c>
      <c r="E637" t="s">
        <v>2041</v>
      </c>
      <c r="F637">
        <v>2.13723E-4</v>
      </c>
      <c r="G637">
        <v>5.5309999999999997</v>
      </c>
      <c r="H637">
        <v>1.827</v>
      </c>
      <c r="I637">
        <v>-6.3579999999999997</v>
      </c>
      <c r="J637">
        <v>2.754</v>
      </c>
      <c r="K637">
        <v>0.32300000000000001</v>
      </c>
      <c r="L637">
        <v>3.0569999999999999</v>
      </c>
      <c r="M637">
        <v>7245520</v>
      </c>
    </row>
    <row r="638" spans="1:13" x14ac:dyDescent="0.2">
      <c r="A638" t="s">
        <v>616</v>
      </c>
      <c r="B638" t="s">
        <v>38</v>
      </c>
      <c r="C638" t="s">
        <v>32</v>
      </c>
      <c r="D638" t="s">
        <v>2006</v>
      </c>
      <c r="E638" t="s">
        <v>1984</v>
      </c>
      <c r="F638">
        <v>2.02494E-4</v>
      </c>
      <c r="G638">
        <v>0.53500000000000003</v>
      </c>
      <c r="H638">
        <v>0.35399999999999998</v>
      </c>
      <c r="I638">
        <v>0.111</v>
      </c>
      <c r="J638">
        <v>8.5999999999999993E-2</v>
      </c>
      <c r="K638">
        <v>0.111</v>
      </c>
      <c r="L638">
        <v>2.9000000000000001E-2</v>
      </c>
      <c r="M638">
        <v>6802123</v>
      </c>
    </row>
    <row r="639" spans="1:13" x14ac:dyDescent="0.2">
      <c r="A639" t="s">
        <v>616</v>
      </c>
      <c r="B639" t="s">
        <v>38</v>
      </c>
      <c r="C639" t="s">
        <v>32</v>
      </c>
      <c r="D639" t="s">
        <v>1947</v>
      </c>
      <c r="E639" t="s">
        <v>2042</v>
      </c>
      <c r="F639">
        <v>1.88455E-4</v>
      </c>
      <c r="G639">
        <v>0.54500000000000004</v>
      </c>
      <c r="H639">
        <v>0.35499999999999998</v>
      </c>
      <c r="I639">
        <v>0.10100000000000001</v>
      </c>
      <c r="J639">
        <v>8.6999999999999994E-2</v>
      </c>
      <c r="K639">
        <v>0.111</v>
      </c>
      <c r="L639">
        <v>2.7E-2</v>
      </c>
      <c r="M639">
        <v>6778357</v>
      </c>
    </row>
    <row r="640" spans="1:13" x14ac:dyDescent="0.2">
      <c r="A640" t="s">
        <v>616</v>
      </c>
      <c r="B640" t="s">
        <v>38</v>
      </c>
      <c r="C640" t="s">
        <v>32</v>
      </c>
      <c r="D640" t="s">
        <v>1948</v>
      </c>
      <c r="E640" t="s">
        <v>2043</v>
      </c>
      <c r="F640">
        <v>1.8002900000000001E-4</v>
      </c>
      <c r="G640">
        <v>0.51100000000000001</v>
      </c>
      <c r="H640">
        <v>0.374</v>
      </c>
      <c r="I640">
        <v>0.115</v>
      </c>
      <c r="J640">
        <v>8.2000000000000003E-2</v>
      </c>
      <c r="K640">
        <v>0.109</v>
      </c>
      <c r="L640">
        <v>3.1E-2</v>
      </c>
      <c r="M640">
        <v>6673429</v>
      </c>
    </row>
    <row r="641" spans="1:13" x14ac:dyDescent="0.2">
      <c r="A641" t="s">
        <v>616</v>
      </c>
      <c r="B641" t="s">
        <v>38</v>
      </c>
      <c r="C641" t="s">
        <v>32</v>
      </c>
      <c r="D641" t="s">
        <v>1950</v>
      </c>
      <c r="E641" t="s">
        <v>2044</v>
      </c>
      <c r="F641">
        <v>1.78796E-4</v>
      </c>
      <c r="G641">
        <v>0.47199999999999998</v>
      </c>
      <c r="H641">
        <v>0.44500000000000001</v>
      </c>
      <c r="I641">
        <v>8.3000000000000004E-2</v>
      </c>
      <c r="J641">
        <v>7.6999999999999999E-2</v>
      </c>
      <c r="K641">
        <v>9.6000000000000002E-2</v>
      </c>
      <c r="L641">
        <v>2.4E-2</v>
      </c>
      <c r="M641">
        <v>6799937</v>
      </c>
    </row>
    <row r="642" spans="1:13" x14ac:dyDescent="0.2">
      <c r="A642" t="s">
        <v>616</v>
      </c>
      <c r="B642" t="s">
        <v>32</v>
      </c>
      <c r="C642" t="s">
        <v>2006</v>
      </c>
      <c r="D642" t="s">
        <v>1950</v>
      </c>
      <c r="E642" t="s">
        <v>1985</v>
      </c>
      <c r="F642">
        <v>1.7835600000000001E-4</v>
      </c>
      <c r="G642">
        <v>0.21</v>
      </c>
      <c r="H642">
        <v>11.404</v>
      </c>
      <c r="I642">
        <v>-10.614000000000001</v>
      </c>
      <c r="J642">
        <v>0.82399999999999995</v>
      </c>
      <c r="K642">
        <v>9.6039999999999992</v>
      </c>
      <c r="L642">
        <v>8.7940000000000005</v>
      </c>
      <c r="M642">
        <v>8044483</v>
      </c>
    </row>
    <row r="643" spans="1:13" x14ac:dyDescent="0.2">
      <c r="A643" t="s">
        <v>616</v>
      </c>
      <c r="B643" t="s">
        <v>32</v>
      </c>
      <c r="C643" t="s">
        <v>1946</v>
      </c>
      <c r="D643" t="s">
        <v>1950</v>
      </c>
      <c r="E643" t="s">
        <v>2045</v>
      </c>
      <c r="F643">
        <v>1.5893999999999999E-4</v>
      </c>
      <c r="G643">
        <v>1.0640000000000001</v>
      </c>
      <c r="H643">
        <v>-0.64600000000000002</v>
      </c>
      <c r="I643">
        <v>0.58199999999999996</v>
      </c>
      <c r="J643">
        <v>2.5000000000000001E-2</v>
      </c>
      <c r="K643">
        <v>0.109</v>
      </c>
      <c r="L643">
        <v>0.126</v>
      </c>
      <c r="M643">
        <v>8041229</v>
      </c>
    </row>
    <row r="644" spans="1:13" x14ac:dyDescent="0.2">
      <c r="A644" t="s">
        <v>616</v>
      </c>
      <c r="B644" t="s">
        <v>38</v>
      </c>
      <c r="C644" t="s">
        <v>1091</v>
      </c>
      <c r="D644" t="s">
        <v>486</v>
      </c>
      <c r="E644" t="s">
        <v>2046</v>
      </c>
      <c r="F644">
        <v>1.3452000000000001E-4</v>
      </c>
      <c r="G644">
        <v>-0.59199999999999997</v>
      </c>
      <c r="H644">
        <v>4.41</v>
      </c>
      <c r="I644">
        <v>-2.8180000000000001</v>
      </c>
      <c r="J644">
        <v>0.60599999999999998</v>
      </c>
      <c r="K644">
        <v>1.919</v>
      </c>
      <c r="L644">
        <v>1.3240000000000001</v>
      </c>
      <c r="M644">
        <v>6434650</v>
      </c>
    </row>
    <row r="645" spans="1:13" x14ac:dyDescent="0.2">
      <c r="A645" t="s">
        <v>616</v>
      </c>
      <c r="B645" t="s">
        <v>22</v>
      </c>
      <c r="C645" t="s">
        <v>1948</v>
      </c>
      <c r="D645" t="s">
        <v>486</v>
      </c>
      <c r="E645" t="s">
        <v>2047</v>
      </c>
      <c r="F645">
        <v>1.2953500000000001E-4</v>
      </c>
      <c r="G645">
        <v>-32.734999999999999</v>
      </c>
      <c r="H645">
        <v>36.612000000000002</v>
      </c>
      <c r="I645">
        <v>-2.8769999999999998</v>
      </c>
      <c r="J645">
        <v>23.024000000000001</v>
      </c>
      <c r="K645">
        <v>25.582000000000001</v>
      </c>
      <c r="L645">
        <v>2.6469999999999998</v>
      </c>
      <c r="M645">
        <v>7161666</v>
      </c>
    </row>
    <row r="646" spans="1:13" x14ac:dyDescent="0.2">
      <c r="A646" t="s">
        <v>616</v>
      </c>
      <c r="B646" t="s">
        <v>32</v>
      </c>
      <c r="C646" t="s">
        <v>1946</v>
      </c>
      <c r="D646" t="s">
        <v>2006</v>
      </c>
      <c r="E646" t="s">
        <v>1986</v>
      </c>
      <c r="F646">
        <v>1.21061E-4</v>
      </c>
      <c r="G646">
        <v>1.0249999999999999</v>
      </c>
      <c r="H646">
        <v>-0.60199999999999998</v>
      </c>
      <c r="I646">
        <v>0.57699999999999996</v>
      </c>
      <c r="J646">
        <v>3.1E-2</v>
      </c>
      <c r="K646">
        <v>9.5000000000000001E-2</v>
      </c>
      <c r="L646">
        <v>0.12</v>
      </c>
      <c r="M646">
        <v>8048470</v>
      </c>
    </row>
    <row r="647" spans="1:13" x14ac:dyDescent="0.2">
      <c r="A647" t="s">
        <v>616</v>
      </c>
      <c r="B647" t="s">
        <v>1947</v>
      </c>
      <c r="C647" t="s">
        <v>1091</v>
      </c>
      <c r="D647" t="s">
        <v>486</v>
      </c>
      <c r="E647" t="s">
        <v>2048</v>
      </c>
      <c r="F647">
        <v>1.12303E-4</v>
      </c>
      <c r="G647">
        <v>5.6000000000000001E-2</v>
      </c>
      <c r="H647">
        <v>2.875</v>
      </c>
      <c r="I647">
        <v>-1.931</v>
      </c>
      <c r="J647">
        <v>4.2999999999999997E-2</v>
      </c>
      <c r="K647">
        <v>0.214</v>
      </c>
      <c r="L647">
        <v>0.23899999999999999</v>
      </c>
      <c r="M647">
        <v>6419052</v>
      </c>
    </row>
    <row r="648" spans="1:13" x14ac:dyDescent="0.2">
      <c r="A648" t="s">
        <v>616</v>
      </c>
      <c r="B648" t="s">
        <v>38</v>
      </c>
      <c r="C648" t="s">
        <v>32</v>
      </c>
      <c r="D648" t="s">
        <v>486</v>
      </c>
      <c r="E648" t="s">
        <v>2049</v>
      </c>
      <c r="F648" s="3">
        <v>9.7724699999999996E-5</v>
      </c>
      <c r="G648">
        <v>0.312</v>
      </c>
      <c r="H648">
        <v>0.76200000000000001</v>
      </c>
      <c r="I648">
        <v>-7.3999999999999996E-2</v>
      </c>
      <c r="J648">
        <v>5.5E-2</v>
      </c>
      <c r="K648">
        <v>6.3E-2</v>
      </c>
      <c r="L648">
        <v>2.5999999999999999E-2</v>
      </c>
      <c r="M648">
        <v>6753071</v>
      </c>
    </row>
    <row r="649" spans="1:13" x14ac:dyDescent="0.2">
      <c r="A649" t="s">
        <v>616</v>
      </c>
      <c r="B649" t="s">
        <v>38</v>
      </c>
      <c r="C649" t="s">
        <v>1950</v>
      </c>
      <c r="D649" t="s">
        <v>1948</v>
      </c>
      <c r="E649" t="s">
        <v>2050</v>
      </c>
      <c r="F649" s="3">
        <v>9.6117800000000003E-5</v>
      </c>
      <c r="G649">
        <v>0.53</v>
      </c>
      <c r="H649">
        <v>-1.7290000000000001</v>
      </c>
      <c r="I649">
        <v>2.1989999999999998</v>
      </c>
      <c r="J649">
        <v>0.113</v>
      </c>
      <c r="K649">
        <v>0.68799999999999994</v>
      </c>
      <c r="L649">
        <v>0.79600000000000004</v>
      </c>
      <c r="M649">
        <v>6648053</v>
      </c>
    </row>
    <row r="650" spans="1:13" x14ac:dyDescent="0.2">
      <c r="A650" t="s">
        <v>616</v>
      </c>
      <c r="B650" t="s">
        <v>38</v>
      </c>
      <c r="C650" t="s">
        <v>1946</v>
      </c>
      <c r="D650" t="s">
        <v>2006</v>
      </c>
      <c r="E650" t="s">
        <v>1987</v>
      </c>
      <c r="F650" s="3">
        <v>8.6009700000000004E-5</v>
      </c>
      <c r="G650">
        <v>0.77200000000000002</v>
      </c>
      <c r="H650">
        <v>-0.377</v>
      </c>
      <c r="I650">
        <v>0.60499999999999998</v>
      </c>
      <c r="J650">
        <v>2.1000000000000001E-2</v>
      </c>
      <c r="K650">
        <v>6.9000000000000006E-2</v>
      </c>
      <c r="L650">
        <v>8.5000000000000006E-2</v>
      </c>
      <c r="M650">
        <v>6773155</v>
      </c>
    </row>
    <row r="651" spans="1:13" x14ac:dyDescent="0.2">
      <c r="A651" t="s">
        <v>616</v>
      </c>
      <c r="B651" t="s">
        <v>1947</v>
      </c>
      <c r="C651" t="s">
        <v>637</v>
      </c>
      <c r="D651" t="s">
        <v>1948</v>
      </c>
      <c r="E651" t="s">
        <v>2051</v>
      </c>
      <c r="F651" s="3">
        <v>8.4331600000000004E-5</v>
      </c>
      <c r="G651">
        <v>-2.0019999999999998</v>
      </c>
      <c r="H651">
        <v>0.46800000000000003</v>
      </c>
      <c r="I651">
        <v>2.5339999999999998</v>
      </c>
      <c r="J651">
        <v>0.75800000000000001</v>
      </c>
      <c r="K651">
        <v>0.106</v>
      </c>
      <c r="L651">
        <v>0.86</v>
      </c>
      <c r="M651">
        <v>7739689</v>
      </c>
    </row>
    <row r="652" spans="1:13" x14ac:dyDescent="0.2">
      <c r="A652" t="s">
        <v>616</v>
      </c>
      <c r="B652" t="s">
        <v>22</v>
      </c>
      <c r="C652" t="s">
        <v>32</v>
      </c>
      <c r="D652" t="s">
        <v>1946</v>
      </c>
      <c r="E652" t="s">
        <v>2052</v>
      </c>
      <c r="F652" s="3">
        <v>8.2429500000000001E-5</v>
      </c>
      <c r="G652">
        <v>0.60599999999999998</v>
      </c>
      <c r="H652">
        <v>0.999</v>
      </c>
      <c r="I652">
        <v>-0.60499999999999998</v>
      </c>
      <c r="J652">
        <v>0.11600000000000001</v>
      </c>
      <c r="K652">
        <v>3.3000000000000002E-2</v>
      </c>
      <c r="L652">
        <v>8.8999999999999996E-2</v>
      </c>
      <c r="M652">
        <v>7474665</v>
      </c>
    </row>
    <row r="653" spans="1:13" x14ac:dyDescent="0.2">
      <c r="A653" t="s">
        <v>616</v>
      </c>
      <c r="B653" t="s">
        <v>38</v>
      </c>
      <c r="C653" t="s">
        <v>637</v>
      </c>
      <c r="D653" t="s">
        <v>1091</v>
      </c>
      <c r="E653" t="s">
        <v>2053</v>
      </c>
      <c r="F653" s="3">
        <v>8.1527799999999996E-5</v>
      </c>
      <c r="G653">
        <v>3.141</v>
      </c>
      <c r="H653">
        <v>-1.911</v>
      </c>
      <c r="I653">
        <v>-0.23100000000000001</v>
      </c>
      <c r="J653">
        <v>0.61199999999999999</v>
      </c>
      <c r="K653">
        <v>0.61399999999999999</v>
      </c>
      <c r="L653">
        <v>4.8000000000000001E-2</v>
      </c>
      <c r="M653">
        <v>6429580</v>
      </c>
    </row>
    <row r="654" spans="1:13" x14ac:dyDescent="0.2">
      <c r="A654" t="s">
        <v>616</v>
      </c>
      <c r="B654" t="s">
        <v>637</v>
      </c>
      <c r="C654" t="s">
        <v>1091</v>
      </c>
      <c r="D654" t="s">
        <v>486</v>
      </c>
      <c r="E654" t="s">
        <v>2054</v>
      </c>
      <c r="F654" s="3">
        <v>7.6153800000000003E-5</v>
      </c>
      <c r="G654">
        <v>-0.26</v>
      </c>
      <c r="H654">
        <v>3.718</v>
      </c>
      <c r="I654">
        <v>-2.4580000000000002</v>
      </c>
      <c r="J654">
        <v>0.254</v>
      </c>
      <c r="K654">
        <v>1.0049999999999999</v>
      </c>
      <c r="L654">
        <v>0.75900000000000001</v>
      </c>
      <c r="M654">
        <v>6440689</v>
      </c>
    </row>
    <row r="655" spans="1:13" x14ac:dyDescent="0.2">
      <c r="A655" t="s">
        <v>616</v>
      </c>
      <c r="B655" t="s">
        <v>22</v>
      </c>
      <c r="C655" t="s">
        <v>1950</v>
      </c>
      <c r="D655" t="s">
        <v>1090</v>
      </c>
      <c r="E655" t="s">
        <v>2055</v>
      </c>
      <c r="F655" s="3">
        <v>6.6655999999999993E-5</v>
      </c>
      <c r="G655">
        <v>10.375</v>
      </c>
      <c r="H655">
        <v>-9.4019999999999992</v>
      </c>
      <c r="I655">
        <v>2.5999999999999999E-2</v>
      </c>
      <c r="J655">
        <v>0.89200000000000002</v>
      </c>
      <c r="K655">
        <v>0.89300000000000002</v>
      </c>
      <c r="L655">
        <v>0.108</v>
      </c>
      <c r="M655">
        <v>6587834</v>
      </c>
    </row>
    <row r="656" spans="1:13" x14ac:dyDescent="0.2">
      <c r="A656" t="s">
        <v>616</v>
      </c>
      <c r="B656" t="s">
        <v>38</v>
      </c>
      <c r="C656" t="s">
        <v>1946</v>
      </c>
      <c r="D656" t="s">
        <v>1948</v>
      </c>
      <c r="E656" t="s">
        <v>2056</v>
      </c>
      <c r="F656" s="3">
        <v>6.6532700000000001E-5</v>
      </c>
      <c r="G656">
        <v>0.71499999999999997</v>
      </c>
      <c r="H656">
        <v>-0.35199999999999998</v>
      </c>
      <c r="I656">
        <v>0.63700000000000001</v>
      </c>
      <c r="J656">
        <v>2.8000000000000001E-2</v>
      </c>
      <c r="K656">
        <v>6.5000000000000002E-2</v>
      </c>
      <c r="L656">
        <v>8.8999999999999996E-2</v>
      </c>
      <c r="M656">
        <v>6643875</v>
      </c>
    </row>
    <row r="657" spans="1:13" x14ac:dyDescent="0.2">
      <c r="A657" t="s">
        <v>616</v>
      </c>
      <c r="B657" t="s">
        <v>32</v>
      </c>
      <c r="C657" t="s">
        <v>1946</v>
      </c>
      <c r="D657" t="s">
        <v>1090</v>
      </c>
      <c r="E657" t="s">
        <v>2057</v>
      </c>
      <c r="F657" s="3">
        <v>6.1895000000000003E-5</v>
      </c>
      <c r="G657">
        <v>1.2130000000000001</v>
      </c>
      <c r="H657">
        <v>-4.7E-2</v>
      </c>
      <c r="I657">
        <v>-0.16600000000000001</v>
      </c>
      <c r="J657">
        <v>1.9E-2</v>
      </c>
      <c r="K657">
        <v>2.1999999999999999E-2</v>
      </c>
      <c r="L657">
        <v>2.5999999999999999E-2</v>
      </c>
      <c r="M657">
        <v>6914094</v>
      </c>
    </row>
    <row r="658" spans="1:13" x14ac:dyDescent="0.2">
      <c r="A658" t="s">
        <v>616</v>
      </c>
      <c r="B658" t="s">
        <v>1947</v>
      </c>
      <c r="C658" t="s">
        <v>1948</v>
      </c>
      <c r="D658" t="s">
        <v>1090</v>
      </c>
      <c r="E658" t="s">
        <v>2058</v>
      </c>
      <c r="F658" s="3">
        <v>5.3088899999999999E-5</v>
      </c>
      <c r="G658">
        <v>-5.0339999999999998</v>
      </c>
      <c r="H658">
        <v>6.2130000000000001</v>
      </c>
      <c r="I658">
        <v>-0.17899999999999999</v>
      </c>
      <c r="J658">
        <v>0.48099999999999998</v>
      </c>
      <c r="K658">
        <v>0.505</v>
      </c>
      <c r="L658">
        <v>0.107</v>
      </c>
      <c r="M658">
        <v>6777754</v>
      </c>
    </row>
    <row r="659" spans="1:13" x14ac:dyDescent="0.2">
      <c r="A659" t="s">
        <v>616</v>
      </c>
      <c r="B659" t="s">
        <v>2006</v>
      </c>
      <c r="C659" t="s">
        <v>1091</v>
      </c>
      <c r="D659" t="s">
        <v>486</v>
      </c>
      <c r="E659" t="s">
        <v>1988</v>
      </c>
      <c r="F659" s="3">
        <v>4.5098100000000001E-5</v>
      </c>
      <c r="G659">
        <v>7.0000000000000007E-2</v>
      </c>
      <c r="H659">
        <v>2.8530000000000002</v>
      </c>
      <c r="I659">
        <v>-1.923</v>
      </c>
      <c r="J659">
        <v>4.8000000000000001E-2</v>
      </c>
      <c r="K659">
        <v>0.20799999999999999</v>
      </c>
      <c r="L659">
        <v>0.23499999999999999</v>
      </c>
      <c r="M659">
        <v>6437939</v>
      </c>
    </row>
    <row r="660" spans="1:13" x14ac:dyDescent="0.2">
      <c r="A660" t="s">
        <v>616</v>
      </c>
      <c r="B660" t="s">
        <v>22</v>
      </c>
      <c r="C660" t="s">
        <v>637</v>
      </c>
      <c r="D660" t="s">
        <v>1948</v>
      </c>
      <c r="E660" t="s">
        <v>2059</v>
      </c>
      <c r="F660" s="3">
        <v>3.5886000000000002E-5</v>
      </c>
      <c r="G660">
        <v>358.60399999999998</v>
      </c>
      <c r="H660">
        <v>19.959</v>
      </c>
      <c r="I660">
        <v>-377.56299999999999</v>
      </c>
      <c r="J660">
        <v>52495.93</v>
      </c>
      <c r="K660">
        <v>2843.3580000000002</v>
      </c>
      <c r="L660">
        <v>55339.220999999998</v>
      </c>
      <c r="M660">
        <v>7218620</v>
      </c>
    </row>
    <row r="661" spans="1:13" x14ac:dyDescent="0.2">
      <c r="A661" t="s">
        <v>616</v>
      </c>
      <c r="B661" t="s">
        <v>1950</v>
      </c>
      <c r="C661" t="s">
        <v>1090</v>
      </c>
      <c r="D661" t="s">
        <v>486</v>
      </c>
      <c r="E661" t="s">
        <v>2060</v>
      </c>
      <c r="F661" s="3">
        <v>3.2373899999999998E-5</v>
      </c>
      <c r="G661">
        <v>3.694</v>
      </c>
      <c r="H661">
        <v>-8.1890000000000001</v>
      </c>
      <c r="I661">
        <v>5.4939999999999998</v>
      </c>
      <c r="J661">
        <v>0.98099999999999998</v>
      </c>
      <c r="K661">
        <v>1.964</v>
      </c>
      <c r="L661">
        <v>1.018</v>
      </c>
      <c r="M661">
        <v>6821107</v>
      </c>
    </row>
    <row r="662" spans="1:13" x14ac:dyDescent="0.2">
      <c r="A662" t="s">
        <v>616</v>
      </c>
      <c r="B662" t="s">
        <v>32</v>
      </c>
      <c r="C662" t="s">
        <v>637</v>
      </c>
      <c r="D662" t="s">
        <v>1091</v>
      </c>
      <c r="E662" t="s">
        <v>2061</v>
      </c>
      <c r="F662" s="3">
        <v>2.32502E-5</v>
      </c>
      <c r="G662">
        <v>0.77700000000000002</v>
      </c>
      <c r="H662">
        <v>0.35199999999999998</v>
      </c>
      <c r="I662">
        <v>-0.129</v>
      </c>
      <c r="J662">
        <v>4.3999999999999997E-2</v>
      </c>
      <c r="K662">
        <v>3.5999999999999997E-2</v>
      </c>
      <c r="L662">
        <v>2.3E-2</v>
      </c>
      <c r="M662">
        <v>6480286</v>
      </c>
    </row>
    <row r="663" spans="1:13" x14ac:dyDescent="0.2">
      <c r="A663" t="s">
        <v>616</v>
      </c>
      <c r="B663" t="s">
        <v>22</v>
      </c>
      <c r="C663" t="s">
        <v>38</v>
      </c>
      <c r="D663" t="s">
        <v>1947</v>
      </c>
      <c r="E663" t="s">
        <v>2062</v>
      </c>
      <c r="F663" s="3">
        <v>2.2364399999999999E-5</v>
      </c>
      <c r="G663">
        <v>2.294</v>
      </c>
      <c r="H663">
        <v>0.61899999999999999</v>
      </c>
      <c r="I663">
        <v>-1.913</v>
      </c>
      <c r="J663">
        <v>0.56200000000000006</v>
      </c>
      <c r="K663">
        <v>6.0999999999999999E-2</v>
      </c>
      <c r="L663">
        <v>0.50600000000000001</v>
      </c>
      <c r="M663">
        <v>6604456</v>
      </c>
    </row>
    <row r="664" spans="1:13" x14ac:dyDescent="0.2">
      <c r="A664" t="s">
        <v>616</v>
      </c>
      <c r="B664" t="s">
        <v>32</v>
      </c>
      <c r="C664" t="s">
        <v>1950</v>
      </c>
      <c r="D664" t="s">
        <v>1948</v>
      </c>
      <c r="E664" t="s">
        <v>2063</v>
      </c>
      <c r="F664" s="3">
        <v>1.80323E-5</v>
      </c>
      <c r="G664">
        <v>4.07</v>
      </c>
      <c r="H664">
        <v>13.055999999999999</v>
      </c>
      <c r="I664">
        <v>-16.126000000000001</v>
      </c>
      <c r="J664">
        <v>4.45</v>
      </c>
      <c r="K664">
        <v>20.367999999999999</v>
      </c>
      <c r="L664">
        <v>24.809000000000001</v>
      </c>
      <c r="M664">
        <v>7798753</v>
      </c>
    </row>
    <row r="665" spans="1:13" x14ac:dyDescent="0.2">
      <c r="A665" t="s">
        <v>616</v>
      </c>
      <c r="B665" t="s">
        <v>22</v>
      </c>
      <c r="C665" t="s">
        <v>1948</v>
      </c>
      <c r="D665" t="s">
        <v>1091</v>
      </c>
      <c r="E665" t="s">
        <v>2064</v>
      </c>
      <c r="F665" s="3">
        <v>1.7867799999999999E-5</v>
      </c>
      <c r="G665">
        <v>-13.348000000000001</v>
      </c>
      <c r="H665">
        <v>14.555</v>
      </c>
      <c r="I665">
        <v>-0.20599999999999999</v>
      </c>
      <c r="J665">
        <v>3.2480000000000002</v>
      </c>
      <c r="K665">
        <v>3.427</v>
      </c>
      <c r="L665">
        <v>0.28699999999999998</v>
      </c>
      <c r="M665">
        <v>6305411</v>
      </c>
    </row>
    <row r="666" spans="1:13" x14ac:dyDescent="0.2">
      <c r="A666" t="s">
        <v>616</v>
      </c>
      <c r="B666" t="s">
        <v>1946</v>
      </c>
      <c r="C666" t="s">
        <v>1947</v>
      </c>
      <c r="D666" t="s">
        <v>1948</v>
      </c>
      <c r="E666" t="s">
        <v>2065</v>
      </c>
      <c r="F666" s="3">
        <v>1.44869E-5</v>
      </c>
      <c r="G666">
        <v>-0.373</v>
      </c>
      <c r="H666">
        <v>-4.3630000000000004</v>
      </c>
      <c r="I666">
        <v>5.7350000000000003</v>
      </c>
      <c r="J666">
        <v>0.28699999999999998</v>
      </c>
      <c r="K666">
        <v>0.66500000000000004</v>
      </c>
      <c r="L666">
        <v>0.48899999999999999</v>
      </c>
      <c r="M666">
        <v>7761007</v>
      </c>
    </row>
    <row r="667" spans="1:13" x14ac:dyDescent="0.2">
      <c r="A667" t="s">
        <v>616</v>
      </c>
      <c r="B667" t="s">
        <v>22</v>
      </c>
      <c r="C667" t="s">
        <v>1946</v>
      </c>
      <c r="D667" t="s">
        <v>637</v>
      </c>
      <c r="E667" t="s">
        <v>2066</v>
      </c>
      <c r="F667" s="3">
        <v>1.3841300000000001E-5</v>
      </c>
      <c r="G667">
        <v>0.59199999999999997</v>
      </c>
      <c r="H667">
        <v>-0.32900000000000001</v>
      </c>
      <c r="I667">
        <v>0.73599999999999999</v>
      </c>
      <c r="J667">
        <v>8.3000000000000004E-2</v>
      </c>
      <c r="K667">
        <v>6.6000000000000003E-2</v>
      </c>
      <c r="L667">
        <v>2.1000000000000001E-2</v>
      </c>
      <c r="M667">
        <v>7441936</v>
      </c>
    </row>
    <row r="668" spans="1:13" x14ac:dyDescent="0.2">
      <c r="A668" t="s">
        <v>616</v>
      </c>
      <c r="B668" t="s">
        <v>22</v>
      </c>
      <c r="C668" t="s">
        <v>1947</v>
      </c>
      <c r="D668" t="s">
        <v>1948</v>
      </c>
      <c r="E668" t="s">
        <v>2067</v>
      </c>
      <c r="F668" s="3">
        <v>1.2270699999999999E-5</v>
      </c>
      <c r="G668">
        <v>-6.7919999999999998</v>
      </c>
      <c r="H668">
        <v>-2.9689999999999999</v>
      </c>
      <c r="I668">
        <v>10.760999999999999</v>
      </c>
      <c r="J668">
        <v>25.285</v>
      </c>
      <c r="K668">
        <v>8.2490000000000006</v>
      </c>
      <c r="L668">
        <v>17.114999999999998</v>
      </c>
      <c r="M668">
        <v>7243747</v>
      </c>
    </row>
    <row r="669" spans="1:13" x14ac:dyDescent="0.2">
      <c r="A669" t="s">
        <v>616</v>
      </c>
      <c r="B669" t="s">
        <v>38</v>
      </c>
      <c r="C669" t="s">
        <v>637</v>
      </c>
      <c r="D669" t="s">
        <v>1950</v>
      </c>
      <c r="E669" t="s">
        <v>2068</v>
      </c>
      <c r="F669" s="3">
        <v>1.0206299999999999E-5</v>
      </c>
      <c r="G669">
        <v>5.133</v>
      </c>
      <c r="H669">
        <v>-4.1189999999999998</v>
      </c>
      <c r="I669">
        <v>-1.4E-2</v>
      </c>
      <c r="J669">
        <v>2.5920000000000001</v>
      </c>
      <c r="K669">
        <v>2.5009999999999999</v>
      </c>
      <c r="L669">
        <v>9.8000000000000004E-2</v>
      </c>
      <c r="M669">
        <v>6784038</v>
      </c>
    </row>
    <row r="670" spans="1:13" x14ac:dyDescent="0.2">
      <c r="A670" t="s">
        <v>616</v>
      </c>
      <c r="B670" t="s">
        <v>22</v>
      </c>
      <c r="C670" t="s">
        <v>1946</v>
      </c>
      <c r="D670" t="s">
        <v>1950</v>
      </c>
      <c r="E670" t="s">
        <v>2069</v>
      </c>
      <c r="F670" s="3">
        <v>7.3687100000000001E-6</v>
      </c>
      <c r="G670">
        <v>12.234</v>
      </c>
      <c r="H670">
        <v>0.94899999999999995</v>
      </c>
      <c r="I670">
        <v>-12.183</v>
      </c>
      <c r="J670">
        <v>1.738</v>
      </c>
      <c r="K670">
        <v>0.56999999999999995</v>
      </c>
      <c r="L670">
        <v>2.206</v>
      </c>
      <c r="M670">
        <v>7494152</v>
      </c>
    </row>
    <row r="671" spans="1:13" x14ac:dyDescent="0.2">
      <c r="A671" t="s">
        <v>616</v>
      </c>
      <c r="B671" t="s">
        <v>1950</v>
      </c>
      <c r="C671" t="s">
        <v>1948</v>
      </c>
      <c r="D671" t="s">
        <v>1091</v>
      </c>
      <c r="E671" t="s">
        <v>2070</v>
      </c>
      <c r="F671" s="3">
        <v>6.4183E-6</v>
      </c>
      <c r="G671">
        <v>-5.5949999999999998</v>
      </c>
      <c r="H671">
        <v>6.5720000000000001</v>
      </c>
      <c r="I671">
        <v>2.3E-2</v>
      </c>
      <c r="J671">
        <v>0.68600000000000005</v>
      </c>
      <c r="K671">
        <v>0.752</v>
      </c>
      <c r="L671">
        <v>0.12</v>
      </c>
      <c r="M671">
        <v>6428727</v>
      </c>
    </row>
    <row r="672" spans="1:13" x14ac:dyDescent="0.2">
      <c r="A672" t="s">
        <v>616</v>
      </c>
      <c r="B672" t="s">
        <v>22</v>
      </c>
      <c r="C672" t="s">
        <v>1090</v>
      </c>
      <c r="D672" t="s">
        <v>486</v>
      </c>
      <c r="E672" t="s">
        <v>2071</v>
      </c>
      <c r="F672" s="3">
        <v>5.6636600000000003E-6</v>
      </c>
      <c r="G672">
        <v>2.556</v>
      </c>
      <c r="H672">
        <v>-5.1130000000000004</v>
      </c>
      <c r="I672">
        <v>3.556</v>
      </c>
      <c r="J672">
        <v>0.442</v>
      </c>
      <c r="K672">
        <v>0.76900000000000002</v>
      </c>
      <c r="L672">
        <v>0.36899999999999999</v>
      </c>
      <c r="M672">
        <v>6536687</v>
      </c>
    </row>
    <row r="673" spans="1:13" x14ac:dyDescent="0.2">
      <c r="A673" t="s">
        <v>616</v>
      </c>
      <c r="B673" t="s">
        <v>22</v>
      </c>
      <c r="C673" t="s">
        <v>1950</v>
      </c>
      <c r="D673" t="s">
        <v>1091</v>
      </c>
      <c r="E673" t="s">
        <v>2072</v>
      </c>
      <c r="F673" s="3">
        <v>4.7508600000000003E-6</v>
      </c>
      <c r="G673">
        <v>10.823</v>
      </c>
      <c r="H673">
        <v>-9.8109999999999999</v>
      </c>
      <c r="I673">
        <v>-1.2E-2</v>
      </c>
      <c r="J673">
        <v>1.1890000000000001</v>
      </c>
      <c r="K673">
        <v>1.125</v>
      </c>
      <c r="L673">
        <v>0.11700000000000001</v>
      </c>
      <c r="M673">
        <v>6329000</v>
      </c>
    </row>
    <row r="674" spans="1:13" x14ac:dyDescent="0.2">
      <c r="A674" t="s">
        <v>616</v>
      </c>
      <c r="B674" t="s">
        <v>1946</v>
      </c>
      <c r="C674" t="s">
        <v>1950</v>
      </c>
      <c r="D674" t="s">
        <v>1948</v>
      </c>
      <c r="E674" t="s">
        <v>2073</v>
      </c>
      <c r="F674" s="3">
        <v>4.6592000000000002E-6</v>
      </c>
      <c r="G674">
        <v>0.28100000000000003</v>
      </c>
      <c r="H674">
        <v>-6.298</v>
      </c>
      <c r="I674">
        <v>7.0179999999999998</v>
      </c>
      <c r="J674">
        <v>0.45300000000000001</v>
      </c>
      <c r="K674">
        <v>1.2789999999999999</v>
      </c>
      <c r="L674">
        <v>0.91600000000000004</v>
      </c>
      <c r="M674">
        <v>7823780</v>
      </c>
    </row>
    <row r="675" spans="1:13" x14ac:dyDescent="0.2">
      <c r="A675" t="s">
        <v>616</v>
      </c>
      <c r="B675" t="s">
        <v>38</v>
      </c>
      <c r="C675" t="s">
        <v>637</v>
      </c>
      <c r="D675" t="s">
        <v>1090</v>
      </c>
      <c r="E675" t="s">
        <v>2074</v>
      </c>
      <c r="F675" s="3">
        <v>4.5649899999999996E-6</v>
      </c>
      <c r="G675">
        <v>4.7439999999999998</v>
      </c>
      <c r="H675">
        <v>-3.641</v>
      </c>
      <c r="I675">
        <v>-0.10199999999999999</v>
      </c>
      <c r="J675">
        <v>0.96799999999999997</v>
      </c>
      <c r="K675">
        <v>0.94699999999999995</v>
      </c>
      <c r="L675">
        <v>5.2999999999999999E-2</v>
      </c>
      <c r="M675">
        <v>6362446</v>
      </c>
    </row>
    <row r="676" spans="1:13" x14ac:dyDescent="0.2">
      <c r="A676" t="s">
        <v>616</v>
      </c>
      <c r="B676" t="s">
        <v>38</v>
      </c>
      <c r="C676" t="s">
        <v>637</v>
      </c>
      <c r="D676" t="s">
        <v>1948</v>
      </c>
      <c r="E676" t="s">
        <v>2075</v>
      </c>
      <c r="F676" s="3">
        <v>4.2419E-6</v>
      </c>
      <c r="G676">
        <v>4.282</v>
      </c>
      <c r="H676">
        <v>-3.3159999999999998</v>
      </c>
      <c r="I676">
        <v>3.3000000000000002E-2</v>
      </c>
      <c r="J676">
        <v>1.8120000000000001</v>
      </c>
      <c r="K676">
        <v>1.742</v>
      </c>
      <c r="L676">
        <v>0.08</v>
      </c>
      <c r="M676">
        <v>6662893</v>
      </c>
    </row>
    <row r="677" spans="1:13" x14ac:dyDescent="0.2">
      <c r="A677" t="s">
        <v>616</v>
      </c>
      <c r="B677" t="s">
        <v>1947</v>
      </c>
      <c r="C677" t="s">
        <v>1950</v>
      </c>
      <c r="D677" t="s">
        <v>486</v>
      </c>
      <c r="E677" t="s">
        <v>2076</v>
      </c>
      <c r="F677" s="3">
        <v>3.7634799999999999E-6</v>
      </c>
      <c r="G677">
        <v>28.795999999999999</v>
      </c>
      <c r="H677">
        <v>-30.707999999999998</v>
      </c>
      <c r="I677">
        <v>2.9119999999999999</v>
      </c>
      <c r="J677">
        <v>13.584</v>
      </c>
      <c r="K677">
        <v>14.523999999999999</v>
      </c>
      <c r="L677">
        <v>1.0189999999999999</v>
      </c>
      <c r="M677">
        <v>7820709</v>
      </c>
    </row>
    <row r="678" spans="1:13" x14ac:dyDescent="0.2">
      <c r="A678" t="s">
        <v>616</v>
      </c>
      <c r="B678" t="s">
        <v>22</v>
      </c>
      <c r="C678" t="s">
        <v>1948</v>
      </c>
      <c r="D678" t="s">
        <v>1090</v>
      </c>
      <c r="E678" t="s">
        <v>2077</v>
      </c>
      <c r="F678" s="3">
        <v>3.3951299999999999E-6</v>
      </c>
      <c r="G678">
        <v>-11.923999999999999</v>
      </c>
      <c r="H678">
        <v>13.067</v>
      </c>
      <c r="I678">
        <v>-0.14299999999999999</v>
      </c>
      <c r="J678">
        <v>2.3570000000000002</v>
      </c>
      <c r="K678">
        <v>2.363</v>
      </c>
      <c r="L678">
        <v>0.21299999999999999</v>
      </c>
      <c r="M678">
        <v>6499095</v>
      </c>
    </row>
    <row r="679" spans="1:13" x14ac:dyDescent="0.2">
      <c r="A679" t="s">
        <v>616</v>
      </c>
      <c r="B679" t="s">
        <v>22</v>
      </c>
      <c r="C679" t="s">
        <v>32</v>
      </c>
      <c r="D679" t="s">
        <v>1950</v>
      </c>
      <c r="E679" t="s">
        <v>2078</v>
      </c>
      <c r="F679" s="3">
        <v>3.1326899999999998E-6</v>
      </c>
      <c r="G679">
        <v>7.9359999999999999</v>
      </c>
      <c r="H679">
        <v>0.29299999999999998</v>
      </c>
      <c r="I679">
        <v>-7.2290000000000001</v>
      </c>
      <c r="J679">
        <v>3.2719999999999998</v>
      </c>
      <c r="K679">
        <v>0.36399999999999999</v>
      </c>
      <c r="L679">
        <v>2.9169999999999998</v>
      </c>
      <c r="M679">
        <v>7473567</v>
      </c>
    </row>
    <row r="680" spans="1:13" x14ac:dyDescent="0.2">
      <c r="A680" t="s">
        <v>616</v>
      </c>
      <c r="B680" t="s">
        <v>38</v>
      </c>
      <c r="C680" t="s">
        <v>1946</v>
      </c>
      <c r="D680" t="s">
        <v>1947</v>
      </c>
      <c r="E680" t="s">
        <v>2079</v>
      </c>
      <c r="F680" s="3">
        <v>2.3184499999999998E-6</v>
      </c>
      <c r="G680">
        <v>0.83899999999999997</v>
      </c>
      <c r="H680">
        <v>-0.38100000000000001</v>
      </c>
      <c r="I680">
        <v>0.54200000000000004</v>
      </c>
      <c r="J680">
        <v>1.4E-2</v>
      </c>
      <c r="K680">
        <v>7.2999999999999995E-2</v>
      </c>
      <c r="L680">
        <v>7.8E-2</v>
      </c>
      <c r="M680">
        <v>6753601</v>
      </c>
    </row>
    <row r="681" spans="1:13" x14ac:dyDescent="0.2">
      <c r="A681" t="s">
        <v>616</v>
      </c>
      <c r="B681" t="s">
        <v>1946</v>
      </c>
      <c r="C681" t="s">
        <v>637</v>
      </c>
      <c r="D681" t="s">
        <v>1948</v>
      </c>
      <c r="E681" t="s">
        <v>2080</v>
      </c>
      <c r="F681" s="3">
        <v>1.97151E-6</v>
      </c>
      <c r="G681">
        <v>-0.375</v>
      </c>
      <c r="H681">
        <v>0.67300000000000004</v>
      </c>
      <c r="I681">
        <v>0.70199999999999996</v>
      </c>
      <c r="J681">
        <v>7.1999999999999995E-2</v>
      </c>
      <c r="K681">
        <v>2.5999999999999999E-2</v>
      </c>
      <c r="L681">
        <v>9.5000000000000001E-2</v>
      </c>
      <c r="M681">
        <v>7819737</v>
      </c>
    </row>
    <row r="682" spans="1:13" x14ac:dyDescent="0.2">
      <c r="A682" t="s">
        <v>616</v>
      </c>
      <c r="B682" t="s">
        <v>32</v>
      </c>
      <c r="C682" t="s">
        <v>1946</v>
      </c>
      <c r="D682" t="s">
        <v>1948</v>
      </c>
      <c r="E682" t="s">
        <v>2081</v>
      </c>
      <c r="F682" s="3">
        <v>1.9259999999999999E-6</v>
      </c>
      <c r="G682">
        <v>0.98599999999999999</v>
      </c>
      <c r="H682">
        <v>-0.52500000000000002</v>
      </c>
      <c r="I682">
        <v>0.53900000000000003</v>
      </c>
      <c r="J682">
        <v>4.4999999999999998E-2</v>
      </c>
      <c r="K682">
        <v>0.10100000000000001</v>
      </c>
      <c r="L682">
        <v>0.14099999999999999</v>
      </c>
      <c r="M682">
        <v>7803704</v>
      </c>
    </row>
    <row r="683" spans="1:13" x14ac:dyDescent="0.2">
      <c r="A683" t="s">
        <v>616</v>
      </c>
      <c r="B683" t="s">
        <v>38</v>
      </c>
      <c r="C683" t="s">
        <v>32</v>
      </c>
      <c r="D683" t="s">
        <v>1090</v>
      </c>
      <c r="E683" t="s">
        <v>2082</v>
      </c>
      <c r="F683" s="3">
        <v>1.7544300000000001E-6</v>
      </c>
      <c r="G683">
        <v>0.25</v>
      </c>
      <c r="H683">
        <v>0.79</v>
      </c>
      <c r="I683">
        <v>-0.04</v>
      </c>
      <c r="J683">
        <v>0.06</v>
      </c>
      <c r="K683">
        <v>7.0999999999999994E-2</v>
      </c>
      <c r="L683">
        <v>2.1999999999999999E-2</v>
      </c>
      <c r="M683">
        <v>6359502</v>
      </c>
    </row>
    <row r="684" spans="1:13" x14ac:dyDescent="0.2">
      <c r="A684" t="s">
        <v>616</v>
      </c>
      <c r="B684" t="s">
        <v>1950</v>
      </c>
      <c r="C684" t="s">
        <v>1948</v>
      </c>
      <c r="D684" t="s">
        <v>486</v>
      </c>
      <c r="E684" t="s">
        <v>2083</v>
      </c>
      <c r="F684" s="3">
        <v>1.73109E-6</v>
      </c>
      <c r="G684">
        <v>-6.3339999999999996</v>
      </c>
      <c r="H684">
        <v>7.4980000000000002</v>
      </c>
      <c r="I684">
        <v>-0.16400000000000001</v>
      </c>
      <c r="J684">
        <v>1.046</v>
      </c>
      <c r="K684">
        <v>1.2210000000000001</v>
      </c>
      <c r="L684">
        <v>0.22700000000000001</v>
      </c>
      <c r="M684">
        <v>7638941</v>
      </c>
    </row>
    <row r="685" spans="1:13" x14ac:dyDescent="0.2">
      <c r="A685" t="s">
        <v>616</v>
      </c>
      <c r="B685" t="s">
        <v>1950</v>
      </c>
      <c r="C685" t="s">
        <v>1948</v>
      </c>
      <c r="D685" t="s">
        <v>1090</v>
      </c>
      <c r="E685" t="s">
        <v>2084</v>
      </c>
      <c r="F685" s="3">
        <v>1.19193E-6</v>
      </c>
      <c r="G685">
        <v>-5.7190000000000003</v>
      </c>
      <c r="H685">
        <v>6.6559999999999997</v>
      </c>
      <c r="I685">
        <v>6.4000000000000001E-2</v>
      </c>
      <c r="J685">
        <v>0.61899999999999999</v>
      </c>
      <c r="K685">
        <v>0.61599999999999999</v>
      </c>
      <c r="L685">
        <v>0.11600000000000001</v>
      </c>
      <c r="M685">
        <v>6815054</v>
      </c>
    </row>
    <row r="686" spans="1:13" x14ac:dyDescent="0.2">
      <c r="A686" t="s">
        <v>616</v>
      </c>
      <c r="B686" t="s">
        <v>38</v>
      </c>
      <c r="C686" t="s">
        <v>1946</v>
      </c>
      <c r="D686" t="s">
        <v>637</v>
      </c>
      <c r="E686" t="s">
        <v>2085</v>
      </c>
      <c r="F686" s="3">
        <v>1.02534E-6</v>
      </c>
      <c r="G686">
        <v>7.3280000000000003</v>
      </c>
      <c r="H686">
        <v>-0.121</v>
      </c>
      <c r="I686">
        <v>-6.2069999999999999</v>
      </c>
      <c r="J686">
        <v>4.343</v>
      </c>
      <c r="K686">
        <v>0.16700000000000001</v>
      </c>
      <c r="L686">
        <v>4.1840000000000002</v>
      </c>
      <c r="M686">
        <v>6779160</v>
      </c>
    </row>
    <row r="687" spans="1:13" x14ac:dyDescent="0.2">
      <c r="A687" t="s">
        <v>616</v>
      </c>
      <c r="B687" t="s">
        <v>32</v>
      </c>
      <c r="C687" t="s">
        <v>637</v>
      </c>
      <c r="D687" t="s">
        <v>486</v>
      </c>
      <c r="E687" t="s">
        <v>2086</v>
      </c>
      <c r="F687" s="3">
        <v>7.6091899999999999E-7</v>
      </c>
      <c r="G687">
        <v>0.78200000000000003</v>
      </c>
      <c r="H687">
        <v>0.32900000000000001</v>
      </c>
      <c r="I687">
        <v>-0.111</v>
      </c>
      <c r="J687">
        <v>4.9000000000000002E-2</v>
      </c>
      <c r="K687">
        <v>3.6999999999999998E-2</v>
      </c>
      <c r="L687">
        <v>2.5000000000000001E-2</v>
      </c>
      <c r="M687">
        <v>7868998</v>
      </c>
    </row>
    <row r="688" spans="1:13" x14ac:dyDescent="0.2">
      <c r="A688" t="s">
        <v>616</v>
      </c>
      <c r="B688" t="s">
        <v>38</v>
      </c>
      <c r="C688" t="s">
        <v>32</v>
      </c>
      <c r="D688" t="s">
        <v>1946</v>
      </c>
      <c r="E688" t="s">
        <v>2087</v>
      </c>
      <c r="F688" s="3">
        <v>6.5300199999999999E-7</v>
      </c>
      <c r="G688">
        <v>0.39800000000000002</v>
      </c>
      <c r="H688">
        <v>0.55300000000000005</v>
      </c>
      <c r="I688">
        <v>4.8000000000000001E-2</v>
      </c>
      <c r="J688">
        <v>0.38600000000000001</v>
      </c>
      <c r="K688">
        <v>0.51200000000000001</v>
      </c>
      <c r="L688">
        <v>0.127</v>
      </c>
      <c r="M688">
        <v>6794767</v>
      </c>
    </row>
    <row r="689" spans="1:13" x14ac:dyDescent="0.2">
      <c r="A689" t="s">
        <v>616</v>
      </c>
      <c r="B689" t="s">
        <v>38</v>
      </c>
      <c r="C689" t="s">
        <v>1946</v>
      </c>
      <c r="D689" t="s">
        <v>1950</v>
      </c>
      <c r="E689" t="s">
        <v>2088</v>
      </c>
      <c r="F689" s="3">
        <v>6.3455199999999998E-7</v>
      </c>
      <c r="G689">
        <v>0.80400000000000005</v>
      </c>
      <c r="H689">
        <v>-0.38800000000000001</v>
      </c>
      <c r="I689">
        <v>0.58399999999999996</v>
      </c>
      <c r="J689">
        <v>1.7999999999999999E-2</v>
      </c>
      <c r="K689">
        <v>7.5999999999999998E-2</v>
      </c>
      <c r="L689">
        <v>8.7999999999999995E-2</v>
      </c>
      <c r="M689">
        <v>6772819</v>
      </c>
    </row>
    <row r="690" spans="1:13" x14ac:dyDescent="0.2">
      <c r="A690" t="s">
        <v>616</v>
      </c>
      <c r="B690" t="s">
        <v>1946</v>
      </c>
      <c r="C690" t="s">
        <v>637</v>
      </c>
      <c r="D690" t="s">
        <v>2006</v>
      </c>
      <c r="E690" t="s">
        <v>1989</v>
      </c>
      <c r="F690" s="3">
        <v>5.6113200000000005E-7</v>
      </c>
      <c r="G690">
        <v>-0.372</v>
      </c>
      <c r="H690">
        <v>0.72799999999999998</v>
      </c>
      <c r="I690">
        <v>0.64400000000000002</v>
      </c>
      <c r="J690">
        <v>7.5999999999999998E-2</v>
      </c>
      <c r="K690">
        <v>2.1000000000000001E-2</v>
      </c>
      <c r="L690">
        <v>9.4E-2</v>
      </c>
      <c r="M690">
        <v>8056443</v>
      </c>
    </row>
    <row r="691" spans="1:13" x14ac:dyDescent="0.2">
      <c r="A691" t="s">
        <v>616</v>
      </c>
      <c r="B691" t="s">
        <v>38</v>
      </c>
      <c r="C691" t="s">
        <v>1947</v>
      </c>
      <c r="D691" t="s">
        <v>1950</v>
      </c>
      <c r="E691" t="s">
        <v>2089</v>
      </c>
      <c r="F691" s="3">
        <v>4.4381400000000001E-7</v>
      </c>
      <c r="G691">
        <v>1.048</v>
      </c>
      <c r="H691">
        <v>4.3769999999999998</v>
      </c>
      <c r="I691">
        <v>-4.4249999999999998</v>
      </c>
      <c r="J691">
        <v>0.14399999999999999</v>
      </c>
      <c r="K691">
        <v>2.984</v>
      </c>
      <c r="L691">
        <v>3.12</v>
      </c>
      <c r="M691">
        <v>6758238</v>
      </c>
    </row>
    <row r="692" spans="1:13" x14ac:dyDescent="0.2">
      <c r="A692" t="s">
        <v>616</v>
      </c>
      <c r="B692" t="s">
        <v>22</v>
      </c>
      <c r="C692" t="s">
        <v>1946</v>
      </c>
      <c r="D692" t="s">
        <v>1948</v>
      </c>
      <c r="E692" t="s">
        <v>2090</v>
      </c>
      <c r="F692" s="3">
        <v>4.0162600000000003E-7</v>
      </c>
      <c r="G692">
        <v>-9.9909999999999997</v>
      </c>
      <c r="H692">
        <v>-0.52700000000000002</v>
      </c>
      <c r="I692">
        <v>11.518000000000001</v>
      </c>
      <c r="J692">
        <v>3.1619999999999999</v>
      </c>
      <c r="K692">
        <v>0.48199999999999998</v>
      </c>
      <c r="L692">
        <v>2.83</v>
      </c>
      <c r="M692">
        <v>7264072</v>
      </c>
    </row>
    <row r="693" spans="1:13" x14ac:dyDescent="0.2">
      <c r="A693" t="s">
        <v>616</v>
      </c>
      <c r="B693" t="s">
        <v>1947</v>
      </c>
      <c r="C693" t="s">
        <v>637</v>
      </c>
      <c r="D693" t="s">
        <v>1950</v>
      </c>
      <c r="E693" t="s">
        <v>2091</v>
      </c>
      <c r="F693" s="3">
        <v>3.8403100000000001E-7</v>
      </c>
      <c r="G693">
        <v>1.718</v>
      </c>
      <c r="H693">
        <v>0.85799999999999998</v>
      </c>
      <c r="I693">
        <v>-1.5760000000000001</v>
      </c>
      <c r="J693">
        <v>0.75900000000000001</v>
      </c>
      <c r="K693">
        <v>2.1000000000000001E-2</v>
      </c>
      <c r="L693">
        <v>0.77</v>
      </c>
      <c r="M693">
        <v>7971874</v>
      </c>
    </row>
    <row r="694" spans="1:13" x14ac:dyDescent="0.2">
      <c r="A694" t="s">
        <v>616</v>
      </c>
      <c r="B694" t="s">
        <v>22</v>
      </c>
      <c r="C694" t="s">
        <v>32</v>
      </c>
      <c r="D694" t="s">
        <v>1947</v>
      </c>
      <c r="E694" t="s">
        <v>2092</v>
      </c>
      <c r="F694" s="3">
        <v>2.9835599999999998E-7</v>
      </c>
      <c r="G694">
        <v>-21.552</v>
      </c>
      <c r="H694">
        <v>4.0199999999999996</v>
      </c>
      <c r="I694">
        <v>18.532</v>
      </c>
      <c r="J694">
        <v>44.261000000000003</v>
      </c>
      <c r="K694">
        <v>5.8789999999999996</v>
      </c>
      <c r="L694">
        <v>38.384999999999998</v>
      </c>
      <c r="M694">
        <v>7454016</v>
      </c>
    </row>
    <row r="695" spans="1:13" x14ac:dyDescent="0.2">
      <c r="A695" t="s">
        <v>616</v>
      </c>
      <c r="B695" t="s">
        <v>38</v>
      </c>
      <c r="C695" t="s">
        <v>637</v>
      </c>
      <c r="D695" t="s">
        <v>2006</v>
      </c>
      <c r="E695" t="s">
        <v>1990</v>
      </c>
      <c r="F695" s="3">
        <v>2.8276199999999997E-7</v>
      </c>
      <c r="G695">
        <v>3.8980000000000001</v>
      </c>
      <c r="H695">
        <v>-2.94</v>
      </c>
      <c r="I695">
        <v>4.1000000000000002E-2</v>
      </c>
      <c r="J695">
        <v>1.8620000000000001</v>
      </c>
      <c r="K695">
        <v>1.7969999999999999</v>
      </c>
      <c r="L695">
        <v>7.0999999999999994E-2</v>
      </c>
      <c r="M695">
        <v>6786752</v>
      </c>
    </row>
    <row r="696" spans="1:13" x14ac:dyDescent="0.2">
      <c r="A696" t="s">
        <v>616</v>
      </c>
      <c r="B696" t="s">
        <v>38</v>
      </c>
      <c r="C696" t="s">
        <v>1947</v>
      </c>
      <c r="D696" t="s">
        <v>637</v>
      </c>
      <c r="E696" t="s">
        <v>2093</v>
      </c>
      <c r="F696" s="3">
        <v>2.1213000000000001E-7</v>
      </c>
      <c r="G696">
        <v>4.194</v>
      </c>
      <c r="H696">
        <v>2.3E-2</v>
      </c>
      <c r="I696">
        <v>-3.2170000000000001</v>
      </c>
      <c r="J696">
        <v>2.0619999999999998</v>
      </c>
      <c r="K696">
        <v>7.1999999999999995E-2</v>
      </c>
      <c r="L696">
        <v>1.996</v>
      </c>
      <c r="M696">
        <v>6762000</v>
      </c>
    </row>
    <row r="697" spans="1:13" x14ac:dyDescent="0.2">
      <c r="A697" t="s">
        <v>616</v>
      </c>
      <c r="B697" t="s">
        <v>1947</v>
      </c>
      <c r="C697" t="s">
        <v>1950</v>
      </c>
      <c r="D697" t="s">
        <v>1090</v>
      </c>
      <c r="E697" t="s">
        <v>2094</v>
      </c>
      <c r="F697" s="3">
        <v>1.7859599999999999E-7</v>
      </c>
      <c r="G697">
        <v>-76.03</v>
      </c>
      <c r="H697">
        <v>80.936000000000007</v>
      </c>
      <c r="I697">
        <v>-3.9060000000000001</v>
      </c>
      <c r="J697">
        <v>57.301000000000002</v>
      </c>
      <c r="K697">
        <v>60.563000000000002</v>
      </c>
      <c r="L697">
        <v>3.415</v>
      </c>
      <c r="M697">
        <v>6881795</v>
      </c>
    </row>
    <row r="698" spans="1:13" x14ac:dyDescent="0.2">
      <c r="A698" t="s">
        <v>616</v>
      </c>
      <c r="B698" t="s">
        <v>2006</v>
      </c>
      <c r="C698" t="s">
        <v>1090</v>
      </c>
      <c r="D698" t="s">
        <v>486</v>
      </c>
      <c r="E698" t="s">
        <v>1991</v>
      </c>
      <c r="F698" s="3">
        <v>1.01921E-7</v>
      </c>
      <c r="G698">
        <v>2.6139999999999999</v>
      </c>
      <c r="H698">
        <v>-5.5270000000000001</v>
      </c>
      <c r="I698">
        <v>3.9119999999999999</v>
      </c>
      <c r="J698">
        <v>0.496</v>
      </c>
      <c r="K698">
        <v>0.91900000000000004</v>
      </c>
      <c r="L698">
        <v>0.46300000000000002</v>
      </c>
      <c r="M698">
        <v>6827855</v>
      </c>
    </row>
    <row r="699" spans="1:13" x14ac:dyDescent="0.2">
      <c r="A699" t="s">
        <v>616</v>
      </c>
      <c r="B699" t="s">
        <v>32</v>
      </c>
      <c r="C699" t="s">
        <v>1947</v>
      </c>
      <c r="D699" t="s">
        <v>1950</v>
      </c>
      <c r="E699" t="s">
        <v>2095</v>
      </c>
      <c r="F699" s="3">
        <v>8.6468399999999999E-8</v>
      </c>
      <c r="G699">
        <v>1.3180000000000001</v>
      </c>
      <c r="H699">
        <v>4.2389999999999999</v>
      </c>
      <c r="I699">
        <v>-4.5570000000000004</v>
      </c>
      <c r="J699">
        <v>8.2000000000000003E-2</v>
      </c>
      <c r="K699">
        <v>1.5329999999999999</v>
      </c>
      <c r="L699">
        <v>1.593</v>
      </c>
      <c r="M699">
        <v>7974441</v>
      </c>
    </row>
    <row r="700" spans="1:13" x14ac:dyDescent="0.2">
      <c r="A700" t="s">
        <v>616</v>
      </c>
      <c r="B700" t="s">
        <v>22</v>
      </c>
      <c r="C700" t="s">
        <v>637</v>
      </c>
      <c r="D700" t="s">
        <v>486</v>
      </c>
      <c r="E700" t="s">
        <v>2096</v>
      </c>
      <c r="F700" s="3">
        <v>7.5727899999999996E-8</v>
      </c>
      <c r="G700">
        <v>0.224</v>
      </c>
      <c r="H700">
        <v>0.86899999999999999</v>
      </c>
      <c r="I700">
        <v>-9.2999999999999999E-2</v>
      </c>
      <c r="J700">
        <v>1.6E-2</v>
      </c>
      <c r="K700">
        <v>1.9E-2</v>
      </c>
      <c r="L700">
        <v>2.5000000000000001E-2</v>
      </c>
      <c r="M700">
        <v>7333278</v>
      </c>
    </row>
    <row r="701" spans="1:13" x14ac:dyDescent="0.2">
      <c r="A701" t="s">
        <v>616</v>
      </c>
      <c r="B701" t="s">
        <v>1947</v>
      </c>
      <c r="C701" t="s">
        <v>1950</v>
      </c>
      <c r="D701" t="s">
        <v>1091</v>
      </c>
      <c r="E701" t="s">
        <v>2097</v>
      </c>
      <c r="F701" s="3">
        <v>5.33925E-8</v>
      </c>
      <c r="G701">
        <v>104.501</v>
      </c>
      <c r="H701">
        <v>-109.322</v>
      </c>
      <c r="I701">
        <v>5.8220000000000001</v>
      </c>
      <c r="J701">
        <v>172.81299999999999</v>
      </c>
      <c r="K701">
        <v>181.40899999999999</v>
      </c>
      <c r="L701">
        <v>8.673</v>
      </c>
      <c r="M701">
        <v>6455665</v>
      </c>
    </row>
    <row r="702" spans="1:13" x14ac:dyDescent="0.2">
      <c r="A702" t="s">
        <v>616</v>
      </c>
      <c r="B702" t="s">
        <v>22</v>
      </c>
      <c r="C702" t="s">
        <v>637</v>
      </c>
      <c r="D702" t="s">
        <v>1090</v>
      </c>
      <c r="E702" t="s">
        <v>2098</v>
      </c>
      <c r="F702" s="3">
        <v>2.8220800000000001E-8</v>
      </c>
      <c r="G702">
        <v>0.222</v>
      </c>
      <c r="H702">
        <v>0.82499999999999996</v>
      </c>
      <c r="I702">
        <v>-4.7E-2</v>
      </c>
      <c r="J702">
        <v>1.7999999999999999E-2</v>
      </c>
      <c r="K702">
        <v>1.2999999999999999E-2</v>
      </c>
      <c r="L702">
        <v>1.9E-2</v>
      </c>
      <c r="M702">
        <v>6563836</v>
      </c>
    </row>
    <row r="703" spans="1:13" x14ac:dyDescent="0.2">
      <c r="A703" t="s">
        <v>616</v>
      </c>
      <c r="B703" t="s">
        <v>1946</v>
      </c>
      <c r="C703" t="s">
        <v>1947</v>
      </c>
      <c r="D703" t="s">
        <v>1950</v>
      </c>
      <c r="E703" t="s">
        <v>2099</v>
      </c>
      <c r="F703" s="3">
        <v>2.7191300000000001E-8</v>
      </c>
      <c r="G703">
        <v>-2.87</v>
      </c>
      <c r="H703">
        <v>-18.373000000000001</v>
      </c>
      <c r="I703">
        <v>22.242999999999999</v>
      </c>
      <c r="J703">
        <v>0.83299999999999996</v>
      </c>
      <c r="K703">
        <v>4.9189999999999996</v>
      </c>
      <c r="L703">
        <v>5.093</v>
      </c>
      <c r="M703">
        <v>8007194</v>
      </c>
    </row>
    <row r="704" spans="1:13" x14ac:dyDescent="0.2">
      <c r="A704" t="s">
        <v>616</v>
      </c>
      <c r="B704" t="s">
        <v>1946</v>
      </c>
      <c r="C704" t="s">
        <v>1947</v>
      </c>
      <c r="D704" t="s">
        <v>486</v>
      </c>
      <c r="E704" t="s">
        <v>2100</v>
      </c>
      <c r="F704" s="3">
        <v>2.3302100000000001E-8</v>
      </c>
      <c r="G704">
        <v>-3.24</v>
      </c>
      <c r="H704">
        <v>3.1880000000000002</v>
      </c>
      <c r="I704">
        <v>1.052</v>
      </c>
      <c r="J704">
        <v>0.217</v>
      </c>
      <c r="K704">
        <v>0.23100000000000001</v>
      </c>
      <c r="L704">
        <v>5.3999999999999999E-2</v>
      </c>
      <c r="M704">
        <v>7830968</v>
      </c>
    </row>
    <row r="705" spans="1:13" x14ac:dyDescent="0.2">
      <c r="A705" t="s">
        <v>616</v>
      </c>
      <c r="B705" t="s">
        <v>22</v>
      </c>
      <c r="C705" t="s">
        <v>38</v>
      </c>
      <c r="D705" t="s">
        <v>1090</v>
      </c>
      <c r="E705" t="s">
        <v>2101</v>
      </c>
      <c r="F705" s="3">
        <v>1.8428499999999999E-8</v>
      </c>
      <c r="G705">
        <v>0.21199999999999999</v>
      </c>
      <c r="H705">
        <v>0.878</v>
      </c>
      <c r="I705">
        <v>-0.09</v>
      </c>
      <c r="J705">
        <v>1.7000000000000001E-2</v>
      </c>
      <c r="K705">
        <v>1.4999999999999999E-2</v>
      </c>
      <c r="L705">
        <v>1.7999999999999999E-2</v>
      </c>
      <c r="M705">
        <v>6308192</v>
      </c>
    </row>
    <row r="706" spans="1:13" x14ac:dyDescent="0.2">
      <c r="A706" t="s">
        <v>616</v>
      </c>
      <c r="B706" t="s">
        <v>1946</v>
      </c>
      <c r="C706" t="s">
        <v>637</v>
      </c>
      <c r="D706" t="s">
        <v>1950</v>
      </c>
      <c r="E706" t="s">
        <v>2102</v>
      </c>
      <c r="F706" s="3">
        <v>1.04408E-8</v>
      </c>
      <c r="G706">
        <v>-0.35199999999999998</v>
      </c>
      <c r="H706">
        <v>0.77</v>
      </c>
      <c r="I706">
        <v>0.58199999999999996</v>
      </c>
      <c r="J706">
        <v>7.8E-2</v>
      </c>
      <c r="K706">
        <v>1.6E-2</v>
      </c>
      <c r="L706">
        <v>0.09</v>
      </c>
      <c r="M706">
        <v>8047218</v>
      </c>
    </row>
    <row r="707" spans="1:13" x14ac:dyDescent="0.2">
      <c r="A707" t="s">
        <v>616</v>
      </c>
      <c r="B707" t="s">
        <v>22</v>
      </c>
      <c r="C707" t="s">
        <v>1947</v>
      </c>
      <c r="D707" t="s">
        <v>486</v>
      </c>
      <c r="E707" t="s">
        <v>2103</v>
      </c>
      <c r="F707" s="3">
        <v>6.0994599999999999E-9</v>
      </c>
      <c r="G707">
        <v>9.1349999999999998</v>
      </c>
      <c r="H707">
        <v>-8.077</v>
      </c>
      <c r="I707">
        <v>-5.8000000000000003E-2</v>
      </c>
      <c r="J707">
        <v>0.95199999999999996</v>
      </c>
      <c r="K707">
        <v>0.85499999999999998</v>
      </c>
      <c r="L707">
        <v>0.13700000000000001</v>
      </c>
      <c r="M707">
        <v>7364165</v>
      </c>
    </row>
    <row r="708" spans="1:13" x14ac:dyDescent="0.2">
      <c r="A708" t="s">
        <v>616</v>
      </c>
      <c r="B708" t="s">
        <v>22</v>
      </c>
      <c r="C708" t="s">
        <v>38</v>
      </c>
      <c r="D708" t="s">
        <v>486</v>
      </c>
      <c r="E708" t="s">
        <v>2104</v>
      </c>
      <c r="F708" s="3">
        <v>4.7852100000000003E-9</v>
      </c>
      <c r="G708">
        <v>0.17799999999999999</v>
      </c>
      <c r="H708">
        <v>0.90600000000000003</v>
      </c>
      <c r="I708">
        <v>-8.4000000000000005E-2</v>
      </c>
      <c r="J708">
        <v>1.4999999999999999E-2</v>
      </c>
      <c r="K708">
        <v>0.02</v>
      </c>
      <c r="L708">
        <v>2.1999999999999999E-2</v>
      </c>
      <c r="M708">
        <v>6570359</v>
      </c>
    </row>
    <row r="709" spans="1:13" x14ac:dyDescent="0.2">
      <c r="A709" t="s">
        <v>616</v>
      </c>
      <c r="B709" t="s">
        <v>1946</v>
      </c>
      <c r="C709" t="s">
        <v>1947</v>
      </c>
      <c r="D709" t="s">
        <v>1090</v>
      </c>
      <c r="E709" t="s">
        <v>2105</v>
      </c>
      <c r="F709" s="3">
        <v>4.7404300000000003E-9</v>
      </c>
      <c r="G709">
        <v>-4.9480000000000004</v>
      </c>
      <c r="H709">
        <v>4.3029999999999999</v>
      </c>
      <c r="I709">
        <v>1.645</v>
      </c>
      <c r="J709">
        <v>0.26300000000000001</v>
      </c>
      <c r="K709">
        <v>0.214</v>
      </c>
      <c r="L709">
        <v>0.12</v>
      </c>
      <c r="M709">
        <v>6888779</v>
      </c>
    </row>
    <row r="710" spans="1:13" x14ac:dyDescent="0.2">
      <c r="A710" t="s">
        <v>616</v>
      </c>
      <c r="B710" t="s">
        <v>1948</v>
      </c>
      <c r="C710" t="s">
        <v>1090</v>
      </c>
      <c r="D710" t="s">
        <v>486</v>
      </c>
      <c r="E710" t="s">
        <v>2106</v>
      </c>
      <c r="F710" s="3">
        <v>4.0775100000000003E-9</v>
      </c>
      <c r="G710">
        <v>3.1339999999999999</v>
      </c>
      <c r="H710">
        <v>-5.7839999999999998</v>
      </c>
      <c r="I710">
        <v>3.649</v>
      </c>
      <c r="J710">
        <v>0.70099999999999996</v>
      </c>
      <c r="K710">
        <v>1.1299999999999999</v>
      </c>
      <c r="L710">
        <v>0.48499999999999999</v>
      </c>
      <c r="M710">
        <v>6728808</v>
      </c>
    </row>
    <row r="711" spans="1:13" x14ac:dyDescent="0.2">
      <c r="A711" t="s">
        <v>616</v>
      </c>
      <c r="B711" t="s">
        <v>1946</v>
      </c>
      <c r="C711" t="s">
        <v>2006</v>
      </c>
      <c r="D711" t="s">
        <v>486</v>
      </c>
      <c r="E711" t="s">
        <v>1992</v>
      </c>
      <c r="F711" s="3">
        <v>3.6629599999999999E-9</v>
      </c>
      <c r="G711">
        <v>-2.4140000000000001</v>
      </c>
      <c r="H711">
        <v>2.6859999999999999</v>
      </c>
      <c r="I711">
        <v>0.72799999999999998</v>
      </c>
      <c r="J711">
        <v>0.14299999999999999</v>
      </c>
      <c r="K711">
        <v>0.17100000000000001</v>
      </c>
      <c r="L711">
        <v>5.2999999999999999E-2</v>
      </c>
      <c r="M711">
        <v>7888311</v>
      </c>
    </row>
    <row r="712" spans="1:13" x14ac:dyDescent="0.2">
      <c r="A712" t="s">
        <v>616</v>
      </c>
      <c r="B712" t="s">
        <v>22</v>
      </c>
      <c r="C712" t="s">
        <v>1947</v>
      </c>
      <c r="D712" t="s">
        <v>1090</v>
      </c>
      <c r="E712" t="s">
        <v>2107</v>
      </c>
      <c r="F712" s="3">
        <v>3.4936399999999999E-9</v>
      </c>
      <c r="G712">
        <v>9.52</v>
      </c>
      <c r="H712">
        <v>-8.2490000000000006</v>
      </c>
      <c r="I712">
        <v>-0.27100000000000002</v>
      </c>
      <c r="J712">
        <v>0.68600000000000005</v>
      </c>
      <c r="K712">
        <v>0.66100000000000003</v>
      </c>
      <c r="L712">
        <v>0.10299999999999999</v>
      </c>
      <c r="M712">
        <v>6579880</v>
      </c>
    </row>
    <row r="713" spans="1:13" x14ac:dyDescent="0.2">
      <c r="A713" t="s">
        <v>616</v>
      </c>
      <c r="B713" t="s">
        <v>22</v>
      </c>
      <c r="C713" t="s">
        <v>1947</v>
      </c>
      <c r="D713" t="s">
        <v>1091</v>
      </c>
      <c r="E713" t="s">
        <v>2108</v>
      </c>
      <c r="F713" s="3">
        <v>3.2070299999999998E-9</v>
      </c>
      <c r="G713">
        <v>11.182</v>
      </c>
      <c r="H713">
        <v>-9.8160000000000007</v>
      </c>
      <c r="I713">
        <v>-0.36599999999999999</v>
      </c>
      <c r="J713">
        <v>1.222</v>
      </c>
      <c r="K713">
        <v>1.1100000000000001</v>
      </c>
      <c r="L713">
        <v>0.15</v>
      </c>
      <c r="M713">
        <v>6329108</v>
      </c>
    </row>
    <row r="714" spans="1:13" x14ac:dyDescent="0.2">
      <c r="A714" t="s">
        <v>616</v>
      </c>
      <c r="B714" t="s">
        <v>38</v>
      </c>
      <c r="C714" t="s">
        <v>2006</v>
      </c>
      <c r="D714" t="s">
        <v>1090</v>
      </c>
      <c r="E714" t="s">
        <v>1993</v>
      </c>
      <c r="F714" s="3">
        <v>2.55855E-9</v>
      </c>
      <c r="G714">
        <v>0.88400000000000001</v>
      </c>
      <c r="H714">
        <v>0.223</v>
      </c>
      <c r="I714">
        <v>-0.106</v>
      </c>
      <c r="J714">
        <v>1.4999999999999999E-2</v>
      </c>
      <c r="K714">
        <v>1.6E-2</v>
      </c>
      <c r="L714">
        <v>1.7999999999999999E-2</v>
      </c>
      <c r="M714">
        <v>6343540</v>
      </c>
    </row>
    <row r="715" spans="1:13" x14ac:dyDescent="0.2">
      <c r="A715" t="s">
        <v>616</v>
      </c>
      <c r="B715" t="s">
        <v>1947</v>
      </c>
      <c r="C715" t="s">
        <v>1090</v>
      </c>
      <c r="D715" t="s">
        <v>486</v>
      </c>
      <c r="E715" t="s">
        <v>2109</v>
      </c>
      <c r="F715" s="3">
        <v>1.49904E-9</v>
      </c>
      <c r="G715">
        <v>2.9609999999999999</v>
      </c>
      <c r="H715">
        <v>-7.2220000000000004</v>
      </c>
      <c r="I715">
        <v>5.26</v>
      </c>
      <c r="J715">
        <v>0.751</v>
      </c>
      <c r="K715">
        <v>1.6240000000000001</v>
      </c>
      <c r="L715">
        <v>0.9</v>
      </c>
      <c r="M715">
        <v>6788944</v>
      </c>
    </row>
    <row r="716" spans="1:13" x14ac:dyDescent="0.2">
      <c r="A716" t="s">
        <v>616</v>
      </c>
      <c r="B716" t="s">
        <v>22</v>
      </c>
      <c r="C716" t="s">
        <v>637</v>
      </c>
      <c r="D716" t="s">
        <v>1091</v>
      </c>
      <c r="E716" t="s">
        <v>2110</v>
      </c>
      <c r="F716" s="3">
        <v>1.4366899999999999E-9</v>
      </c>
      <c r="G716">
        <v>0.19900000000000001</v>
      </c>
      <c r="H716">
        <v>0.84099999999999997</v>
      </c>
      <c r="I716">
        <v>-0.04</v>
      </c>
      <c r="J716">
        <v>1.4E-2</v>
      </c>
      <c r="K716">
        <v>1.9E-2</v>
      </c>
      <c r="L716">
        <v>2.1999999999999999E-2</v>
      </c>
      <c r="M716">
        <v>6312361</v>
      </c>
    </row>
    <row r="717" spans="1:13" x14ac:dyDescent="0.2">
      <c r="A717" t="s">
        <v>616</v>
      </c>
      <c r="B717" t="s">
        <v>38</v>
      </c>
      <c r="C717" t="s">
        <v>1948</v>
      </c>
      <c r="D717" t="s">
        <v>1090</v>
      </c>
      <c r="E717" t="s">
        <v>2111</v>
      </c>
      <c r="F717" s="3">
        <v>1.0191200000000001E-9</v>
      </c>
      <c r="G717">
        <v>0.85699999999999998</v>
      </c>
      <c r="H717">
        <v>0.24299999999999999</v>
      </c>
      <c r="I717">
        <v>-0.10100000000000001</v>
      </c>
      <c r="J717">
        <v>1.6E-2</v>
      </c>
      <c r="K717">
        <v>1.7999999999999999E-2</v>
      </c>
      <c r="L717">
        <v>1.7999999999999999E-2</v>
      </c>
      <c r="M717">
        <v>6338402</v>
      </c>
    </row>
    <row r="718" spans="1:13" x14ac:dyDescent="0.2">
      <c r="A718" t="s">
        <v>616</v>
      </c>
      <c r="B718" t="s">
        <v>22</v>
      </c>
      <c r="C718" t="s">
        <v>38</v>
      </c>
      <c r="D718" t="s">
        <v>1091</v>
      </c>
      <c r="E718" t="s">
        <v>2112</v>
      </c>
      <c r="F718" s="3">
        <v>9.882289999999999E-10</v>
      </c>
      <c r="G718">
        <v>0.17100000000000001</v>
      </c>
      <c r="H718">
        <v>0.92400000000000004</v>
      </c>
      <c r="I718">
        <v>-9.5000000000000001E-2</v>
      </c>
      <c r="J718">
        <v>1.2999999999999999E-2</v>
      </c>
      <c r="K718">
        <v>2.3E-2</v>
      </c>
      <c r="L718">
        <v>2.1999999999999999E-2</v>
      </c>
      <c r="M718">
        <v>6493587</v>
      </c>
    </row>
    <row r="719" spans="1:13" x14ac:dyDescent="0.2">
      <c r="A719" t="s">
        <v>616</v>
      </c>
      <c r="B719" t="s">
        <v>32</v>
      </c>
      <c r="C719" t="s">
        <v>637</v>
      </c>
      <c r="D719" t="s">
        <v>1090</v>
      </c>
      <c r="E719" t="s">
        <v>2113</v>
      </c>
      <c r="F719" s="3">
        <v>9.67847E-10</v>
      </c>
      <c r="G719">
        <v>0.79400000000000004</v>
      </c>
      <c r="H719">
        <v>0.28599999999999998</v>
      </c>
      <c r="I719">
        <v>-7.9000000000000001E-2</v>
      </c>
      <c r="J719">
        <v>6.2E-2</v>
      </c>
      <c r="K719">
        <v>4.5999999999999999E-2</v>
      </c>
      <c r="L719">
        <v>2.1000000000000001E-2</v>
      </c>
      <c r="M719">
        <v>6928436</v>
      </c>
    </row>
    <row r="720" spans="1:13" x14ac:dyDescent="0.2">
      <c r="A720" t="s">
        <v>616</v>
      </c>
      <c r="B720" t="s">
        <v>1946</v>
      </c>
      <c r="C720" t="s">
        <v>2006</v>
      </c>
      <c r="D720" t="s">
        <v>1090</v>
      </c>
      <c r="E720" t="s">
        <v>1994</v>
      </c>
      <c r="F720" s="3">
        <v>5.5481600000000002E-10</v>
      </c>
      <c r="G720">
        <v>-3.3940000000000001</v>
      </c>
      <c r="H720">
        <v>3.363</v>
      </c>
      <c r="I720">
        <v>1.0309999999999999</v>
      </c>
      <c r="J720">
        <v>0.152</v>
      </c>
      <c r="K720">
        <v>0.129</v>
      </c>
      <c r="L720">
        <v>8.5999999999999993E-2</v>
      </c>
      <c r="M720">
        <v>6934069</v>
      </c>
    </row>
    <row r="721" spans="1:13" x14ac:dyDescent="0.2">
      <c r="A721" t="s">
        <v>616</v>
      </c>
      <c r="B721" t="s">
        <v>32</v>
      </c>
      <c r="C721" t="s">
        <v>637</v>
      </c>
      <c r="D721" t="s">
        <v>1950</v>
      </c>
      <c r="E721" t="s">
        <v>2114</v>
      </c>
      <c r="F721" s="3">
        <v>5.4286599999999997E-10</v>
      </c>
      <c r="G721">
        <v>0.42399999999999999</v>
      </c>
      <c r="H721">
        <v>0.49399999999999999</v>
      </c>
      <c r="I721">
        <v>8.2000000000000003E-2</v>
      </c>
      <c r="J721">
        <v>0.08</v>
      </c>
      <c r="K721">
        <v>5.7000000000000002E-2</v>
      </c>
      <c r="L721">
        <v>2.5999999999999999E-2</v>
      </c>
      <c r="M721">
        <v>8035006</v>
      </c>
    </row>
    <row r="722" spans="1:13" x14ac:dyDescent="0.2">
      <c r="A722" t="s">
        <v>616</v>
      </c>
      <c r="B722" t="s">
        <v>1946</v>
      </c>
      <c r="C722" t="s">
        <v>1947</v>
      </c>
      <c r="D722" t="s">
        <v>637</v>
      </c>
      <c r="E722" t="s">
        <v>2115</v>
      </c>
      <c r="F722" s="3">
        <v>4.2396E-10</v>
      </c>
      <c r="G722">
        <v>-0.32500000000000001</v>
      </c>
      <c r="H722">
        <v>0.53</v>
      </c>
      <c r="I722">
        <v>0.79500000000000004</v>
      </c>
      <c r="J722">
        <v>6.8000000000000005E-2</v>
      </c>
      <c r="K722">
        <v>7.4999999999999997E-2</v>
      </c>
      <c r="L722">
        <v>1.2999999999999999E-2</v>
      </c>
      <c r="M722">
        <v>7977317</v>
      </c>
    </row>
    <row r="723" spans="1:13" x14ac:dyDescent="0.2">
      <c r="A723" t="s">
        <v>616</v>
      </c>
      <c r="B723" t="s">
        <v>32</v>
      </c>
      <c r="C723" t="s">
        <v>637</v>
      </c>
      <c r="D723" t="s">
        <v>1948</v>
      </c>
      <c r="E723" t="s">
        <v>2116</v>
      </c>
      <c r="F723" s="3">
        <v>1.7398400000000001E-10</v>
      </c>
      <c r="G723">
        <v>0.41399999999999998</v>
      </c>
      <c r="H723">
        <v>0.48799999999999999</v>
      </c>
      <c r="I723">
        <v>9.8000000000000004E-2</v>
      </c>
      <c r="J723">
        <v>8.1000000000000003E-2</v>
      </c>
      <c r="K723">
        <v>5.5E-2</v>
      </c>
      <c r="L723">
        <v>0.03</v>
      </c>
      <c r="M723">
        <v>7818220</v>
      </c>
    </row>
    <row r="724" spans="1:13" x14ac:dyDescent="0.2">
      <c r="A724" t="s">
        <v>616</v>
      </c>
      <c r="B724" t="s">
        <v>38</v>
      </c>
      <c r="C724" t="s">
        <v>1947</v>
      </c>
      <c r="D724" t="s">
        <v>1090</v>
      </c>
      <c r="E724" t="s">
        <v>2117</v>
      </c>
      <c r="F724" s="3">
        <v>1.2082499999999999E-10</v>
      </c>
      <c r="G724">
        <v>0.90500000000000003</v>
      </c>
      <c r="H724">
        <v>0.19700000000000001</v>
      </c>
      <c r="I724">
        <v>-0.10199999999999999</v>
      </c>
      <c r="J724">
        <v>1.4999999999999999E-2</v>
      </c>
      <c r="K724">
        <v>1.4E-2</v>
      </c>
      <c r="L724">
        <v>1.7999999999999999E-2</v>
      </c>
      <c r="M724">
        <v>6330051</v>
      </c>
    </row>
    <row r="725" spans="1:13" x14ac:dyDescent="0.2">
      <c r="A725" t="s">
        <v>616</v>
      </c>
      <c r="B725" t="s">
        <v>38</v>
      </c>
      <c r="C725" t="s">
        <v>1948</v>
      </c>
      <c r="D725" t="s">
        <v>486</v>
      </c>
      <c r="E725" t="s">
        <v>2118</v>
      </c>
      <c r="F725" s="3">
        <v>9.6887500000000005E-11</v>
      </c>
      <c r="G725">
        <v>0.89700000000000002</v>
      </c>
      <c r="H725">
        <v>0.21199999999999999</v>
      </c>
      <c r="I725">
        <v>-0.109</v>
      </c>
      <c r="J725">
        <v>0.02</v>
      </c>
      <c r="K725">
        <v>1.7000000000000001E-2</v>
      </c>
      <c r="L725">
        <v>2.3E-2</v>
      </c>
      <c r="M725">
        <v>6607640</v>
      </c>
    </row>
    <row r="726" spans="1:13" x14ac:dyDescent="0.2">
      <c r="A726" t="s">
        <v>616</v>
      </c>
      <c r="B726" t="s">
        <v>1946</v>
      </c>
      <c r="C726" t="s">
        <v>1947</v>
      </c>
      <c r="D726" t="s">
        <v>1091</v>
      </c>
      <c r="E726" t="s">
        <v>2119</v>
      </c>
      <c r="F726" s="3">
        <v>8.8702200000000005E-11</v>
      </c>
      <c r="G726">
        <v>-2.8620000000000001</v>
      </c>
      <c r="H726">
        <v>2.9470000000000001</v>
      </c>
      <c r="I726">
        <v>0.91500000000000004</v>
      </c>
      <c r="J726">
        <v>0.16900000000000001</v>
      </c>
      <c r="K726">
        <v>0.17499999999999999</v>
      </c>
      <c r="L726">
        <v>0.04</v>
      </c>
      <c r="M726">
        <v>6457397</v>
      </c>
    </row>
    <row r="727" spans="1:13" x14ac:dyDescent="0.2">
      <c r="A727" t="s">
        <v>616</v>
      </c>
      <c r="B727" t="s">
        <v>38</v>
      </c>
      <c r="C727" t="s">
        <v>2006</v>
      </c>
      <c r="D727" t="s">
        <v>486</v>
      </c>
      <c r="E727" t="s">
        <v>1995</v>
      </c>
      <c r="F727" s="3">
        <v>8.4732699999999996E-11</v>
      </c>
      <c r="G727">
        <v>0.91600000000000004</v>
      </c>
      <c r="H727">
        <v>0.188</v>
      </c>
      <c r="I727">
        <v>-0.10299999999999999</v>
      </c>
      <c r="J727">
        <v>0.02</v>
      </c>
      <c r="K727">
        <v>1.4999999999999999E-2</v>
      </c>
      <c r="L727">
        <v>2.3E-2</v>
      </c>
      <c r="M727">
        <v>6729193</v>
      </c>
    </row>
    <row r="728" spans="1:13" x14ac:dyDescent="0.2">
      <c r="A728" t="s">
        <v>616</v>
      </c>
      <c r="B728" t="s">
        <v>32</v>
      </c>
      <c r="C728" t="s">
        <v>1947</v>
      </c>
      <c r="D728" t="s">
        <v>637</v>
      </c>
      <c r="E728" t="s">
        <v>2120</v>
      </c>
      <c r="F728" s="3">
        <v>8.1464800000000001E-11</v>
      </c>
      <c r="G728">
        <v>0.38900000000000001</v>
      </c>
      <c r="H728">
        <v>8.8999999999999996E-2</v>
      </c>
      <c r="I728">
        <v>0.52100000000000002</v>
      </c>
      <c r="J728">
        <v>8.3000000000000004E-2</v>
      </c>
      <c r="K728">
        <v>2.7E-2</v>
      </c>
      <c r="L728">
        <v>0.06</v>
      </c>
      <c r="M728">
        <v>7960859</v>
      </c>
    </row>
    <row r="729" spans="1:13" x14ac:dyDescent="0.2">
      <c r="A729" t="s">
        <v>616</v>
      </c>
      <c r="B729" t="s">
        <v>22</v>
      </c>
      <c r="C729" t="s">
        <v>1946</v>
      </c>
      <c r="D729" t="s">
        <v>1947</v>
      </c>
      <c r="E729" t="s">
        <v>2121</v>
      </c>
      <c r="F729" s="3">
        <v>7.4585899999999996E-11</v>
      </c>
      <c r="G729">
        <v>9.6560000000000006</v>
      </c>
      <c r="H729">
        <v>0.19900000000000001</v>
      </c>
      <c r="I729">
        <v>-8.8550000000000004</v>
      </c>
      <c r="J729">
        <v>0.97499999999999998</v>
      </c>
      <c r="K729">
        <v>0.38200000000000001</v>
      </c>
      <c r="L729">
        <v>1.2629999999999999</v>
      </c>
      <c r="M729">
        <v>7474532</v>
      </c>
    </row>
    <row r="730" spans="1:13" x14ac:dyDescent="0.2">
      <c r="A730" t="s">
        <v>616</v>
      </c>
      <c r="B730" t="s">
        <v>32</v>
      </c>
      <c r="C730" t="s">
        <v>1948</v>
      </c>
      <c r="D730" t="s">
        <v>1091</v>
      </c>
      <c r="E730" t="s">
        <v>2122</v>
      </c>
      <c r="F730" s="3">
        <v>5.8995300000000004E-11</v>
      </c>
      <c r="G730">
        <v>1.32</v>
      </c>
      <c r="H730">
        <v>-0.14299999999999999</v>
      </c>
      <c r="I730">
        <v>-0.17699999999999999</v>
      </c>
      <c r="J730">
        <v>3.5000000000000003E-2</v>
      </c>
      <c r="K730">
        <v>2.3E-2</v>
      </c>
      <c r="L730">
        <v>2.5999999999999999E-2</v>
      </c>
      <c r="M730">
        <v>6426948</v>
      </c>
    </row>
    <row r="731" spans="1:13" x14ac:dyDescent="0.2">
      <c r="A731" t="s">
        <v>616</v>
      </c>
      <c r="B731" t="s">
        <v>32</v>
      </c>
      <c r="C731" t="s">
        <v>637</v>
      </c>
      <c r="D731" t="s">
        <v>2006</v>
      </c>
      <c r="E731" t="s">
        <v>1996</v>
      </c>
      <c r="F731" s="3">
        <v>4.50846E-11</v>
      </c>
      <c r="G731">
        <v>0.36899999999999999</v>
      </c>
      <c r="H731">
        <v>0.52600000000000002</v>
      </c>
      <c r="I731">
        <v>0.105</v>
      </c>
      <c r="J731">
        <v>0.09</v>
      </c>
      <c r="K731">
        <v>6.2E-2</v>
      </c>
      <c r="L731">
        <v>3.1E-2</v>
      </c>
      <c r="M731">
        <v>8049119</v>
      </c>
    </row>
    <row r="732" spans="1:13" x14ac:dyDescent="0.2">
      <c r="A732" t="s">
        <v>616</v>
      </c>
      <c r="B732" t="s">
        <v>38</v>
      </c>
      <c r="C732" t="s">
        <v>1950</v>
      </c>
      <c r="D732" t="s">
        <v>1090</v>
      </c>
      <c r="E732" t="s">
        <v>2123</v>
      </c>
      <c r="F732" s="3">
        <v>3.3786600000000002E-11</v>
      </c>
      <c r="G732">
        <v>0.89800000000000002</v>
      </c>
      <c r="H732">
        <v>0.20799999999999999</v>
      </c>
      <c r="I732">
        <v>-0.106</v>
      </c>
      <c r="J732">
        <v>1.4999999999999999E-2</v>
      </c>
      <c r="K732">
        <v>1.4999999999999999E-2</v>
      </c>
      <c r="L732">
        <v>1.7999999999999999E-2</v>
      </c>
      <c r="M732">
        <v>6339047</v>
      </c>
    </row>
    <row r="733" spans="1:13" x14ac:dyDescent="0.2">
      <c r="A733" t="s">
        <v>616</v>
      </c>
      <c r="B733" t="s">
        <v>38</v>
      </c>
      <c r="C733" t="s">
        <v>2006</v>
      </c>
      <c r="D733" t="s">
        <v>1091</v>
      </c>
      <c r="E733" t="s">
        <v>1997</v>
      </c>
      <c r="F733" s="3">
        <v>2.5166600000000001E-11</v>
      </c>
      <c r="G733">
        <v>0.93899999999999995</v>
      </c>
      <c r="H733">
        <v>0.17699999999999999</v>
      </c>
      <c r="I733">
        <v>-0.11600000000000001</v>
      </c>
      <c r="J733">
        <v>2.4E-2</v>
      </c>
      <c r="K733">
        <v>1.2999999999999999E-2</v>
      </c>
      <c r="L733">
        <v>2.1999999999999999E-2</v>
      </c>
      <c r="M733">
        <v>6406924</v>
      </c>
    </row>
    <row r="734" spans="1:13" x14ac:dyDescent="0.2">
      <c r="A734" t="s">
        <v>616</v>
      </c>
      <c r="B734" t="s">
        <v>1946</v>
      </c>
      <c r="C734" t="s">
        <v>1948</v>
      </c>
      <c r="D734" t="s">
        <v>1090</v>
      </c>
      <c r="E734" t="s">
        <v>2124</v>
      </c>
      <c r="F734" s="3">
        <v>1.8466E-11</v>
      </c>
      <c r="G734">
        <v>-2.6320000000000001</v>
      </c>
      <c r="H734">
        <v>2.82</v>
      </c>
      <c r="I734">
        <v>0.81100000000000005</v>
      </c>
      <c r="J734">
        <v>0.13500000000000001</v>
      </c>
      <c r="K734">
        <v>0.112</v>
      </c>
      <c r="L734">
        <v>0.09</v>
      </c>
      <c r="M734">
        <v>6824506</v>
      </c>
    </row>
    <row r="735" spans="1:13" x14ac:dyDescent="0.2">
      <c r="A735" t="s">
        <v>616</v>
      </c>
      <c r="B735" t="s">
        <v>38</v>
      </c>
      <c r="C735" t="s">
        <v>1948</v>
      </c>
      <c r="D735" t="s">
        <v>1091</v>
      </c>
      <c r="E735" t="s">
        <v>2125</v>
      </c>
      <c r="F735" s="3">
        <v>1.5912499999999999E-11</v>
      </c>
      <c r="G735">
        <v>0.91600000000000004</v>
      </c>
      <c r="H735">
        <v>0.19500000000000001</v>
      </c>
      <c r="I735">
        <v>-0.111</v>
      </c>
      <c r="J735">
        <v>2.4E-2</v>
      </c>
      <c r="K735">
        <v>1.4E-2</v>
      </c>
      <c r="L735">
        <v>2.3E-2</v>
      </c>
      <c r="M735">
        <v>6466270</v>
      </c>
    </row>
    <row r="736" spans="1:13" x14ac:dyDescent="0.2">
      <c r="A736" t="s">
        <v>616</v>
      </c>
      <c r="B736" t="s">
        <v>1946</v>
      </c>
      <c r="C736" t="s">
        <v>1948</v>
      </c>
      <c r="D736" t="s">
        <v>486</v>
      </c>
      <c r="E736" t="s">
        <v>2126</v>
      </c>
      <c r="F736" s="3">
        <v>1.1877599999999999E-11</v>
      </c>
      <c r="G736">
        <v>-2.2250000000000001</v>
      </c>
      <c r="H736">
        <v>2.754</v>
      </c>
      <c r="I736">
        <v>0.47199999999999998</v>
      </c>
      <c r="J736">
        <v>0.157</v>
      </c>
      <c r="K736">
        <v>0.20599999999999999</v>
      </c>
      <c r="L736">
        <v>7.8E-2</v>
      </c>
      <c r="M736">
        <v>7652058</v>
      </c>
    </row>
    <row r="737" spans="1:13" x14ac:dyDescent="0.2">
      <c r="A737" t="s">
        <v>616</v>
      </c>
      <c r="B737" t="s">
        <v>32</v>
      </c>
      <c r="C737" t="s">
        <v>2006</v>
      </c>
      <c r="D737" t="s">
        <v>1091</v>
      </c>
      <c r="E737" t="s">
        <v>1998</v>
      </c>
      <c r="F737" s="3">
        <v>1.11251E-11</v>
      </c>
      <c r="G737">
        <v>1.3080000000000001</v>
      </c>
      <c r="H737">
        <v>-0.125</v>
      </c>
      <c r="I737">
        <v>-0.183</v>
      </c>
      <c r="J737">
        <v>3.3000000000000002E-2</v>
      </c>
      <c r="K737">
        <v>1.9E-2</v>
      </c>
      <c r="L737">
        <v>2.7E-2</v>
      </c>
      <c r="M737">
        <v>6473351</v>
      </c>
    </row>
    <row r="738" spans="1:13" x14ac:dyDescent="0.2">
      <c r="A738" t="s">
        <v>616</v>
      </c>
      <c r="B738" t="s">
        <v>32</v>
      </c>
      <c r="C738" t="s">
        <v>1947</v>
      </c>
      <c r="D738" t="s">
        <v>1091</v>
      </c>
      <c r="E738" t="s">
        <v>2127</v>
      </c>
      <c r="F738" s="3">
        <v>1.09995E-11</v>
      </c>
      <c r="G738">
        <v>1.2909999999999999</v>
      </c>
      <c r="H738">
        <v>-0.11600000000000001</v>
      </c>
      <c r="I738">
        <v>-0.17599999999999999</v>
      </c>
      <c r="J738">
        <v>3.1E-2</v>
      </c>
      <c r="K738">
        <v>1.7000000000000001E-2</v>
      </c>
      <c r="L738">
        <v>2.7E-2</v>
      </c>
      <c r="M738">
        <v>6447538</v>
      </c>
    </row>
    <row r="739" spans="1:13" x14ac:dyDescent="0.2">
      <c r="A739" t="s">
        <v>616</v>
      </c>
      <c r="B739" t="s">
        <v>1946</v>
      </c>
      <c r="C739" t="s">
        <v>1948</v>
      </c>
      <c r="D739" t="s">
        <v>1091</v>
      </c>
      <c r="E739" t="s">
        <v>2128</v>
      </c>
      <c r="F739" s="3">
        <v>8.9569199999999998E-12</v>
      </c>
      <c r="G739">
        <v>-1.774</v>
      </c>
      <c r="H739">
        <v>2.2280000000000002</v>
      </c>
      <c r="I739">
        <v>0.54700000000000004</v>
      </c>
      <c r="J739">
        <v>9.4E-2</v>
      </c>
      <c r="K739">
        <v>0.115</v>
      </c>
      <c r="L739">
        <v>4.5999999999999999E-2</v>
      </c>
      <c r="M739">
        <v>6431194</v>
      </c>
    </row>
    <row r="740" spans="1:13" x14ac:dyDescent="0.2">
      <c r="A740" t="s">
        <v>616</v>
      </c>
      <c r="B740" t="s">
        <v>22</v>
      </c>
      <c r="C740" t="s">
        <v>32</v>
      </c>
      <c r="D740" t="s">
        <v>1091</v>
      </c>
      <c r="E740" t="s">
        <v>2129</v>
      </c>
      <c r="F740" s="3">
        <v>6.4955899999999998E-12</v>
      </c>
      <c r="G740">
        <v>-0.113</v>
      </c>
      <c r="H740">
        <v>1.302</v>
      </c>
      <c r="I740">
        <v>-0.189</v>
      </c>
      <c r="J740">
        <v>0.02</v>
      </c>
      <c r="K740">
        <v>3.3000000000000002E-2</v>
      </c>
      <c r="L740">
        <v>2.8000000000000001E-2</v>
      </c>
      <c r="M740">
        <v>6318525</v>
      </c>
    </row>
    <row r="741" spans="1:13" x14ac:dyDescent="0.2">
      <c r="A741" t="s">
        <v>616</v>
      </c>
      <c r="B741" t="s">
        <v>32</v>
      </c>
      <c r="C741" t="s">
        <v>1950</v>
      </c>
      <c r="D741" t="s">
        <v>1091</v>
      </c>
      <c r="E741" t="s">
        <v>2130</v>
      </c>
      <c r="F741" s="3">
        <v>6.3850599999999999E-12</v>
      </c>
      <c r="G741">
        <v>1.276</v>
      </c>
      <c r="H741">
        <v>-0.107</v>
      </c>
      <c r="I741">
        <v>-0.16900000000000001</v>
      </c>
      <c r="J741">
        <v>3.1E-2</v>
      </c>
      <c r="K741">
        <v>1.7000000000000001E-2</v>
      </c>
      <c r="L741">
        <v>2.5999999999999999E-2</v>
      </c>
      <c r="M741">
        <v>6469689</v>
      </c>
    </row>
    <row r="742" spans="1:13" x14ac:dyDescent="0.2">
      <c r="A742" t="s">
        <v>616</v>
      </c>
      <c r="B742" t="s">
        <v>38</v>
      </c>
      <c r="C742" t="s">
        <v>1947</v>
      </c>
      <c r="D742" t="s">
        <v>486</v>
      </c>
      <c r="E742" t="s">
        <v>2131</v>
      </c>
      <c r="F742" s="3">
        <v>5.1548799999999999E-12</v>
      </c>
      <c r="G742">
        <v>0.92900000000000005</v>
      </c>
      <c r="H742">
        <v>0.16500000000000001</v>
      </c>
      <c r="I742">
        <v>-9.4E-2</v>
      </c>
      <c r="J742">
        <v>0.02</v>
      </c>
      <c r="K742">
        <v>1.2999999999999999E-2</v>
      </c>
      <c r="L742">
        <v>2.1999999999999999E-2</v>
      </c>
      <c r="M742">
        <v>6708516</v>
      </c>
    </row>
    <row r="743" spans="1:13" x14ac:dyDescent="0.2">
      <c r="A743" t="s">
        <v>616</v>
      </c>
      <c r="B743" t="s">
        <v>38</v>
      </c>
      <c r="C743" t="s">
        <v>1950</v>
      </c>
      <c r="D743" t="s">
        <v>486</v>
      </c>
      <c r="E743" t="s">
        <v>2132</v>
      </c>
      <c r="F743" s="3">
        <v>2.7114900000000002E-12</v>
      </c>
      <c r="G743">
        <v>0.93400000000000005</v>
      </c>
      <c r="H743">
        <v>0.17799999999999999</v>
      </c>
      <c r="I743">
        <v>-0.112</v>
      </c>
      <c r="J743">
        <v>0.02</v>
      </c>
      <c r="K743">
        <v>1.4E-2</v>
      </c>
      <c r="L743">
        <v>2.3E-2</v>
      </c>
      <c r="M743">
        <v>6728076</v>
      </c>
    </row>
    <row r="744" spans="1:13" x14ac:dyDescent="0.2">
      <c r="A744" t="s">
        <v>616</v>
      </c>
      <c r="B744" t="s">
        <v>1946</v>
      </c>
      <c r="C744" t="s">
        <v>2006</v>
      </c>
      <c r="D744" t="s">
        <v>1091</v>
      </c>
      <c r="E744" t="s">
        <v>1999</v>
      </c>
      <c r="F744" s="3">
        <v>2.1742099999999999E-12</v>
      </c>
      <c r="G744">
        <v>-2.2080000000000002</v>
      </c>
      <c r="H744">
        <v>2.5609999999999999</v>
      </c>
      <c r="I744">
        <v>0.64700000000000002</v>
      </c>
      <c r="J744">
        <v>0.111</v>
      </c>
      <c r="K744">
        <v>0.128</v>
      </c>
      <c r="L744">
        <v>0.04</v>
      </c>
      <c r="M744">
        <v>6479724</v>
      </c>
    </row>
    <row r="745" spans="1:13" x14ac:dyDescent="0.2">
      <c r="A745" t="s">
        <v>616</v>
      </c>
      <c r="B745" t="s">
        <v>32</v>
      </c>
      <c r="C745" t="s">
        <v>1948</v>
      </c>
      <c r="D745" t="s">
        <v>486</v>
      </c>
      <c r="E745" t="s">
        <v>2133</v>
      </c>
      <c r="F745" s="3">
        <v>1.7327500000000001E-12</v>
      </c>
      <c r="G745">
        <v>1.2470000000000001</v>
      </c>
      <c r="H745">
        <v>-0.123</v>
      </c>
      <c r="I745">
        <v>-0.124</v>
      </c>
      <c r="J745">
        <v>3.4000000000000002E-2</v>
      </c>
      <c r="K745">
        <v>2.3E-2</v>
      </c>
      <c r="L745">
        <v>3.1E-2</v>
      </c>
      <c r="M745">
        <v>7637663</v>
      </c>
    </row>
    <row r="746" spans="1:13" x14ac:dyDescent="0.2">
      <c r="A746" t="s">
        <v>616</v>
      </c>
      <c r="B746" t="s">
        <v>38</v>
      </c>
      <c r="C746" t="s">
        <v>1947</v>
      </c>
      <c r="D746" t="s">
        <v>1091</v>
      </c>
      <c r="E746" t="s">
        <v>2134</v>
      </c>
      <c r="F746" s="3">
        <v>1.4345E-12</v>
      </c>
      <c r="G746">
        <v>0.95299999999999996</v>
      </c>
      <c r="H746">
        <v>0.158</v>
      </c>
      <c r="I746">
        <v>-0.111</v>
      </c>
      <c r="J746">
        <v>2.3E-2</v>
      </c>
      <c r="K746">
        <v>1.2E-2</v>
      </c>
      <c r="L746">
        <v>2.1999999999999999E-2</v>
      </c>
      <c r="M746">
        <v>6403425</v>
      </c>
    </row>
    <row r="747" spans="1:13" x14ac:dyDescent="0.2">
      <c r="A747" t="s">
        <v>616</v>
      </c>
      <c r="B747" t="s">
        <v>32</v>
      </c>
      <c r="C747" t="s">
        <v>1950</v>
      </c>
      <c r="D747" t="s">
        <v>486</v>
      </c>
      <c r="E747" t="s">
        <v>2135</v>
      </c>
      <c r="F747" s="3">
        <v>6.3328200000000005E-13</v>
      </c>
      <c r="G747">
        <v>1.2230000000000001</v>
      </c>
      <c r="H747">
        <v>-8.8999999999999996E-2</v>
      </c>
      <c r="I747">
        <v>-0.13400000000000001</v>
      </c>
      <c r="J747">
        <v>0.03</v>
      </c>
      <c r="K747">
        <v>1.7999999999999999E-2</v>
      </c>
      <c r="L747">
        <v>3.1E-2</v>
      </c>
      <c r="M747">
        <v>7862542</v>
      </c>
    </row>
    <row r="748" spans="1:13" x14ac:dyDescent="0.2">
      <c r="A748" t="s">
        <v>616</v>
      </c>
      <c r="B748" t="s">
        <v>32</v>
      </c>
      <c r="C748" t="s">
        <v>1946</v>
      </c>
      <c r="D748" t="s">
        <v>637</v>
      </c>
      <c r="E748" t="s">
        <v>2136</v>
      </c>
      <c r="F748" s="3">
        <v>3.2646E-13</v>
      </c>
      <c r="G748">
        <v>1.0169999999999999</v>
      </c>
      <c r="H748">
        <v>-0.111</v>
      </c>
      <c r="I748">
        <v>9.4E-2</v>
      </c>
      <c r="J748">
        <v>0.39800000000000002</v>
      </c>
      <c r="K748">
        <v>0.121</v>
      </c>
      <c r="L748">
        <v>0.27800000000000002</v>
      </c>
      <c r="M748">
        <v>8037995</v>
      </c>
    </row>
    <row r="749" spans="1:13" x14ac:dyDescent="0.2">
      <c r="A749" t="s">
        <v>616</v>
      </c>
      <c r="B749" t="s">
        <v>32</v>
      </c>
      <c r="C749" t="s">
        <v>1090</v>
      </c>
      <c r="D749" t="s">
        <v>1091</v>
      </c>
      <c r="E749" t="s">
        <v>2137</v>
      </c>
      <c r="F749" s="3">
        <v>2.6726099999999999E-13</v>
      </c>
      <c r="G749">
        <v>1.1319999999999999</v>
      </c>
      <c r="H749">
        <v>-0.23499999999999999</v>
      </c>
      <c r="I749">
        <v>0.10299999999999999</v>
      </c>
      <c r="J749">
        <v>0.03</v>
      </c>
      <c r="K749">
        <v>4.8000000000000001E-2</v>
      </c>
      <c r="L749">
        <v>6.7000000000000004E-2</v>
      </c>
      <c r="M749">
        <v>6421566</v>
      </c>
    </row>
    <row r="750" spans="1:13" x14ac:dyDescent="0.2">
      <c r="A750" t="s">
        <v>616</v>
      </c>
      <c r="B750" t="s">
        <v>38</v>
      </c>
      <c r="C750" t="s">
        <v>1950</v>
      </c>
      <c r="D750" t="s">
        <v>1091</v>
      </c>
      <c r="E750" t="s">
        <v>2138</v>
      </c>
      <c r="F750" s="3">
        <v>2.6387799999999999E-13</v>
      </c>
      <c r="G750">
        <v>0.95299999999999996</v>
      </c>
      <c r="H750">
        <v>0.16500000000000001</v>
      </c>
      <c r="I750">
        <v>-0.11700000000000001</v>
      </c>
      <c r="J750">
        <v>2.3E-2</v>
      </c>
      <c r="K750">
        <v>1.2E-2</v>
      </c>
      <c r="L750">
        <v>2.1999999999999999E-2</v>
      </c>
      <c r="M750">
        <v>6404570</v>
      </c>
    </row>
    <row r="751" spans="1:13" x14ac:dyDescent="0.2">
      <c r="A751" t="s">
        <v>616</v>
      </c>
      <c r="B751" t="s">
        <v>32</v>
      </c>
      <c r="C751" t="s">
        <v>1947</v>
      </c>
      <c r="D751" t="s">
        <v>486</v>
      </c>
      <c r="E751" t="s">
        <v>2139</v>
      </c>
      <c r="F751" s="3">
        <v>1.35659E-13</v>
      </c>
      <c r="G751">
        <v>1.2270000000000001</v>
      </c>
      <c r="H751">
        <v>-9.6000000000000002E-2</v>
      </c>
      <c r="I751">
        <v>-0.13100000000000001</v>
      </c>
      <c r="J751">
        <v>3.1E-2</v>
      </c>
      <c r="K751">
        <v>1.7000000000000001E-2</v>
      </c>
      <c r="L751">
        <v>3.1E-2</v>
      </c>
      <c r="M751">
        <v>7805983</v>
      </c>
    </row>
    <row r="752" spans="1:13" x14ac:dyDescent="0.2">
      <c r="A752" t="s">
        <v>616</v>
      </c>
      <c r="B752" t="s">
        <v>32</v>
      </c>
      <c r="C752" t="s">
        <v>2006</v>
      </c>
      <c r="D752" t="s">
        <v>486</v>
      </c>
      <c r="E752" t="s">
        <v>2000</v>
      </c>
      <c r="F752" s="3">
        <v>1.30478E-13</v>
      </c>
      <c r="G752">
        <v>1.2430000000000001</v>
      </c>
      <c r="H752">
        <v>-0.10199999999999999</v>
      </c>
      <c r="I752">
        <v>-0.14099999999999999</v>
      </c>
      <c r="J752">
        <v>3.2000000000000001E-2</v>
      </c>
      <c r="K752">
        <v>1.9E-2</v>
      </c>
      <c r="L752">
        <v>3.1E-2</v>
      </c>
      <c r="M752">
        <v>7869225</v>
      </c>
    </row>
    <row r="753" spans="1:13" x14ac:dyDescent="0.2">
      <c r="A753" t="s">
        <v>616</v>
      </c>
      <c r="B753" t="s">
        <v>22</v>
      </c>
      <c r="C753" t="s">
        <v>32</v>
      </c>
      <c r="D753" t="s">
        <v>486</v>
      </c>
      <c r="E753" t="s">
        <v>2140</v>
      </c>
      <c r="F753" s="3">
        <v>6.8780299999999995E-14</v>
      </c>
      <c r="G753">
        <v>-9.2999999999999999E-2</v>
      </c>
      <c r="H753">
        <v>1.2410000000000001</v>
      </c>
      <c r="I753">
        <v>-0.14799999999999999</v>
      </c>
      <c r="J753">
        <v>0.02</v>
      </c>
      <c r="K753">
        <v>3.2000000000000001E-2</v>
      </c>
      <c r="L753">
        <v>3.2000000000000001E-2</v>
      </c>
      <c r="M753">
        <v>7366417</v>
      </c>
    </row>
    <row r="754" spans="1:13" x14ac:dyDescent="0.2">
      <c r="A754" t="s">
        <v>616</v>
      </c>
      <c r="B754" t="s">
        <v>637</v>
      </c>
      <c r="C754" t="s">
        <v>1948</v>
      </c>
      <c r="D754" t="s">
        <v>1090</v>
      </c>
      <c r="E754" t="s">
        <v>2141</v>
      </c>
      <c r="F754" s="3">
        <v>4.9686999999999998E-14</v>
      </c>
      <c r="G754">
        <v>0.79800000000000004</v>
      </c>
      <c r="H754">
        <v>0.29099999999999998</v>
      </c>
      <c r="I754">
        <v>-8.8999999999999996E-2</v>
      </c>
      <c r="J754">
        <v>1.4E-2</v>
      </c>
      <c r="K754">
        <v>0.02</v>
      </c>
      <c r="L754">
        <v>0.02</v>
      </c>
      <c r="M754">
        <v>6833705</v>
      </c>
    </row>
    <row r="755" spans="1:13" x14ac:dyDescent="0.2">
      <c r="A755" t="s">
        <v>616</v>
      </c>
      <c r="B755" t="s">
        <v>637</v>
      </c>
      <c r="C755" t="s">
        <v>1948</v>
      </c>
      <c r="D755" t="s">
        <v>486</v>
      </c>
      <c r="E755" t="s">
        <v>2142</v>
      </c>
      <c r="F755" s="3">
        <v>4.8196E-14</v>
      </c>
      <c r="G755">
        <v>0.85699999999999998</v>
      </c>
      <c r="H755">
        <v>0.28799999999999998</v>
      </c>
      <c r="I755">
        <v>-0.14499999999999999</v>
      </c>
      <c r="J755">
        <v>0.02</v>
      </c>
      <c r="K755">
        <v>1.7999999999999999E-2</v>
      </c>
      <c r="L755">
        <v>2.8000000000000001E-2</v>
      </c>
      <c r="M755">
        <v>7642521</v>
      </c>
    </row>
    <row r="756" spans="1:13" x14ac:dyDescent="0.2">
      <c r="A756" t="s">
        <v>616</v>
      </c>
      <c r="B756" t="s">
        <v>38</v>
      </c>
      <c r="C756" t="s">
        <v>1946</v>
      </c>
      <c r="D756" t="s">
        <v>1090</v>
      </c>
      <c r="E756" t="s">
        <v>2143</v>
      </c>
      <c r="F756" s="3">
        <v>4.67803E-14</v>
      </c>
      <c r="G756">
        <v>0.95</v>
      </c>
      <c r="H756">
        <v>0.22</v>
      </c>
      <c r="I756">
        <v>-0.17</v>
      </c>
      <c r="J756">
        <v>1.4999999999999999E-2</v>
      </c>
      <c r="K756">
        <v>1.7000000000000001E-2</v>
      </c>
      <c r="L756">
        <v>2.3E-2</v>
      </c>
      <c r="M756">
        <v>6336984</v>
      </c>
    </row>
    <row r="757" spans="1:13" x14ac:dyDescent="0.2">
      <c r="A757" t="s">
        <v>616</v>
      </c>
      <c r="B757" t="s">
        <v>637</v>
      </c>
      <c r="C757" t="s">
        <v>2006</v>
      </c>
      <c r="D757" t="s">
        <v>1090</v>
      </c>
      <c r="E757" t="s">
        <v>2001</v>
      </c>
      <c r="F757" s="3">
        <v>2.1303400000000001E-14</v>
      </c>
      <c r="G757">
        <v>0.82199999999999995</v>
      </c>
      <c r="H757">
        <v>0.26500000000000001</v>
      </c>
      <c r="I757">
        <v>-8.6999999999999994E-2</v>
      </c>
      <c r="J757">
        <v>1.2999999999999999E-2</v>
      </c>
      <c r="K757">
        <v>1.7999999999999999E-2</v>
      </c>
      <c r="L757">
        <v>1.9E-2</v>
      </c>
      <c r="M757">
        <v>6934017</v>
      </c>
    </row>
    <row r="758" spans="1:13" x14ac:dyDescent="0.2">
      <c r="A758" t="s">
        <v>616</v>
      </c>
      <c r="B758" t="s">
        <v>1946</v>
      </c>
      <c r="C758" t="s">
        <v>1950</v>
      </c>
      <c r="D758" t="s">
        <v>486</v>
      </c>
      <c r="E758" t="s">
        <v>2144</v>
      </c>
      <c r="F758" s="3">
        <v>1.0439300000000001E-14</v>
      </c>
      <c r="G758">
        <v>-3.5379999999999998</v>
      </c>
      <c r="H758">
        <v>3.6850000000000001</v>
      </c>
      <c r="I758">
        <v>0.85299999999999998</v>
      </c>
      <c r="J758">
        <v>0.29499999999999998</v>
      </c>
      <c r="K758">
        <v>0.32300000000000001</v>
      </c>
      <c r="L758">
        <v>6.7000000000000004E-2</v>
      </c>
      <c r="M758">
        <v>7885027</v>
      </c>
    </row>
    <row r="759" spans="1:13" x14ac:dyDescent="0.2">
      <c r="A759" t="s">
        <v>616</v>
      </c>
      <c r="B759" t="s">
        <v>637</v>
      </c>
      <c r="C759" t="s">
        <v>2006</v>
      </c>
      <c r="D759" t="s">
        <v>486</v>
      </c>
      <c r="E759" t="s">
        <v>2002</v>
      </c>
      <c r="F759" s="3">
        <v>9.1471599999999993E-15</v>
      </c>
      <c r="G759">
        <v>0.877</v>
      </c>
      <c r="H759">
        <v>0.25800000000000001</v>
      </c>
      <c r="I759">
        <v>-0.13500000000000001</v>
      </c>
      <c r="J759">
        <v>0.02</v>
      </c>
      <c r="K759">
        <v>1.4999999999999999E-2</v>
      </c>
      <c r="L759">
        <v>2.7E-2</v>
      </c>
      <c r="M759">
        <v>7866659</v>
      </c>
    </row>
    <row r="760" spans="1:13" x14ac:dyDescent="0.2">
      <c r="A760" t="s">
        <v>616</v>
      </c>
      <c r="B760" t="s">
        <v>637</v>
      </c>
      <c r="C760" t="s">
        <v>1950</v>
      </c>
      <c r="D760" t="s">
        <v>486</v>
      </c>
      <c r="E760" t="s">
        <v>2145</v>
      </c>
      <c r="F760" s="3">
        <v>8.9177299999999999E-15</v>
      </c>
      <c r="G760">
        <v>0.90400000000000003</v>
      </c>
      <c r="H760">
        <v>0.246</v>
      </c>
      <c r="I760">
        <v>-0.15</v>
      </c>
      <c r="J760">
        <v>2.1000000000000001E-2</v>
      </c>
      <c r="K760">
        <v>1.4999999999999999E-2</v>
      </c>
      <c r="L760">
        <v>2.8000000000000001E-2</v>
      </c>
      <c r="M760">
        <v>7858710</v>
      </c>
    </row>
    <row r="761" spans="1:13" x14ac:dyDescent="0.2">
      <c r="A761" t="s">
        <v>616</v>
      </c>
      <c r="B761" t="s">
        <v>38</v>
      </c>
      <c r="C761" t="s">
        <v>1946</v>
      </c>
      <c r="D761" t="s">
        <v>486</v>
      </c>
      <c r="E761" t="s">
        <v>2146</v>
      </c>
      <c r="F761" s="3">
        <v>5.5927899999999999E-15</v>
      </c>
      <c r="G761">
        <v>0.98</v>
      </c>
      <c r="H761">
        <v>0.16600000000000001</v>
      </c>
      <c r="I761">
        <v>-0.14599999999999999</v>
      </c>
      <c r="J761">
        <v>2.1000000000000001E-2</v>
      </c>
      <c r="K761">
        <v>1.4E-2</v>
      </c>
      <c r="L761">
        <v>2.7E-2</v>
      </c>
      <c r="M761">
        <v>6725579</v>
      </c>
    </row>
    <row r="762" spans="1:13" x14ac:dyDescent="0.2">
      <c r="A762" t="s">
        <v>616</v>
      </c>
      <c r="B762" t="s">
        <v>637</v>
      </c>
      <c r="C762" t="s">
        <v>1950</v>
      </c>
      <c r="D762" t="s">
        <v>1090</v>
      </c>
      <c r="E762" t="s">
        <v>2147</v>
      </c>
      <c r="F762" s="3">
        <v>4.8836600000000002E-15</v>
      </c>
      <c r="G762">
        <v>0.83799999999999997</v>
      </c>
      <c r="H762">
        <v>0.24</v>
      </c>
      <c r="I762">
        <v>-7.8E-2</v>
      </c>
      <c r="J762">
        <v>1.2999999999999999E-2</v>
      </c>
      <c r="K762">
        <v>1.7000000000000001E-2</v>
      </c>
      <c r="L762">
        <v>1.9E-2</v>
      </c>
      <c r="M762">
        <v>6922430</v>
      </c>
    </row>
    <row r="763" spans="1:13" x14ac:dyDescent="0.2">
      <c r="A763" t="s">
        <v>616</v>
      </c>
      <c r="B763" t="s">
        <v>32</v>
      </c>
      <c r="C763" t="s">
        <v>1950</v>
      </c>
      <c r="D763" t="s">
        <v>1090</v>
      </c>
      <c r="E763" t="s">
        <v>2148</v>
      </c>
      <c r="F763" s="3">
        <v>2.57363E-15</v>
      </c>
      <c r="G763">
        <v>1.17</v>
      </c>
      <c r="H763">
        <v>-1.4E-2</v>
      </c>
      <c r="I763">
        <v>-0.156</v>
      </c>
      <c r="J763">
        <v>0.02</v>
      </c>
      <c r="K763">
        <v>2.1999999999999999E-2</v>
      </c>
      <c r="L763">
        <v>2.5000000000000001E-2</v>
      </c>
      <c r="M763">
        <v>6907821</v>
      </c>
    </row>
    <row r="764" spans="1:13" x14ac:dyDescent="0.2">
      <c r="A764" t="s">
        <v>616</v>
      </c>
      <c r="B764" t="s">
        <v>22</v>
      </c>
      <c r="C764" t="s">
        <v>32</v>
      </c>
      <c r="D764" t="s">
        <v>1090</v>
      </c>
      <c r="E764" t="s">
        <v>2149</v>
      </c>
      <c r="F764" s="3">
        <v>1.9260900000000001E-15</v>
      </c>
      <c r="G764">
        <v>4.0000000000000001E-3</v>
      </c>
      <c r="H764">
        <v>1.171</v>
      </c>
      <c r="I764">
        <v>-0.17499999999999999</v>
      </c>
      <c r="J764">
        <v>2.5000000000000001E-2</v>
      </c>
      <c r="K764">
        <v>2.1000000000000001E-2</v>
      </c>
      <c r="L764">
        <v>2.5999999999999999E-2</v>
      </c>
      <c r="M764">
        <v>6575426</v>
      </c>
    </row>
    <row r="765" spans="1:13" x14ac:dyDescent="0.2">
      <c r="A765" t="s">
        <v>616</v>
      </c>
      <c r="B765" t="s">
        <v>1946</v>
      </c>
      <c r="C765" t="s">
        <v>1950</v>
      </c>
      <c r="D765" t="s">
        <v>1090</v>
      </c>
      <c r="E765" t="s">
        <v>2150</v>
      </c>
      <c r="F765" s="3">
        <v>1.48185E-15</v>
      </c>
      <c r="G765">
        <v>-4.6710000000000003</v>
      </c>
      <c r="H765">
        <v>4.3259999999999996</v>
      </c>
      <c r="I765">
        <v>1.345</v>
      </c>
      <c r="J765">
        <v>0.25700000000000001</v>
      </c>
      <c r="K765">
        <v>0.224</v>
      </c>
      <c r="L765">
        <v>0.11700000000000001</v>
      </c>
      <c r="M765">
        <v>6926793</v>
      </c>
    </row>
    <row r="766" spans="1:13" x14ac:dyDescent="0.2">
      <c r="A766" t="s">
        <v>616</v>
      </c>
      <c r="B766" t="s">
        <v>32</v>
      </c>
      <c r="C766" t="s">
        <v>1948</v>
      </c>
      <c r="D766" t="s">
        <v>1090</v>
      </c>
      <c r="E766" t="s">
        <v>2151</v>
      </c>
      <c r="F766" s="3">
        <v>1.05529E-15</v>
      </c>
      <c r="G766">
        <v>1.1819999999999999</v>
      </c>
      <c r="H766">
        <v>-3.2000000000000001E-2</v>
      </c>
      <c r="I766">
        <v>-0.15</v>
      </c>
      <c r="J766">
        <v>2.3E-2</v>
      </c>
      <c r="K766">
        <v>2.7E-2</v>
      </c>
      <c r="L766">
        <v>2.4E-2</v>
      </c>
      <c r="M766">
        <v>6811491</v>
      </c>
    </row>
    <row r="767" spans="1:13" x14ac:dyDescent="0.2">
      <c r="A767" t="s">
        <v>616</v>
      </c>
      <c r="B767" t="s">
        <v>32</v>
      </c>
      <c r="C767" t="s">
        <v>1947</v>
      </c>
      <c r="D767" t="s">
        <v>1090</v>
      </c>
      <c r="E767" t="s">
        <v>2152</v>
      </c>
      <c r="F767" s="3">
        <v>9.2817599999999996E-16</v>
      </c>
      <c r="G767">
        <v>1.18</v>
      </c>
      <c r="H767">
        <v>-1.9E-2</v>
      </c>
      <c r="I767">
        <v>-0.161</v>
      </c>
      <c r="J767">
        <v>0.02</v>
      </c>
      <c r="K767">
        <v>2.1000000000000001E-2</v>
      </c>
      <c r="L767">
        <v>2.5999999999999999E-2</v>
      </c>
      <c r="M767">
        <v>6868891</v>
      </c>
    </row>
    <row r="768" spans="1:13" x14ac:dyDescent="0.2">
      <c r="A768" t="s">
        <v>616</v>
      </c>
      <c r="B768" t="s">
        <v>38</v>
      </c>
      <c r="C768" t="s">
        <v>1090</v>
      </c>
      <c r="D768" t="s">
        <v>1091</v>
      </c>
      <c r="E768" t="s">
        <v>2153</v>
      </c>
      <c r="F768" s="3">
        <v>8.6212700000000002E-16</v>
      </c>
      <c r="G768">
        <v>1.2130000000000001</v>
      </c>
      <c r="H768">
        <v>0.47799999999999998</v>
      </c>
      <c r="I768">
        <v>-0.69099999999999995</v>
      </c>
      <c r="J768">
        <v>3.7999999999999999E-2</v>
      </c>
      <c r="K768">
        <v>5.6000000000000001E-2</v>
      </c>
      <c r="L768">
        <v>8.4000000000000005E-2</v>
      </c>
      <c r="M768">
        <v>6979292</v>
      </c>
    </row>
    <row r="769" spans="1:13" x14ac:dyDescent="0.2">
      <c r="A769" t="s">
        <v>616</v>
      </c>
      <c r="B769" t="s">
        <v>38</v>
      </c>
      <c r="C769" t="s">
        <v>1946</v>
      </c>
      <c r="D769" t="s">
        <v>1091</v>
      </c>
      <c r="E769" t="s">
        <v>2154</v>
      </c>
      <c r="F769" s="3">
        <v>5.6321799999999997E-16</v>
      </c>
      <c r="G769">
        <v>1.016</v>
      </c>
      <c r="H769">
        <v>0.155</v>
      </c>
      <c r="I769">
        <v>-0.17100000000000001</v>
      </c>
      <c r="J769">
        <v>2.3E-2</v>
      </c>
      <c r="K769">
        <v>1.2E-2</v>
      </c>
      <c r="L769">
        <v>2.5000000000000001E-2</v>
      </c>
      <c r="M769">
        <v>6401423</v>
      </c>
    </row>
    <row r="770" spans="1:13" x14ac:dyDescent="0.2">
      <c r="A770" t="s">
        <v>616</v>
      </c>
      <c r="B770" t="s">
        <v>32</v>
      </c>
      <c r="C770" t="s">
        <v>2006</v>
      </c>
      <c r="D770" t="s">
        <v>1090</v>
      </c>
      <c r="E770" t="s">
        <v>2003</v>
      </c>
      <c r="F770" s="3">
        <v>5.1915400000000003E-16</v>
      </c>
      <c r="G770">
        <v>1.179</v>
      </c>
      <c r="H770">
        <v>-1.7000000000000001E-2</v>
      </c>
      <c r="I770">
        <v>-0.16300000000000001</v>
      </c>
      <c r="J770">
        <v>2.1000000000000001E-2</v>
      </c>
      <c r="K770">
        <v>2.4E-2</v>
      </c>
      <c r="L770">
        <v>2.5000000000000001E-2</v>
      </c>
      <c r="M770">
        <v>6917758</v>
      </c>
    </row>
    <row r="771" spans="1:13" x14ac:dyDescent="0.2">
      <c r="A771" t="s">
        <v>616</v>
      </c>
      <c r="B771" t="s">
        <v>1946</v>
      </c>
      <c r="C771" t="s">
        <v>1950</v>
      </c>
      <c r="D771" t="s">
        <v>1091</v>
      </c>
      <c r="E771" t="s">
        <v>2155</v>
      </c>
      <c r="F771" s="3">
        <v>2.9235499999999999E-16</v>
      </c>
      <c r="G771">
        <v>-2.8610000000000002</v>
      </c>
      <c r="H771">
        <v>3.0539999999999998</v>
      </c>
      <c r="I771">
        <v>0.80700000000000005</v>
      </c>
      <c r="J771">
        <v>0.17799999999999999</v>
      </c>
      <c r="K771">
        <v>0.193</v>
      </c>
      <c r="L771">
        <v>4.7E-2</v>
      </c>
      <c r="M771">
        <v>6477865</v>
      </c>
    </row>
    <row r="772" spans="1:13" x14ac:dyDescent="0.2">
      <c r="A772" t="s">
        <v>616</v>
      </c>
      <c r="B772" t="s">
        <v>32</v>
      </c>
      <c r="C772" t="s">
        <v>1090</v>
      </c>
      <c r="D772" t="s">
        <v>486</v>
      </c>
      <c r="E772" t="s">
        <v>2156</v>
      </c>
      <c r="F772" s="3">
        <v>8.3754099999999994E-17</v>
      </c>
      <c r="G772">
        <v>1.1619999999999999</v>
      </c>
      <c r="H772">
        <v>-0.17299999999999999</v>
      </c>
      <c r="I772">
        <v>1.0999999999999999E-2</v>
      </c>
      <c r="J772">
        <v>4.1000000000000002E-2</v>
      </c>
      <c r="K772">
        <v>4.8000000000000001E-2</v>
      </c>
      <c r="L772">
        <v>6.9000000000000006E-2</v>
      </c>
      <c r="M772">
        <v>6821133</v>
      </c>
    </row>
    <row r="773" spans="1:13" x14ac:dyDescent="0.2">
      <c r="A773" t="s">
        <v>616</v>
      </c>
      <c r="B773" t="s">
        <v>1947</v>
      </c>
      <c r="C773" t="s">
        <v>637</v>
      </c>
      <c r="D773" t="s">
        <v>1090</v>
      </c>
      <c r="E773" t="s">
        <v>2157</v>
      </c>
      <c r="F773" s="3">
        <v>7.2636000000000001E-17</v>
      </c>
      <c r="G773">
        <v>0.23100000000000001</v>
      </c>
      <c r="H773">
        <v>0.84399999999999997</v>
      </c>
      <c r="I773">
        <v>-7.5999999999999998E-2</v>
      </c>
      <c r="J773">
        <v>1.6E-2</v>
      </c>
      <c r="K773">
        <v>1.2999999999999999E-2</v>
      </c>
      <c r="L773">
        <v>1.9E-2</v>
      </c>
      <c r="M773">
        <v>6878965</v>
      </c>
    </row>
    <row r="774" spans="1:13" x14ac:dyDescent="0.2">
      <c r="A774" t="s">
        <v>616</v>
      </c>
      <c r="B774" t="s">
        <v>1947</v>
      </c>
      <c r="C774" t="s">
        <v>637</v>
      </c>
      <c r="D774" t="s">
        <v>486</v>
      </c>
      <c r="E774" t="s">
        <v>2158</v>
      </c>
      <c r="F774" s="3">
        <v>3.5504099999999999E-17</v>
      </c>
      <c r="G774">
        <v>0.22700000000000001</v>
      </c>
      <c r="H774">
        <v>0.89200000000000002</v>
      </c>
      <c r="I774">
        <v>-0.11799999999999999</v>
      </c>
      <c r="J774">
        <v>1.4E-2</v>
      </c>
      <c r="K774">
        <v>2.1000000000000001E-2</v>
      </c>
      <c r="L774">
        <v>2.5999999999999999E-2</v>
      </c>
      <c r="M774">
        <v>7797741</v>
      </c>
    </row>
    <row r="775" spans="1:13" x14ac:dyDescent="0.2">
      <c r="A775" t="s">
        <v>616</v>
      </c>
      <c r="B775" t="s">
        <v>637</v>
      </c>
      <c r="C775" t="s">
        <v>1948</v>
      </c>
      <c r="D775" t="s">
        <v>1091</v>
      </c>
      <c r="E775" t="s">
        <v>2159</v>
      </c>
      <c r="F775" s="3">
        <v>1.7343000000000001E-17</v>
      </c>
      <c r="G775">
        <v>0.82899999999999996</v>
      </c>
      <c r="H775">
        <v>0.251</v>
      </c>
      <c r="I775">
        <v>-0.08</v>
      </c>
      <c r="J775">
        <v>2.1000000000000001E-2</v>
      </c>
      <c r="K775">
        <v>1.4999999999999999E-2</v>
      </c>
      <c r="L775">
        <v>2.4E-2</v>
      </c>
      <c r="M775">
        <v>6438621</v>
      </c>
    </row>
    <row r="776" spans="1:13" x14ac:dyDescent="0.2">
      <c r="A776" t="s">
        <v>616</v>
      </c>
      <c r="B776" t="s">
        <v>1946</v>
      </c>
      <c r="C776" t="s">
        <v>637</v>
      </c>
      <c r="D776" t="s">
        <v>1090</v>
      </c>
      <c r="E776" t="s">
        <v>2160</v>
      </c>
      <c r="F776" s="3">
        <v>1.2797099999999999E-17</v>
      </c>
      <c r="G776">
        <v>0.254</v>
      </c>
      <c r="H776">
        <v>0.88800000000000001</v>
      </c>
      <c r="I776">
        <v>-0.14299999999999999</v>
      </c>
      <c r="J776">
        <v>1.9E-2</v>
      </c>
      <c r="K776">
        <v>1.2999999999999999E-2</v>
      </c>
      <c r="L776">
        <v>2.4E-2</v>
      </c>
      <c r="M776">
        <v>6931001</v>
      </c>
    </row>
    <row r="777" spans="1:13" x14ac:dyDescent="0.2">
      <c r="A777" t="s">
        <v>616</v>
      </c>
      <c r="B777" t="s">
        <v>637</v>
      </c>
      <c r="C777" t="s">
        <v>2006</v>
      </c>
      <c r="D777" t="s">
        <v>1091</v>
      </c>
      <c r="E777" t="s">
        <v>2004</v>
      </c>
      <c r="F777" s="3">
        <v>7.61381E-18</v>
      </c>
      <c r="G777">
        <v>0.84599999999999997</v>
      </c>
      <c r="H777">
        <v>0.22900000000000001</v>
      </c>
      <c r="I777">
        <v>-7.4999999999999997E-2</v>
      </c>
      <c r="J777">
        <v>0.02</v>
      </c>
      <c r="K777">
        <v>1.2999999999999999E-2</v>
      </c>
      <c r="L777">
        <v>2.3E-2</v>
      </c>
      <c r="M777">
        <v>6480909</v>
      </c>
    </row>
    <row r="778" spans="1:13" x14ac:dyDescent="0.2">
      <c r="A778" t="s">
        <v>616</v>
      </c>
      <c r="B778" t="s">
        <v>637</v>
      </c>
      <c r="C778" t="s">
        <v>1950</v>
      </c>
      <c r="D778" t="s">
        <v>1091</v>
      </c>
      <c r="E778" t="s">
        <v>2161</v>
      </c>
      <c r="F778" s="3">
        <v>5.0422799999999999E-19</v>
      </c>
      <c r="G778">
        <v>0.86</v>
      </c>
      <c r="H778">
        <v>0.21099999999999999</v>
      </c>
      <c r="I778">
        <v>-7.0999999999999994E-2</v>
      </c>
      <c r="J778">
        <v>0.02</v>
      </c>
      <c r="K778">
        <v>1.2999999999999999E-2</v>
      </c>
      <c r="L778">
        <v>2.3E-2</v>
      </c>
      <c r="M778">
        <v>6476295</v>
      </c>
    </row>
    <row r="779" spans="1:13" x14ac:dyDescent="0.2">
      <c r="A779" t="s">
        <v>616</v>
      </c>
      <c r="B779" t="s">
        <v>1946</v>
      </c>
      <c r="C779" t="s">
        <v>637</v>
      </c>
      <c r="D779" t="s">
        <v>486</v>
      </c>
      <c r="E779" t="s">
        <v>2162</v>
      </c>
      <c r="F779" s="3">
        <v>4.4237999999999999E-19</v>
      </c>
      <c r="G779">
        <v>0.22600000000000001</v>
      </c>
      <c r="H779">
        <v>0.94299999999999995</v>
      </c>
      <c r="I779">
        <v>-0.16900000000000001</v>
      </c>
      <c r="J779">
        <v>1.4999999999999999E-2</v>
      </c>
      <c r="K779">
        <v>2.3E-2</v>
      </c>
      <c r="L779">
        <v>3.2000000000000001E-2</v>
      </c>
      <c r="M779">
        <v>7870466</v>
      </c>
    </row>
    <row r="780" spans="1:13" x14ac:dyDescent="0.2">
      <c r="A780" t="s">
        <v>616</v>
      </c>
      <c r="B780" t="s">
        <v>38</v>
      </c>
      <c r="C780" t="s">
        <v>1090</v>
      </c>
      <c r="D780" t="s">
        <v>486</v>
      </c>
      <c r="E780" t="s">
        <v>2163</v>
      </c>
      <c r="F780" s="3">
        <v>2.45552E-19</v>
      </c>
      <c r="G780">
        <v>0.97499999999999998</v>
      </c>
      <c r="H780">
        <v>0.41</v>
      </c>
      <c r="I780">
        <v>-0.38600000000000001</v>
      </c>
      <c r="J780">
        <v>3.4000000000000002E-2</v>
      </c>
      <c r="K780">
        <v>6.4000000000000001E-2</v>
      </c>
      <c r="L780">
        <v>8.5999999999999993E-2</v>
      </c>
      <c r="M780">
        <v>6334848</v>
      </c>
    </row>
    <row r="781" spans="1:13" x14ac:dyDescent="0.2">
      <c r="A781" t="s">
        <v>616</v>
      </c>
      <c r="B781" t="s">
        <v>1947</v>
      </c>
      <c r="C781" t="s">
        <v>637</v>
      </c>
      <c r="D781" t="s">
        <v>1091</v>
      </c>
      <c r="E781" t="s">
        <v>2164</v>
      </c>
      <c r="F781" s="3">
        <v>1.04438E-19</v>
      </c>
      <c r="G781">
        <v>0.20200000000000001</v>
      </c>
      <c r="H781">
        <v>0.86199999999999999</v>
      </c>
      <c r="I781">
        <v>-6.4000000000000001E-2</v>
      </c>
      <c r="J781">
        <v>1.2E-2</v>
      </c>
      <c r="K781">
        <v>2.1000000000000001E-2</v>
      </c>
      <c r="L781">
        <v>2.3E-2</v>
      </c>
      <c r="M781">
        <v>6451880</v>
      </c>
    </row>
    <row r="782" spans="1:13" x14ac:dyDescent="0.2">
      <c r="A782" t="s">
        <v>616</v>
      </c>
      <c r="B782" t="s">
        <v>1946</v>
      </c>
      <c r="C782" t="s">
        <v>637</v>
      </c>
      <c r="D782" t="s">
        <v>1091</v>
      </c>
      <c r="E782" t="s">
        <v>2165</v>
      </c>
      <c r="F782" s="3">
        <v>7.22375E-21</v>
      </c>
      <c r="G782">
        <v>0.20200000000000001</v>
      </c>
      <c r="H782">
        <v>0.93200000000000005</v>
      </c>
      <c r="I782">
        <v>-0.13400000000000001</v>
      </c>
      <c r="J782">
        <v>1.2999999999999999E-2</v>
      </c>
      <c r="K782">
        <v>0.02</v>
      </c>
      <c r="L782">
        <v>2.5000000000000001E-2</v>
      </c>
      <c r="M782">
        <v>6478217</v>
      </c>
    </row>
    <row r="783" spans="1:13" x14ac:dyDescent="0.2">
      <c r="A783" t="s">
        <v>616</v>
      </c>
      <c r="B783" t="s">
        <v>22</v>
      </c>
      <c r="C783" t="s">
        <v>1946</v>
      </c>
      <c r="D783" t="s">
        <v>1090</v>
      </c>
      <c r="E783" t="s">
        <v>2166</v>
      </c>
      <c r="F783" s="3">
        <v>1.8061200000000002E-21</v>
      </c>
      <c r="G783">
        <v>3.218</v>
      </c>
      <c r="H783">
        <v>-3.2730000000000001</v>
      </c>
      <c r="I783">
        <v>1.0549999999999999</v>
      </c>
      <c r="J783">
        <v>0.112</v>
      </c>
      <c r="K783">
        <v>0.13400000000000001</v>
      </c>
      <c r="L783">
        <v>8.7999999999999995E-2</v>
      </c>
      <c r="M783">
        <v>6590767</v>
      </c>
    </row>
    <row r="784" spans="1:13" x14ac:dyDescent="0.2">
      <c r="A784" t="s">
        <v>616</v>
      </c>
      <c r="B784" t="s">
        <v>637</v>
      </c>
      <c r="C784" t="s">
        <v>1090</v>
      </c>
      <c r="D784" t="s">
        <v>1091</v>
      </c>
      <c r="E784" t="s">
        <v>2167</v>
      </c>
      <c r="F784" s="3">
        <v>4.4837899999999997E-22</v>
      </c>
      <c r="G784">
        <v>1.169</v>
      </c>
      <c r="H784">
        <v>0.70199999999999996</v>
      </c>
      <c r="I784">
        <v>-0.871</v>
      </c>
      <c r="J784">
        <v>0.05</v>
      </c>
      <c r="K784">
        <v>8.4000000000000005E-2</v>
      </c>
      <c r="L784">
        <v>0.127</v>
      </c>
      <c r="M784">
        <v>6434690</v>
      </c>
    </row>
    <row r="785" spans="1:13" x14ac:dyDescent="0.2">
      <c r="A785" t="s">
        <v>616</v>
      </c>
      <c r="B785" t="s">
        <v>22</v>
      </c>
      <c r="C785" t="s">
        <v>1946</v>
      </c>
      <c r="D785" t="s">
        <v>486</v>
      </c>
      <c r="E785" t="s">
        <v>2168</v>
      </c>
      <c r="F785" s="3">
        <v>1.4241700000000001E-22</v>
      </c>
      <c r="G785">
        <v>2.5059999999999998</v>
      </c>
      <c r="H785">
        <v>-2.214</v>
      </c>
      <c r="I785">
        <v>0.70799999999999996</v>
      </c>
      <c r="J785">
        <v>0.13900000000000001</v>
      </c>
      <c r="K785">
        <v>0.11700000000000001</v>
      </c>
      <c r="L785">
        <v>4.3999999999999997E-2</v>
      </c>
      <c r="M785">
        <v>7385344</v>
      </c>
    </row>
    <row r="786" spans="1:13" x14ac:dyDescent="0.2">
      <c r="A786" t="s">
        <v>616</v>
      </c>
      <c r="B786" t="s">
        <v>637</v>
      </c>
      <c r="C786" t="s">
        <v>1090</v>
      </c>
      <c r="D786" t="s">
        <v>486</v>
      </c>
      <c r="E786" t="s">
        <v>2169</v>
      </c>
      <c r="F786" s="3">
        <v>1.5505699999999999E-25</v>
      </c>
      <c r="G786">
        <v>0.95599999999999996</v>
      </c>
      <c r="H786">
        <v>0.60799999999999998</v>
      </c>
      <c r="I786">
        <v>-0.56499999999999995</v>
      </c>
      <c r="J786">
        <v>4.2000000000000003E-2</v>
      </c>
      <c r="K786">
        <v>8.2000000000000003E-2</v>
      </c>
      <c r="L786">
        <v>0.114</v>
      </c>
      <c r="M786">
        <v>6831350</v>
      </c>
    </row>
    <row r="787" spans="1:13" x14ac:dyDescent="0.2">
      <c r="A787" s="4" t="s">
        <v>616</v>
      </c>
      <c r="B787" s="4" t="s">
        <v>22</v>
      </c>
      <c r="C787" s="4" t="s">
        <v>1946</v>
      </c>
      <c r="D787" s="4" t="s">
        <v>1091</v>
      </c>
      <c r="E787" s="4" t="s">
        <v>2170</v>
      </c>
      <c r="F787" s="13">
        <v>1.34179E-25</v>
      </c>
      <c r="G787" s="4">
        <v>2.5270000000000001</v>
      </c>
      <c r="H787" s="4">
        <v>-2.14</v>
      </c>
      <c r="I787" s="4">
        <v>0.61199999999999999</v>
      </c>
      <c r="J787" s="4">
        <v>0.123</v>
      </c>
      <c r="K787" s="4">
        <v>0.104</v>
      </c>
      <c r="L787" s="4">
        <v>3.7999999999999999E-2</v>
      </c>
      <c r="M787" s="4">
        <v>6330251</v>
      </c>
    </row>
  </sheetData>
  <conditionalFormatting sqref="A110:D110 F110:M110 A111:M565">
    <cfRule type="cellIs" dxfId="2" priority="6" operator="lessThan">
      <formula>0</formula>
    </cfRule>
  </conditionalFormatting>
  <conditionalFormatting sqref="A567:D567 F567:M567">
    <cfRule type="cellIs" dxfId="1" priority="5" operator="lessThan">
      <formula>0</formula>
    </cfRule>
  </conditionalFormatting>
  <conditionalFormatting sqref="F568:I787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S1</vt:lpstr>
      <vt:lpstr>Table S2</vt:lpstr>
      <vt:lpstr>'Table S1'!MaterialsMethods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Pablo Librado</cp:lastModifiedBy>
  <dcterms:created xsi:type="dcterms:W3CDTF">2022-08-17T14:19:08Z</dcterms:created>
  <dcterms:modified xsi:type="dcterms:W3CDTF">2024-03-26T18:36:20Z</dcterms:modified>
</cp:coreProperties>
</file>