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s\DUKE-NUS Medical School Dropbox\Anissa Widjaja\IL11-Ageing\Manuscript\Main Ageing MS\Final submission\Extended Data Table\"/>
    </mc:Choice>
  </mc:AlternateContent>
  <xr:revisionPtr revIDLastSave="0" documentId="13_ncr:1_{955EC995-A4AF-4504-AF44-16DF3B22233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tended Data Table 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5" l="1"/>
  <c r="C71" i="5" l="1"/>
  <c r="D71" i="5"/>
  <c r="E71" i="5"/>
  <c r="F71" i="5"/>
  <c r="G71" i="5"/>
  <c r="D30" i="5" l="1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C30" i="5"/>
  <c r="C15" i="5"/>
  <c r="AF36" i="5"/>
  <c r="AF37" i="5"/>
  <c r="AF38" i="5"/>
  <c r="AF39" i="5"/>
  <c r="AF40" i="5"/>
  <c r="AF41" i="5"/>
  <c r="AF42" i="5"/>
  <c r="AF43" i="5"/>
  <c r="AF44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7" i="5"/>
  <c r="AF58" i="5"/>
  <c r="AF59" i="5"/>
  <c r="AF60" i="5"/>
  <c r="AF61" i="5"/>
  <c r="AF62" i="5"/>
  <c r="AF63" i="5"/>
  <c r="AF64" i="5"/>
  <c r="AF65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29" i="5"/>
  <c r="AF28" i="5"/>
  <c r="AF27" i="5"/>
  <c r="AF26" i="5"/>
  <c r="AF25" i="5"/>
  <c r="AF24" i="5"/>
  <c r="AF23" i="5"/>
  <c r="AF22" i="5"/>
  <c r="AF21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AF14" i="5"/>
  <c r="AF13" i="5"/>
  <c r="AF12" i="5"/>
  <c r="AF11" i="5"/>
  <c r="AF10" i="5"/>
  <c r="AF9" i="5"/>
  <c r="AF8" i="5"/>
  <c r="AF7" i="5"/>
  <c r="AF6" i="5"/>
  <c r="AF30" i="5" l="1"/>
  <c r="AF51" i="5"/>
  <c r="AF71" i="5"/>
  <c r="AF15" i="5"/>
</calcChain>
</file>

<file path=xl/sharedStrings.xml><?xml version="1.0" encoding="utf-8"?>
<sst xmlns="http://schemas.openxmlformats.org/spreadsheetml/2006/main" count="222" uniqueCount="92">
  <si>
    <t>Age @ frailty</t>
  </si>
  <si>
    <t>BW</t>
  </si>
  <si>
    <t>Body Temp</t>
  </si>
  <si>
    <t>Alopecia</t>
  </si>
  <si>
    <t>Loss of fur color</t>
  </si>
  <si>
    <t>Dermatitis</t>
  </si>
  <si>
    <t>Loss of whiskers</t>
  </si>
  <si>
    <t>Coat condition</t>
  </si>
  <si>
    <t>Piloerection</t>
  </si>
  <si>
    <t>Cataracts</t>
  </si>
  <si>
    <t>Eye discharge  /swelling</t>
  </si>
  <si>
    <t>Microphthalmia</t>
  </si>
  <si>
    <t>Corneal opacity</t>
  </si>
  <si>
    <t>Nasal Discharge</t>
  </si>
  <si>
    <t>Rectal prolapse</t>
  </si>
  <si>
    <t>Penil/vaginal prolapse</t>
  </si>
  <si>
    <t>Diarrhea</t>
  </si>
  <si>
    <t>Body condition score</t>
  </si>
  <si>
    <t>Tumors</t>
  </si>
  <si>
    <t>Kyphosis</t>
  </si>
  <si>
    <t>Gait disorders</t>
  </si>
  <si>
    <t>Tremor</t>
  </si>
  <si>
    <t>Breathing rate/depth</t>
  </si>
  <si>
    <t>Menace reflex</t>
  </si>
  <si>
    <t>Tail stiffening</t>
  </si>
  <si>
    <t>Vestibular disturbance</t>
  </si>
  <si>
    <t>Vision loss</t>
  </si>
  <si>
    <t>Distended abdomen</t>
  </si>
  <si>
    <t>Malocclusion</t>
  </si>
  <si>
    <t>Righting Reflex</t>
  </si>
  <si>
    <t>Sum</t>
  </si>
  <si>
    <t>Average</t>
  </si>
  <si>
    <t>Young WT MALE</t>
  </si>
  <si>
    <t>Young KO MALE</t>
  </si>
  <si>
    <t>Frailty individual indices</t>
  </si>
  <si>
    <t>&gt;0.9999</t>
  </si>
  <si>
    <r>
      <t xml:space="preserve">Old </t>
    </r>
    <r>
      <rPr>
        <b/>
        <i/>
        <sz val="18"/>
        <color theme="1"/>
        <rFont val="Calibri"/>
        <family val="2"/>
        <scheme val="minor"/>
      </rPr>
      <t>Il11</t>
    </r>
    <r>
      <rPr>
        <b/>
        <vertAlign val="superscript"/>
        <sz val="18"/>
        <color theme="1"/>
        <rFont val="Calibri"/>
        <family val="2"/>
        <scheme val="minor"/>
      </rPr>
      <t>-/-</t>
    </r>
    <r>
      <rPr>
        <b/>
        <sz val="18"/>
        <color theme="1"/>
        <rFont val="Calibri"/>
        <family val="2"/>
        <scheme val="minor"/>
      </rPr>
      <t xml:space="preserve"> (M)</t>
    </r>
  </si>
  <si>
    <t>Old WT (M)</t>
  </si>
  <si>
    <r>
      <t xml:space="preserve">Old WT vs </t>
    </r>
    <r>
      <rPr>
        <i/>
        <sz val="11"/>
        <color theme="1"/>
        <rFont val="Calibri"/>
        <family val="2"/>
        <scheme val="minor"/>
      </rPr>
      <t>Il11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:
Unpaired t-test, two-tailed, non-parametric Mann-Whitney test, exact p-values</t>
    </r>
  </si>
  <si>
    <t>IL11KO_YWTM1</t>
  </si>
  <si>
    <t>IL11KO_YWTM2</t>
  </si>
  <si>
    <t>IL11KO_YWTM3</t>
  </si>
  <si>
    <t>IL11KO_YWTM4</t>
  </si>
  <si>
    <t>IL11KO_YWTM5</t>
  </si>
  <si>
    <t>IL11KO_YWTM6</t>
  </si>
  <si>
    <t>IL11KO_YWTM7</t>
  </si>
  <si>
    <t>IL11KO_YWTM8</t>
  </si>
  <si>
    <t>IL11KO_YWTM9</t>
  </si>
  <si>
    <t>IL11KO_YKOM1</t>
  </si>
  <si>
    <t>IL11KO_YKOM2</t>
  </si>
  <si>
    <t>IL11KO_YKOM3</t>
  </si>
  <si>
    <t>IL11KO_YKOM4</t>
  </si>
  <si>
    <t>IL11KO_YKOM5</t>
  </si>
  <si>
    <t>IL11KO_YKOM6</t>
  </si>
  <si>
    <t>IL11KO_YKOM7</t>
  </si>
  <si>
    <t>IL11KO_YKOM8</t>
  </si>
  <si>
    <t>IL11KO_YKOM9</t>
  </si>
  <si>
    <t>IL11KO_OWTM1</t>
  </si>
  <si>
    <t>IL11KO_OWTM2</t>
  </si>
  <si>
    <t>IL11KO_OWTM3</t>
  </si>
  <si>
    <t>IL11KO_OWTM4</t>
  </si>
  <si>
    <t>IL11KO_OWTM5</t>
  </si>
  <si>
    <t>IL11KO_OWTM6</t>
  </si>
  <si>
    <t>IL11KO_OWTM7</t>
  </si>
  <si>
    <t>IL11KO_OWTM8</t>
  </si>
  <si>
    <t>IL11KO_OWTM9</t>
  </si>
  <si>
    <t>IL11KO_OWTM10</t>
  </si>
  <si>
    <t>IL11KO_OWTM11</t>
  </si>
  <si>
    <t>IL11KO_OWTM12</t>
  </si>
  <si>
    <t>IL11KO_OWTM13</t>
  </si>
  <si>
    <t>IL11KO_OWTM14</t>
  </si>
  <si>
    <t>IL11KO_OWTM15</t>
  </si>
  <si>
    <t>IL11KO_OKOM1</t>
  </si>
  <si>
    <t>IL11KO_OKOM2</t>
  </si>
  <si>
    <t>IL11KO_OKOM3</t>
  </si>
  <si>
    <t>IL11KO_OKOM4</t>
  </si>
  <si>
    <t>IL11KO_OKOM5</t>
  </si>
  <si>
    <t>IL11KO_OKOM6</t>
  </si>
  <si>
    <t>IL11KO_OKOM7</t>
  </si>
  <si>
    <t>IL11KO_OKOM8</t>
  </si>
  <si>
    <t>IL11KO_OKOM9</t>
  </si>
  <si>
    <t>IL11KO_OKOM10</t>
  </si>
  <si>
    <t>IL11KO_OKOM11</t>
  </si>
  <si>
    <t>IL11KO_OKOM12</t>
  </si>
  <si>
    <t>IL11KO_OKOM13</t>
  </si>
  <si>
    <t>IL11KO_OKOM14</t>
  </si>
  <si>
    <t>Enlargement of seminal vesicle</t>
  </si>
  <si>
    <t>N</t>
  </si>
  <si>
    <t>Y</t>
  </si>
  <si>
    <t>(11/15)</t>
  </si>
  <si>
    <t>(1/14)</t>
  </si>
  <si>
    <r>
      <t xml:space="preserve">Extended Data Table 2. Frailty scores for young (12-week-old) and old (105-week-old) male WT and </t>
    </r>
    <r>
      <rPr>
        <b/>
        <i/>
        <sz val="10"/>
        <rFont val="Arial"/>
        <family val="2"/>
      </rPr>
      <t>Il11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mice.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</si>
</sst>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0" borderId="3" xfId="0" applyBorder="1"/>
    <xf numFmtId="0" fontId="0" fillId="0" borderId="6" xfId="0" applyBorder="1"/>
    <xf numFmtId="0" fontId="1" fillId="0" borderId="3" xfId="0" applyFont="1" applyBorder="1"/>
    <xf numFmtId="0" fontId="0" fillId="0" borderId="1" xfId="0" applyBorder="1" applyAlignment="1">
      <alignment horizontal="right" vertical="top"/>
    </xf>
    <xf numFmtId="11" fontId="0" fillId="0" borderId="1" xfId="0" applyNumberFormat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73"/>
  <sheetViews>
    <sheetView tabSelected="1" zoomScaleNormal="100" workbookViewId="0">
      <selection activeCell="G8" sqref="G8"/>
    </sheetView>
  </sheetViews>
  <sheetFormatPr defaultColWidth="8.81640625" defaultRowHeight="14.5" x14ac:dyDescent="0.35"/>
  <cols>
    <col min="1" max="1" width="24.54296875" customWidth="1"/>
    <col min="2" max="2" width="16" customWidth="1"/>
    <col min="6" max="6" width="16" bestFit="1" customWidth="1"/>
    <col min="9" max="9" width="14.81640625" bestFit="1" customWidth="1"/>
    <col min="23" max="23" width="14.81640625" bestFit="1" customWidth="1"/>
    <col min="33" max="33" width="11.6328125" customWidth="1"/>
    <col min="35" max="35" width="13.1796875" bestFit="1" customWidth="1"/>
    <col min="36" max="36" width="12.453125" bestFit="1" customWidth="1"/>
  </cols>
  <sheetData>
    <row r="1" spans="1:32" ht="15.5" x14ac:dyDescent="0.35">
      <c r="A1" s="11" t="s">
        <v>91</v>
      </c>
    </row>
    <row r="3" spans="1:32" ht="23.5" x14ac:dyDescent="0.55000000000000004">
      <c r="A3" s="9" t="s">
        <v>32</v>
      </c>
    </row>
    <row r="4" spans="1:32" x14ac:dyDescent="0.35">
      <c r="A4" s="22"/>
      <c r="B4" s="15" t="s">
        <v>0</v>
      </c>
      <c r="C4" s="14" t="s">
        <v>1</v>
      </c>
      <c r="D4" s="18" t="s">
        <v>2</v>
      </c>
      <c r="E4" s="17" t="s">
        <v>3</v>
      </c>
      <c r="F4" s="14" t="s">
        <v>4</v>
      </c>
      <c r="G4" s="17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11</v>
      </c>
      <c r="N4" s="14" t="s">
        <v>12</v>
      </c>
      <c r="O4" s="14" t="s">
        <v>13</v>
      </c>
      <c r="P4" s="14" t="s">
        <v>14</v>
      </c>
      <c r="Q4" s="14" t="s">
        <v>15</v>
      </c>
      <c r="R4" s="17" t="s">
        <v>16</v>
      </c>
      <c r="S4" s="14" t="s">
        <v>17</v>
      </c>
      <c r="T4" s="17" t="s">
        <v>18</v>
      </c>
      <c r="U4" s="17" t="s">
        <v>19</v>
      </c>
      <c r="V4" s="14" t="s">
        <v>20</v>
      </c>
      <c r="W4" s="17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</row>
    <row r="5" spans="1:32" x14ac:dyDescent="0.35">
      <c r="A5" s="22"/>
      <c r="B5" s="16"/>
      <c r="C5" s="14"/>
      <c r="D5" s="19"/>
      <c r="E5" s="17"/>
      <c r="F5" s="14"/>
      <c r="G5" s="17"/>
      <c r="H5" s="14"/>
      <c r="I5" s="14"/>
      <c r="J5" s="14"/>
      <c r="K5" s="14"/>
      <c r="L5" s="14"/>
      <c r="M5" s="14"/>
      <c r="N5" s="14"/>
      <c r="O5" s="14"/>
      <c r="P5" s="14"/>
      <c r="Q5" s="14"/>
      <c r="R5" s="17"/>
      <c r="S5" s="14"/>
      <c r="T5" s="17"/>
      <c r="U5" s="17"/>
      <c r="V5" s="14"/>
      <c r="W5" s="17"/>
      <c r="X5" s="14"/>
      <c r="Y5" s="14"/>
      <c r="Z5" s="14"/>
      <c r="AA5" s="14"/>
      <c r="AB5" s="14"/>
      <c r="AC5" s="14"/>
      <c r="AD5" s="14"/>
      <c r="AE5" s="14"/>
      <c r="AF5" s="14"/>
    </row>
    <row r="6" spans="1:32" x14ac:dyDescent="0.35">
      <c r="A6" s="1" t="s">
        <v>39</v>
      </c>
      <c r="B6" s="1">
        <v>10.142857142857142</v>
      </c>
      <c r="C6" s="1">
        <v>24</v>
      </c>
      <c r="D6" s="1">
        <v>35.9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f t="shared" ref="AF6:AF14" si="0">SUM(E6:AE6)</f>
        <v>0</v>
      </c>
    </row>
    <row r="7" spans="1:32" x14ac:dyDescent="0.35">
      <c r="A7" s="1" t="s">
        <v>40</v>
      </c>
      <c r="B7" s="1">
        <v>9.5714285714285712</v>
      </c>
      <c r="C7" s="1">
        <v>26</v>
      </c>
      <c r="D7" s="1">
        <v>35.700000000000003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f t="shared" si="0"/>
        <v>0</v>
      </c>
    </row>
    <row r="8" spans="1:32" x14ac:dyDescent="0.35">
      <c r="A8" s="1" t="s">
        <v>41</v>
      </c>
      <c r="B8" s="1">
        <v>10.285714285714286</v>
      </c>
      <c r="C8" s="1">
        <v>23</v>
      </c>
      <c r="D8" s="1">
        <v>35.799999999999997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f t="shared" si="0"/>
        <v>0</v>
      </c>
    </row>
    <row r="9" spans="1:32" x14ac:dyDescent="0.35">
      <c r="A9" s="1" t="s">
        <v>42</v>
      </c>
      <c r="B9" s="1">
        <v>10.285714285714286</v>
      </c>
      <c r="C9" s="1">
        <v>24</v>
      </c>
      <c r="D9" s="1">
        <v>36.1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f t="shared" si="0"/>
        <v>0</v>
      </c>
    </row>
    <row r="10" spans="1:32" x14ac:dyDescent="0.35">
      <c r="A10" s="1" t="s">
        <v>43</v>
      </c>
      <c r="B10" s="1">
        <v>10.714285714285714</v>
      </c>
      <c r="C10" s="1">
        <v>24.4</v>
      </c>
      <c r="D10" s="1">
        <v>35.9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f t="shared" si="0"/>
        <v>0</v>
      </c>
    </row>
    <row r="11" spans="1:32" x14ac:dyDescent="0.35">
      <c r="A11" s="1" t="s">
        <v>44</v>
      </c>
      <c r="B11" s="1">
        <v>10.714285714285714</v>
      </c>
      <c r="C11" s="1">
        <v>24.8</v>
      </c>
      <c r="D11" s="1">
        <v>35.799999999999997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f t="shared" si="0"/>
        <v>0</v>
      </c>
    </row>
    <row r="12" spans="1:32" x14ac:dyDescent="0.35">
      <c r="A12" s="1" t="s">
        <v>45</v>
      </c>
      <c r="B12" s="1">
        <v>10.714285714285714</v>
      </c>
      <c r="C12" s="1">
        <v>22.5</v>
      </c>
      <c r="D12" s="1">
        <v>36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f t="shared" si="0"/>
        <v>0</v>
      </c>
    </row>
    <row r="13" spans="1:32" x14ac:dyDescent="0.35">
      <c r="A13" s="1" t="s">
        <v>46</v>
      </c>
      <c r="B13" s="1">
        <v>12.857142857142858</v>
      </c>
      <c r="C13" s="1">
        <v>27</v>
      </c>
      <c r="D13" s="1">
        <v>36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f t="shared" si="0"/>
        <v>0</v>
      </c>
    </row>
    <row r="14" spans="1:32" ht="15" thickBot="1" x14ac:dyDescent="0.4">
      <c r="A14" s="1" t="s">
        <v>47</v>
      </c>
      <c r="B14" s="5">
        <v>12.857142857142858</v>
      </c>
      <c r="C14" s="5">
        <v>27</v>
      </c>
      <c r="D14" s="5">
        <v>35.9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f t="shared" si="0"/>
        <v>0</v>
      </c>
    </row>
    <row r="15" spans="1:32" ht="15" thickTop="1" x14ac:dyDescent="0.35">
      <c r="A15" s="4" t="s">
        <v>31</v>
      </c>
      <c r="B15" s="6"/>
      <c r="C15" s="4">
        <f t="shared" ref="C15:AF15" si="1">AVERAGE(C6:C14)</f>
        <v>24.744444444444447</v>
      </c>
      <c r="D15" s="4">
        <f t="shared" si="1"/>
        <v>35.9</v>
      </c>
      <c r="E15" s="4">
        <f t="shared" si="1"/>
        <v>0</v>
      </c>
      <c r="F15" s="4">
        <f t="shared" si="1"/>
        <v>0</v>
      </c>
      <c r="G15" s="4">
        <f t="shared" si="1"/>
        <v>0</v>
      </c>
      <c r="H15" s="4">
        <f t="shared" si="1"/>
        <v>0</v>
      </c>
      <c r="I15" s="4">
        <f t="shared" si="1"/>
        <v>0</v>
      </c>
      <c r="J15" s="4">
        <f t="shared" si="1"/>
        <v>0</v>
      </c>
      <c r="K15" s="4">
        <f t="shared" si="1"/>
        <v>0</v>
      </c>
      <c r="L15" s="4">
        <f t="shared" si="1"/>
        <v>0</v>
      </c>
      <c r="M15" s="4">
        <f t="shared" si="1"/>
        <v>0</v>
      </c>
      <c r="N15" s="4">
        <f t="shared" si="1"/>
        <v>0</v>
      </c>
      <c r="O15" s="4">
        <f t="shared" si="1"/>
        <v>0</v>
      </c>
      <c r="P15" s="4">
        <f t="shared" si="1"/>
        <v>0</v>
      </c>
      <c r="Q15" s="4">
        <f t="shared" si="1"/>
        <v>0</v>
      </c>
      <c r="R15" s="4">
        <f t="shared" si="1"/>
        <v>0</v>
      </c>
      <c r="S15" s="4">
        <f t="shared" si="1"/>
        <v>0</v>
      </c>
      <c r="T15" s="4">
        <f t="shared" si="1"/>
        <v>0</v>
      </c>
      <c r="U15" s="4">
        <f t="shared" si="1"/>
        <v>0</v>
      </c>
      <c r="V15" s="4">
        <f t="shared" si="1"/>
        <v>0</v>
      </c>
      <c r="W15" s="4">
        <f t="shared" si="1"/>
        <v>0</v>
      </c>
      <c r="X15" s="4">
        <f t="shared" si="1"/>
        <v>0</v>
      </c>
      <c r="Y15" s="4">
        <f t="shared" si="1"/>
        <v>0</v>
      </c>
      <c r="Z15" s="4">
        <f t="shared" si="1"/>
        <v>0</v>
      </c>
      <c r="AA15" s="4">
        <f t="shared" si="1"/>
        <v>0</v>
      </c>
      <c r="AB15" s="4">
        <f t="shared" si="1"/>
        <v>0</v>
      </c>
      <c r="AC15" s="4">
        <f t="shared" si="1"/>
        <v>0</v>
      </c>
      <c r="AD15" s="4">
        <f t="shared" si="1"/>
        <v>0</v>
      </c>
      <c r="AE15" s="4">
        <f t="shared" si="1"/>
        <v>0</v>
      </c>
      <c r="AF15" s="4">
        <f t="shared" si="1"/>
        <v>0</v>
      </c>
    </row>
    <row r="18" spans="1:32" ht="23.5" x14ac:dyDescent="0.55000000000000004">
      <c r="A18" s="9" t="s">
        <v>33</v>
      </c>
    </row>
    <row r="19" spans="1:32" x14ac:dyDescent="0.35">
      <c r="A19" s="22"/>
      <c r="B19" s="15" t="s">
        <v>0</v>
      </c>
      <c r="C19" s="14" t="s">
        <v>1</v>
      </c>
      <c r="D19" s="18" t="s">
        <v>2</v>
      </c>
      <c r="E19" s="17" t="s">
        <v>3</v>
      </c>
      <c r="F19" s="14" t="s">
        <v>4</v>
      </c>
      <c r="G19" s="17" t="s">
        <v>5</v>
      </c>
      <c r="H19" s="14" t="s">
        <v>6</v>
      </c>
      <c r="I19" s="14" t="s">
        <v>7</v>
      </c>
      <c r="J19" s="14" t="s">
        <v>8</v>
      </c>
      <c r="K19" s="14" t="s">
        <v>9</v>
      </c>
      <c r="L19" s="14" t="s">
        <v>10</v>
      </c>
      <c r="M19" s="14" t="s">
        <v>11</v>
      </c>
      <c r="N19" s="14" t="s">
        <v>12</v>
      </c>
      <c r="O19" s="14" t="s">
        <v>13</v>
      </c>
      <c r="P19" s="14" t="s">
        <v>14</v>
      </c>
      <c r="Q19" s="14" t="s">
        <v>15</v>
      </c>
      <c r="R19" s="17" t="s">
        <v>16</v>
      </c>
      <c r="S19" s="14" t="s">
        <v>17</v>
      </c>
      <c r="T19" s="17" t="s">
        <v>18</v>
      </c>
      <c r="U19" s="17" t="s">
        <v>19</v>
      </c>
      <c r="V19" s="14" t="s">
        <v>20</v>
      </c>
      <c r="W19" s="17" t="s">
        <v>21</v>
      </c>
      <c r="X19" s="14" t="s">
        <v>22</v>
      </c>
      <c r="Y19" s="14" t="s">
        <v>23</v>
      </c>
      <c r="Z19" s="14" t="s">
        <v>24</v>
      </c>
      <c r="AA19" s="14" t="s">
        <v>25</v>
      </c>
      <c r="AB19" s="14" t="s">
        <v>26</v>
      </c>
      <c r="AC19" s="14" t="s">
        <v>27</v>
      </c>
      <c r="AD19" s="14" t="s">
        <v>28</v>
      </c>
      <c r="AE19" s="14" t="s">
        <v>29</v>
      </c>
      <c r="AF19" s="14" t="s">
        <v>30</v>
      </c>
    </row>
    <row r="20" spans="1:32" x14ac:dyDescent="0.35">
      <c r="A20" s="22"/>
      <c r="B20" s="16"/>
      <c r="C20" s="14"/>
      <c r="D20" s="19"/>
      <c r="E20" s="17"/>
      <c r="F20" s="14"/>
      <c r="G20" s="17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7"/>
      <c r="S20" s="14"/>
      <c r="T20" s="17"/>
      <c r="U20" s="17"/>
      <c r="V20" s="14"/>
      <c r="W20" s="17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x14ac:dyDescent="0.35">
      <c r="A21" s="1" t="s">
        <v>48</v>
      </c>
      <c r="B21" s="1">
        <v>9.5714285714285712</v>
      </c>
      <c r="C21" s="1">
        <v>23</v>
      </c>
      <c r="D21" s="1">
        <v>36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f t="shared" ref="AF21:AF29" si="2">SUM(E21:AE21)</f>
        <v>0</v>
      </c>
    </row>
    <row r="22" spans="1:32" x14ac:dyDescent="0.35">
      <c r="A22" s="1" t="s">
        <v>49</v>
      </c>
      <c r="B22" s="1">
        <v>10.142857142857142</v>
      </c>
      <c r="C22" s="1">
        <v>22</v>
      </c>
      <c r="D22" s="1">
        <v>36.1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f t="shared" si="2"/>
        <v>0</v>
      </c>
    </row>
    <row r="23" spans="1:32" x14ac:dyDescent="0.35">
      <c r="A23" s="1" t="s">
        <v>50</v>
      </c>
      <c r="B23" s="1">
        <v>11.428571428571429</v>
      </c>
      <c r="C23" s="7">
        <v>21.4</v>
      </c>
      <c r="D23" s="7">
        <v>35.9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f t="shared" si="2"/>
        <v>0</v>
      </c>
    </row>
    <row r="24" spans="1:32" x14ac:dyDescent="0.35">
      <c r="A24" s="1" t="s">
        <v>51</v>
      </c>
      <c r="B24" s="1">
        <v>10.285714285714286</v>
      </c>
      <c r="C24" s="7">
        <v>21.9</v>
      </c>
      <c r="D24" s="7">
        <v>36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f t="shared" si="2"/>
        <v>0</v>
      </c>
    </row>
    <row r="25" spans="1:32" x14ac:dyDescent="0.35">
      <c r="A25" s="1" t="s">
        <v>52</v>
      </c>
      <c r="B25" s="1">
        <v>10.285714285714286</v>
      </c>
      <c r="C25" s="7">
        <v>22</v>
      </c>
      <c r="D25" s="7">
        <v>36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f t="shared" si="2"/>
        <v>0</v>
      </c>
    </row>
    <row r="26" spans="1:32" x14ac:dyDescent="0.35">
      <c r="A26" s="1" t="s">
        <v>53</v>
      </c>
      <c r="B26" s="1">
        <v>11.142857142857142</v>
      </c>
      <c r="C26" s="1">
        <v>22.2</v>
      </c>
      <c r="D26" s="1">
        <v>36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f t="shared" si="2"/>
        <v>0</v>
      </c>
    </row>
    <row r="27" spans="1:32" x14ac:dyDescent="0.35">
      <c r="A27" s="1" t="s">
        <v>54</v>
      </c>
      <c r="B27" s="1">
        <v>13</v>
      </c>
      <c r="C27" s="1">
        <v>24.6</v>
      </c>
      <c r="D27" s="1">
        <v>36.1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f t="shared" si="2"/>
        <v>0</v>
      </c>
    </row>
    <row r="28" spans="1:32" x14ac:dyDescent="0.35">
      <c r="A28" s="1" t="s">
        <v>55</v>
      </c>
      <c r="B28" s="1">
        <v>13</v>
      </c>
      <c r="C28" s="1">
        <v>24.1</v>
      </c>
      <c r="D28" s="1">
        <v>36.299999999999997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f t="shared" si="2"/>
        <v>0</v>
      </c>
    </row>
    <row r="29" spans="1:32" ht="15" thickBot="1" x14ac:dyDescent="0.4">
      <c r="A29" s="1" t="s">
        <v>56</v>
      </c>
      <c r="B29" s="5">
        <v>13</v>
      </c>
      <c r="C29" s="5">
        <v>23.4</v>
      </c>
      <c r="D29" s="5">
        <v>36.200000000000003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f t="shared" si="2"/>
        <v>0</v>
      </c>
    </row>
    <row r="30" spans="1:32" ht="15" thickTop="1" x14ac:dyDescent="0.35">
      <c r="A30" s="4" t="s">
        <v>31</v>
      </c>
      <c r="B30" s="6"/>
      <c r="C30" s="4">
        <f>AVERAGE(C21:C29)</f>
        <v>22.733333333333334</v>
      </c>
      <c r="D30" s="4">
        <f t="shared" ref="D30:AF30" si="3">AVERAGE(D21:D29)</f>
        <v>36.066666666666663</v>
      </c>
      <c r="E30" s="4">
        <f t="shared" si="3"/>
        <v>0</v>
      </c>
      <c r="F30" s="4">
        <f t="shared" si="3"/>
        <v>0</v>
      </c>
      <c r="G30" s="4">
        <f t="shared" si="3"/>
        <v>0</v>
      </c>
      <c r="H30" s="4">
        <f t="shared" si="3"/>
        <v>0</v>
      </c>
      <c r="I30" s="4">
        <f t="shared" si="3"/>
        <v>0</v>
      </c>
      <c r="J30" s="4">
        <f t="shared" si="3"/>
        <v>0</v>
      </c>
      <c r="K30" s="4">
        <f t="shared" si="3"/>
        <v>0</v>
      </c>
      <c r="L30" s="4">
        <f t="shared" si="3"/>
        <v>0</v>
      </c>
      <c r="M30" s="4">
        <f t="shared" si="3"/>
        <v>0</v>
      </c>
      <c r="N30" s="4">
        <f t="shared" si="3"/>
        <v>0</v>
      </c>
      <c r="O30" s="4">
        <f t="shared" si="3"/>
        <v>0</v>
      </c>
      <c r="P30" s="4">
        <f t="shared" si="3"/>
        <v>0</v>
      </c>
      <c r="Q30" s="4">
        <f t="shared" si="3"/>
        <v>0</v>
      </c>
      <c r="R30" s="4">
        <f t="shared" si="3"/>
        <v>0</v>
      </c>
      <c r="S30" s="4">
        <f t="shared" si="3"/>
        <v>0</v>
      </c>
      <c r="T30" s="4">
        <f t="shared" si="3"/>
        <v>0</v>
      </c>
      <c r="U30" s="4">
        <f t="shared" si="3"/>
        <v>0</v>
      </c>
      <c r="V30" s="4">
        <f t="shared" si="3"/>
        <v>0</v>
      </c>
      <c r="W30" s="4">
        <f t="shared" si="3"/>
        <v>0</v>
      </c>
      <c r="X30" s="4">
        <f t="shared" si="3"/>
        <v>0</v>
      </c>
      <c r="Y30" s="4">
        <f t="shared" si="3"/>
        <v>0</v>
      </c>
      <c r="Z30" s="4">
        <f t="shared" si="3"/>
        <v>0</v>
      </c>
      <c r="AA30" s="4">
        <f t="shared" si="3"/>
        <v>0</v>
      </c>
      <c r="AB30" s="4">
        <f t="shared" si="3"/>
        <v>0</v>
      </c>
      <c r="AC30" s="4">
        <f t="shared" si="3"/>
        <v>0</v>
      </c>
      <c r="AD30" s="4">
        <f t="shared" si="3"/>
        <v>0</v>
      </c>
      <c r="AE30" s="4">
        <f t="shared" si="3"/>
        <v>0</v>
      </c>
      <c r="AF30" s="4">
        <f t="shared" si="3"/>
        <v>0</v>
      </c>
    </row>
    <row r="31" spans="1:32" x14ac:dyDescent="0.35">
      <c r="C31">
        <f>TTEST(C6:C14,C21:C29,2,2)</f>
        <v>7.2229434858809604E-3</v>
      </c>
    </row>
    <row r="33" spans="1:33" ht="23.5" x14ac:dyDescent="0.55000000000000004">
      <c r="A33" s="9" t="s">
        <v>37</v>
      </c>
    </row>
    <row r="34" spans="1:33" x14ac:dyDescent="0.35">
      <c r="A34" s="22"/>
      <c r="B34" s="15" t="s">
        <v>0</v>
      </c>
      <c r="C34" s="14" t="s">
        <v>1</v>
      </c>
      <c r="D34" s="18" t="s">
        <v>2</v>
      </c>
      <c r="E34" s="17" t="s">
        <v>3</v>
      </c>
      <c r="F34" s="14" t="s">
        <v>4</v>
      </c>
      <c r="G34" s="17" t="s">
        <v>5</v>
      </c>
      <c r="H34" s="14" t="s">
        <v>6</v>
      </c>
      <c r="I34" s="14" t="s">
        <v>7</v>
      </c>
      <c r="J34" s="14" t="s">
        <v>8</v>
      </c>
      <c r="K34" s="14" t="s">
        <v>9</v>
      </c>
      <c r="L34" s="14" t="s">
        <v>10</v>
      </c>
      <c r="M34" s="14" t="s">
        <v>11</v>
      </c>
      <c r="N34" s="14" t="s">
        <v>12</v>
      </c>
      <c r="O34" s="14" t="s">
        <v>13</v>
      </c>
      <c r="P34" s="14" t="s">
        <v>14</v>
      </c>
      <c r="Q34" s="14" t="s">
        <v>15</v>
      </c>
      <c r="R34" s="17" t="s">
        <v>16</v>
      </c>
      <c r="S34" s="14" t="s">
        <v>17</v>
      </c>
      <c r="T34" s="17" t="s">
        <v>18</v>
      </c>
      <c r="U34" s="17" t="s">
        <v>19</v>
      </c>
      <c r="V34" s="14" t="s">
        <v>20</v>
      </c>
      <c r="W34" s="17" t="s">
        <v>21</v>
      </c>
      <c r="X34" s="14" t="s">
        <v>22</v>
      </c>
      <c r="Y34" s="14" t="s">
        <v>23</v>
      </c>
      <c r="Z34" s="14" t="s">
        <v>24</v>
      </c>
      <c r="AA34" s="14" t="s">
        <v>25</v>
      </c>
      <c r="AB34" s="14" t="s">
        <v>26</v>
      </c>
      <c r="AC34" s="14" t="s">
        <v>27</v>
      </c>
      <c r="AD34" s="14" t="s">
        <v>28</v>
      </c>
      <c r="AE34" s="14" t="s">
        <v>29</v>
      </c>
      <c r="AF34" s="14" t="s">
        <v>30</v>
      </c>
      <c r="AG34" s="23" t="s">
        <v>86</v>
      </c>
    </row>
    <row r="35" spans="1:33" x14ac:dyDescent="0.35">
      <c r="A35" s="22"/>
      <c r="B35" s="16"/>
      <c r="C35" s="14"/>
      <c r="D35" s="19"/>
      <c r="E35" s="17"/>
      <c r="F35" s="14"/>
      <c r="G35" s="17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7"/>
      <c r="S35" s="14"/>
      <c r="T35" s="17"/>
      <c r="U35" s="17"/>
      <c r="V35" s="14"/>
      <c r="W35" s="17"/>
      <c r="X35" s="14"/>
      <c r="Y35" s="14"/>
      <c r="Z35" s="14"/>
      <c r="AA35" s="14"/>
      <c r="AB35" s="14"/>
      <c r="AC35" s="14"/>
      <c r="AD35" s="14"/>
      <c r="AE35" s="14"/>
      <c r="AF35" s="14"/>
      <c r="AG35" s="23"/>
    </row>
    <row r="36" spans="1:33" x14ac:dyDescent="0.35">
      <c r="A36" s="1" t="s">
        <v>57</v>
      </c>
      <c r="B36" s="1">
        <v>106.14285714285714</v>
      </c>
      <c r="C36" s="1">
        <v>36</v>
      </c>
      <c r="D36" s="1">
        <v>35.799999999999997</v>
      </c>
      <c r="E36" s="1">
        <v>0.5</v>
      </c>
      <c r="F36" s="1">
        <v>1</v>
      </c>
      <c r="G36" s="1">
        <v>0</v>
      </c>
      <c r="H36" s="1">
        <v>0.5</v>
      </c>
      <c r="I36" s="1">
        <v>1</v>
      </c>
      <c r="J36" s="1">
        <v>1</v>
      </c>
      <c r="K36" s="1">
        <v>0</v>
      </c>
      <c r="L36" s="1">
        <v>0</v>
      </c>
      <c r="M36" s="1">
        <v>0.5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</v>
      </c>
      <c r="V36" s="1">
        <v>0.5</v>
      </c>
      <c r="W36" s="1">
        <v>0.5</v>
      </c>
      <c r="X36" s="1">
        <v>0.5</v>
      </c>
      <c r="Y36" s="1">
        <v>0.5</v>
      </c>
      <c r="Z36" s="1">
        <v>1</v>
      </c>
      <c r="AA36" s="1">
        <v>0.5</v>
      </c>
      <c r="AB36" s="1">
        <v>0.5</v>
      </c>
      <c r="AC36" s="1">
        <v>0.5</v>
      </c>
      <c r="AD36" s="1">
        <v>0.5</v>
      </c>
      <c r="AE36" s="1">
        <v>0.5</v>
      </c>
      <c r="AF36" s="1">
        <f t="shared" ref="AF36:AF44" si="4">SUM(E36:AE36)</f>
        <v>11</v>
      </c>
      <c r="AG36" s="10" t="s">
        <v>87</v>
      </c>
    </row>
    <row r="37" spans="1:33" x14ac:dyDescent="0.35">
      <c r="A37" s="1" t="s">
        <v>58</v>
      </c>
      <c r="B37" s="1">
        <v>110</v>
      </c>
      <c r="C37" s="1">
        <v>35</v>
      </c>
      <c r="D37" s="1">
        <v>35.9</v>
      </c>
      <c r="E37" s="1">
        <v>0</v>
      </c>
      <c r="F37" s="1">
        <v>1</v>
      </c>
      <c r="G37" s="1">
        <v>0</v>
      </c>
      <c r="H37" s="1">
        <v>0.5</v>
      </c>
      <c r="I37" s="1">
        <v>1</v>
      </c>
      <c r="J37" s="1">
        <v>0.5</v>
      </c>
      <c r="K37" s="1">
        <v>0</v>
      </c>
      <c r="L37" s="1">
        <v>0</v>
      </c>
      <c r="M37" s="1">
        <v>0.5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0.5</v>
      </c>
      <c r="V37" s="1">
        <v>0</v>
      </c>
      <c r="W37" s="1">
        <v>0</v>
      </c>
      <c r="X37" s="1">
        <v>0</v>
      </c>
      <c r="Y37" s="1">
        <v>0</v>
      </c>
      <c r="Z37" s="1">
        <v>0.5</v>
      </c>
      <c r="AA37" s="1">
        <v>0</v>
      </c>
      <c r="AB37" s="1">
        <v>0</v>
      </c>
      <c r="AC37" s="1">
        <v>0.5</v>
      </c>
      <c r="AD37" s="1">
        <v>0.5</v>
      </c>
      <c r="AE37" s="1">
        <v>0</v>
      </c>
      <c r="AF37" s="1">
        <f t="shared" si="4"/>
        <v>5.5</v>
      </c>
      <c r="AG37" s="10" t="s">
        <v>87</v>
      </c>
    </row>
    <row r="38" spans="1:33" x14ac:dyDescent="0.35">
      <c r="A38" s="1" t="s">
        <v>59</v>
      </c>
      <c r="B38" s="1">
        <v>109.71428571428571</v>
      </c>
      <c r="C38" s="1">
        <v>35</v>
      </c>
      <c r="D38" s="1">
        <v>35.700000000000003</v>
      </c>
      <c r="E38" s="1">
        <v>0.5</v>
      </c>
      <c r="F38" s="1">
        <v>1</v>
      </c>
      <c r="G38" s="1">
        <v>0</v>
      </c>
      <c r="H38" s="1">
        <v>0</v>
      </c>
      <c r="I38" s="1">
        <v>1</v>
      </c>
      <c r="J38" s="1">
        <v>0.5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0.5</v>
      </c>
      <c r="V38" s="1">
        <v>0.5</v>
      </c>
      <c r="W38" s="1">
        <v>0.5</v>
      </c>
      <c r="X38" s="1">
        <v>0</v>
      </c>
      <c r="Y38" s="1">
        <v>0</v>
      </c>
      <c r="Z38" s="1">
        <v>0.5</v>
      </c>
      <c r="AA38" s="1">
        <v>0</v>
      </c>
      <c r="AB38" s="1">
        <v>0.5</v>
      </c>
      <c r="AC38" s="1">
        <v>0.5</v>
      </c>
      <c r="AD38" s="1">
        <v>0.5</v>
      </c>
      <c r="AE38" s="1">
        <v>0</v>
      </c>
      <c r="AF38" s="1">
        <f t="shared" si="4"/>
        <v>6.5</v>
      </c>
      <c r="AG38" s="10" t="s">
        <v>87</v>
      </c>
    </row>
    <row r="39" spans="1:33" x14ac:dyDescent="0.35">
      <c r="A39" s="1" t="s">
        <v>60</v>
      </c>
      <c r="B39" s="1">
        <v>106.42857142857143</v>
      </c>
      <c r="C39" s="1">
        <v>33.6</v>
      </c>
      <c r="D39" s="1">
        <v>36</v>
      </c>
      <c r="E39" s="1">
        <v>0.5</v>
      </c>
      <c r="F39" s="1">
        <v>1</v>
      </c>
      <c r="G39" s="1">
        <v>0</v>
      </c>
      <c r="H39" s="1">
        <v>0.5</v>
      </c>
      <c r="I39" s="1">
        <v>1</v>
      </c>
      <c r="J39" s="1">
        <v>0.5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0.5</v>
      </c>
      <c r="V39" s="1">
        <v>0.5</v>
      </c>
      <c r="W39" s="1">
        <v>0.5</v>
      </c>
      <c r="X39" s="1">
        <v>0</v>
      </c>
      <c r="Y39" s="1">
        <v>0.5</v>
      </c>
      <c r="Z39" s="1">
        <v>1</v>
      </c>
      <c r="AA39" s="1">
        <v>0.5</v>
      </c>
      <c r="AB39" s="1">
        <v>0</v>
      </c>
      <c r="AC39" s="1">
        <v>0.5</v>
      </c>
      <c r="AD39" s="1">
        <v>0</v>
      </c>
      <c r="AE39" s="1">
        <v>0</v>
      </c>
      <c r="AF39" s="1">
        <f t="shared" si="4"/>
        <v>7.5</v>
      </c>
      <c r="AG39" s="10" t="s">
        <v>87</v>
      </c>
    </row>
    <row r="40" spans="1:33" x14ac:dyDescent="0.35">
      <c r="A40" s="1" t="s">
        <v>61</v>
      </c>
      <c r="B40" s="1">
        <v>105</v>
      </c>
      <c r="C40" s="1">
        <v>34.9</v>
      </c>
      <c r="D40" s="4">
        <v>36.1</v>
      </c>
      <c r="E40" s="1">
        <v>0</v>
      </c>
      <c r="F40" s="1">
        <v>0.5</v>
      </c>
      <c r="G40" s="1">
        <v>0</v>
      </c>
      <c r="H40" s="1">
        <v>0.5</v>
      </c>
      <c r="I40" s="1">
        <v>0.5</v>
      </c>
      <c r="J40" s="1">
        <v>0.5</v>
      </c>
      <c r="K40" s="1">
        <v>0.5</v>
      </c>
      <c r="L40" s="1">
        <v>0.5</v>
      </c>
      <c r="M40" s="1">
        <v>0.5</v>
      </c>
      <c r="N40" s="1">
        <v>0.5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0.5</v>
      </c>
      <c r="V40" s="1">
        <v>0.5</v>
      </c>
      <c r="W40" s="1">
        <v>0.5</v>
      </c>
      <c r="X40" s="1">
        <v>0</v>
      </c>
      <c r="Y40" s="1">
        <v>0.5</v>
      </c>
      <c r="Z40" s="1">
        <v>0.5</v>
      </c>
      <c r="AA40" s="1">
        <v>0.5</v>
      </c>
      <c r="AB40" s="1">
        <v>0.5</v>
      </c>
      <c r="AC40" s="1">
        <v>0.5</v>
      </c>
      <c r="AD40" s="1">
        <v>0</v>
      </c>
      <c r="AE40" s="1">
        <v>0.5</v>
      </c>
      <c r="AF40" s="1">
        <f t="shared" si="4"/>
        <v>8.5</v>
      </c>
      <c r="AG40" s="10" t="s">
        <v>88</v>
      </c>
    </row>
    <row r="41" spans="1:33" x14ac:dyDescent="0.35">
      <c r="A41" s="1" t="s">
        <v>62</v>
      </c>
      <c r="B41" s="1">
        <v>105</v>
      </c>
      <c r="C41" s="1">
        <v>32.5</v>
      </c>
      <c r="D41" s="4">
        <v>36</v>
      </c>
      <c r="E41" s="1">
        <v>0</v>
      </c>
      <c r="F41" s="1">
        <v>0.5</v>
      </c>
      <c r="G41" s="1">
        <v>0</v>
      </c>
      <c r="H41" s="1">
        <v>0.5</v>
      </c>
      <c r="I41" s="1">
        <v>0.5</v>
      </c>
      <c r="J41" s="1">
        <v>0.5</v>
      </c>
      <c r="K41" s="1">
        <v>0.5</v>
      </c>
      <c r="L41" s="1">
        <v>0.5</v>
      </c>
      <c r="M41" s="1">
        <v>0.5</v>
      </c>
      <c r="N41" s="1">
        <v>0.5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0.5</v>
      </c>
      <c r="V41" s="1">
        <v>0.5</v>
      </c>
      <c r="W41" s="1">
        <v>0.5</v>
      </c>
      <c r="X41" s="1">
        <v>0</v>
      </c>
      <c r="Y41" s="1">
        <v>0.5</v>
      </c>
      <c r="Z41" s="1">
        <v>0.5</v>
      </c>
      <c r="AA41" s="1">
        <v>0.5</v>
      </c>
      <c r="AB41" s="1">
        <v>0.5</v>
      </c>
      <c r="AC41" s="1">
        <v>0</v>
      </c>
      <c r="AD41" s="1">
        <v>0</v>
      </c>
      <c r="AE41" s="1">
        <v>0.5</v>
      </c>
      <c r="AF41" s="1">
        <f t="shared" si="4"/>
        <v>8</v>
      </c>
      <c r="AG41" s="10" t="s">
        <v>88</v>
      </c>
    </row>
    <row r="42" spans="1:33" x14ac:dyDescent="0.35">
      <c r="A42" s="1" t="s">
        <v>63</v>
      </c>
      <c r="B42" s="1">
        <v>105</v>
      </c>
      <c r="C42" s="1">
        <v>30.3</v>
      </c>
      <c r="D42" s="4">
        <v>36</v>
      </c>
      <c r="E42" s="1">
        <v>0</v>
      </c>
      <c r="F42" s="1">
        <v>0.5</v>
      </c>
      <c r="G42" s="1">
        <v>0</v>
      </c>
      <c r="H42" s="1">
        <v>0.5</v>
      </c>
      <c r="I42" s="1">
        <v>0.5</v>
      </c>
      <c r="J42" s="1">
        <v>0.5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0.5</v>
      </c>
      <c r="V42" s="1">
        <v>0.5</v>
      </c>
      <c r="W42" s="1">
        <v>0.5</v>
      </c>
      <c r="X42" s="1">
        <v>0</v>
      </c>
      <c r="Y42" s="1">
        <v>0.5</v>
      </c>
      <c r="Z42" s="1">
        <v>0.5</v>
      </c>
      <c r="AA42" s="1">
        <v>0.5</v>
      </c>
      <c r="AB42" s="1">
        <v>0.5</v>
      </c>
      <c r="AC42" s="1">
        <v>0.5</v>
      </c>
      <c r="AD42" s="1">
        <v>0</v>
      </c>
      <c r="AE42" s="1">
        <v>0</v>
      </c>
      <c r="AF42" s="1">
        <f t="shared" si="4"/>
        <v>6</v>
      </c>
      <c r="AG42" s="10" t="s">
        <v>88</v>
      </c>
    </row>
    <row r="43" spans="1:33" x14ac:dyDescent="0.35">
      <c r="A43" s="1" t="s">
        <v>64</v>
      </c>
      <c r="B43" s="1">
        <v>102.85714285714286</v>
      </c>
      <c r="C43" s="1">
        <v>32.4</v>
      </c>
      <c r="D43" s="1">
        <v>35.5</v>
      </c>
      <c r="E43" s="1">
        <v>0</v>
      </c>
      <c r="F43" s="1">
        <v>1</v>
      </c>
      <c r="G43" s="1">
        <v>0</v>
      </c>
      <c r="H43" s="1">
        <v>0</v>
      </c>
      <c r="I43" s="1">
        <v>1</v>
      </c>
      <c r="J43" s="1">
        <v>0.5</v>
      </c>
      <c r="K43" s="1">
        <v>0.5</v>
      </c>
      <c r="L43" s="1">
        <v>0.5</v>
      </c>
      <c r="M43" s="1">
        <v>0.5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</v>
      </c>
      <c r="V43" s="1">
        <v>0.5</v>
      </c>
      <c r="W43" s="1">
        <v>1</v>
      </c>
      <c r="X43" s="1">
        <v>0.5</v>
      </c>
      <c r="Y43" s="1">
        <v>0.5</v>
      </c>
      <c r="Z43" s="1">
        <v>1</v>
      </c>
      <c r="AA43" s="1">
        <v>0.5</v>
      </c>
      <c r="AB43" s="1">
        <v>0.5</v>
      </c>
      <c r="AC43" s="1">
        <v>0</v>
      </c>
      <c r="AD43" s="1">
        <v>0</v>
      </c>
      <c r="AE43" s="1">
        <v>0.5</v>
      </c>
      <c r="AF43" s="1">
        <f t="shared" si="4"/>
        <v>10</v>
      </c>
      <c r="AG43" s="10" t="s">
        <v>88</v>
      </c>
    </row>
    <row r="44" spans="1:33" x14ac:dyDescent="0.35">
      <c r="A44" s="1" t="s">
        <v>65</v>
      </c>
      <c r="B44" s="1">
        <v>105</v>
      </c>
      <c r="C44" s="1">
        <v>36.299999999999997</v>
      </c>
      <c r="D44" s="4">
        <v>35.9</v>
      </c>
      <c r="E44" s="1">
        <v>0.5</v>
      </c>
      <c r="F44" s="1">
        <v>0.5</v>
      </c>
      <c r="G44" s="1">
        <v>0</v>
      </c>
      <c r="H44" s="1">
        <v>0</v>
      </c>
      <c r="I44" s="1">
        <v>0.5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0.5</v>
      </c>
      <c r="V44" s="1">
        <v>0.5</v>
      </c>
      <c r="W44" s="1">
        <v>0.5</v>
      </c>
      <c r="X44" s="1">
        <v>0</v>
      </c>
      <c r="Y44" s="1">
        <v>0.5</v>
      </c>
      <c r="Z44" s="1">
        <v>0.5</v>
      </c>
      <c r="AA44" s="1">
        <v>0</v>
      </c>
      <c r="AB44" s="1">
        <v>0</v>
      </c>
      <c r="AC44" s="1">
        <v>0.5</v>
      </c>
      <c r="AD44" s="1">
        <v>0</v>
      </c>
      <c r="AE44" s="1">
        <v>0</v>
      </c>
      <c r="AF44" s="1">
        <f t="shared" si="4"/>
        <v>4.5</v>
      </c>
      <c r="AG44" s="10" t="s">
        <v>88</v>
      </c>
    </row>
    <row r="45" spans="1:33" x14ac:dyDescent="0.35">
      <c r="A45" s="1" t="s">
        <v>66</v>
      </c>
      <c r="B45" s="1">
        <v>105.14285714285714</v>
      </c>
      <c r="C45" s="1">
        <v>35.1</v>
      </c>
      <c r="D45" s="1">
        <v>36</v>
      </c>
      <c r="E45" s="1">
        <v>0.5</v>
      </c>
      <c r="F45" s="1">
        <v>0.5</v>
      </c>
      <c r="G45" s="1">
        <v>0</v>
      </c>
      <c r="H45" s="1">
        <v>0.5</v>
      </c>
      <c r="I45" s="1">
        <v>0.5</v>
      </c>
      <c r="J45" s="1">
        <v>0.5</v>
      </c>
      <c r="K45" s="1">
        <v>0</v>
      </c>
      <c r="L45" s="1">
        <v>0.5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0.5</v>
      </c>
      <c r="V45" s="1">
        <v>0.5</v>
      </c>
      <c r="W45" s="1">
        <v>0.5</v>
      </c>
      <c r="X45" s="1">
        <v>0</v>
      </c>
      <c r="Y45" s="1">
        <v>0.5</v>
      </c>
      <c r="Z45" s="1">
        <v>0.5</v>
      </c>
      <c r="AA45" s="1">
        <v>0.5</v>
      </c>
      <c r="AB45" s="1">
        <v>0</v>
      </c>
      <c r="AC45" s="1">
        <v>0.5</v>
      </c>
      <c r="AD45" s="1">
        <v>0</v>
      </c>
      <c r="AE45" s="1">
        <v>0</v>
      </c>
      <c r="AF45" s="1">
        <v>6.5</v>
      </c>
      <c r="AG45" s="10" t="s">
        <v>88</v>
      </c>
    </row>
    <row r="46" spans="1:33" x14ac:dyDescent="0.35">
      <c r="A46" s="1" t="s">
        <v>67</v>
      </c>
      <c r="B46" s="1">
        <v>105.14285714285714</v>
      </c>
      <c r="C46" s="1">
        <v>35.6</v>
      </c>
      <c r="D46" s="1">
        <v>36</v>
      </c>
      <c r="E46" s="1">
        <v>0</v>
      </c>
      <c r="F46" s="1">
        <v>0.5</v>
      </c>
      <c r="G46" s="1">
        <v>0</v>
      </c>
      <c r="H46" s="1">
        <v>1</v>
      </c>
      <c r="I46" s="1">
        <v>0.5</v>
      </c>
      <c r="J46" s="1">
        <v>0.5</v>
      </c>
      <c r="K46" s="1">
        <v>0.5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0.5</v>
      </c>
      <c r="V46" s="1">
        <v>0.5</v>
      </c>
      <c r="W46" s="1">
        <v>0.5</v>
      </c>
      <c r="X46" s="1">
        <v>0</v>
      </c>
      <c r="Y46" s="1">
        <v>0</v>
      </c>
      <c r="Z46" s="1">
        <v>0.5</v>
      </c>
      <c r="AA46" s="1">
        <v>0</v>
      </c>
      <c r="AB46" s="1">
        <v>0</v>
      </c>
      <c r="AC46" s="1">
        <v>0.5</v>
      </c>
      <c r="AD46" s="1">
        <v>0</v>
      </c>
      <c r="AE46" s="1">
        <v>0.5</v>
      </c>
      <c r="AF46" s="1">
        <v>6</v>
      </c>
      <c r="AG46" s="10" t="s">
        <v>88</v>
      </c>
    </row>
    <row r="47" spans="1:33" x14ac:dyDescent="0.35">
      <c r="A47" s="1" t="s">
        <v>68</v>
      </c>
      <c r="B47" s="1">
        <v>104.42857142857143</v>
      </c>
      <c r="C47" s="2">
        <v>33.799999999999997</v>
      </c>
      <c r="D47" s="1">
        <v>35.9</v>
      </c>
      <c r="E47" s="1">
        <v>0.5</v>
      </c>
      <c r="F47" s="1">
        <v>0.5</v>
      </c>
      <c r="G47" s="1">
        <v>0</v>
      </c>
      <c r="H47" s="1">
        <v>0.5</v>
      </c>
      <c r="I47" s="1">
        <v>0.5</v>
      </c>
      <c r="J47" s="1">
        <v>0.5</v>
      </c>
      <c r="K47" s="1">
        <v>0</v>
      </c>
      <c r="L47" s="1">
        <v>0</v>
      </c>
      <c r="M47" s="1">
        <v>0.5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0.5</v>
      </c>
      <c r="V47" s="1">
        <v>0.5</v>
      </c>
      <c r="W47" s="1">
        <v>0.5</v>
      </c>
      <c r="X47" s="1">
        <v>0</v>
      </c>
      <c r="Y47" s="1">
        <v>0</v>
      </c>
      <c r="Z47" s="1">
        <v>0.5</v>
      </c>
      <c r="AA47" s="1">
        <v>0</v>
      </c>
      <c r="AB47" s="1">
        <v>0.5</v>
      </c>
      <c r="AC47" s="1">
        <v>0.5</v>
      </c>
      <c r="AD47" s="1">
        <v>0</v>
      </c>
      <c r="AE47" s="1">
        <v>0</v>
      </c>
      <c r="AF47" s="1">
        <v>6</v>
      </c>
      <c r="AG47" s="10" t="s">
        <v>88</v>
      </c>
    </row>
    <row r="48" spans="1:33" x14ac:dyDescent="0.35">
      <c r="A48" s="1" t="s">
        <v>69</v>
      </c>
      <c r="B48" s="1">
        <v>104.42857142857143</v>
      </c>
      <c r="C48" s="1">
        <v>32.299999999999997</v>
      </c>
      <c r="D48" s="1">
        <v>35.700000000000003</v>
      </c>
      <c r="E48" s="1">
        <v>0.5</v>
      </c>
      <c r="F48" s="1">
        <v>0.5</v>
      </c>
      <c r="G48" s="1">
        <v>0</v>
      </c>
      <c r="H48" s="1">
        <v>1</v>
      </c>
      <c r="I48" s="1">
        <v>0.5</v>
      </c>
      <c r="J48" s="1">
        <v>0.5</v>
      </c>
      <c r="K48" s="1">
        <v>0.5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0.5</v>
      </c>
      <c r="V48" s="1">
        <v>0.5</v>
      </c>
      <c r="W48" s="1">
        <v>0.5</v>
      </c>
      <c r="X48" s="1">
        <v>0</v>
      </c>
      <c r="Y48" s="1">
        <v>0.5</v>
      </c>
      <c r="Z48" s="1">
        <v>0.5</v>
      </c>
      <c r="AA48" s="1">
        <v>0.5</v>
      </c>
      <c r="AB48" s="1">
        <v>0.5</v>
      </c>
      <c r="AC48" s="1">
        <v>0</v>
      </c>
      <c r="AD48" s="1">
        <v>0.5</v>
      </c>
      <c r="AE48" s="1">
        <v>0.5</v>
      </c>
      <c r="AF48" s="1">
        <v>8</v>
      </c>
      <c r="AG48" s="10" t="s">
        <v>88</v>
      </c>
    </row>
    <row r="49" spans="1:33" x14ac:dyDescent="0.35">
      <c r="A49" s="1" t="s">
        <v>70</v>
      </c>
      <c r="B49" s="1">
        <v>104.42857142857143</v>
      </c>
      <c r="C49" s="1">
        <v>30.9</v>
      </c>
      <c r="D49" s="1">
        <v>35.6</v>
      </c>
      <c r="E49" s="1">
        <v>0</v>
      </c>
      <c r="F49" s="1">
        <v>0.5</v>
      </c>
      <c r="G49" s="1">
        <v>0</v>
      </c>
      <c r="H49" s="1">
        <v>1</v>
      </c>
      <c r="I49" s="1">
        <v>0.5</v>
      </c>
      <c r="J49" s="1">
        <v>0.5</v>
      </c>
      <c r="K49" s="1">
        <v>0.5</v>
      </c>
      <c r="L49" s="1">
        <v>0</v>
      </c>
      <c r="M49" s="1">
        <v>0</v>
      </c>
      <c r="N49" s="1">
        <v>0</v>
      </c>
      <c r="O49" s="1">
        <v>0</v>
      </c>
      <c r="P49" s="1">
        <v>1</v>
      </c>
      <c r="Q49" s="1">
        <v>0</v>
      </c>
      <c r="R49" s="1">
        <v>0</v>
      </c>
      <c r="S49" s="1">
        <v>0</v>
      </c>
      <c r="T49" s="1">
        <v>0</v>
      </c>
      <c r="U49" s="1">
        <v>0.5</v>
      </c>
      <c r="V49" s="1">
        <v>0.5</v>
      </c>
      <c r="W49" s="1">
        <v>0.5</v>
      </c>
      <c r="X49" s="1">
        <v>0</v>
      </c>
      <c r="Y49" s="1">
        <v>0.5</v>
      </c>
      <c r="Z49" s="1">
        <v>0.5</v>
      </c>
      <c r="AA49" s="1">
        <v>0.5</v>
      </c>
      <c r="AB49" s="1">
        <v>1</v>
      </c>
      <c r="AC49" s="1">
        <v>0</v>
      </c>
      <c r="AD49" s="1">
        <v>0.5</v>
      </c>
      <c r="AE49" s="1">
        <v>0.5</v>
      </c>
      <c r="AF49" s="1">
        <v>9</v>
      </c>
      <c r="AG49" s="10" t="s">
        <v>88</v>
      </c>
    </row>
    <row r="50" spans="1:33" ht="15" thickBot="1" x14ac:dyDescent="0.4">
      <c r="A50" s="1" t="s">
        <v>71</v>
      </c>
      <c r="B50" s="5">
        <v>104.42857142857143</v>
      </c>
      <c r="C50" s="5">
        <v>35.700000000000003</v>
      </c>
      <c r="D50" s="5">
        <v>35.799999999999997</v>
      </c>
      <c r="E50" s="5">
        <v>0.5</v>
      </c>
      <c r="F50" s="5">
        <v>0.5</v>
      </c>
      <c r="G50" s="5">
        <v>0</v>
      </c>
      <c r="H50" s="5">
        <v>0.5</v>
      </c>
      <c r="I50" s="5">
        <v>0.5</v>
      </c>
      <c r="J50" s="5">
        <v>0.5</v>
      </c>
      <c r="K50" s="5">
        <v>0.5</v>
      </c>
      <c r="L50" s="5">
        <v>0</v>
      </c>
      <c r="M50" s="5">
        <v>0.5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0.5</v>
      </c>
      <c r="V50" s="5">
        <v>0.5</v>
      </c>
      <c r="W50" s="5">
        <v>0.5</v>
      </c>
      <c r="X50" s="5">
        <v>0</v>
      </c>
      <c r="Y50" s="5">
        <v>0.5</v>
      </c>
      <c r="Z50" s="5">
        <v>0.5</v>
      </c>
      <c r="AA50" s="5">
        <v>0.5</v>
      </c>
      <c r="AB50" s="5">
        <v>0.5</v>
      </c>
      <c r="AC50" s="5">
        <v>0.5</v>
      </c>
      <c r="AD50" s="5">
        <v>0</v>
      </c>
      <c r="AE50" s="5">
        <v>0.5</v>
      </c>
      <c r="AF50" s="5">
        <v>8</v>
      </c>
      <c r="AG50" s="12" t="s">
        <v>88</v>
      </c>
    </row>
    <row r="51" spans="1:33" ht="15" thickTop="1" x14ac:dyDescent="0.35">
      <c r="A51" s="4" t="s">
        <v>31</v>
      </c>
      <c r="B51" s="1">
        <v>105.54285714285712</v>
      </c>
      <c r="C51" s="1">
        <f t="shared" ref="C51:AF51" si="5">AVERAGE(C36:C50)</f>
        <v>33.96</v>
      </c>
      <c r="D51" s="1">
        <f t="shared" si="5"/>
        <v>35.86</v>
      </c>
      <c r="E51" s="1">
        <f t="shared" si="5"/>
        <v>0.26666666666666666</v>
      </c>
      <c r="F51" s="1">
        <f t="shared" si="5"/>
        <v>0.66666666666666663</v>
      </c>
      <c r="G51" s="1">
        <f t="shared" si="5"/>
        <v>0</v>
      </c>
      <c r="H51" s="1">
        <f t="shared" si="5"/>
        <v>0.5</v>
      </c>
      <c r="I51" s="1">
        <f t="shared" si="5"/>
        <v>0.66666666666666663</v>
      </c>
      <c r="J51" s="1">
        <f t="shared" si="5"/>
        <v>0.5</v>
      </c>
      <c r="K51" s="1">
        <f t="shared" si="5"/>
        <v>0.23333333333333334</v>
      </c>
      <c r="L51" s="1">
        <f t="shared" si="5"/>
        <v>0.13333333333333333</v>
      </c>
      <c r="M51" s="1">
        <f t="shared" si="5"/>
        <v>0.23333333333333334</v>
      </c>
      <c r="N51" s="1">
        <f t="shared" si="5"/>
        <v>6.6666666666666666E-2</v>
      </c>
      <c r="O51" s="1">
        <f t="shared" si="5"/>
        <v>0</v>
      </c>
      <c r="P51" s="1">
        <f t="shared" si="5"/>
        <v>6.6666666666666666E-2</v>
      </c>
      <c r="Q51" s="1">
        <f t="shared" si="5"/>
        <v>0</v>
      </c>
      <c r="R51" s="1">
        <f t="shared" si="5"/>
        <v>0</v>
      </c>
      <c r="S51" s="1">
        <f t="shared" si="5"/>
        <v>0</v>
      </c>
      <c r="T51" s="1">
        <f t="shared" si="5"/>
        <v>0</v>
      </c>
      <c r="U51" s="1">
        <f t="shared" si="5"/>
        <v>0.56666666666666665</v>
      </c>
      <c r="V51" s="1">
        <f t="shared" si="5"/>
        <v>0.46666666666666667</v>
      </c>
      <c r="W51" s="1">
        <f t="shared" si="5"/>
        <v>0.5</v>
      </c>
      <c r="X51" s="1">
        <f t="shared" si="5"/>
        <v>6.6666666666666666E-2</v>
      </c>
      <c r="Y51" s="1">
        <f t="shared" si="5"/>
        <v>0.36666666666666664</v>
      </c>
      <c r="Z51" s="1">
        <f t="shared" si="5"/>
        <v>0.6</v>
      </c>
      <c r="AA51" s="1">
        <f t="shared" si="5"/>
        <v>0.33333333333333331</v>
      </c>
      <c r="AB51" s="1">
        <f t="shared" si="5"/>
        <v>0.36666666666666664</v>
      </c>
      <c r="AC51" s="1">
        <f t="shared" si="5"/>
        <v>0.36666666666666664</v>
      </c>
      <c r="AD51" s="1">
        <f t="shared" si="5"/>
        <v>0.16666666666666666</v>
      </c>
      <c r="AE51" s="1">
        <f t="shared" si="5"/>
        <v>0.26666666666666666</v>
      </c>
      <c r="AF51" s="1">
        <f t="shared" si="5"/>
        <v>7.4</v>
      </c>
      <c r="AG51" s="10" t="s">
        <v>89</v>
      </c>
    </row>
    <row r="54" spans="1:33" ht="27" x14ac:dyDescent="0.55000000000000004">
      <c r="A54" s="9" t="s">
        <v>36</v>
      </c>
    </row>
    <row r="55" spans="1:33" x14ac:dyDescent="0.35">
      <c r="A55" s="22"/>
      <c r="B55" s="15" t="s">
        <v>0</v>
      </c>
      <c r="C55" s="18" t="s">
        <v>1</v>
      </c>
      <c r="D55" s="18" t="s">
        <v>2</v>
      </c>
      <c r="E55" s="20" t="s">
        <v>3</v>
      </c>
      <c r="F55" s="18" t="s">
        <v>4</v>
      </c>
      <c r="G55" s="20" t="s">
        <v>5</v>
      </c>
      <c r="H55" s="18" t="s">
        <v>6</v>
      </c>
      <c r="I55" s="14" t="s">
        <v>7</v>
      </c>
      <c r="J55" s="14" t="s">
        <v>8</v>
      </c>
      <c r="K55" s="14" t="s">
        <v>9</v>
      </c>
      <c r="L55" s="14" t="s">
        <v>10</v>
      </c>
      <c r="M55" s="14" t="s">
        <v>11</v>
      </c>
      <c r="N55" s="14" t="s">
        <v>12</v>
      </c>
      <c r="O55" s="14" t="s">
        <v>13</v>
      </c>
      <c r="P55" s="14" t="s">
        <v>14</v>
      </c>
      <c r="Q55" s="14" t="s">
        <v>15</v>
      </c>
      <c r="R55" s="17" t="s">
        <v>16</v>
      </c>
      <c r="S55" s="14" t="s">
        <v>17</v>
      </c>
      <c r="T55" s="17" t="s">
        <v>18</v>
      </c>
      <c r="U55" s="17" t="s">
        <v>19</v>
      </c>
      <c r="V55" s="14" t="s">
        <v>20</v>
      </c>
      <c r="W55" s="17" t="s">
        <v>21</v>
      </c>
      <c r="X55" s="14" t="s">
        <v>22</v>
      </c>
      <c r="Y55" s="14" t="s">
        <v>23</v>
      </c>
      <c r="Z55" s="14" t="s">
        <v>24</v>
      </c>
      <c r="AA55" s="14" t="s">
        <v>25</v>
      </c>
      <c r="AB55" s="14" t="s">
        <v>26</v>
      </c>
      <c r="AC55" s="14" t="s">
        <v>27</v>
      </c>
      <c r="AD55" s="14" t="s">
        <v>28</v>
      </c>
      <c r="AE55" s="14" t="s">
        <v>29</v>
      </c>
      <c r="AF55" s="14" t="s">
        <v>30</v>
      </c>
      <c r="AG55" s="23" t="s">
        <v>86</v>
      </c>
    </row>
    <row r="56" spans="1:33" x14ac:dyDescent="0.35">
      <c r="A56" s="22"/>
      <c r="B56" s="16"/>
      <c r="C56" s="19"/>
      <c r="D56" s="19"/>
      <c r="E56" s="21"/>
      <c r="F56" s="19"/>
      <c r="G56" s="21"/>
      <c r="H56" s="19"/>
      <c r="I56" s="14"/>
      <c r="J56" s="14"/>
      <c r="K56" s="14"/>
      <c r="L56" s="14"/>
      <c r="M56" s="14"/>
      <c r="N56" s="14"/>
      <c r="O56" s="14"/>
      <c r="P56" s="14"/>
      <c r="Q56" s="14"/>
      <c r="R56" s="17"/>
      <c r="S56" s="14"/>
      <c r="T56" s="17"/>
      <c r="U56" s="17"/>
      <c r="V56" s="14"/>
      <c r="W56" s="17"/>
      <c r="X56" s="14"/>
      <c r="Y56" s="14"/>
      <c r="Z56" s="14"/>
      <c r="AA56" s="14"/>
      <c r="AB56" s="14"/>
      <c r="AC56" s="14"/>
      <c r="AD56" s="14"/>
      <c r="AE56" s="14"/>
      <c r="AF56" s="14"/>
      <c r="AG56" s="23"/>
    </row>
    <row r="57" spans="1:33" x14ac:dyDescent="0.35">
      <c r="A57" s="1" t="s">
        <v>72</v>
      </c>
      <c r="B57" s="1">
        <v>109.85714285714286</v>
      </c>
      <c r="C57" s="1">
        <v>29</v>
      </c>
      <c r="D57" s="1">
        <v>35.799999999999997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0.5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0.5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f t="shared" ref="AF57:AF65" si="6">SUM(E57:AE57)</f>
        <v>1</v>
      </c>
      <c r="AG57" s="10" t="s">
        <v>87</v>
      </c>
    </row>
    <row r="58" spans="1:33" x14ac:dyDescent="0.35">
      <c r="A58" s="1" t="s">
        <v>73</v>
      </c>
      <c r="B58" s="1">
        <v>109.85714285714286</v>
      </c>
      <c r="C58" s="1">
        <v>29</v>
      </c>
      <c r="D58" s="1">
        <v>36.200000000000003</v>
      </c>
      <c r="E58" s="1">
        <v>0</v>
      </c>
      <c r="F58" s="1">
        <v>0.5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0.5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f t="shared" si="6"/>
        <v>1</v>
      </c>
      <c r="AG58" s="10" t="s">
        <v>87</v>
      </c>
    </row>
    <row r="59" spans="1:33" x14ac:dyDescent="0.35">
      <c r="A59" s="1" t="s">
        <v>74</v>
      </c>
      <c r="B59" s="1">
        <v>104.14285714285714</v>
      </c>
      <c r="C59" s="1">
        <v>29.9</v>
      </c>
      <c r="D59" s="1">
        <v>36.299999999999997</v>
      </c>
      <c r="E59" s="1">
        <v>0</v>
      </c>
      <c r="F59" s="1">
        <v>0.5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0.5</v>
      </c>
      <c r="V59" s="1">
        <v>0</v>
      </c>
      <c r="W59" s="1">
        <v>0</v>
      </c>
      <c r="X59" s="1">
        <v>0</v>
      </c>
      <c r="Y59" s="1">
        <v>0</v>
      </c>
      <c r="Z59" s="1">
        <v>0.5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f t="shared" si="6"/>
        <v>1.5</v>
      </c>
      <c r="AG59" s="10" t="s">
        <v>87</v>
      </c>
    </row>
    <row r="60" spans="1:33" x14ac:dyDescent="0.35">
      <c r="A60" s="1" t="s">
        <v>75</v>
      </c>
      <c r="B60" s="1">
        <v>105.42857142857143</v>
      </c>
      <c r="C60" s="1">
        <v>25.9</v>
      </c>
      <c r="D60" s="1">
        <v>36.299999999999997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0.5</v>
      </c>
      <c r="K60" s="1">
        <v>0.5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0.5</v>
      </c>
      <c r="V60" s="1">
        <v>0.5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f t="shared" si="6"/>
        <v>2</v>
      </c>
      <c r="AG60" s="10" t="s">
        <v>87</v>
      </c>
    </row>
    <row r="61" spans="1:33" x14ac:dyDescent="0.35">
      <c r="A61" s="1" t="s">
        <v>76</v>
      </c>
      <c r="B61" s="1">
        <v>105.42857142857143</v>
      </c>
      <c r="C61" s="1">
        <v>29.4</v>
      </c>
      <c r="D61" s="1">
        <v>36.1</v>
      </c>
      <c r="E61" s="1">
        <v>0</v>
      </c>
      <c r="F61" s="1">
        <v>0</v>
      </c>
      <c r="G61" s="1">
        <v>0</v>
      </c>
      <c r="H61" s="1">
        <v>0.5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0.5</v>
      </c>
      <c r="V61" s="1">
        <v>0.5</v>
      </c>
      <c r="W61" s="1">
        <v>0</v>
      </c>
      <c r="X61" s="1">
        <v>0</v>
      </c>
      <c r="Y61" s="1">
        <v>0</v>
      </c>
      <c r="Z61" s="1">
        <v>0.5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f t="shared" si="6"/>
        <v>2</v>
      </c>
      <c r="AG61" s="10" t="s">
        <v>87</v>
      </c>
    </row>
    <row r="62" spans="1:33" x14ac:dyDescent="0.35">
      <c r="A62" s="1" t="s">
        <v>77</v>
      </c>
      <c r="B62" s="1">
        <v>104.28571428571429</v>
      </c>
      <c r="C62" s="1">
        <v>25</v>
      </c>
      <c r="D62" s="1">
        <v>35.9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0.5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0.5</v>
      </c>
      <c r="V62" s="1">
        <v>0.5</v>
      </c>
      <c r="W62" s="1">
        <v>0.5</v>
      </c>
      <c r="X62" s="1">
        <v>0</v>
      </c>
      <c r="Y62" s="1">
        <v>0.5</v>
      </c>
      <c r="Z62" s="1">
        <v>0.5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f t="shared" si="6"/>
        <v>3</v>
      </c>
      <c r="AG62" s="10" t="s">
        <v>87</v>
      </c>
    </row>
    <row r="63" spans="1:33" x14ac:dyDescent="0.35">
      <c r="A63" s="1" t="s">
        <v>78</v>
      </c>
      <c r="B63" s="1">
        <v>104</v>
      </c>
      <c r="C63" s="1">
        <v>28.3</v>
      </c>
      <c r="D63" s="1">
        <v>36.299999999999997</v>
      </c>
      <c r="E63" s="1">
        <v>0</v>
      </c>
      <c r="F63" s="1">
        <v>0</v>
      </c>
      <c r="G63" s="1">
        <v>0</v>
      </c>
      <c r="H63" s="1">
        <v>0</v>
      </c>
      <c r="I63" s="1">
        <v>0.5</v>
      </c>
      <c r="J63" s="1">
        <v>0.5</v>
      </c>
      <c r="K63" s="1">
        <v>0</v>
      </c>
      <c r="L63" s="1">
        <v>0</v>
      </c>
      <c r="M63" s="1">
        <v>0</v>
      </c>
      <c r="N63" s="1">
        <v>0.5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0.5</v>
      </c>
      <c r="V63" s="1">
        <v>0.5</v>
      </c>
      <c r="W63" s="1">
        <v>0</v>
      </c>
      <c r="X63" s="1">
        <v>0</v>
      </c>
      <c r="Y63" s="1">
        <v>0.5</v>
      </c>
      <c r="Z63" s="1">
        <v>0.5</v>
      </c>
      <c r="AA63" s="1">
        <v>0</v>
      </c>
      <c r="AB63" s="1">
        <v>0</v>
      </c>
      <c r="AC63" s="1">
        <v>0.5</v>
      </c>
      <c r="AD63" s="1">
        <v>0</v>
      </c>
      <c r="AE63" s="1">
        <v>0</v>
      </c>
      <c r="AF63" s="1">
        <f t="shared" si="6"/>
        <v>4</v>
      </c>
      <c r="AG63" s="10" t="s">
        <v>87</v>
      </c>
    </row>
    <row r="64" spans="1:33" x14ac:dyDescent="0.35">
      <c r="A64" s="1" t="s">
        <v>79</v>
      </c>
      <c r="B64" s="1">
        <v>104.14285714285714</v>
      </c>
      <c r="C64" s="1">
        <v>28.9</v>
      </c>
      <c r="D64" s="1">
        <v>36</v>
      </c>
      <c r="E64" s="1">
        <v>0.5</v>
      </c>
      <c r="F64" s="1">
        <v>0</v>
      </c>
      <c r="G64" s="1">
        <v>0</v>
      </c>
      <c r="H64" s="1">
        <v>0</v>
      </c>
      <c r="I64" s="1">
        <v>0</v>
      </c>
      <c r="J64" s="1">
        <v>0.5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0.5</v>
      </c>
      <c r="V64" s="1">
        <v>0.5</v>
      </c>
      <c r="W64" s="1">
        <v>0.5</v>
      </c>
      <c r="X64" s="1">
        <v>0</v>
      </c>
      <c r="Y64" s="1">
        <v>0.5</v>
      </c>
      <c r="Z64" s="1">
        <v>0.5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f t="shared" si="6"/>
        <v>3.5</v>
      </c>
      <c r="AG64" s="10" t="s">
        <v>88</v>
      </c>
    </row>
    <row r="65" spans="1:33" x14ac:dyDescent="0.35">
      <c r="A65" s="1" t="s">
        <v>80</v>
      </c>
      <c r="B65" s="1">
        <v>104.14285714285714</v>
      </c>
      <c r="C65" s="1">
        <v>31.3</v>
      </c>
      <c r="D65" s="1">
        <v>36.1</v>
      </c>
      <c r="E65" s="1">
        <v>0</v>
      </c>
      <c r="F65" s="1">
        <v>0.5</v>
      </c>
      <c r="G65" s="1">
        <v>0</v>
      </c>
      <c r="H65" s="1">
        <v>0</v>
      </c>
      <c r="I65" s="1">
        <v>0.5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0.5</v>
      </c>
      <c r="V65" s="1">
        <v>0</v>
      </c>
      <c r="W65" s="1">
        <v>0</v>
      </c>
      <c r="X65" s="1">
        <v>0</v>
      </c>
      <c r="Y65" s="1">
        <v>0</v>
      </c>
      <c r="Z65" s="1">
        <v>0.5</v>
      </c>
      <c r="AA65" s="1">
        <v>0.5</v>
      </c>
      <c r="AB65" s="1">
        <v>0</v>
      </c>
      <c r="AC65" s="1">
        <v>0</v>
      </c>
      <c r="AD65" s="1">
        <v>0</v>
      </c>
      <c r="AE65" s="1">
        <v>0</v>
      </c>
      <c r="AF65" s="1">
        <f t="shared" si="6"/>
        <v>2.5</v>
      </c>
      <c r="AG65" s="10" t="s">
        <v>87</v>
      </c>
    </row>
    <row r="66" spans="1:33" x14ac:dyDescent="0.35">
      <c r="A66" s="1" t="s">
        <v>81</v>
      </c>
      <c r="B66" s="1">
        <v>104.28571428571429</v>
      </c>
      <c r="C66" s="1">
        <v>27.4</v>
      </c>
      <c r="D66" s="1">
        <v>36.1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0.5</v>
      </c>
      <c r="V66" s="1">
        <v>0</v>
      </c>
      <c r="W66" s="1">
        <v>0</v>
      </c>
      <c r="X66" s="1">
        <v>0</v>
      </c>
      <c r="Y66" s="1">
        <v>0</v>
      </c>
      <c r="Z66" s="1">
        <v>0.5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1</v>
      </c>
      <c r="AG66" s="10" t="s">
        <v>87</v>
      </c>
    </row>
    <row r="67" spans="1:33" x14ac:dyDescent="0.35">
      <c r="A67" s="1" t="s">
        <v>82</v>
      </c>
      <c r="B67" s="1">
        <v>103.28571428571429</v>
      </c>
      <c r="C67" s="1">
        <v>27.4</v>
      </c>
      <c r="D67" s="1">
        <v>36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0.5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0.5</v>
      </c>
      <c r="AG67" s="10" t="s">
        <v>87</v>
      </c>
    </row>
    <row r="68" spans="1:33" x14ac:dyDescent="0.35">
      <c r="A68" s="1" t="s">
        <v>83</v>
      </c>
      <c r="B68" s="1">
        <v>103.28571428571429</v>
      </c>
      <c r="C68" s="1">
        <v>30.5</v>
      </c>
      <c r="D68" s="3">
        <v>36.200000000000003</v>
      </c>
      <c r="E68" s="1">
        <v>0</v>
      </c>
      <c r="F68" s="1">
        <v>0</v>
      </c>
      <c r="G68" s="1">
        <v>0</v>
      </c>
      <c r="H68" s="1">
        <v>0.5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0.5</v>
      </c>
      <c r="V68" s="1">
        <v>0</v>
      </c>
      <c r="W68" s="1">
        <v>0</v>
      </c>
      <c r="X68" s="1">
        <v>0</v>
      </c>
      <c r="Y68" s="1">
        <v>0.5</v>
      </c>
      <c r="Z68" s="1">
        <v>0.5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2</v>
      </c>
      <c r="AG68" s="10" t="s">
        <v>87</v>
      </c>
    </row>
    <row r="69" spans="1:33" x14ac:dyDescent="0.35">
      <c r="A69" s="1" t="s">
        <v>84</v>
      </c>
      <c r="B69" s="1">
        <v>103.28571428571429</v>
      </c>
      <c r="C69" s="1">
        <v>28.5</v>
      </c>
      <c r="D69" s="3">
        <v>35.9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0.5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0.5</v>
      </c>
      <c r="AG69" s="10" t="s">
        <v>87</v>
      </c>
    </row>
    <row r="70" spans="1:33" ht="15" thickBot="1" x14ac:dyDescent="0.4">
      <c r="A70" s="1" t="s">
        <v>85</v>
      </c>
      <c r="B70" s="5">
        <v>103.28571428571429</v>
      </c>
      <c r="C70" s="5">
        <v>30</v>
      </c>
      <c r="D70" s="5">
        <v>36</v>
      </c>
      <c r="E70" s="5">
        <v>0</v>
      </c>
      <c r="F70" s="5">
        <v>0.5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0.5</v>
      </c>
      <c r="V70" s="5">
        <v>0</v>
      </c>
      <c r="W70" s="5">
        <v>0</v>
      </c>
      <c r="X70" s="5">
        <v>0</v>
      </c>
      <c r="Y70" s="5">
        <v>0</v>
      </c>
      <c r="Z70" s="5">
        <v>0.5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1.5</v>
      </c>
      <c r="AG70" s="12" t="s">
        <v>87</v>
      </c>
    </row>
    <row r="71" spans="1:33" ht="15" thickTop="1" x14ac:dyDescent="0.35">
      <c r="A71" s="4" t="s">
        <v>31</v>
      </c>
      <c r="B71" s="4">
        <v>104.90816326530611</v>
      </c>
      <c r="C71" s="4">
        <f t="shared" ref="C71:AF71" si="7">AVERAGE(C57:C70)</f>
        <v>28.607142857142858</v>
      </c>
      <c r="D71" s="4">
        <f t="shared" si="7"/>
        <v>36.085714285714282</v>
      </c>
      <c r="E71" s="4">
        <f t="shared" si="7"/>
        <v>3.5714285714285712E-2</v>
      </c>
      <c r="F71" s="4">
        <f t="shared" si="7"/>
        <v>0.14285714285714285</v>
      </c>
      <c r="G71" s="4">
        <f t="shared" si="7"/>
        <v>0</v>
      </c>
      <c r="H71" s="4">
        <f t="shared" si="7"/>
        <v>7.1428571428571425E-2</v>
      </c>
      <c r="I71" s="4">
        <f t="shared" si="7"/>
        <v>7.1428571428571425E-2</v>
      </c>
      <c r="J71" s="4">
        <f t="shared" si="7"/>
        <v>0.14285714285714285</v>
      </c>
      <c r="K71" s="4">
        <f t="shared" si="7"/>
        <v>3.5714285714285712E-2</v>
      </c>
      <c r="L71" s="4">
        <f t="shared" si="7"/>
        <v>0</v>
      </c>
      <c r="M71" s="4">
        <f t="shared" si="7"/>
        <v>0</v>
      </c>
      <c r="N71" s="4">
        <f t="shared" si="7"/>
        <v>3.5714285714285712E-2</v>
      </c>
      <c r="O71" s="4">
        <f t="shared" si="7"/>
        <v>0</v>
      </c>
      <c r="P71" s="4">
        <f t="shared" si="7"/>
        <v>0</v>
      </c>
      <c r="Q71" s="4">
        <f t="shared" si="7"/>
        <v>0</v>
      </c>
      <c r="R71" s="4">
        <f t="shared" si="7"/>
        <v>0</v>
      </c>
      <c r="S71" s="4">
        <f t="shared" si="7"/>
        <v>0</v>
      </c>
      <c r="T71" s="4">
        <f t="shared" si="7"/>
        <v>3.5714285714285712E-2</v>
      </c>
      <c r="U71" s="4">
        <f t="shared" si="7"/>
        <v>0.4642857142857143</v>
      </c>
      <c r="V71" s="4">
        <f t="shared" si="7"/>
        <v>0.17857142857142858</v>
      </c>
      <c r="W71" s="4">
        <f t="shared" si="7"/>
        <v>7.1428571428571425E-2</v>
      </c>
      <c r="X71" s="4">
        <f t="shared" si="7"/>
        <v>0</v>
      </c>
      <c r="Y71" s="4">
        <f t="shared" si="7"/>
        <v>0.14285714285714285</v>
      </c>
      <c r="Z71" s="4">
        <f t="shared" si="7"/>
        <v>0.35714285714285715</v>
      </c>
      <c r="AA71" s="4">
        <f t="shared" si="7"/>
        <v>3.5714285714285712E-2</v>
      </c>
      <c r="AB71" s="4">
        <f t="shared" si="7"/>
        <v>0</v>
      </c>
      <c r="AC71" s="4">
        <f t="shared" si="7"/>
        <v>3.5714285714285712E-2</v>
      </c>
      <c r="AD71" s="4">
        <f t="shared" si="7"/>
        <v>0</v>
      </c>
      <c r="AE71" s="4">
        <f t="shared" si="7"/>
        <v>0</v>
      </c>
      <c r="AF71" s="4">
        <f t="shared" si="7"/>
        <v>1.8571428571428572</v>
      </c>
      <c r="AG71" s="13" t="s">
        <v>90</v>
      </c>
    </row>
    <row r="72" spans="1:33" x14ac:dyDescent="0.35">
      <c r="A72" s="24"/>
      <c r="B72" s="25"/>
      <c r="C72" s="25"/>
      <c r="D72" s="26"/>
      <c r="E72" s="24" t="s">
        <v>34</v>
      </c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6"/>
    </row>
    <row r="73" spans="1:33" ht="52.75" customHeight="1" x14ac:dyDescent="0.35">
      <c r="A73" s="27" t="s">
        <v>38</v>
      </c>
      <c r="B73" s="25"/>
      <c r="C73" s="25"/>
      <c r="D73" s="26"/>
      <c r="E73" s="1">
        <v>1.4200000000000001E-2</v>
      </c>
      <c r="F73" s="8">
        <v>1.2906E-5</v>
      </c>
      <c r="G73" s="1" t="s">
        <v>35</v>
      </c>
      <c r="H73" s="1">
        <v>5.0000000000000001E-4</v>
      </c>
      <c r="I73" s="8">
        <v>8.5097E-7</v>
      </c>
      <c r="J73" s="1">
        <v>4.0000000000000002E-4</v>
      </c>
      <c r="K73" s="1">
        <v>3.5200000000000002E-2</v>
      </c>
      <c r="L73" s="1">
        <v>9.9599999999999994E-2</v>
      </c>
      <c r="M73" s="1">
        <v>6.3E-3</v>
      </c>
      <c r="N73" s="1" t="s">
        <v>35</v>
      </c>
      <c r="O73" s="1" t="s">
        <v>35</v>
      </c>
      <c r="P73" s="1" t="s">
        <v>35</v>
      </c>
      <c r="Q73" s="1" t="s">
        <v>35</v>
      </c>
      <c r="R73" s="1" t="s">
        <v>35</v>
      </c>
      <c r="S73" s="1" t="s">
        <v>35</v>
      </c>
      <c r="T73" s="1">
        <v>0.48280000000000001</v>
      </c>
      <c r="U73" s="1">
        <v>0.2586</v>
      </c>
      <c r="V73" s="1">
        <v>1.6999999999999999E-3</v>
      </c>
      <c r="W73" s="8">
        <v>1.9352999999999999E-5</v>
      </c>
      <c r="X73" s="1">
        <v>0.48280000000000001</v>
      </c>
      <c r="Y73" s="1">
        <v>2.6800000000000001E-2</v>
      </c>
      <c r="Z73" s="1">
        <v>8.3000000000000001E-3</v>
      </c>
      <c r="AA73" s="1">
        <v>1.6999999999999999E-3</v>
      </c>
      <c r="AB73" s="1">
        <v>2.0000000000000001E-4</v>
      </c>
      <c r="AC73" s="1">
        <v>5.0000000000000001E-4</v>
      </c>
      <c r="AD73" s="1">
        <v>4.2099999999999999E-2</v>
      </c>
      <c r="AE73" s="1">
        <v>2.2000000000000001E-3</v>
      </c>
    </row>
  </sheetData>
  <mergeCells count="133">
    <mergeCell ref="AG34:AG35"/>
    <mergeCell ref="AG55:AG56"/>
    <mergeCell ref="A72:D72"/>
    <mergeCell ref="A73:D73"/>
    <mergeCell ref="E72:AE72"/>
    <mergeCell ref="A19:A20"/>
    <mergeCell ref="N19:N20"/>
    <mergeCell ref="O19:O20"/>
    <mergeCell ref="C19:C20"/>
    <mergeCell ref="D19:D20"/>
    <mergeCell ref="E19:E20"/>
    <mergeCell ref="F19:F20"/>
    <mergeCell ref="G19:G20"/>
    <mergeCell ref="H19:H20"/>
    <mergeCell ref="T19:T20"/>
    <mergeCell ref="U19:U20"/>
    <mergeCell ref="V19:V20"/>
    <mergeCell ref="P19:P20"/>
    <mergeCell ref="Q19:Q20"/>
    <mergeCell ref="R19:R20"/>
    <mergeCell ref="S19:S20"/>
    <mergeCell ref="I19:I20"/>
    <mergeCell ref="X19:X20"/>
    <mergeCell ref="Y19:Y20"/>
    <mergeCell ref="Z19:Z20"/>
    <mergeCell ref="AA19:AA20"/>
    <mergeCell ref="AB19:AB20"/>
    <mergeCell ref="R4:R5"/>
    <mergeCell ref="B4:B5"/>
    <mergeCell ref="B19:B20"/>
    <mergeCell ref="B34:B35"/>
    <mergeCell ref="F4:F5"/>
    <mergeCell ref="G4:G5"/>
    <mergeCell ref="O4:O5"/>
    <mergeCell ref="P4:P5"/>
    <mergeCell ref="Q4:Q5"/>
    <mergeCell ref="J19:J20"/>
    <mergeCell ref="K19:K20"/>
    <mergeCell ref="L19:L20"/>
    <mergeCell ref="M19:M20"/>
    <mergeCell ref="N4:N5"/>
    <mergeCell ref="J34:J35"/>
    <mergeCell ref="Q34:Q35"/>
    <mergeCell ref="K34:K35"/>
    <mergeCell ref="L34:L35"/>
    <mergeCell ref="R55:R56"/>
    <mergeCell ref="U55:U56"/>
    <mergeCell ref="V55:V56"/>
    <mergeCell ref="W55:W56"/>
    <mergeCell ref="X55:X56"/>
    <mergeCell ref="Y55:Y56"/>
    <mergeCell ref="Z55:Z56"/>
    <mergeCell ref="A4:A5"/>
    <mergeCell ref="AC4:AC5"/>
    <mergeCell ref="S4:S5"/>
    <mergeCell ref="T4:T5"/>
    <mergeCell ref="U4:U5"/>
    <mergeCell ref="V4:V5"/>
    <mergeCell ref="W4:W5"/>
    <mergeCell ref="X4:X5"/>
    <mergeCell ref="H4:H5"/>
    <mergeCell ref="I4:I5"/>
    <mergeCell ref="J4:J5"/>
    <mergeCell ref="K4:K5"/>
    <mergeCell ref="L4:L5"/>
    <mergeCell ref="M4:M5"/>
    <mergeCell ref="C4:C5"/>
    <mergeCell ref="D4:D5"/>
    <mergeCell ref="E4:E5"/>
    <mergeCell ref="S55:S56"/>
    <mergeCell ref="T55:T56"/>
    <mergeCell ref="AF4:AF5"/>
    <mergeCell ref="AF19:AF20"/>
    <mergeCell ref="AC19:AC20"/>
    <mergeCell ref="AD19:AD20"/>
    <mergeCell ref="AE19:AE20"/>
    <mergeCell ref="AC55:AC56"/>
    <mergeCell ref="AD55:AD56"/>
    <mergeCell ref="AE55:AE56"/>
    <mergeCell ref="AF55:AF56"/>
    <mergeCell ref="AE34:AE35"/>
    <mergeCell ref="AF34:AF35"/>
    <mergeCell ref="AD34:AD35"/>
    <mergeCell ref="AB34:AB35"/>
    <mergeCell ref="AA55:AA56"/>
    <mergeCell ref="AB55:AB56"/>
    <mergeCell ref="AD4:AD5"/>
    <mergeCell ref="AE4:AE5"/>
    <mergeCell ref="AB4:AB5"/>
    <mergeCell ref="Y4:Y5"/>
    <mergeCell ref="Z4:Z5"/>
    <mergeCell ref="AA4:AA5"/>
    <mergeCell ref="W19:W20"/>
    <mergeCell ref="A34:A35"/>
    <mergeCell ref="M34:M35"/>
    <mergeCell ref="N34:N35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A55:A56"/>
    <mergeCell ref="G34:G35"/>
    <mergeCell ref="H34:H35"/>
    <mergeCell ref="I34:I35"/>
    <mergeCell ref="O55:O56"/>
    <mergeCell ref="P55:P56"/>
    <mergeCell ref="Q55:Q56"/>
    <mergeCell ref="B55:B56"/>
    <mergeCell ref="O34:O35"/>
    <mergeCell ref="P34:P35"/>
    <mergeCell ref="AC34:AC35"/>
    <mergeCell ref="R34:R35"/>
    <mergeCell ref="S34:S35"/>
    <mergeCell ref="T34:T35"/>
    <mergeCell ref="U34:U35"/>
    <mergeCell ref="C55:C56"/>
    <mergeCell ref="D55:D56"/>
    <mergeCell ref="E55:E56"/>
    <mergeCell ref="W34:W35"/>
    <mergeCell ref="X34:X35"/>
    <mergeCell ref="Y34:Y35"/>
    <mergeCell ref="Z34:Z35"/>
    <mergeCell ref="AA34:AA35"/>
    <mergeCell ref="C34:C35"/>
    <mergeCell ref="D34:D35"/>
    <mergeCell ref="V34:V35"/>
    <mergeCell ref="E34:E35"/>
    <mergeCell ref="F34:F3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 Wei Wen</dc:creator>
  <cp:lastModifiedBy>A Widjaja</cp:lastModifiedBy>
  <dcterms:created xsi:type="dcterms:W3CDTF">2023-02-20T09:49:20Z</dcterms:created>
  <dcterms:modified xsi:type="dcterms:W3CDTF">2024-05-21T09:35:14Z</dcterms:modified>
</cp:coreProperties>
</file>