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s\DUKE-NUS Medical School Dropbox\Anissa Widjaja\IL11-Ageing\Manuscript\Main Ageing MS\Final submission\Extended Data Table\"/>
    </mc:Choice>
  </mc:AlternateContent>
  <xr:revisionPtr revIDLastSave="0" documentId="13_ncr:1_{0517F230-44A1-4549-BE6D-F94847CBE6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Table 3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84" i="4" l="1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AH83" i="4"/>
  <c r="AI83" i="4" s="1"/>
  <c r="AH82" i="4"/>
  <c r="AI82" i="4" s="1"/>
  <c r="AH81" i="4"/>
  <c r="AI81" i="4" s="1"/>
  <c r="AH80" i="4"/>
  <c r="AI80" i="4" s="1"/>
  <c r="AH79" i="4"/>
  <c r="AI79" i="4" s="1"/>
  <c r="AH78" i="4"/>
  <c r="AI78" i="4" s="1"/>
  <c r="AH77" i="4"/>
  <c r="AI77" i="4" s="1"/>
  <c r="AH76" i="4"/>
  <c r="AI76" i="4" s="1"/>
  <c r="AH75" i="4"/>
  <c r="AI75" i="4" s="1"/>
  <c r="AH74" i="4"/>
  <c r="AI74" i="4" s="1"/>
  <c r="AH73" i="4"/>
  <c r="AI73" i="4" s="1"/>
  <c r="AH72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AH52" i="4"/>
  <c r="AI52" i="4" s="1"/>
  <c r="AH51" i="4"/>
  <c r="AI51" i="4" s="1"/>
  <c r="AH50" i="4"/>
  <c r="AI50" i="4" s="1"/>
  <c r="AH49" i="4"/>
  <c r="AI49" i="4" s="1"/>
  <c r="AH48" i="4"/>
  <c r="AI48" i="4" s="1"/>
  <c r="AH47" i="4"/>
  <c r="AI47" i="4" s="1"/>
  <c r="AH46" i="4"/>
  <c r="AI46" i="4" s="1"/>
  <c r="AH45" i="4"/>
  <c r="AI45" i="4" s="1"/>
  <c r="AH44" i="4"/>
  <c r="AI44" i="4" s="1"/>
  <c r="AH43" i="4"/>
  <c r="AI43" i="4" s="1"/>
  <c r="AH42" i="4"/>
  <c r="AI42" i="4" s="1"/>
  <c r="AH41" i="4"/>
  <c r="AI41" i="4" s="1"/>
  <c r="AH40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AH19" i="4"/>
  <c r="AH18" i="4"/>
  <c r="AH17" i="4"/>
  <c r="AH16" i="4"/>
  <c r="AH15" i="4"/>
  <c r="AH14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AH10" i="4"/>
  <c r="AH9" i="4"/>
  <c r="AH8" i="4"/>
  <c r="AH7" i="4"/>
  <c r="AH6" i="4"/>
  <c r="AH5" i="4"/>
  <c r="AH11" i="4" l="1"/>
  <c r="AH84" i="4"/>
  <c r="AI72" i="4"/>
  <c r="AI84" i="4" s="1"/>
  <c r="AI19" i="4"/>
  <c r="AH70" i="4"/>
  <c r="AH53" i="4"/>
  <c r="AI17" i="4"/>
  <c r="AH20" i="4"/>
  <c r="AH38" i="4"/>
  <c r="AI18" i="4"/>
  <c r="AI15" i="4"/>
  <c r="AI40" i="4"/>
  <c r="AI16" i="4"/>
  <c r="AI14" i="4"/>
  <c r="AI20" i="4" l="1"/>
  <c r="AI53" i="4"/>
</calcChain>
</file>

<file path=xl/sharedStrings.xml><?xml version="1.0" encoding="utf-8"?>
<sst xmlns="http://schemas.openxmlformats.org/spreadsheetml/2006/main" count="308" uniqueCount="88">
  <si>
    <t>BW</t>
  </si>
  <si>
    <t>Body Temp</t>
  </si>
  <si>
    <t>Alopecia</t>
  </si>
  <si>
    <t>Loss of fur color</t>
  </si>
  <si>
    <t>Dermatitis</t>
  </si>
  <si>
    <t>Loss of whiskers</t>
  </si>
  <si>
    <t>Coat condition</t>
  </si>
  <si>
    <t>Piloerection</t>
  </si>
  <si>
    <t>Cataracts</t>
  </si>
  <si>
    <t>Eye discharge  /swelling</t>
  </si>
  <si>
    <t>Microphthalmia</t>
  </si>
  <si>
    <t>Corneal opacity</t>
  </si>
  <si>
    <t>Nasal Discharge</t>
  </si>
  <si>
    <t>Rectal prolapse</t>
  </si>
  <si>
    <t>Penil/vaginal prolapse</t>
  </si>
  <si>
    <t>Diarrhea</t>
  </si>
  <si>
    <t>Body condition score</t>
  </si>
  <si>
    <t>Tumors</t>
  </si>
  <si>
    <t>Kyphosis</t>
  </si>
  <si>
    <t>Gait disorders</t>
  </si>
  <si>
    <t>Tremor</t>
  </si>
  <si>
    <t>Breathing rate/depth</t>
  </si>
  <si>
    <t>Menace reflex</t>
  </si>
  <si>
    <t>Tail stiffening</t>
  </si>
  <si>
    <t>Vestibular disturbance</t>
  </si>
  <si>
    <t>Vision loss</t>
  </si>
  <si>
    <t>Distended abdomen</t>
  </si>
  <si>
    <t>Malocclusion</t>
  </si>
  <si>
    <t>Righting Reflex</t>
  </si>
  <si>
    <t>Sum</t>
  </si>
  <si>
    <t>Average</t>
  </si>
  <si>
    <t>Mice ID</t>
  </si>
  <si>
    <t>Remarks</t>
  </si>
  <si>
    <t>Age @ frailty test (w/o)</t>
  </si>
  <si>
    <t>Change in frailty score</t>
  </si>
  <si>
    <t>Frailty individual indices</t>
  </si>
  <si>
    <t>&gt;0.9999</t>
  </si>
  <si>
    <t>End-point Untreated vs IgG vs X203
1-way ANOVA, non-parametric Kruskal-Wallis, Dunn's multiple comparison, p-values</t>
  </si>
  <si>
    <t>Dunn's multiple comparisons test</t>
  </si>
  <si>
    <t>Untreated vs. IgG</t>
  </si>
  <si>
    <t>Untreated vs. X203</t>
  </si>
  <si>
    <t>IgG vs. X203</t>
  </si>
  <si>
    <t>N/A</t>
  </si>
  <si>
    <t>&gt;0.999999</t>
  </si>
  <si>
    <t>Baseline IgG</t>
  </si>
  <si>
    <t>End-point  IgG</t>
  </si>
  <si>
    <t>Baseline X203</t>
  </si>
  <si>
    <t>End-point X203</t>
  </si>
  <si>
    <t xml:space="preserve">Baseline </t>
  </si>
  <si>
    <t>Untreated 1</t>
  </si>
  <si>
    <t>Untreated 2</t>
  </si>
  <si>
    <t>Untreated 3</t>
  </si>
  <si>
    <t>Untreated 4</t>
  </si>
  <si>
    <t>Untreated 5</t>
  </si>
  <si>
    <t>Untreated 6</t>
  </si>
  <si>
    <t xml:space="preserve">End-point </t>
  </si>
  <si>
    <t>IgG_1</t>
  </si>
  <si>
    <t>IgG_2</t>
  </si>
  <si>
    <t>IgG_3</t>
  </si>
  <si>
    <t>IgG_4</t>
  </si>
  <si>
    <t>IgG_5</t>
  </si>
  <si>
    <t>IgG_6</t>
  </si>
  <si>
    <t>IgG_7</t>
  </si>
  <si>
    <t>IgG_8</t>
  </si>
  <si>
    <t>IgG_9</t>
  </si>
  <si>
    <t>IgG_10</t>
  </si>
  <si>
    <t>IgG_11</t>
  </si>
  <si>
    <t>IgG_12</t>
  </si>
  <si>
    <t>IgG_13</t>
  </si>
  <si>
    <t>X203_1</t>
  </si>
  <si>
    <t>X203_2</t>
  </si>
  <si>
    <t>X203_3</t>
  </si>
  <si>
    <t>X203_4</t>
  </si>
  <si>
    <t>X203_5</t>
  </si>
  <si>
    <t>X203_6</t>
  </si>
  <si>
    <t>X203_7</t>
  </si>
  <si>
    <t>X203_8</t>
  </si>
  <si>
    <t>X203_9</t>
  </si>
  <si>
    <t>X203_10</t>
  </si>
  <si>
    <t>X203_11</t>
  </si>
  <si>
    <t>X203_12</t>
  </si>
  <si>
    <t>Seminal vesicle enlargement (Y/N)</t>
  </si>
  <si>
    <t>N</t>
  </si>
  <si>
    <t>Y</t>
  </si>
  <si>
    <t>(5/6)</t>
  </si>
  <si>
    <t>(8/13)</t>
  </si>
  <si>
    <t>(2/12)</t>
  </si>
  <si>
    <t>Extended Data Table 3. Frailty scores for male mice in anti-IL11 therapeutic dosing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</si>
</sst>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14" fontId="0" fillId="0" borderId="3" xfId="0" applyNumberFormat="1" applyBorder="1"/>
    <xf numFmtId="0" fontId="0" fillId="0" borderId="8" xfId="0" applyBorder="1"/>
    <xf numFmtId="0" fontId="0" fillId="3" borderId="1" xfId="0" applyFill="1" applyBorder="1"/>
    <xf numFmtId="0" fontId="5" fillId="4" borderId="1" xfId="0" applyFont="1" applyFill="1" applyBorder="1"/>
    <xf numFmtId="0" fontId="4" fillId="2" borderId="1" xfId="0" applyFont="1" applyFill="1" applyBorder="1"/>
    <xf numFmtId="0" fontId="2" fillId="0" borderId="3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6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3" xfId="0" applyFont="1" applyBorder="1"/>
    <xf numFmtId="11" fontId="0" fillId="0" borderId="1" xfId="0" applyNumberFormat="1" applyBorder="1"/>
    <xf numFmtId="16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5" borderId="1" xfId="0" applyFill="1" applyBorder="1"/>
    <xf numFmtId="2" fontId="0" fillId="0" borderId="1" xfId="0" applyNumberFormat="1" applyBorder="1"/>
    <xf numFmtId="2" fontId="0" fillId="0" borderId="8" xfId="0" applyNumberFormat="1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/>
    <xf numFmtId="0" fontId="0" fillId="0" borderId="2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mslimw/DUKE-NUS%20Medical%20School%20Dropbox/Wei%20Wen%20Lim/IL11-Ageing/Data/In%20Vivo/IgG%20X203/Reversal/Metadata/Ageing%20male%20mice%20IgG%20X203%20data%20(Revers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RI "/>
      <sheetName val="GTT ITT"/>
      <sheetName val="Frailty"/>
      <sheetName val="Harvesting Data"/>
      <sheetName val="BW trend"/>
      <sheetName val="Grip strength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2"/>
  <sheetViews>
    <sheetView tabSelected="1" zoomScale="80" zoomScaleNormal="80" workbookViewId="0"/>
  </sheetViews>
  <sheetFormatPr defaultColWidth="8.81640625" defaultRowHeight="14.5" x14ac:dyDescent="0.35"/>
  <cols>
    <col min="1" max="1" width="12.1796875" customWidth="1"/>
    <col min="2" max="2" width="26.453125" customWidth="1"/>
    <col min="3" max="4" width="15.453125" customWidth="1"/>
    <col min="9" max="9" width="10.54296875" customWidth="1"/>
    <col min="12" max="12" width="8.453125" customWidth="1"/>
    <col min="24" max="24" width="13.453125" customWidth="1"/>
    <col min="25" max="25" width="12.453125" customWidth="1"/>
    <col min="38" max="38" width="33.453125" bestFit="1" customWidth="1"/>
    <col min="39" max="39" width="10.1796875" bestFit="1" customWidth="1"/>
    <col min="40" max="40" width="16.453125" bestFit="1" customWidth="1"/>
    <col min="75" max="75" width="32.1796875" bestFit="1" customWidth="1"/>
    <col min="77" max="77" width="15.453125" bestFit="1" customWidth="1"/>
  </cols>
  <sheetData>
    <row r="1" spans="1:35" x14ac:dyDescent="0.35">
      <c r="A1" s="40" t="s">
        <v>87</v>
      </c>
    </row>
    <row r="2" spans="1:35" ht="15" thickBot="1" x14ac:dyDescent="0.4"/>
    <row r="3" spans="1:35" ht="28.75" customHeight="1" x14ac:dyDescent="0.35">
      <c r="A3" s="59" t="s">
        <v>31</v>
      </c>
      <c r="B3" s="60" t="s">
        <v>32</v>
      </c>
      <c r="C3" s="41" t="s">
        <v>33</v>
      </c>
      <c r="D3" s="41" t="s">
        <v>81</v>
      </c>
      <c r="E3" s="58" t="s">
        <v>0</v>
      </c>
      <c r="F3" s="55" t="s">
        <v>1</v>
      </c>
      <c r="G3" s="56" t="s">
        <v>2</v>
      </c>
      <c r="H3" s="58" t="s">
        <v>3</v>
      </c>
      <c r="I3" s="56" t="s">
        <v>4</v>
      </c>
      <c r="J3" s="58" t="s">
        <v>5</v>
      </c>
      <c r="K3" s="58" t="s">
        <v>6</v>
      </c>
      <c r="L3" s="58" t="s">
        <v>7</v>
      </c>
      <c r="M3" s="58" t="s">
        <v>8</v>
      </c>
      <c r="N3" s="58" t="s">
        <v>9</v>
      </c>
      <c r="O3" s="58" t="s">
        <v>10</v>
      </c>
      <c r="P3" s="58" t="s">
        <v>11</v>
      </c>
      <c r="Q3" s="58" t="s">
        <v>12</v>
      </c>
      <c r="R3" s="58" t="s">
        <v>13</v>
      </c>
      <c r="S3" s="58" t="s">
        <v>14</v>
      </c>
      <c r="T3" s="56" t="s">
        <v>15</v>
      </c>
      <c r="U3" s="58" t="s">
        <v>16</v>
      </c>
      <c r="V3" s="56" t="s">
        <v>17</v>
      </c>
      <c r="W3" s="56" t="s">
        <v>18</v>
      </c>
      <c r="X3" s="58" t="s">
        <v>19</v>
      </c>
      <c r="Y3" s="56" t="s">
        <v>20</v>
      </c>
      <c r="Z3" s="58" t="s">
        <v>21</v>
      </c>
      <c r="AA3" s="58" t="s">
        <v>22</v>
      </c>
      <c r="AB3" s="58" t="s">
        <v>23</v>
      </c>
      <c r="AC3" s="58" t="s">
        <v>24</v>
      </c>
      <c r="AD3" s="58" t="s">
        <v>25</v>
      </c>
      <c r="AE3" s="58" t="s">
        <v>26</v>
      </c>
      <c r="AF3" s="58" t="s">
        <v>27</v>
      </c>
      <c r="AG3" s="58" t="s">
        <v>28</v>
      </c>
      <c r="AH3" s="58" t="s">
        <v>29</v>
      </c>
      <c r="AI3" s="61" t="s">
        <v>34</v>
      </c>
    </row>
    <row r="4" spans="1:35" x14ac:dyDescent="0.35">
      <c r="A4" s="49"/>
      <c r="B4" s="50"/>
      <c r="C4" s="42"/>
      <c r="D4" s="42"/>
      <c r="E4" s="52"/>
      <c r="F4" s="54"/>
      <c r="G4" s="57"/>
      <c r="H4" s="52"/>
      <c r="I4" s="57"/>
      <c r="J4" s="52"/>
      <c r="K4" s="52"/>
      <c r="L4" s="52"/>
      <c r="M4" s="52"/>
      <c r="N4" s="52"/>
      <c r="O4" s="52"/>
      <c r="P4" s="52"/>
      <c r="Q4" s="52"/>
      <c r="R4" s="52"/>
      <c r="S4" s="52"/>
      <c r="T4" s="57"/>
      <c r="U4" s="52"/>
      <c r="V4" s="57"/>
      <c r="W4" s="57"/>
      <c r="X4" s="52"/>
      <c r="Y4" s="57"/>
      <c r="Z4" s="52"/>
      <c r="AA4" s="52"/>
      <c r="AB4" s="52"/>
      <c r="AC4" s="52"/>
      <c r="AD4" s="52"/>
      <c r="AE4" s="52"/>
      <c r="AF4" s="52"/>
      <c r="AG4" s="52"/>
      <c r="AH4" s="52"/>
      <c r="AI4" s="62"/>
    </row>
    <row r="5" spans="1:35" x14ac:dyDescent="0.35">
      <c r="A5" s="18" t="s">
        <v>49</v>
      </c>
      <c r="B5" s="11" t="s">
        <v>48</v>
      </c>
      <c r="C5" s="1">
        <v>74.285714285714292</v>
      </c>
      <c r="D5" s="36"/>
      <c r="E5" s="1">
        <v>37</v>
      </c>
      <c r="F5" s="1">
        <v>35.9</v>
      </c>
      <c r="G5" s="1">
        <v>0</v>
      </c>
      <c r="H5" s="1">
        <v>0.5</v>
      </c>
      <c r="I5" s="1">
        <v>0</v>
      </c>
      <c r="J5" s="1">
        <v>0</v>
      </c>
      <c r="K5" s="1">
        <v>0.5</v>
      </c>
      <c r="L5" s="1">
        <v>0.5</v>
      </c>
      <c r="M5" s="1">
        <v>0</v>
      </c>
      <c r="N5" s="1">
        <v>0</v>
      </c>
      <c r="O5" s="1">
        <v>0.5</v>
      </c>
      <c r="P5" s="1">
        <v>0</v>
      </c>
      <c r="Q5" s="1">
        <v>0</v>
      </c>
      <c r="R5" s="3">
        <v>0</v>
      </c>
      <c r="S5" s="1">
        <v>0</v>
      </c>
      <c r="T5" s="1">
        <v>0</v>
      </c>
      <c r="U5" s="1">
        <v>0</v>
      </c>
      <c r="V5" s="1">
        <v>0</v>
      </c>
      <c r="W5" s="1">
        <v>0.5</v>
      </c>
      <c r="X5" s="5">
        <v>0.5</v>
      </c>
      <c r="Y5" s="1">
        <v>0</v>
      </c>
      <c r="Z5" s="1">
        <v>0</v>
      </c>
      <c r="AA5" s="1">
        <v>0</v>
      </c>
      <c r="AB5" s="1">
        <v>0.5</v>
      </c>
      <c r="AC5" s="1">
        <v>0</v>
      </c>
      <c r="AD5" s="5">
        <v>0</v>
      </c>
      <c r="AE5" s="1">
        <v>0</v>
      </c>
      <c r="AF5" s="1">
        <v>0</v>
      </c>
      <c r="AG5" s="1">
        <v>0</v>
      </c>
      <c r="AH5" s="1">
        <f t="shared" ref="AH5:AH10" si="0">SUM(G5:AG5)</f>
        <v>3.5</v>
      </c>
      <c r="AI5" s="19"/>
    </row>
    <row r="6" spans="1:35" x14ac:dyDescent="0.35">
      <c r="A6" s="18" t="s">
        <v>50</v>
      </c>
      <c r="B6" s="11" t="s">
        <v>48</v>
      </c>
      <c r="C6" s="1">
        <v>74.285714285714292</v>
      </c>
      <c r="D6" s="36"/>
      <c r="E6" s="1">
        <v>38</v>
      </c>
      <c r="F6" s="1">
        <v>36.299999999999997</v>
      </c>
      <c r="G6" s="1">
        <v>0</v>
      </c>
      <c r="H6" s="1">
        <v>0.5</v>
      </c>
      <c r="I6" s="1">
        <v>0</v>
      </c>
      <c r="J6" s="1">
        <v>0.5</v>
      </c>
      <c r="K6" s="1">
        <v>0.5</v>
      </c>
      <c r="L6" s="1">
        <v>0.5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3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5">
        <v>0.5</v>
      </c>
      <c r="Y6" s="1">
        <v>0</v>
      </c>
      <c r="Z6" s="1">
        <v>0</v>
      </c>
      <c r="AA6" s="1">
        <v>0.5</v>
      </c>
      <c r="AB6" s="1">
        <v>0.5</v>
      </c>
      <c r="AC6" s="1">
        <v>0</v>
      </c>
      <c r="AD6" s="5">
        <v>0</v>
      </c>
      <c r="AE6" s="1">
        <v>0</v>
      </c>
      <c r="AF6" s="1">
        <v>0</v>
      </c>
      <c r="AG6" s="1">
        <v>0.5</v>
      </c>
      <c r="AH6" s="1">
        <f t="shared" si="0"/>
        <v>4</v>
      </c>
      <c r="AI6" s="19"/>
    </row>
    <row r="7" spans="1:35" x14ac:dyDescent="0.35">
      <c r="A7" s="18" t="s">
        <v>51</v>
      </c>
      <c r="B7" s="11" t="s">
        <v>48</v>
      </c>
      <c r="C7" s="1">
        <v>74.428571428571431</v>
      </c>
      <c r="D7" s="36"/>
      <c r="E7" s="1">
        <v>33</v>
      </c>
      <c r="F7" s="1">
        <v>36.1</v>
      </c>
      <c r="G7" s="1">
        <v>0</v>
      </c>
      <c r="H7" s="1">
        <v>0.5</v>
      </c>
      <c r="I7" s="1">
        <v>0</v>
      </c>
      <c r="J7" s="1">
        <v>0.5</v>
      </c>
      <c r="K7" s="1">
        <v>0.5</v>
      </c>
      <c r="L7" s="1">
        <v>0.5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0.5</v>
      </c>
      <c r="X7" s="1">
        <v>0</v>
      </c>
      <c r="Y7" s="1">
        <v>0</v>
      </c>
      <c r="Z7" s="1">
        <v>0</v>
      </c>
      <c r="AA7" s="1">
        <v>0.5</v>
      </c>
      <c r="AB7" s="1">
        <v>0.5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f t="shared" si="0"/>
        <v>3.5</v>
      </c>
      <c r="AI7" s="19"/>
    </row>
    <row r="8" spans="1:35" x14ac:dyDescent="0.35">
      <c r="A8" s="18" t="s">
        <v>52</v>
      </c>
      <c r="B8" s="11" t="s">
        <v>48</v>
      </c>
      <c r="C8" s="1">
        <v>74.428571428571431</v>
      </c>
      <c r="D8" s="36"/>
      <c r="E8" s="1">
        <v>36</v>
      </c>
      <c r="F8" s="1">
        <v>35.799999999999997</v>
      </c>
      <c r="G8" s="1">
        <v>0</v>
      </c>
      <c r="H8" s="1">
        <v>0.5</v>
      </c>
      <c r="I8" s="1">
        <v>0</v>
      </c>
      <c r="J8" s="1">
        <v>0.5</v>
      </c>
      <c r="K8" s="1">
        <v>0.5</v>
      </c>
      <c r="L8" s="1">
        <v>0.5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0.5</v>
      </c>
      <c r="X8" s="1">
        <v>0</v>
      </c>
      <c r="Y8" s="1">
        <v>0</v>
      </c>
      <c r="Z8" s="1">
        <v>0</v>
      </c>
      <c r="AA8" s="1">
        <v>0.5</v>
      </c>
      <c r="AB8" s="1">
        <v>0.5</v>
      </c>
      <c r="AC8" s="1">
        <v>0</v>
      </c>
      <c r="AD8" s="1">
        <v>0.5</v>
      </c>
      <c r="AE8" s="1">
        <v>0</v>
      </c>
      <c r="AF8" s="1">
        <v>0.5</v>
      </c>
      <c r="AG8" s="1">
        <v>0</v>
      </c>
      <c r="AH8" s="1">
        <f t="shared" si="0"/>
        <v>4.5</v>
      </c>
      <c r="AI8" s="19"/>
    </row>
    <row r="9" spans="1:35" x14ac:dyDescent="0.35">
      <c r="A9" s="18" t="s">
        <v>53</v>
      </c>
      <c r="B9" s="11" t="s">
        <v>48</v>
      </c>
      <c r="C9" s="1">
        <v>74.428571428571431</v>
      </c>
      <c r="D9" s="36"/>
      <c r="E9" s="1">
        <v>43</v>
      </c>
      <c r="F9" s="1">
        <v>35.6</v>
      </c>
      <c r="G9" s="1">
        <v>0</v>
      </c>
      <c r="H9" s="1">
        <v>0.5</v>
      </c>
      <c r="I9" s="1">
        <v>0</v>
      </c>
      <c r="J9" s="1">
        <v>0</v>
      </c>
      <c r="K9" s="1">
        <v>0.5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0.5</v>
      </c>
      <c r="X9" s="1">
        <v>0.5</v>
      </c>
      <c r="Y9" s="1">
        <v>0</v>
      </c>
      <c r="Z9" s="1">
        <v>0</v>
      </c>
      <c r="AA9" s="1">
        <v>0.5</v>
      </c>
      <c r="AB9" s="1">
        <v>0.5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f t="shared" si="0"/>
        <v>3</v>
      </c>
      <c r="AI9" s="19"/>
    </row>
    <row r="10" spans="1:35" ht="15" thickBot="1" x14ac:dyDescent="0.4">
      <c r="A10" s="18" t="s">
        <v>54</v>
      </c>
      <c r="B10" s="11" t="s">
        <v>48</v>
      </c>
      <c r="C10" s="10">
        <v>74.428571428571431</v>
      </c>
      <c r="D10" s="37"/>
      <c r="E10" s="10">
        <v>49</v>
      </c>
      <c r="F10" s="10">
        <v>35.9</v>
      </c>
      <c r="G10" s="10">
        <v>0</v>
      </c>
      <c r="H10" s="10">
        <v>0.5</v>
      </c>
      <c r="I10" s="10">
        <v>0</v>
      </c>
      <c r="J10" s="10">
        <v>0.5</v>
      </c>
      <c r="K10" s="10">
        <v>0.5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0.5</v>
      </c>
      <c r="X10" s="10">
        <v>0.5</v>
      </c>
      <c r="Y10" s="10">
        <v>0</v>
      </c>
      <c r="Z10" s="10">
        <v>0</v>
      </c>
      <c r="AA10" s="10">
        <v>0.5</v>
      </c>
      <c r="AB10" s="10">
        <v>0.5</v>
      </c>
      <c r="AC10" s="10">
        <v>0</v>
      </c>
      <c r="AD10" s="10">
        <v>0</v>
      </c>
      <c r="AE10" s="10">
        <v>0.5</v>
      </c>
      <c r="AF10" s="10">
        <v>0</v>
      </c>
      <c r="AG10" s="10">
        <v>0</v>
      </c>
      <c r="AH10" s="10">
        <f t="shared" si="0"/>
        <v>4</v>
      </c>
      <c r="AI10" s="20"/>
    </row>
    <row r="11" spans="1:35" ht="15" thickTop="1" x14ac:dyDescent="0.35">
      <c r="A11" s="18"/>
      <c r="B11" s="2"/>
      <c r="C11" s="9" t="s">
        <v>30</v>
      </c>
      <c r="D11" s="9"/>
      <c r="E11" s="14">
        <f t="shared" ref="E11:AH11" si="1">AVERAGE(E5:E10)</f>
        <v>39.333333333333336</v>
      </c>
      <c r="F11" s="14">
        <f t="shared" si="1"/>
        <v>35.93333333333333</v>
      </c>
      <c r="G11" s="14">
        <f t="shared" si="1"/>
        <v>0</v>
      </c>
      <c r="H11" s="14">
        <f t="shared" si="1"/>
        <v>0.5</v>
      </c>
      <c r="I11" s="14">
        <f t="shared" si="1"/>
        <v>0</v>
      </c>
      <c r="J11" s="14">
        <f t="shared" si="1"/>
        <v>0.33333333333333331</v>
      </c>
      <c r="K11" s="14">
        <f t="shared" si="1"/>
        <v>0.5</v>
      </c>
      <c r="L11" s="14">
        <f t="shared" si="1"/>
        <v>0.33333333333333331</v>
      </c>
      <c r="M11" s="14">
        <f t="shared" si="1"/>
        <v>0</v>
      </c>
      <c r="N11" s="14">
        <f t="shared" si="1"/>
        <v>0</v>
      </c>
      <c r="O11" s="14">
        <f t="shared" si="1"/>
        <v>8.3333333333333329E-2</v>
      </c>
      <c r="P11" s="14">
        <f t="shared" si="1"/>
        <v>0</v>
      </c>
      <c r="Q11" s="14">
        <f t="shared" si="1"/>
        <v>0</v>
      </c>
      <c r="R11" s="14">
        <f t="shared" si="1"/>
        <v>0</v>
      </c>
      <c r="S11" s="14">
        <f t="shared" si="1"/>
        <v>0</v>
      </c>
      <c r="T11" s="14">
        <f t="shared" si="1"/>
        <v>0</v>
      </c>
      <c r="U11" s="14">
        <f t="shared" si="1"/>
        <v>0</v>
      </c>
      <c r="V11" s="14">
        <f t="shared" si="1"/>
        <v>0</v>
      </c>
      <c r="W11" s="14">
        <f t="shared" si="1"/>
        <v>0.41666666666666669</v>
      </c>
      <c r="X11" s="14">
        <f t="shared" si="1"/>
        <v>0.33333333333333331</v>
      </c>
      <c r="Y11" s="14">
        <f t="shared" si="1"/>
        <v>0</v>
      </c>
      <c r="Z11" s="14">
        <f t="shared" si="1"/>
        <v>0</v>
      </c>
      <c r="AA11" s="14">
        <f t="shared" si="1"/>
        <v>0.41666666666666669</v>
      </c>
      <c r="AB11" s="14">
        <f t="shared" si="1"/>
        <v>0.5</v>
      </c>
      <c r="AC11" s="14">
        <f t="shared" si="1"/>
        <v>0</v>
      </c>
      <c r="AD11" s="14">
        <f t="shared" si="1"/>
        <v>8.3333333333333329E-2</v>
      </c>
      <c r="AE11" s="14">
        <f t="shared" si="1"/>
        <v>8.3333333333333329E-2</v>
      </c>
      <c r="AF11" s="14">
        <f t="shared" si="1"/>
        <v>8.3333333333333329E-2</v>
      </c>
      <c r="AG11" s="14">
        <f t="shared" si="1"/>
        <v>8.3333333333333329E-2</v>
      </c>
      <c r="AH11" s="14">
        <f t="shared" si="1"/>
        <v>3.75</v>
      </c>
      <c r="AI11" s="25"/>
    </row>
    <row r="12" spans="1:35" x14ac:dyDescent="0.3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9"/>
    </row>
    <row r="13" spans="1:35" x14ac:dyDescent="0.35">
      <c r="A13" s="23"/>
      <c r="AI13" s="24"/>
    </row>
    <row r="14" spans="1:35" x14ac:dyDescent="0.35">
      <c r="A14" s="18" t="s">
        <v>49</v>
      </c>
      <c r="B14" s="13" t="s">
        <v>55</v>
      </c>
      <c r="C14" s="34">
        <v>100.42857142857143</v>
      </c>
      <c r="D14" s="36" t="s">
        <v>82</v>
      </c>
      <c r="E14" s="1">
        <v>36.4</v>
      </c>
      <c r="F14" s="1">
        <v>35.799999999999997</v>
      </c>
      <c r="G14" s="1">
        <v>0.5</v>
      </c>
      <c r="H14" s="1">
        <v>0.5</v>
      </c>
      <c r="I14" s="1">
        <v>0</v>
      </c>
      <c r="J14" s="1">
        <v>1</v>
      </c>
      <c r="K14" s="1">
        <v>1</v>
      </c>
      <c r="L14" s="1">
        <v>0.5</v>
      </c>
      <c r="M14" s="1">
        <v>0</v>
      </c>
      <c r="N14" s="1">
        <v>0</v>
      </c>
      <c r="O14" s="1">
        <v>0.5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0.5</v>
      </c>
      <c r="X14" s="1">
        <v>0.5</v>
      </c>
      <c r="Y14" s="1">
        <v>0.5</v>
      </c>
      <c r="Z14" s="1">
        <v>0</v>
      </c>
      <c r="AA14" s="1">
        <v>0.5</v>
      </c>
      <c r="AB14" s="1">
        <v>1</v>
      </c>
      <c r="AC14" s="1">
        <v>0</v>
      </c>
      <c r="AD14" s="1">
        <v>0</v>
      </c>
      <c r="AE14" s="1">
        <v>0.5</v>
      </c>
      <c r="AF14" s="1">
        <v>0</v>
      </c>
      <c r="AG14" s="1">
        <v>0</v>
      </c>
      <c r="AH14" s="1">
        <f t="shared" ref="AH14:AH19" si="2">SUM(G14:AG14)</f>
        <v>7.5</v>
      </c>
      <c r="AI14" s="19">
        <f t="shared" ref="AI14:AI19" si="3">AH14-AH5</f>
        <v>4</v>
      </c>
    </row>
    <row r="15" spans="1:35" x14ac:dyDescent="0.35">
      <c r="A15" s="18" t="s">
        <v>50</v>
      </c>
      <c r="B15" s="13" t="s">
        <v>55</v>
      </c>
      <c r="C15" s="34">
        <v>100.42857142857143</v>
      </c>
      <c r="D15" s="36" t="s">
        <v>83</v>
      </c>
      <c r="E15" s="1">
        <v>34.799999999999997</v>
      </c>
      <c r="F15" s="1">
        <v>36</v>
      </c>
      <c r="G15" s="1">
        <v>0</v>
      </c>
      <c r="H15" s="1">
        <v>0.5</v>
      </c>
      <c r="I15" s="1">
        <v>0.5</v>
      </c>
      <c r="J15" s="1">
        <v>1</v>
      </c>
      <c r="K15" s="1">
        <v>0.5</v>
      </c>
      <c r="L15" s="1">
        <v>0.5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0.5</v>
      </c>
      <c r="X15" s="1">
        <v>0.5</v>
      </c>
      <c r="Y15" s="1">
        <v>0.5</v>
      </c>
      <c r="Z15" s="1">
        <v>0</v>
      </c>
      <c r="AA15" s="1">
        <v>0.5</v>
      </c>
      <c r="AB15" s="1">
        <v>0.5</v>
      </c>
      <c r="AC15" s="1">
        <v>0</v>
      </c>
      <c r="AD15" s="1">
        <v>0</v>
      </c>
      <c r="AE15" s="1">
        <v>1</v>
      </c>
      <c r="AF15" s="1">
        <v>0</v>
      </c>
      <c r="AG15" s="1">
        <v>0.5</v>
      </c>
      <c r="AH15" s="1">
        <f t="shared" si="2"/>
        <v>7</v>
      </c>
      <c r="AI15" s="19">
        <f t="shared" si="3"/>
        <v>3</v>
      </c>
    </row>
    <row r="16" spans="1:35" x14ac:dyDescent="0.35">
      <c r="A16" s="18" t="s">
        <v>51</v>
      </c>
      <c r="B16" s="13" t="s">
        <v>55</v>
      </c>
      <c r="C16" s="34">
        <v>100.42857142857143</v>
      </c>
      <c r="D16" s="36" t="s">
        <v>83</v>
      </c>
      <c r="E16" s="1">
        <v>36.299999999999997</v>
      </c>
      <c r="F16" s="1">
        <v>35.9</v>
      </c>
      <c r="G16" s="1">
        <v>0</v>
      </c>
      <c r="H16" s="1">
        <v>0.5</v>
      </c>
      <c r="I16" s="1">
        <v>0</v>
      </c>
      <c r="J16" s="1">
        <v>0.5</v>
      </c>
      <c r="K16" s="1">
        <v>0.5</v>
      </c>
      <c r="L16" s="1">
        <v>0.5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0.5</v>
      </c>
      <c r="X16" s="1">
        <v>0.5</v>
      </c>
      <c r="Y16" s="1">
        <v>0.5</v>
      </c>
      <c r="Z16" s="1">
        <v>0</v>
      </c>
      <c r="AA16" s="1">
        <v>0.5</v>
      </c>
      <c r="AB16" s="1">
        <v>0.5</v>
      </c>
      <c r="AC16" s="1">
        <v>0.5</v>
      </c>
      <c r="AD16" s="1">
        <v>0</v>
      </c>
      <c r="AE16" s="1">
        <v>0.5</v>
      </c>
      <c r="AF16" s="1">
        <v>0</v>
      </c>
      <c r="AG16" s="1">
        <v>0</v>
      </c>
      <c r="AH16" s="1">
        <f t="shared" si="2"/>
        <v>5.5</v>
      </c>
      <c r="AI16" s="19">
        <f t="shared" si="3"/>
        <v>2</v>
      </c>
    </row>
    <row r="17" spans="1:35" x14ac:dyDescent="0.35">
      <c r="A17" s="18" t="s">
        <v>52</v>
      </c>
      <c r="B17" s="13" t="s">
        <v>55</v>
      </c>
      <c r="C17" s="34">
        <v>100.42857142857143</v>
      </c>
      <c r="D17" s="36" t="s">
        <v>83</v>
      </c>
      <c r="E17" s="1">
        <v>41.9</v>
      </c>
      <c r="F17" s="1">
        <v>35.6</v>
      </c>
      <c r="G17" s="1">
        <v>0</v>
      </c>
      <c r="H17" s="1">
        <v>1</v>
      </c>
      <c r="I17" s="1">
        <v>0</v>
      </c>
      <c r="J17" s="1">
        <v>0.5</v>
      </c>
      <c r="K17" s="1">
        <v>0.5</v>
      </c>
      <c r="L17" s="1">
        <v>0.5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6">
        <v>0</v>
      </c>
      <c r="V17" s="1">
        <v>0</v>
      </c>
      <c r="W17" s="1">
        <v>0.5</v>
      </c>
      <c r="X17" s="1">
        <v>0.5</v>
      </c>
      <c r="Y17" s="1">
        <v>0.5</v>
      </c>
      <c r="Z17" s="1">
        <v>0</v>
      </c>
      <c r="AA17" s="1">
        <v>0.5</v>
      </c>
      <c r="AB17" s="1">
        <v>1</v>
      </c>
      <c r="AC17" s="1">
        <v>0</v>
      </c>
      <c r="AD17" s="1">
        <v>0</v>
      </c>
      <c r="AE17" s="1">
        <v>1</v>
      </c>
      <c r="AF17" s="1">
        <v>0</v>
      </c>
      <c r="AG17" s="1">
        <v>0</v>
      </c>
      <c r="AH17" s="1">
        <f t="shared" si="2"/>
        <v>6.5</v>
      </c>
      <c r="AI17" s="19">
        <f t="shared" si="3"/>
        <v>2</v>
      </c>
    </row>
    <row r="18" spans="1:35" x14ac:dyDescent="0.35">
      <c r="A18" s="18" t="s">
        <v>53</v>
      </c>
      <c r="B18" s="13" t="s">
        <v>55</v>
      </c>
      <c r="C18" s="34">
        <v>100.42857142857143</v>
      </c>
      <c r="D18" s="36" t="s">
        <v>83</v>
      </c>
      <c r="E18" s="6">
        <v>38.200000000000003</v>
      </c>
      <c r="F18" s="1">
        <v>35.700000000000003</v>
      </c>
      <c r="G18" s="1">
        <v>0</v>
      </c>
      <c r="H18" s="1">
        <v>0.5</v>
      </c>
      <c r="I18" s="1">
        <v>0</v>
      </c>
      <c r="J18" s="1">
        <v>0.5</v>
      </c>
      <c r="K18" s="1">
        <v>0.5</v>
      </c>
      <c r="L18" s="1">
        <v>0.5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0.5</v>
      </c>
      <c r="X18" s="1">
        <v>0.5</v>
      </c>
      <c r="Y18" s="1">
        <v>0.5</v>
      </c>
      <c r="Z18" s="1">
        <v>0</v>
      </c>
      <c r="AA18" s="1">
        <v>0.5</v>
      </c>
      <c r="AB18" s="1">
        <v>1</v>
      </c>
      <c r="AC18" s="1">
        <v>0.5</v>
      </c>
      <c r="AD18" s="1">
        <v>0</v>
      </c>
      <c r="AE18" s="1">
        <v>0.5</v>
      </c>
      <c r="AF18" s="1">
        <v>0</v>
      </c>
      <c r="AG18" s="1">
        <v>0</v>
      </c>
      <c r="AH18" s="1">
        <f t="shared" si="2"/>
        <v>6</v>
      </c>
      <c r="AI18" s="19">
        <f t="shared" si="3"/>
        <v>3</v>
      </c>
    </row>
    <row r="19" spans="1:35" ht="15" thickBot="1" x14ac:dyDescent="0.4">
      <c r="A19" s="18" t="s">
        <v>54</v>
      </c>
      <c r="B19" s="13" t="s">
        <v>55</v>
      </c>
      <c r="C19" s="35">
        <v>100.42857142857143</v>
      </c>
      <c r="D19" s="37" t="s">
        <v>83</v>
      </c>
      <c r="E19" s="10">
        <v>42.7</v>
      </c>
      <c r="F19" s="10">
        <v>36</v>
      </c>
      <c r="G19" s="10">
        <v>0.5</v>
      </c>
      <c r="H19" s="10">
        <v>0.5</v>
      </c>
      <c r="I19" s="10">
        <v>0</v>
      </c>
      <c r="J19" s="10">
        <v>0.5</v>
      </c>
      <c r="K19" s="10">
        <v>0.5</v>
      </c>
      <c r="L19" s="10">
        <v>0.5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0.5</v>
      </c>
      <c r="X19" s="10">
        <v>0.5</v>
      </c>
      <c r="Y19" s="10">
        <v>0.5</v>
      </c>
      <c r="Z19" s="10">
        <v>0</v>
      </c>
      <c r="AA19" s="10">
        <v>0.5</v>
      </c>
      <c r="AB19" s="10">
        <v>0.5</v>
      </c>
      <c r="AC19" s="10">
        <v>0</v>
      </c>
      <c r="AD19" s="10">
        <v>0.5</v>
      </c>
      <c r="AE19" s="10">
        <v>1</v>
      </c>
      <c r="AF19" s="10">
        <v>0</v>
      </c>
      <c r="AG19" s="10">
        <v>0</v>
      </c>
      <c r="AH19" s="10">
        <f t="shared" si="2"/>
        <v>6.5</v>
      </c>
      <c r="AI19" s="20">
        <f t="shared" si="3"/>
        <v>2.5</v>
      </c>
    </row>
    <row r="20" spans="1:35" ht="15" thickTop="1" x14ac:dyDescent="0.35">
      <c r="A20" s="21"/>
      <c r="B20" s="2"/>
      <c r="C20" s="9" t="s">
        <v>30</v>
      </c>
      <c r="D20" s="38" t="s">
        <v>84</v>
      </c>
      <c r="E20" s="14">
        <f t="shared" ref="E20:AI20" si="4">AVERAGE(E14:E19)</f>
        <v>38.383333333333326</v>
      </c>
      <c r="F20" s="14">
        <f t="shared" si="4"/>
        <v>35.833333333333336</v>
      </c>
      <c r="G20" s="14">
        <f t="shared" si="4"/>
        <v>0.16666666666666666</v>
      </c>
      <c r="H20" s="14">
        <f t="shared" si="4"/>
        <v>0.58333333333333337</v>
      </c>
      <c r="I20" s="14">
        <f t="shared" si="4"/>
        <v>8.3333333333333329E-2</v>
      </c>
      <c r="J20" s="14">
        <f t="shared" si="4"/>
        <v>0.66666666666666663</v>
      </c>
      <c r="K20" s="14">
        <f t="shared" si="4"/>
        <v>0.58333333333333337</v>
      </c>
      <c r="L20" s="14">
        <f t="shared" si="4"/>
        <v>0.5</v>
      </c>
      <c r="M20" s="14">
        <f t="shared" si="4"/>
        <v>0</v>
      </c>
      <c r="N20" s="14">
        <f t="shared" si="4"/>
        <v>0</v>
      </c>
      <c r="O20" s="14">
        <f t="shared" si="4"/>
        <v>8.3333333333333329E-2</v>
      </c>
      <c r="P20" s="14">
        <f t="shared" si="4"/>
        <v>0</v>
      </c>
      <c r="Q20" s="14">
        <f t="shared" si="4"/>
        <v>0</v>
      </c>
      <c r="R20" s="14">
        <f t="shared" si="4"/>
        <v>0</v>
      </c>
      <c r="S20" s="14">
        <f t="shared" si="4"/>
        <v>0</v>
      </c>
      <c r="T20" s="14">
        <f t="shared" si="4"/>
        <v>0</v>
      </c>
      <c r="U20" s="14">
        <f t="shared" si="4"/>
        <v>0</v>
      </c>
      <c r="V20" s="14">
        <f t="shared" si="4"/>
        <v>0</v>
      </c>
      <c r="W20" s="14">
        <f t="shared" si="4"/>
        <v>0.5</v>
      </c>
      <c r="X20" s="14">
        <f t="shared" si="4"/>
        <v>0.5</v>
      </c>
      <c r="Y20" s="14">
        <f t="shared" si="4"/>
        <v>0.5</v>
      </c>
      <c r="Z20" s="14">
        <f t="shared" si="4"/>
        <v>0</v>
      </c>
      <c r="AA20" s="14">
        <f t="shared" si="4"/>
        <v>0.5</v>
      </c>
      <c r="AB20" s="14">
        <f t="shared" si="4"/>
        <v>0.75</v>
      </c>
      <c r="AC20" s="14">
        <f t="shared" si="4"/>
        <v>0.16666666666666666</v>
      </c>
      <c r="AD20" s="14">
        <f t="shared" si="4"/>
        <v>8.3333333333333329E-2</v>
      </c>
      <c r="AE20" s="14">
        <f t="shared" si="4"/>
        <v>0.75</v>
      </c>
      <c r="AF20" s="14">
        <f t="shared" si="4"/>
        <v>0</v>
      </c>
      <c r="AG20" s="14">
        <f t="shared" si="4"/>
        <v>8.3333333333333329E-2</v>
      </c>
      <c r="AH20" s="14">
        <f t="shared" si="4"/>
        <v>6.5</v>
      </c>
      <c r="AI20" s="25">
        <f t="shared" si="4"/>
        <v>2.75</v>
      </c>
    </row>
    <row r="21" spans="1:35" ht="15" thickBot="1" x14ac:dyDescent="0.4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8"/>
    </row>
    <row r="22" spans="1:35" ht="15" thickBot="1" x14ac:dyDescent="0.4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7"/>
    </row>
    <row r="23" spans="1:35" ht="28.75" customHeight="1" x14ac:dyDescent="0.35">
      <c r="A23" s="49" t="s">
        <v>31</v>
      </c>
      <c r="B23" s="50" t="s">
        <v>32</v>
      </c>
      <c r="C23" s="51" t="s">
        <v>33</v>
      </c>
      <c r="D23" s="41" t="s">
        <v>81</v>
      </c>
      <c r="E23" s="52" t="s">
        <v>0</v>
      </c>
      <c r="F23" s="53" t="s">
        <v>1</v>
      </c>
      <c r="G23" s="57" t="s">
        <v>2</v>
      </c>
      <c r="H23" s="52" t="s">
        <v>3</v>
      </c>
      <c r="I23" s="57" t="s">
        <v>4</v>
      </c>
      <c r="J23" s="52" t="s">
        <v>5</v>
      </c>
      <c r="K23" s="52" t="s">
        <v>6</v>
      </c>
      <c r="L23" s="52" t="s">
        <v>7</v>
      </c>
      <c r="M23" s="52" t="s">
        <v>8</v>
      </c>
      <c r="N23" s="52" t="s">
        <v>9</v>
      </c>
      <c r="O23" s="52" t="s">
        <v>10</v>
      </c>
      <c r="P23" s="52" t="s">
        <v>11</v>
      </c>
      <c r="Q23" s="52" t="s">
        <v>12</v>
      </c>
      <c r="R23" s="52" t="s">
        <v>13</v>
      </c>
      <c r="S23" s="52" t="s">
        <v>14</v>
      </c>
      <c r="T23" s="57" t="s">
        <v>15</v>
      </c>
      <c r="U23" s="52" t="s">
        <v>16</v>
      </c>
      <c r="V23" s="57" t="s">
        <v>17</v>
      </c>
      <c r="W23" s="57" t="s">
        <v>18</v>
      </c>
      <c r="X23" s="52" t="s">
        <v>19</v>
      </c>
      <c r="Y23" s="57" t="s">
        <v>20</v>
      </c>
      <c r="Z23" s="52" t="s">
        <v>21</v>
      </c>
      <c r="AA23" s="52" t="s">
        <v>22</v>
      </c>
      <c r="AB23" s="52" t="s">
        <v>23</v>
      </c>
      <c r="AC23" s="52" t="s">
        <v>24</v>
      </c>
      <c r="AD23" s="52" t="s">
        <v>25</v>
      </c>
      <c r="AE23" s="52" t="s">
        <v>26</v>
      </c>
      <c r="AF23" s="52" t="s">
        <v>27</v>
      </c>
      <c r="AG23" s="52" t="s">
        <v>28</v>
      </c>
      <c r="AH23" s="52" t="s">
        <v>29</v>
      </c>
      <c r="AI23" s="62" t="s">
        <v>34</v>
      </c>
    </row>
    <row r="24" spans="1:35" x14ac:dyDescent="0.35">
      <c r="A24" s="49"/>
      <c r="B24" s="50"/>
      <c r="C24" s="42"/>
      <c r="D24" s="42"/>
      <c r="E24" s="52"/>
      <c r="F24" s="54"/>
      <c r="G24" s="57"/>
      <c r="H24" s="52"/>
      <c r="I24" s="57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7"/>
      <c r="U24" s="52"/>
      <c r="V24" s="57"/>
      <c r="W24" s="57"/>
      <c r="X24" s="52"/>
      <c r="Y24" s="57"/>
      <c r="Z24" s="52"/>
      <c r="AA24" s="52"/>
      <c r="AB24" s="52"/>
      <c r="AC24" s="52"/>
      <c r="AD24" s="52"/>
      <c r="AE24" s="52"/>
      <c r="AF24" s="52"/>
      <c r="AG24" s="52"/>
      <c r="AH24" s="52"/>
      <c r="AI24" s="62"/>
    </row>
    <row r="25" spans="1:35" x14ac:dyDescent="0.35">
      <c r="A25" s="18" t="s">
        <v>56</v>
      </c>
      <c r="B25" s="11" t="s">
        <v>44</v>
      </c>
      <c r="C25" s="1">
        <v>74.428571428571431</v>
      </c>
      <c r="D25" s="1"/>
      <c r="E25" s="1">
        <v>39</v>
      </c>
      <c r="F25" s="1">
        <v>36.200000000000003</v>
      </c>
      <c r="G25" s="1">
        <v>0</v>
      </c>
      <c r="H25" s="1">
        <v>0.5</v>
      </c>
      <c r="I25" s="1">
        <v>0</v>
      </c>
      <c r="J25" s="1">
        <v>0.5</v>
      </c>
      <c r="K25" s="1">
        <v>0.5</v>
      </c>
      <c r="L25" s="1">
        <v>0.5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0.5</v>
      </c>
      <c r="X25" s="1">
        <v>0</v>
      </c>
      <c r="Y25" s="1">
        <v>0</v>
      </c>
      <c r="Z25" s="3">
        <v>0</v>
      </c>
      <c r="AA25" s="1">
        <v>0.5</v>
      </c>
      <c r="AB25" s="1">
        <v>0.5</v>
      </c>
      <c r="AC25" s="1">
        <v>0</v>
      </c>
      <c r="AD25" s="5">
        <v>0</v>
      </c>
      <c r="AE25" s="1">
        <v>0</v>
      </c>
      <c r="AF25" s="1">
        <v>0.5</v>
      </c>
      <c r="AG25" s="1">
        <v>0</v>
      </c>
      <c r="AH25" s="1">
        <f t="shared" ref="AH25:AH37" si="5">SUM(G25:AG25)</f>
        <v>4</v>
      </c>
      <c r="AI25" s="19"/>
    </row>
    <row r="26" spans="1:35" x14ac:dyDescent="0.35">
      <c r="A26" s="18" t="s">
        <v>57</v>
      </c>
      <c r="B26" s="11" t="s">
        <v>44</v>
      </c>
      <c r="C26" s="1">
        <v>74.428571428571431</v>
      </c>
      <c r="D26" s="1"/>
      <c r="E26" s="1">
        <v>41</v>
      </c>
      <c r="F26" s="1">
        <v>36.1</v>
      </c>
      <c r="G26" s="1">
        <v>0</v>
      </c>
      <c r="H26" s="1">
        <v>0.5</v>
      </c>
      <c r="I26" s="1">
        <v>0</v>
      </c>
      <c r="J26" s="1">
        <v>0.5</v>
      </c>
      <c r="K26" s="1">
        <v>0.5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0.5</v>
      </c>
      <c r="X26" s="1">
        <v>0</v>
      </c>
      <c r="Y26" s="1">
        <v>0</v>
      </c>
      <c r="Z26" s="3">
        <v>0</v>
      </c>
      <c r="AA26" s="1">
        <v>0.5</v>
      </c>
      <c r="AB26" s="1">
        <v>0.5</v>
      </c>
      <c r="AC26" s="1">
        <v>0.5</v>
      </c>
      <c r="AD26" s="5">
        <v>0</v>
      </c>
      <c r="AE26" s="1">
        <v>0</v>
      </c>
      <c r="AF26" s="1">
        <v>0.5</v>
      </c>
      <c r="AG26" s="1">
        <v>0</v>
      </c>
      <c r="AH26" s="1">
        <f t="shared" si="5"/>
        <v>4</v>
      </c>
      <c r="AI26" s="19"/>
    </row>
    <row r="27" spans="1:35" x14ac:dyDescent="0.35">
      <c r="A27" s="18" t="s">
        <v>58</v>
      </c>
      <c r="B27" s="11" t="s">
        <v>44</v>
      </c>
      <c r="C27" s="1">
        <v>74.428571428571431</v>
      </c>
      <c r="D27" s="1"/>
      <c r="E27" s="1">
        <v>40</v>
      </c>
      <c r="F27" s="1">
        <v>35.4</v>
      </c>
      <c r="G27" s="1">
        <v>0</v>
      </c>
      <c r="H27" s="1">
        <v>0.5</v>
      </c>
      <c r="I27" s="1">
        <v>0</v>
      </c>
      <c r="J27" s="1">
        <v>0.5</v>
      </c>
      <c r="K27" s="1">
        <v>0.5</v>
      </c>
      <c r="L27" s="1">
        <v>0.5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0.5</v>
      </c>
      <c r="X27" s="1">
        <v>0</v>
      </c>
      <c r="Y27" s="1">
        <v>0</v>
      </c>
      <c r="Z27" s="1">
        <v>0</v>
      </c>
      <c r="AA27" s="1">
        <v>0.5</v>
      </c>
      <c r="AB27" s="1">
        <v>0.5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f t="shared" si="5"/>
        <v>3.5</v>
      </c>
      <c r="AI27" s="19"/>
    </row>
    <row r="28" spans="1:35" x14ac:dyDescent="0.35">
      <c r="A28" s="18" t="s">
        <v>59</v>
      </c>
      <c r="B28" s="11" t="s">
        <v>44</v>
      </c>
      <c r="C28" s="1">
        <v>74.428571428571431</v>
      </c>
      <c r="D28" s="1"/>
      <c r="E28" s="1">
        <v>38</v>
      </c>
      <c r="F28" s="1">
        <v>36.200000000000003</v>
      </c>
      <c r="G28" s="1">
        <v>0</v>
      </c>
      <c r="H28" s="1">
        <v>0.5</v>
      </c>
      <c r="I28" s="1">
        <v>0</v>
      </c>
      <c r="J28" s="1">
        <v>0.5</v>
      </c>
      <c r="K28" s="1">
        <v>0.5</v>
      </c>
      <c r="L28" s="1">
        <v>0.5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0.5</v>
      </c>
      <c r="Y28" s="1">
        <v>0</v>
      </c>
      <c r="Z28" s="1">
        <v>0</v>
      </c>
      <c r="AA28" s="1">
        <v>0</v>
      </c>
      <c r="AB28" s="1">
        <v>0.5</v>
      </c>
      <c r="AC28" s="1">
        <v>0.5</v>
      </c>
      <c r="AD28" s="1">
        <v>0</v>
      </c>
      <c r="AE28" s="1">
        <v>0</v>
      </c>
      <c r="AF28" s="1">
        <v>0</v>
      </c>
      <c r="AG28" s="1">
        <v>0</v>
      </c>
      <c r="AH28" s="1">
        <f t="shared" si="5"/>
        <v>3.5</v>
      </c>
      <c r="AI28" s="29"/>
    </row>
    <row r="29" spans="1:35" x14ac:dyDescent="0.35">
      <c r="A29" s="18" t="s">
        <v>60</v>
      </c>
      <c r="B29" s="11" t="s">
        <v>44</v>
      </c>
      <c r="C29" s="4">
        <v>74.428571428571431</v>
      </c>
      <c r="D29" s="4"/>
      <c r="E29" s="4">
        <v>39</v>
      </c>
      <c r="F29" s="4">
        <v>36.200000000000003</v>
      </c>
      <c r="G29" s="4">
        <v>0</v>
      </c>
      <c r="H29" s="4">
        <v>0.5</v>
      </c>
      <c r="I29" s="4">
        <v>0</v>
      </c>
      <c r="J29" s="4">
        <v>0.5</v>
      </c>
      <c r="K29" s="4">
        <v>0.5</v>
      </c>
      <c r="L29" s="4">
        <v>0.5</v>
      </c>
      <c r="M29" s="4">
        <v>0</v>
      </c>
      <c r="N29" s="4">
        <v>0</v>
      </c>
      <c r="O29" s="4">
        <v>0.5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0.5</v>
      </c>
      <c r="X29" s="4">
        <v>0</v>
      </c>
      <c r="Y29" s="4">
        <v>0</v>
      </c>
      <c r="Z29" s="4">
        <v>0</v>
      </c>
      <c r="AA29" s="4">
        <v>0.5</v>
      </c>
      <c r="AB29" s="4">
        <v>0.5</v>
      </c>
      <c r="AC29" s="4">
        <v>0.5</v>
      </c>
      <c r="AD29" s="4">
        <v>0</v>
      </c>
      <c r="AE29" s="4">
        <v>0</v>
      </c>
      <c r="AF29" s="4">
        <v>0</v>
      </c>
      <c r="AG29" s="4">
        <v>0</v>
      </c>
      <c r="AH29" s="4">
        <f t="shared" si="5"/>
        <v>4.5</v>
      </c>
      <c r="AI29" s="19"/>
    </row>
    <row r="30" spans="1:35" x14ac:dyDescent="0.35">
      <c r="A30" s="18" t="s">
        <v>61</v>
      </c>
      <c r="B30" s="11" t="s">
        <v>44</v>
      </c>
      <c r="C30" s="1">
        <v>74.428571428571431</v>
      </c>
      <c r="D30" s="1"/>
      <c r="E30" s="1">
        <v>41</v>
      </c>
      <c r="F30" s="1">
        <v>35.6</v>
      </c>
      <c r="G30" s="1">
        <v>0</v>
      </c>
      <c r="H30" s="1">
        <v>0.5</v>
      </c>
      <c r="I30" s="1">
        <v>0</v>
      </c>
      <c r="J30" s="1">
        <v>0.5</v>
      </c>
      <c r="K30" s="1">
        <v>0.5</v>
      </c>
      <c r="L30" s="1">
        <v>0.5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0.5</v>
      </c>
      <c r="X30" s="1">
        <v>0</v>
      </c>
      <c r="Y30" s="1">
        <v>0</v>
      </c>
      <c r="Z30" s="1">
        <v>0</v>
      </c>
      <c r="AA30" s="1">
        <v>0.5</v>
      </c>
      <c r="AB30" s="1">
        <v>0.5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f t="shared" si="5"/>
        <v>3.5</v>
      </c>
      <c r="AI30" s="19"/>
    </row>
    <row r="31" spans="1:35" x14ac:dyDescent="0.35">
      <c r="A31" s="18" t="s">
        <v>62</v>
      </c>
      <c r="B31" s="11" t="s">
        <v>44</v>
      </c>
      <c r="C31" s="1">
        <v>74.428571428571431</v>
      </c>
      <c r="D31" s="1"/>
      <c r="E31" s="1">
        <v>38</v>
      </c>
      <c r="F31" s="1">
        <v>36.299999999999997</v>
      </c>
      <c r="G31" s="1">
        <v>0</v>
      </c>
      <c r="H31" s="1">
        <v>0.5</v>
      </c>
      <c r="I31" s="1">
        <v>0.5</v>
      </c>
      <c r="J31" s="1">
        <v>0.5</v>
      </c>
      <c r="K31" s="1">
        <v>0.5</v>
      </c>
      <c r="L31" s="1">
        <v>0.5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0.5</v>
      </c>
      <c r="X31" s="1">
        <v>0.5</v>
      </c>
      <c r="Y31" s="1">
        <v>0</v>
      </c>
      <c r="Z31" s="1">
        <v>0</v>
      </c>
      <c r="AA31" s="1">
        <v>0</v>
      </c>
      <c r="AB31" s="1">
        <v>0.5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f t="shared" si="5"/>
        <v>4</v>
      </c>
      <c r="AI31" s="19"/>
    </row>
    <row r="32" spans="1:35" x14ac:dyDescent="0.35">
      <c r="A32" s="18" t="s">
        <v>63</v>
      </c>
      <c r="B32" s="11" t="s">
        <v>44</v>
      </c>
      <c r="C32" s="1">
        <v>74.428571428571431</v>
      </c>
      <c r="D32" s="1"/>
      <c r="E32" s="1">
        <v>36</v>
      </c>
      <c r="F32" s="1">
        <v>36</v>
      </c>
      <c r="G32" s="1">
        <v>0</v>
      </c>
      <c r="H32" s="1">
        <v>0.5</v>
      </c>
      <c r="I32" s="1">
        <v>0</v>
      </c>
      <c r="J32" s="1">
        <v>0.5</v>
      </c>
      <c r="K32" s="1">
        <v>0.5</v>
      </c>
      <c r="L32" s="1">
        <v>0.5</v>
      </c>
      <c r="M32" s="1">
        <v>0</v>
      </c>
      <c r="N32" s="1">
        <v>0</v>
      </c>
      <c r="O32" s="1">
        <v>0</v>
      </c>
      <c r="P32" s="1">
        <v>0.5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0.5</v>
      </c>
      <c r="X32" s="1">
        <v>0</v>
      </c>
      <c r="Y32" s="1">
        <v>0</v>
      </c>
      <c r="Z32" s="1">
        <v>0</v>
      </c>
      <c r="AA32" s="1">
        <v>0.5</v>
      </c>
      <c r="AB32" s="1">
        <v>0</v>
      </c>
      <c r="AC32" s="1">
        <v>0</v>
      </c>
      <c r="AD32" s="1">
        <v>0</v>
      </c>
      <c r="AE32" s="1">
        <v>0.5</v>
      </c>
      <c r="AF32" s="1">
        <v>0</v>
      </c>
      <c r="AG32" s="1">
        <v>0</v>
      </c>
      <c r="AH32" s="1">
        <f t="shared" si="5"/>
        <v>4</v>
      </c>
      <c r="AI32" s="19"/>
    </row>
    <row r="33" spans="1:35" x14ac:dyDescent="0.35">
      <c r="A33" s="18" t="s">
        <v>64</v>
      </c>
      <c r="B33" s="11" t="s">
        <v>44</v>
      </c>
      <c r="C33" s="1">
        <v>74.428571428571431</v>
      </c>
      <c r="D33" s="1"/>
      <c r="E33" s="1">
        <v>41</v>
      </c>
      <c r="F33" s="1">
        <v>36.1</v>
      </c>
      <c r="G33" s="1">
        <v>0</v>
      </c>
      <c r="H33" s="1">
        <v>0.5</v>
      </c>
      <c r="I33" s="1">
        <v>0</v>
      </c>
      <c r="J33" s="1">
        <v>0.5</v>
      </c>
      <c r="K33" s="1">
        <v>0.5</v>
      </c>
      <c r="L33" s="1">
        <v>0</v>
      </c>
      <c r="M33" s="1">
        <v>0</v>
      </c>
      <c r="N33" s="1">
        <v>0</v>
      </c>
      <c r="O33" s="1">
        <v>0.5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0.5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f t="shared" si="5"/>
        <v>2.5</v>
      </c>
      <c r="AI33" s="19"/>
    </row>
    <row r="34" spans="1:35" x14ac:dyDescent="0.35">
      <c r="A34" s="18" t="s">
        <v>65</v>
      </c>
      <c r="B34" s="11" t="s">
        <v>44</v>
      </c>
      <c r="C34" s="1">
        <v>74.428571428571431</v>
      </c>
      <c r="D34" s="1"/>
      <c r="E34" s="1">
        <v>42</v>
      </c>
      <c r="F34" s="7">
        <v>35.4</v>
      </c>
      <c r="G34" s="7">
        <v>0</v>
      </c>
      <c r="H34" s="7">
        <v>0.5</v>
      </c>
      <c r="I34" s="7">
        <v>0</v>
      </c>
      <c r="J34" s="7">
        <v>0.5</v>
      </c>
      <c r="K34" s="7">
        <v>0.5</v>
      </c>
      <c r="L34" s="7">
        <v>0.5</v>
      </c>
      <c r="M34" s="7">
        <v>0</v>
      </c>
      <c r="N34" s="7">
        <v>0</v>
      </c>
      <c r="O34" s="7">
        <v>0</v>
      </c>
      <c r="P34" s="7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0.5</v>
      </c>
      <c r="AB34" s="1">
        <v>0.5</v>
      </c>
      <c r="AC34" s="1">
        <v>0.5</v>
      </c>
      <c r="AD34" s="1">
        <v>0</v>
      </c>
      <c r="AE34" s="1">
        <v>0</v>
      </c>
      <c r="AF34" s="1">
        <v>0</v>
      </c>
      <c r="AG34" s="1">
        <v>0</v>
      </c>
      <c r="AH34" s="1">
        <f t="shared" si="5"/>
        <v>3.5</v>
      </c>
      <c r="AI34" s="19"/>
    </row>
    <row r="35" spans="1:35" x14ac:dyDescent="0.35">
      <c r="A35" s="18" t="s">
        <v>66</v>
      </c>
      <c r="B35" s="11" t="s">
        <v>44</v>
      </c>
      <c r="C35" s="1">
        <v>74.428571428571431</v>
      </c>
      <c r="D35" s="1"/>
      <c r="E35" s="1">
        <v>39</v>
      </c>
      <c r="F35" s="1">
        <v>35.6</v>
      </c>
      <c r="G35" s="1">
        <v>0</v>
      </c>
      <c r="H35" s="1">
        <v>0.5</v>
      </c>
      <c r="I35" s="1">
        <v>0.5</v>
      </c>
      <c r="J35" s="1">
        <v>0</v>
      </c>
      <c r="K35" s="1">
        <v>0.5</v>
      </c>
      <c r="L35" s="1">
        <v>0.5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0.5</v>
      </c>
      <c r="T35" s="1">
        <v>0</v>
      </c>
      <c r="U35" s="1">
        <v>0</v>
      </c>
      <c r="V35" s="1">
        <v>0</v>
      </c>
      <c r="W35" s="1">
        <v>0.5</v>
      </c>
      <c r="X35" s="1">
        <v>0.5</v>
      </c>
      <c r="Y35" s="1">
        <v>0</v>
      </c>
      <c r="Z35" s="1">
        <v>0</v>
      </c>
      <c r="AA35" s="1">
        <v>0</v>
      </c>
      <c r="AB35" s="1">
        <v>0.5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f t="shared" si="5"/>
        <v>4</v>
      </c>
      <c r="AI35" s="19"/>
    </row>
    <row r="36" spans="1:35" x14ac:dyDescent="0.35">
      <c r="A36" s="18" t="s">
        <v>67</v>
      </c>
      <c r="B36" s="11" t="s">
        <v>44</v>
      </c>
      <c r="C36" s="1">
        <v>74.428571428571431</v>
      </c>
      <c r="D36" s="1"/>
      <c r="E36" s="1">
        <v>42</v>
      </c>
      <c r="F36" s="1">
        <v>35.5</v>
      </c>
      <c r="G36" s="1">
        <v>0</v>
      </c>
      <c r="H36" s="1">
        <v>0.5</v>
      </c>
      <c r="I36" s="1">
        <v>0</v>
      </c>
      <c r="J36" s="1">
        <v>0.5</v>
      </c>
      <c r="K36" s="1">
        <v>0.5</v>
      </c>
      <c r="L36" s="1">
        <v>0.5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0.5</v>
      </c>
      <c r="Y36" s="1">
        <v>0.5</v>
      </c>
      <c r="Z36" s="1">
        <v>0</v>
      </c>
      <c r="AA36" s="1">
        <v>0.5</v>
      </c>
      <c r="AB36" s="1">
        <v>0.5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f t="shared" si="5"/>
        <v>4</v>
      </c>
      <c r="AI36" s="19"/>
    </row>
    <row r="37" spans="1:35" ht="15" thickBot="1" x14ac:dyDescent="0.4">
      <c r="A37" s="18" t="s">
        <v>68</v>
      </c>
      <c r="B37" s="11" t="s">
        <v>44</v>
      </c>
      <c r="C37" s="10">
        <v>74.428571428571431</v>
      </c>
      <c r="D37" s="10"/>
      <c r="E37" s="10">
        <v>38</v>
      </c>
      <c r="F37" s="10">
        <v>36.299999999999997</v>
      </c>
      <c r="G37" s="10">
        <v>0</v>
      </c>
      <c r="H37" s="10">
        <v>0.5</v>
      </c>
      <c r="I37" s="10">
        <v>0</v>
      </c>
      <c r="J37" s="10">
        <v>0</v>
      </c>
      <c r="K37" s="10">
        <v>0.5</v>
      </c>
      <c r="L37" s="10">
        <v>0.5</v>
      </c>
      <c r="M37" s="10">
        <v>0</v>
      </c>
      <c r="N37" s="10">
        <v>0</v>
      </c>
      <c r="O37" s="10">
        <v>0.5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0.5</v>
      </c>
      <c r="X37" s="10">
        <v>0.5</v>
      </c>
      <c r="Y37" s="10">
        <v>0</v>
      </c>
      <c r="Z37" s="10">
        <v>0</v>
      </c>
      <c r="AA37" s="10">
        <v>0</v>
      </c>
      <c r="AB37" s="10">
        <v>0.5</v>
      </c>
      <c r="AC37" s="10">
        <v>0</v>
      </c>
      <c r="AD37" s="10">
        <v>0</v>
      </c>
      <c r="AE37" s="10">
        <v>0.5</v>
      </c>
      <c r="AF37" s="10">
        <v>0</v>
      </c>
      <c r="AG37" s="10">
        <v>0</v>
      </c>
      <c r="AH37" s="10">
        <f t="shared" si="5"/>
        <v>4</v>
      </c>
      <c r="AI37" s="20"/>
    </row>
    <row r="38" spans="1:35" ht="15" thickTop="1" x14ac:dyDescent="0.35">
      <c r="A38" s="21"/>
      <c r="B38" s="2"/>
      <c r="C38" s="2" t="s">
        <v>30</v>
      </c>
      <c r="D38" s="2"/>
      <c r="E38" s="14">
        <f t="shared" ref="E38:AH38" si="6">AVERAGE(E25:E37)</f>
        <v>39.53846153846154</v>
      </c>
      <c r="F38" s="14">
        <f t="shared" si="6"/>
        <v>35.915384615384617</v>
      </c>
      <c r="G38" s="14">
        <f t="shared" si="6"/>
        <v>0</v>
      </c>
      <c r="H38" s="14">
        <f t="shared" si="6"/>
        <v>0.5</v>
      </c>
      <c r="I38" s="14">
        <f t="shared" si="6"/>
        <v>7.6923076923076927E-2</v>
      </c>
      <c r="J38" s="14">
        <f t="shared" si="6"/>
        <v>0.42307692307692307</v>
      </c>
      <c r="K38" s="14">
        <f t="shared" si="6"/>
        <v>0.5</v>
      </c>
      <c r="L38" s="14">
        <f t="shared" si="6"/>
        <v>0.42307692307692307</v>
      </c>
      <c r="M38" s="14">
        <f t="shared" si="6"/>
        <v>0</v>
      </c>
      <c r="N38" s="14">
        <f t="shared" si="6"/>
        <v>0</v>
      </c>
      <c r="O38" s="14">
        <f t="shared" si="6"/>
        <v>0.11538461538461539</v>
      </c>
      <c r="P38" s="14">
        <f t="shared" si="6"/>
        <v>3.8461538461538464E-2</v>
      </c>
      <c r="Q38" s="14">
        <f t="shared" si="6"/>
        <v>0</v>
      </c>
      <c r="R38" s="14">
        <f t="shared" si="6"/>
        <v>0</v>
      </c>
      <c r="S38" s="14">
        <f t="shared" si="6"/>
        <v>3.8461538461538464E-2</v>
      </c>
      <c r="T38" s="14">
        <f t="shared" si="6"/>
        <v>0</v>
      </c>
      <c r="U38" s="14">
        <f t="shared" si="6"/>
        <v>0</v>
      </c>
      <c r="V38" s="14">
        <f t="shared" si="6"/>
        <v>0</v>
      </c>
      <c r="W38" s="14">
        <f t="shared" si="6"/>
        <v>0.34615384615384615</v>
      </c>
      <c r="X38" s="14">
        <f t="shared" si="6"/>
        <v>0.19230769230769232</v>
      </c>
      <c r="Y38" s="14">
        <f t="shared" si="6"/>
        <v>3.8461538461538464E-2</v>
      </c>
      <c r="Z38" s="14">
        <f t="shared" si="6"/>
        <v>0</v>
      </c>
      <c r="AA38" s="14">
        <f t="shared" si="6"/>
        <v>0.30769230769230771</v>
      </c>
      <c r="AB38" s="14">
        <f t="shared" si="6"/>
        <v>0.46153846153846156</v>
      </c>
      <c r="AC38" s="14">
        <f t="shared" si="6"/>
        <v>0.15384615384615385</v>
      </c>
      <c r="AD38" s="14">
        <f t="shared" si="6"/>
        <v>0</v>
      </c>
      <c r="AE38" s="14">
        <f t="shared" si="6"/>
        <v>7.6923076923076927E-2</v>
      </c>
      <c r="AF38" s="14">
        <f t="shared" si="6"/>
        <v>7.6923076923076927E-2</v>
      </c>
      <c r="AG38" s="14">
        <f t="shared" si="6"/>
        <v>0</v>
      </c>
      <c r="AH38" s="14">
        <f t="shared" si="6"/>
        <v>3.7692307692307692</v>
      </c>
      <c r="AI38" s="22"/>
    </row>
    <row r="39" spans="1:35" x14ac:dyDescent="0.35">
      <c r="A39" s="23"/>
      <c r="AI39" s="24"/>
    </row>
    <row r="40" spans="1:35" x14ac:dyDescent="0.35">
      <c r="A40" s="18" t="s">
        <v>56</v>
      </c>
      <c r="B40" s="12" t="s">
        <v>45</v>
      </c>
      <c r="C40" s="1">
        <v>100.42857142857143</v>
      </c>
      <c r="D40" s="36" t="s">
        <v>83</v>
      </c>
      <c r="E40" s="1">
        <v>39.9</v>
      </c>
      <c r="F40" s="1">
        <v>35.799999999999997</v>
      </c>
      <c r="G40" s="1">
        <v>0.5</v>
      </c>
      <c r="H40" s="1">
        <v>0.5</v>
      </c>
      <c r="I40" s="1">
        <v>0</v>
      </c>
      <c r="J40" s="1">
        <v>1</v>
      </c>
      <c r="K40" s="1">
        <v>0.5</v>
      </c>
      <c r="L40" s="1">
        <v>0.5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0.5</v>
      </c>
      <c r="X40" s="1">
        <v>0.5</v>
      </c>
      <c r="Y40" s="1">
        <v>0.5</v>
      </c>
      <c r="Z40" s="1">
        <v>0</v>
      </c>
      <c r="AA40" s="1">
        <v>0.5</v>
      </c>
      <c r="AB40" s="1">
        <v>0.5</v>
      </c>
      <c r="AC40" s="1">
        <v>0</v>
      </c>
      <c r="AD40" s="5">
        <v>0.5</v>
      </c>
      <c r="AE40" s="1">
        <v>0.5</v>
      </c>
      <c r="AF40" s="1">
        <v>0.5</v>
      </c>
      <c r="AG40" s="1">
        <v>0</v>
      </c>
      <c r="AH40" s="1">
        <f t="shared" ref="AH40:AH52" si="7">SUM(G40:AG40)</f>
        <v>7</v>
      </c>
      <c r="AI40" s="19">
        <f>AH40-[1]Frailty!BT38</f>
        <v>7</v>
      </c>
    </row>
    <row r="41" spans="1:35" x14ac:dyDescent="0.35">
      <c r="A41" s="18" t="s">
        <v>57</v>
      </c>
      <c r="B41" s="12" t="s">
        <v>45</v>
      </c>
      <c r="C41" s="1">
        <v>100.42857142857143</v>
      </c>
      <c r="D41" s="36" t="s">
        <v>82</v>
      </c>
      <c r="E41" s="1">
        <v>37.700000000000003</v>
      </c>
      <c r="F41" s="1">
        <v>35.9</v>
      </c>
      <c r="G41" s="1">
        <v>0</v>
      </c>
      <c r="H41" s="1">
        <v>0.5</v>
      </c>
      <c r="I41" s="1">
        <v>0</v>
      </c>
      <c r="J41" s="1">
        <v>1</v>
      </c>
      <c r="K41" s="1">
        <v>0.5</v>
      </c>
      <c r="L41" s="1">
        <v>0.5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0.5</v>
      </c>
      <c r="X41" s="1">
        <v>0.5</v>
      </c>
      <c r="Y41" s="1">
        <v>0.5</v>
      </c>
      <c r="Z41" s="1">
        <v>0</v>
      </c>
      <c r="AA41" s="1">
        <v>0.5</v>
      </c>
      <c r="AB41" s="1">
        <v>0.5</v>
      </c>
      <c r="AC41" s="1">
        <v>0.5</v>
      </c>
      <c r="AD41" s="5">
        <v>0</v>
      </c>
      <c r="AE41" s="1">
        <v>0.5</v>
      </c>
      <c r="AF41" s="1">
        <v>0.5</v>
      </c>
      <c r="AG41" s="1">
        <v>0</v>
      </c>
      <c r="AH41" s="1">
        <f t="shared" si="7"/>
        <v>6.5</v>
      </c>
      <c r="AI41" s="19">
        <f>AH41-[1]Frailty!BT39</f>
        <v>6.5</v>
      </c>
    </row>
    <row r="42" spans="1:35" x14ac:dyDescent="0.35">
      <c r="A42" s="18" t="s">
        <v>58</v>
      </c>
      <c r="B42" s="12" t="s">
        <v>45</v>
      </c>
      <c r="C42" s="1">
        <v>100.42857142857143</v>
      </c>
      <c r="D42" s="36" t="s">
        <v>82</v>
      </c>
      <c r="E42" s="1">
        <v>45.6</v>
      </c>
      <c r="F42" s="1">
        <v>36</v>
      </c>
      <c r="G42" s="1">
        <v>0</v>
      </c>
      <c r="H42" s="1">
        <v>1</v>
      </c>
      <c r="I42" s="1">
        <v>0</v>
      </c>
      <c r="J42" s="1">
        <v>1</v>
      </c>
      <c r="K42" s="1">
        <v>1</v>
      </c>
      <c r="L42" s="1">
        <v>0.5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0.5</v>
      </c>
      <c r="X42" s="1">
        <v>0.5</v>
      </c>
      <c r="Y42" s="1">
        <v>0.5</v>
      </c>
      <c r="Z42" s="1">
        <v>0</v>
      </c>
      <c r="AA42" s="1">
        <v>0.5</v>
      </c>
      <c r="AB42" s="1">
        <v>1</v>
      </c>
      <c r="AC42" s="1">
        <v>0</v>
      </c>
      <c r="AD42" s="1">
        <v>0</v>
      </c>
      <c r="AE42" s="1">
        <v>1</v>
      </c>
      <c r="AF42" s="1">
        <v>0</v>
      </c>
      <c r="AG42" s="1">
        <v>0</v>
      </c>
      <c r="AH42" s="1">
        <f t="shared" si="7"/>
        <v>7.5</v>
      </c>
      <c r="AI42" s="19">
        <f>AH42-[1]Frailty!BT40</f>
        <v>7.5</v>
      </c>
    </row>
    <row r="43" spans="1:35" x14ac:dyDescent="0.35">
      <c r="A43" s="18" t="s">
        <v>59</v>
      </c>
      <c r="B43" s="12" t="s">
        <v>45</v>
      </c>
      <c r="C43" s="1">
        <v>100.42857142857143</v>
      </c>
      <c r="D43" s="36" t="s">
        <v>82</v>
      </c>
      <c r="E43" s="1">
        <v>36.9</v>
      </c>
      <c r="F43" s="1">
        <v>35.9</v>
      </c>
      <c r="G43" s="1">
        <v>0</v>
      </c>
      <c r="H43" s="1">
        <v>0.5</v>
      </c>
      <c r="I43" s="1">
        <v>0</v>
      </c>
      <c r="J43" s="1">
        <v>0.5</v>
      </c>
      <c r="K43" s="1">
        <v>0.5</v>
      </c>
      <c r="L43" s="1">
        <v>0.5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0.5</v>
      </c>
      <c r="X43" s="1">
        <v>0.5</v>
      </c>
      <c r="Y43" s="1">
        <v>0.5</v>
      </c>
      <c r="Z43" s="1">
        <v>0</v>
      </c>
      <c r="AA43" s="1">
        <v>0.5</v>
      </c>
      <c r="AB43" s="1">
        <v>0.5</v>
      </c>
      <c r="AC43" s="1">
        <v>0.5</v>
      </c>
      <c r="AD43" s="1">
        <v>0</v>
      </c>
      <c r="AE43" s="1">
        <v>0.5</v>
      </c>
      <c r="AF43" s="1">
        <v>0.5</v>
      </c>
      <c r="AG43" s="1">
        <v>0</v>
      </c>
      <c r="AH43" s="1">
        <f t="shared" si="7"/>
        <v>6</v>
      </c>
      <c r="AI43" s="19">
        <f>AH43-[1]Frailty!BT41</f>
        <v>6</v>
      </c>
    </row>
    <row r="44" spans="1:35" x14ac:dyDescent="0.35">
      <c r="A44" s="18" t="s">
        <v>60</v>
      </c>
      <c r="B44" s="12" t="s">
        <v>45</v>
      </c>
      <c r="C44" s="1">
        <v>100.42857142857143</v>
      </c>
      <c r="D44" s="36" t="s">
        <v>82</v>
      </c>
      <c r="E44" s="1">
        <v>36.200000000000003</v>
      </c>
      <c r="F44" s="1">
        <v>35.799999999999997</v>
      </c>
      <c r="G44" s="1">
        <v>0</v>
      </c>
      <c r="H44" s="1">
        <v>0.5</v>
      </c>
      <c r="I44" s="1">
        <v>0</v>
      </c>
      <c r="J44" s="1">
        <v>0.5</v>
      </c>
      <c r="K44" s="1">
        <v>0.5</v>
      </c>
      <c r="L44" s="1">
        <v>0.5</v>
      </c>
      <c r="M44" s="1">
        <v>0</v>
      </c>
      <c r="N44" s="1">
        <v>0</v>
      </c>
      <c r="O44" s="1">
        <v>0.5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0.5</v>
      </c>
      <c r="X44" s="1">
        <v>0.5</v>
      </c>
      <c r="Y44" s="1">
        <v>0.5</v>
      </c>
      <c r="Z44" s="1">
        <v>0</v>
      </c>
      <c r="AA44" s="1">
        <v>0.5</v>
      </c>
      <c r="AB44" s="1">
        <v>0.5</v>
      </c>
      <c r="AC44" s="1">
        <v>0.5</v>
      </c>
      <c r="AD44" s="1">
        <v>0</v>
      </c>
      <c r="AE44" s="1">
        <v>0.5</v>
      </c>
      <c r="AF44" s="1">
        <v>0</v>
      </c>
      <c r="AG44" s="1">
        <v>0</v>
      </c>
      <c r="AH44" s="1">
        <f t="shared" si="7"/>
        <v>6</v>
      </c>
      <c r="AI44" s="19">
        <f>AH44-[1]Frailty!BT42</f>
        <v>6</v>
      </c>
    </row>
    <row r="45" spans="1:35" x14ac:dyDescent="0.35">
      <c r="A45" s="18" t="s">
        <v>61</v>
      </c>
      <c r="B45" s="12" t="s">
        <v>45</v>
      </c>
      <c r="C45" s="1">
        <v>100.42857142857143</v>
      </c>
      <c r="D45" s="36" t="s">
        <v>83</v>
      </c>
      <c r="E45" s="1">
        <v>37</v>
      </c>
      <c r="F45" s="1">
        <v>35.700000000000003</v>
      </c>
      <c r="G45" s="1">
        <v>0.5</v>
      </c>
      <c r="H45" s="1">
        <v>0.5</v>
      </c>
      <c r="I45" s="1">
        <v>0.5</v>
      </c>
      <c r="J45" s="1">
        <v>0.5</v>
      </c>
      <c r="K45" s="1">
        <v>0.5</v>
      </c>
      <c r="L45" s="1">
        <v>0.5</v>
      </c>
      <c r="M45" s="1">
        <v>0</v>
      </c>
      <c r="N45" s="1">
        <v>0</v>
      </c>
      <c r="O45" s="1">
        <v>0.5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0.5</v>
      </c>
      <c r="X45" s="1">
        <v>0.5</v>
      </c>
      <c r="Y45" s="1">
        <v>0.5</v>
      </c>
      <c r="Z45" s="1">
        <v>0</v>
      </c>
      <c r="AA45" s="1">
        <v>0.5</v>
      </c>
      <c r="AB45" s="1">
        <v>0.5</v>
      </c>
      <c r="AC45" s="1">
        <v>0.5</v>
      </c>
      <c r="AD45" s="1">
        <v>0.5</v>
      </c>
      <c r="AE45" s="1">
        <v>0.5</v>
      </c>
      <c r="AF45" s="1">
        <v>0</v>
      </c>
      <c r="AG45" s="1">
        <v>0</v>
      </c>
      <c r="AH45" s="1">
        <f t="shared" si="7"/>
        <v>7.5</v>
      </c>
      <c r="AI45" s="19">
        <f>AH45-[1]Frailty!BT43</f>
        <v>7.5</v>
      </c>
    </row>
    <row r="46" spans="1:35" x14ac:dyDescent="0.35">
      <c r="A46" s="18" t="s">
        <v>62</v>
      </c>
      <c r="B46" s="12" t="s">
        <v>45</v>
      </c>
      <c r="C46" s="1">
        <v>100.42857142857143</v>
      </c>
      <c r="D46" s="36" t="s">
        <v>82</v>
      </c>
      <c r="E46" s="1">
        <v>37.200000000000003</v>
      </c>
      <c r="F46" s="1">
        <v>36</v>
      </c>
      <c r="G46" s="1">
        <v>0</v>
      </c>
      <c r="H46" s="1">
        <v>0.5</v>
      </c>
      <c r="I46" s="1">
        <v>0</v>
      </c>
      <c r="J46" s="1">
        <v>0.5</v>
      </c>
      <c r="K46" s="1">
        <v>0.5</v>
      </c>
      <c r="L46" s="1">
        <v>0.5</v>
      </c>
      <c r="M46" s="1">
        <v>0</v>
      </c>
      <c r="N46" s="1">
        <v>0</v>
      </c>
      <c r="O46" s="1">
        <v>0.5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0.5</v>
      </c>
      <c r="X46" s="1">
        <v>0.5</v>
      </c>
      <c r="Y46" s="1">
        <v>0.5</v>
      </c>
      <c r="Z46" s="1">
        <v>0</v>
      </c>
      <c r="AA46" s="1">
        <v>0.5</v>
      </c>
      <c r="AB46" s="1">
        <v>0.5</v>
      </c>
      <c r="AC46" s="1">
        <v>0.5</v>
      </c>
      <c r="AD46" s="1">
        <v>0</v>
      </c>
      <c r="AE46" s="1">
        <v>0.5</v>
      </c>
      <c r="AF46" s="1">
        <v>0</v>
      </c>
      <c r="AG46" s="1">
        <v>0</v>
      </c>
      <c r="AH46" s="1">
        <f t="shared" si="7"/>
        <v>6</v>
      </c>
      <c r="AI46" s="19">
        <f>AH46-[1]Frailty!BT44</f>
        <v>6</v>
      </c>
    </row>
    <row r="47" spans="1:35" x14ac:dyDescent="0.35">
      <c r="A47" s="18" t="s">
        <v>63</v>
      </c>
      <c r="B47" s="12" t="s">
        <v>45</v>
      </c>
      <c r="C47" s="1">
        <v>100.42857142857143</v>
      </c>
      <c r="D47" s="36" t="s">
        <v>83</v>
      </c>
      <c r="E47" s="1">
        <v>34.9</v>
      </c>
      <c r="F47" s="1">
        <v>35.9</v>
      </c>
      <c r="G47" s="1">
        <v>0</v>
      </c>
      <c r="H47" s="1">
        <v>0.5</v>
      </c>
      <c r="I47" s="1">
        <v>0</v>
      </c>
      <c r="J47" s="1">
        <v>0.5</v>
      </c>
      <c r="K47" s="1">
        <v>1</v>
      </c>
      <c r="L47" s="1">
        <v>0.5</v>
      </c>
      <c r="M47" s="1">
        <v>0</v>
      </c>
      <c r="N47" s="1">
        <v>0</v>
      </c>
      <c r="O47" s="1">
        <v>0</v>
      </c>
      <c r="P47" s="1">
        <v>0.5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0.5</v>
      </c>
      <c r="X47" s="1">
        <v>0.5</v>
      </c>
      <c r="Y47" s="1">
        <v>0.5</v>
      </c>
      <c r="Z47" s="1">
        <v>0</v>
      </c>
      <c r="AA47" s="1">
        <v>0.5</v>
      </c>
      <c r="AB47" s="1">
        <v>1</v>
      </c>
      <c r="AC47" s="1">
        <v>0.5</v>
      </c>
      <c r="AD47" s="1">
        <v>0.5</v>
      </c>
      <c r="AE47" s="1">
        <v>0.5</v>
      </c>
      <c r="AF47" s="1">
        <v>0</v>
      </c>
      <c r="AG47" s="1">
        <v>0</v>
      </c>
      <c r="AH47" s="1">
        <f t="shared" si="7"/>
        <v>7.5</v>
      </c>
      <c r="AI47" s="19">
        <f>AH47-[1]Frailty!BT45</f>
        <v>7.5</v>
      </c>
    </row>
    <row r="48" spans="1:35" x14ac:dyDescent="0.35">
      <c r="A48" s="18" t="s">
        <v>64</v>
      </c>
      <c r="B48" s="12" t="s">
        <v>45</v>
      </c>
      <c r="C48" s="1">
        <v>100.42857142857143</v>
      </c>
      <c r="D48" s="36" t="s">
        <v>83</v>
      </c>
      <c r="E48" s="1">
        <v>38.4</v>
      </c>
      <c r="F48" s="1">
        <v>35.9</v>
      </c>
      <c r="G48" s="1">
        <v>0</v>
      </c>
      <c r="H48" s="1">
        <v>0.5</v>
      </c>
      <c r="I48" s="1">
        <v>0</v>
      </c>
      <c r="J48" s="1">
        <v>1</v>
      </c>
      <c r="K48" s="1">
        <v>0.5</v>
      </c>
      <c r="L48" s="1">
        <v>0.5</v>
      </c>
      <c r="M48" s="1">
        <v>0</v>
      </c>
      <c r="N48" s="1">
        <v>0</v>
      </c>
      <c r="O48" s="1">
        <v>0.5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0.5</v>
      </c>
      <c r="X48" s="1">
        <v>0.5</v>
      </c>
      <c r="Y48" s="1">
        <v>0.5</v>
      </c>
      <c r="Z48" s="1">
        <v>0</v>
      </c>
      <c r="AA48" s="1">
        <v>0.5</v>
      </c>
      <c r="AB48" s="1">
        <v>0.5</v>
      </c>
      <c r="AC48" s="1">
        <v>0</v>
      </c>
      <c r="AD48" s="1">
        <v>0</v>
      </c>
      <c r="AE48" s="1">
        <v>0.5</v>
      </c>
      <c r="AF48" s="1">
        <v>0</v>
      </c>
      <c r="AG48" s="1">
        <v>0</v>
      </c>
      <c r="AH48" s="1">
        <f t="shared" si="7"/>
        <v>6</v>
      </c>
      <c r="AI48" s="19">
        <f>AH48-[1]Frailty!BT46</f>
        <v>6</v>
      </c>
    </row>
    <row r="49" spans="1:35" x14ac:dyDescent="0.35">
      <c r="A49" s="18" t="s">
        <v>65</v>
      </c>
      <c r="B49" s="12" t="s">
        <v>45</v>
      </c>
      <c r="C49" s="1">
        <v>100.42857142857143</v>
      </c>
      <c r="D49" s="36" t="s">
        <v>83</v>
      </c>
      <c r="E49" s="1">
        <v>40.6</v>
      </c>
      <c r="F49" s="7">
        <v>35.700000000000003</v>
      </c>
      <c r="G49" s="1">
        <v>0</v>
      </c>
      <c r="H49" s="1">
        <v>0.5</v>
      </c>
      <c r="I49" s="1">
        <v>0</v>
      </c>
      <c r="J49" s="7">
        <v>0.5</v>
      </c>
      <c r="K49" s="1">
        <v>0.5</v>
      </c>
      <c r="L49" s="1">
        <v>0.5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0.5</v>
      </c>
      <c r="X49" s="1">
        <v>0.5</v>
      </c>
      <c r="Y49" s="1">
        <v>0.5</v>
      </c>
      <c r="Z49" s="1">
        <v>0</v>
      </c>
      <c r="AA49" s="1">
        <v>0.5</v>
      </c>
      <c r="AB49" s="1">
        <v>0.5</v>
      </c>
      <c r="AC49" s="1">
        <v>0.5</v>
      </c>
      <c r="AD49" s="1">
        <v>0</v>
      </c>
      <c r="AE49" s="1">
        <v>1</v>
      </c>
      <c r="AF49" s="1">
        <v>0</v>
      </c>
      <c r="AG49" s="1">
        <v>0</v>
      </c>
      <c r="AH49" s="1">
        <f t="shared" si="7"/>
        <v>6</v>
      </c>
      <c r="AI49" s="19">
        <f>AH49-[1]Frailty!BT47</f>
        <v>6</v>
      </c>
    </row>
    <row r="50" spans="1:35" x14ac:dyDescent="0.35">
      <c r="A50" s="18" t="s">
        <v>66</v>
      </c>
      <c r="B50" s="12" t="s">
        <v>45</v>
      </c>
      <c r="C50" s="1">
        <v>100.42857142857143</v>
      </c>
      <c r="D50" s="36" t="s">
        <v>83</v>
      </c>
      <c r="E50" s="1">
        <v>41.5</v>
      </c>
      <c r="F50" s="1">
        <v>35.9</v>
      </c>
      <c r="G50" s="1">
        <v>0</v>
      </c>
      <c r="H50" s="1">
        <v>0.5</v>
      </c>
      <c r="I50" s="1">
        <v>0.5</v>
      </c>
      <c r="J50" s="1">
        <v>0.5</v>
      </c>
      <c r="K50" s="1">
        <v>1</v>
      </c>
      <c r="L50" s="1">
        <v>0.5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0.5</v>
      </c>
      <c r="T50" s="1">
        <v>0</v>
      </c>
      <c r="U50" s="1">
        <v>0</v>
      </c>
      <c r="V50" s="1">
        <v>0</v>
      </c>
      <c r="W50" s="1">
        <v>0.5</v>
      </c>
      <c r="X50" s="1">
        <v>0.5</v>
      </c>
      <c r="Y50" s="1">
        <v>0.5</v>
      </c>
      <c r="Z50" s="1">
        <v>0</v>
      </c>
      <c r="AA50" s="1">
        <v>0.5</v>
      </c>
      <c r="AB50" s="1">
        <v>1</v>
      </c>
      <c r="AC50" s="1">
        <v>0.5</v>
      </c>
      <c r="AD50" s="1">
        <v>0</v>
      </c>
      <c r="AE50" s="1">
        <v>1</v>
      </c>
      <c r="AF50" s="1">
        <v>0</v>
      </c>
      <c r="AG50" s="1">
        <v>0</v>
      </c>
      <c r="AH50" s="1">
        <f t="shared" si="7"/>
        <v>8</v>
      </c>
      <c r="AI50" s="19">
        <f>AH50-[1]Frailty!BT48</f>
        <v>8</v>
      </c>
    </row>
    <row r="51" spans="1:35" x14ac:dyDescent="0.35">
      <c r="A51" s="18" t="s">
        <v>67</v>
      </c>
      <c r="B51" s="12" t="s">
        <v>45</v>
      </c>
      <c r="C51" s="1">
        <v>100.42857142857143</v>
      </c>
      <c r="D51" s="36" t="s">
        <v>83</v>
      </c>
      <c r="E51" s="1">
        <v>41.8</v>
      </c>
      <c r="F51" s="1">
        <v>35.799999999999997</v>
      </c>
      <c r="G51" s="1">
        <v>0</v>
      </c>
      <c r="H51" s="1">
        <v>0.5</v>
      </c>
      <c r="I51" s="1">
        <v>0</v>
      </c>
      <c r="J51" s="1">
        <v>0.5</v>
      </c>
      <c r="K51" s="1">
        <v>0.5</v>
      </c>
      <c r="L51" s="1">
        <v>0.5</v>
      </c>
      <c r="M51" s="1">
        <v>0</v>
      </c>
      <c r="N51" s="1">
        <v>0</v>
      </c>
      <c r="O51" s="1">
        <v>0.5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0.5</v>
      </c>
      <c r="X51" s="1">
        <v>0.5</v>
      </c>
      <c r="Y51" s="1">
        <v>0.5</v>
      </c>
      <c r="Z51" s="1">
        <v>0</v>
      </c>
      <c r="AA51" s="1">
        <v>0.5</v>
      </c>
      <c r="AB51" s="1">
        <v>0.5</v>
      </c>
      <c r="AC51" s="1">
        <v>0.5</v>
      </c>
      <c r="AD51" s="1">
        <v>0.5</v>
      </c>
      <c r="AE51" s="1">
        <v>1</v>
      </c>
      <c r="AF51" s="1">
        <v>0</v>
      </c>
      <c r="AG51" s="1">
        <v>0</v>
      </c>
      <c r="AH51" s="1">
        <f t="shared" si="7"/>
        <v>7</v>
      </c>
      <c r="AI51" s="19">
        <f>AH51-[1]Frailty!BT49</f>
        <v>7</v>
      </c>
    </row>
    <row r="52" spans="1:35" ht="15" thickBot="1" x14ac:dyDescent="0.4">
      <c r="A52" s="18" t="s">
        <v>68</v>
      </c>
      <c r="B52" s="12" t="s">
        <v>45</v>
      </c>
      <c r="C52" s="10">
        <v>100.42857142857143</v>
      </c>
      <c r="D52" s="37" t="s">
        <v>83</v>
      </c>
      <c r="E52" s="10">
        <v>40.5</v>
      </c>
      <c r="F52" s="10">
        <v>36</v>
      </c>
      <c r="G52" s="10">
        <v>0</v>
      </c>
      <c r="H52" s="10">
        <v>0.5</v>
      </c>
      <c r="I52" s="10">
        <v>0</v>
      </c>
      <c r="J52" s="10">
        <v>0.5</v>
      </c>
      <c r="K52" s="10">
        <v>0.5</v>
      </c>
      <c r="L52" s="10">
        <v>0.5</v>
      </c>
      <c r="M52" s="10">
        <v>0</v>
      </c>
      <c r="N52" s="10">
        <v>0</v>
      </c>
      <c r="O52" s="10">
        <v>0.5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0.5</v>
      </c>
      <c r="X52" s="10">
        <v>0.5</v>
      </c>
      <c r="Y52" s="10">
        <v>0.5</v>
      </c>
      <c r="Z52" s="10">
        <v>0</v>
      </c>
      <c r="AA52" s="10">
        <v>0.5</v>
      </c>
      <c r="AB52" s="10">
        <v>0.5</v>
      </c>
      <c r="AC52" s="10">
        <v>0</v>
      </c>
      <c r="AD52" s="10">
        <v>0</v>
      </c>
      <c r="AE52" s="10">
        <v>0.5</v>
      </c>
      <c r="AF52" s="10">
        <v>0</v>
      </c>
      <c r="AG52" s="10">
        <v>0</v>
      </c>
      <c r="AH52" s="10">
        <f t="shared" si="7"/>
        <v>5.5</v>
      </c>
      <c r="AI52" s="20">
        <f>AH52-[1]Frailty!BT50</f>
        <v>5.5</v>
      </c>
    </row>
    <row r="53" spans="1:35" ht="15" thickTop="1" x14ac:dyDescent="0.35">
      <c r="A53" s="21"/>
      <c r="B53" s="2"/>
      <c r="C53" s="2" t="s">
        <v>30</v>
      </c>
      <c r="D53" s="39" t="s">
        <v>85</v>
      </c>
      <c r="E53" s="14">
        <f t="shared" ref="E53:AI53" si="8">AVERAGE(E40:E52)</f>
        <v>39.092307692307692</v>
      </c>
      <c r="F53" s="14">
        <f t="shared" si="8"/>
        <v>35.869230769230761</v>
      </c>
      <c r="G53" s="14">
        <f t="shared" si="8"/>
        <v>7.6923076923076927E-2</v>
      </c>
      <c r="H53" s="14">
        <f t="shared" si="8"/>
        <v>0.53846153846153844</v>
      </c>
      <c r="I53" s="14">
        <f t="shared" si="8"/>
        <v>7.6923076923076927E-2</v>
      </c>
      <c r="J53" s="14">
        <f t="shared" si="8"/>
        <v>0.65384615384615385</v>
      </c>
      <c r="K53" s="14">
        <f t="shared" si="8"/>
        <v>0.61538461538461542</v>
      </c>
      <c r="L53" s="14">
        <f t="shared" si="8"/>
        <v>0.5</v>
      </c>
      <c r="M53" s="14">
        <f t="shared" si="8"/>
        <v>0</v>
      </c>
      <c r="N53" s="14">
        <f t="shared" si="8"/>
        <v>0</v>
      </c>
      <c r="O53" s="14">
        <f t="shared" si="8"/>
        <v>0.23076923076923078</v>
      </c>
      <c r="P53" s="14">
        <f t="shared" si="8"/>
        <v>3.8461538461538464E-2</v>
      </c>
      <c r="Q53" s="14">
        <f t="shared" si="8"/>
        <v>0</v>
      </c>
      <c r="R53" s="14">
        <f t="shared" si="8"/>
        <v>0</v>
      </c>
      <c r="S53" s="14">
        <f t="shared" si="8"/>
        <v>3.8461538461538464E-2</v>
      </c>
      <c r="T53" s="14">
        <f t="shared" si="8"/>
        <v>0</v>
      </c>
      <c r="U53" s="14">
        <f t="shared" si="8"/>
        <v>0</v>
      </c>
      <c r="V53" s="14">
        <f t="shared" si="8"/>
        <v>0</v>
      </c>
      <c r="W53" s="14">
        <f t="shared" si="8"/>
        <v>0.5</v>
      </c>
      <c r="X53" s="14">
        <f t="shared" si="8"/>
        <v>0.5</v>
      </c>
      <c r="Y53" s="14">
        <f t="shared" si="8"/>
        <v>0.5</v>
      </c>
      <c r="Z53" s="14">
        <f t="shared" si="8"/>
        <v>0</v>
      </c>
      <c r="AA53" s="14">
        <f t="shared" si="8"/>
        <v>0.5</v>
      </c>
      <c r="AB53" s="14">
        <f t="shared" si="8"/>
        <v>0.61538461538461542</v>
      </c>
      <c r="AC53" s="14">
        <f t="shared" si="8"/>
        <v>0.34615384615384615</v>
      </c>
      <c r="AD53" s="14">
        <f t="shared" si="8"/>
        <v>0.15384615384615385</v>
      </c>
      <c r="AE53" s="14">
        <f t="shared" si="8"/>
        <v>0.65384615384615385</v>
      </c>
      <c r="AF53" s="14">
        <f t="shared" si="8"/>
        <v>0.11538461538461539</v>
      </c>
      <c r="AG53" s="14">
        <f t="shared" si="8"/>
        <v>0</v>
      </c>
      <c r="AH53" s="14">
        <f t="shared" si="8"/>
        <v>6.6538461538461542</v>
      </c>
      <c r="AI53" s="25">
        <f t="shared" si="8"/>
        <v>6.6538461538461542</v>
      </c>
    </row>
    <row r="54" spans="1:35" ht="15" thickBot="1" x14ac:dyDescent="0.4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8"/>
    </row>
    <row r="55" spans="1:35" ht="15" thickBot="1" x14ac:dyDescent="0.4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7"/>
    </row>
    <row r="56" spans="1:35" ht="28.75" customHeight="1" x14ac:dyDescent="0.35">
      <c r="A56" s="49" t="s">
        <v>31</v>
      </c>
      <c r="B56" s="50" t="s">
        <v>32</v>
      </c>
      <c r="C56" s="51" t="s">
        <v>33</v>
      </c>
      <c r="D56" s="41" t="s">
        <v>81</v>
      </c>
      <c r="E56" s="52" t="s">
        <v>0</v>
      </c>
      <c r="F56" s="53" t="s">
        <v>1</v>
      </c>
      <c r="G56" s="57" t="s">
        <v>2</v>
      </c>
      <c r="H56" s="52" t="s">
        <v>3</v>
      </c>
      <c r="I56" s="57" t="s">
        <v>4</v>
      </c>
      <c r="J56" s="52" t="s">
        <v>5</v>
      </c>
      <c r="K56" s="52" t="s">
        <v>6</v>
      </c>
      <c r="L56" s="52" t="s">
        <v>7</v>
      </c>
      <c r="M56" s="52" t="s">
        <v>8</v>
      </c>
      <c r="N56" s="52" t="s">
        <v>9</v>
      </c>
      <c r="O56" s="52" t="s">
        <v>10</v>
      </c>
      <c r="P56" s="52" t="s">
        <v>11</v>
      </c>
      <c r="Q56" s="52" t="s">
        <v>12</v>
      </c>
      <c r="R56" s="52" t="s">
        <v>13</v>
      </c>
      <c r="S56" s="52" t="s">
        <v>14</v>
      </c>
      <c r="T56" s="57" t="s">
        <v>15</v>
      </c>
      <c r="U56" s="52" t="s">
        <v>16</v>
      </c>
      <c r="V56" s="57" t="s">
        <v>17</v>
      </c>
      <c r="W56" s="57" t="s">
        <v>18</v>
      </c>
      <c r="X56" s="52" t="s">
        <v>19</v>
      </c>
      <c r="Y56" s="57" t="s">
        <v>20</v>
      </c>
      <c r="Z56" s="52" t="s">
        <v>21</v>
      </c>
      <c r="AA56" s="52" t="s">
        <v>22</v>
      </c>
      <c r="AB56" s="52" t="s">
        <v>23</v>
      </c>
      <c r="AC56" s="52" t="s">
        <v>24</v>
      </c>
      <c r="AD56" s="52" t="s">
        <v>25</v>
      </c>
      <c r="AE56" s="52" t="s">
        <v>26</v>
      </c>
      <c r="AF56" s="52" t="s">
        <v>27</v>
      </c>
      <c r="AG56" s="52" t="s">
        <v>28</v>
      </c>
      <c r="AH56" s="52" t="s">
        <v>29</v>
      </c>
      <c r="AI56" s="62" t="s">
        <v>34</v>
      </c>
    </row>
    <row r="57" spans="1:35" x14ac:dyDescent="0.35">
      <c r="A57" s="49"/>
      <c r="B57" s="50"/>
      <c r="C57" s="42"/>
      <c r="D57" s="42"/>
      <c r="E57" s="52"/>
      <c r="F57" s="54"/>
      <c r="G57" s="57"/>
      <c r="H57" s="52"/>
      <c r="I57" s="57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7"/>
      <c r="U57" s="52"/>
      <c r="V57" s="57"/>
      <c r="W57" s="57"/>
      <c r="X57" s="52"/>
      <c r="Y57" s="57"/>
      <c r="Z57" s="52"/>
      <c r="AA57" s="52"/>
      <c r="AB57" s="52"/>
      <c r="AC57" s="52"/>
      <c r="AD57" s="52"/>
      <c r="AE57" s="52"/>
      <c r="AF57" s="52"/>
      <c r="AG57" s="52"/>
      <c r="AH57" s="52"/>
      <c r="AI57" s="62"/>
    </row>
    <row r="58" spans="1:35" x14ac:dyDescent="0.35">
      <c r="A58" s="18" t="s">
        <v>69</v>
      </c>
      <c r="B58" s="11" t="s">
        <v>46</v>
      </c>
      <c r="C58" s="1">
        <v>74.428571428571431</v>
      </c>
      <c r="D58" s="1"/>
      <c r="E58" s="1">
        <v>37</v>
      </c>
      <c r="F58" s="1">
        <v>36.200000000000003</v>
      </c>
      <c r="G58" s="1">
        <v>0</v>
      </c>
      <c r="H58" s="1">
        <v>0.5</v>
      </c>
      <c r="I58" s="1">
        <v>0</v>
      </c>
      <c r="J58" s="1">
        <v>0.5</v>
      </c>
      <c r="K58" s="1">
        <v>0.5</v>
      </c>
      <c r="L58" s="1">
        <v>0.5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0.5</v>
      </c>
      <c r="X58" s="1">
        <v>0.5</v>
      </c>
      <c r="Y58" s="1">
        <v>0</v>
      </c>
      <c r="Z58" s="1">
        <v>0</v>
      </c>
      <c r="AA58" s="1">
        <v>0.5</v>
      </c>
      <c r="AB58" s="1">
        <v>0.5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f t="shared" ref="AH58:AH69" si="9">SUM(G58:AG58)</f>
        <v>4</v>
      </c>
      <c r="AI58" s="19"/>
    </row>
    <row r="59" spans="1:35" x14ac:dyDescent="0.35">
      <c r="A59" s="18" t="s">
        <v>70</v>
      </c>
      <c r="B59" s="11" t="s">
        <v>46</v>
      </c>
      <c r="C59" s="1">
        <v>74.428571428571431</v>
      </c>
      <c r="D59" s="1"/>
      <c r="E59" s="1">
        <v>38</v>
      </c>
      <c r="F59" s="1">
        <v>35.9</v>
      </c>
      <c r="G59" s="1">
        <v>0</v>
      </c>
      <c r="H59" s="1">
        <v>0.5</v>
      </c>
      <c r="I59" s="1">
        <v>0</v>
      </c>
      <c r="J59" s="1">
        <v>0.5</v>
      </c>
      <c r="K59" s="1">
        <v>0.5</v>
      </c>
      <c r="L59" s="1">
        <v>0.5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0.5</v>
      </c>
      <c r="X59" s="1">
        <v>0</v>
      </c>
      <c r="Y59" s="1">
        <v>0</v>
      </c>
      <c r="Z59" s="1">
        <v>0</v>
      </c>
      <c r="AA59" s="1">
        <v>0.5</v>
      </c>
      <c r="AB59" s="1">
        <v>0.5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f t="shared" si="9"/>
        <v>3.5</v>
      </c>
      <c r="AI59" s="19"/>
    </row>
    <row r="60" spans="1:35" x14ac:dyDescent="0.35">
      <c r="A60" s="18" t="s">
        <v>71</v>
      </c>
      <c r="B60" s="11" t="s">
        <v>46</v>
      </c>
      <c r="C60" s="1">
        <v>74.428571428571431</v>
      </c>
      <c r="D60" s="1"/>
      <c r="E60" s="1">
        <v>37</v>
      </c>
      <c r="F60" s="1">
        <v>36</v>
      </c>
      <c r="G60" s="1">
        <v>0</v>
      </c>
      <c r="H60" s="1">
        <v>0.5</v>
      </c>
      <c r="I60" s="1">
        <v>0</v>
      </c>
      <c r="J60" s="1">
        <v>0.5</v>
      </c>
      <c r="K60" s="1">
        <v>0.5</v>
      </c>
      <c r="L60" s="1">
        <v>0.5</v>
      </c>
      <c r="M60" s="1">
        <v>0</v>
      </c>
      <c r="N60" s="1">
        <v>0</v>
      </c>
      <c r="O60" s="1">
        <v>0</v>
      </c>
      <c r="P60" s="1">
        <v>0</v>
      </c>
      <c r="Q60" s="5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0.5</v>
      </c>
      <c r="X60" s="1">
        <v>0.5</v>
      </c>
      <c r="Y60" s="1">
        <v>0</v>
      </c>
      <c r="Z60" s="1">
        <v>0</v>
      </c>
      <c r="AA60" s="1">
        <v>0.5</v>
      </c>
      <c r="AB60" s="1">
        <v>0.5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f t="shared" si="9"/>
        <v>4</v>
      </c>
      <c r="AI60" s="19"/>
    </row>
    <row r="61" spans="1:35" x14ac:dyDescent="0.35">
      <c r="A61" s="18" t="s">
        <v>72</v>
      </c>
      <c r="B61" s="11" t="s">
        <v>46</v>
      </c>
      <c r="C61" s="1">
        <v>74.428571428571431</v>
      </c>
      <c r="D61" s="1"/>
      <c r="E61" s="1">
        <v>37</v>
      </c>
      <c r="F61" s="1">
        <v>36.1</v>
      </c>
      <c r="G61" s="1">
        <v>0</v>
      </c>
      <c r="H61" s="1">
        <v>0.5</v>
      </c>
      <c r="I61" s="1">
        <v>0</v>
      </c>
      <c r="J61" s="1">
        <v>0.5</v>
      </c>
      <c r="K61" s="1">
        <v>0.5</v>
      </c>
      <c r="L61" s="1">
        <v>0.5</v>
      </c>
      <c r="M61" s="1">
        <v>0</v>
      </c>
      <c r="N61" s="1">
        <v>0</v>
      </c>
      <c r="O61" s="1">
        <v>0</v>
      </c>
      <c r="P61" s="1">
        <v>0</v>
      </c>
      <c r="Q61" s="5">
        <v>0</v>
      </c>
      <c r="R61" s="1">
        <v>0</v>
      </c>
      <c r="S61" s="1">
        <v>0.5</v>
      </c>
      <c r="T61" s="1">
        <v>0</v>
      </c>
      <c r="U61" s="1">
        <v>0</v>
      </c>
      <c r="V61" s="1">
        <v>0</v>
      </c>
      <c r="W61" s="1">
        <v>0.5</v>
      </c>
      <c r="X61" s="1">
        <v>0.5</v>
      </c>
      <c r="Y61" s="1">
        <v>0</v>
      </c>
      <c r="Z61" s="5">
        <v>0</v>
      </c>
      <c r="AA61" s="1">
        <v>0.5</v>
      </c>
      <c r="AB61" s="1">
        <v>0.5</v>
      </c>
      <c r="AC61" s="1">
        <v>0.5</v>
      </c>
      <c r="AD61" s="1">
        <v>0</v>
      </c>
      <c r="AE61" s="1">
        <v>0</v>
      </c>
      <c r="AF61" s="1">
        <v>0</v>
      </c>
      <c r="AG61" s="1">
        <v>0</v>
      </c>
      <c r="AH61" s="1">
        <f t="shared" si="9"/>
        <v>5</v>
      </c>
      <c r="AI61" s="19"/>
    </row>
    <row r="62" spans="1:35" x14ac:dyDescent="0.35">
      <c r="A62" s="18" t="s">
        <v>73</v>
      </c>
      <c r="B62" s="11" t="s">
        <v>46</v>
      </c>
      <c r="C62" s="1">
        <v>74.428571428571431</v>
      </c>
      <c r="D62" s="1"/>
      <c r="E62" s="1">
        <v>38</v>
      </c>
      <c r="F62" s="1">
        <v>35.9</v>
      </c>
      <c r="G62" s="1">
        <v>0</v>
      </c>
      <c r="H62" s="1">
        <v>0.5</v>
      </c>
      <c r="I62" s="1">
        <v>0.5</v>
      </c>
      <c r="J62" s="1">
        <v>0.5</v>
      </c>
      <c r="K62" s="1">
        <v>0.5</v>
      </c>
      <c r="L62" s="1">
        <v>0.5</v>
      </c>
      <c r="M62" s="1">
        <v>0</v>
      </c>
      <c r="N62" s="1">
        <v>0</v>
      </c>
      <c r="O62" s="1">
        <v>0</v>
      </c>
      <c r="P62" s="1">
        <v>0</v>
      </c>
      <c r="Q62" s="5">
        <v>0</v>
      </c>
      <c r="R62" s="1">
        <v>0</v>
      </c>
      <c r="S62" s="1">
        <v>0</v>
      </c>
      <c r="T62" s="1">
        <v>0</v>
      </c>
      <c r="U62" s="1">
        <v>0</v>
      </c>
      <c r="V62" s="5">
        <v>0</v>
      </c>
      <c r="W62" s="1">
        <v>0.5</v>
      </c>
      <c r="X62" s="1">
        <v>0.5</v>
      </c>
      <c r="Y62" s="1">
        <v>0</v>
      </c>
      <c r="Z62" s="5">
        <v>0</v>
      </c>
      <c r="AA62" s="1">
        <v>0.5</v>
      </c>
      <c r="AB62" s="1">
        <v>0.5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f t="shared" si="9"/>
        <v>4.5</v>
      </c>
      <c r="AI62" s="19"/>
    </row>
    <row r="63" spans="1:35" x14ac:dyDescent="0.35">
      <c r="A63" s="18" t="s">
        <v>74</v>
      </c>
      <c r="B63" s="11" t="s">
        <v>46</v>
      </c>
      <c r="C63" s="1">
        <v>74.428571428571431</v>
      </c>
      <c r="D63" s="1"/>
      <c r="E63" s="1">
        <v>38</v>
      </c>
      <c r="F63" s="1">
        <v>36.299999999999997</v>
      </c>
      <c r="G63" s="1">
        <v>0</v>
      </c>
      <c r="H63" s="1">
        <v>0.5</v>
      </c>
      <c r="I63" s="1">
        <v>0</v>
      </c>
      <c r="J63" s="1">
        <v>0.5</v>
      </c>
      <c r="K63" s="1">
        <v>0.5</v>
      </c>
      <c r="L63" s="1">
        <v>0.5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3">
        <v>0</v>
      </c>
      <c r="S63" s="6">
        <v>0.5</v>
      </c>
      <c r="T63" s="1">
        <v>0</v>
      </c>
      <c r="U63" s="1">
        <v>0</v>
      </c>
      <c r="V63" s="1">
        <v>0</v>
      </c>
      <c r="W63" s="6">
        <v>0</v>
      </c>
      <c r="X63" s="8">
        <v>0</v>
      </c>
      <c r="Y63" s="1">
        <v>0.5</v>
      </c>
      <c r="Z63" s="1">
        <v>0</v>
      </c>
      <c r="AA63" s="1">
        <v>0.5</v>
      </c>
      <c r="AB63" s="1">
        <v>0.5</v>
      </c>
      <c r="AC63" s="1">
        <v>0</v>
      </c>
      <c r="AD63" s="5">
        <v>0</v>
      </c>
      <c r="AE63" s="1">
        <v>0</v>
      </c>
      <c r="AF63" s="1">
        <v>0</v>
      </c>
      <c r="AG63" s="1">
        <v>0</v>
      </c>
      <c r="AH63" s="1">
        <f t="shared" si="9"/>
        <v>4</v>
      </c>
      <c r="AI63" s="19"/>
    </row>
    <row r="64" spans="1:35" x14ac:dyDescent="0.35">
      <c r="A64" s="18" t="s">
        <v>75</v>
      </c>
      <c r="B64" s="11" t="s">
        <v>46</v>
      </c>
      <c r="C64" s="1">
        <v>74.428571428571431</v>
      </c>
      <c r="D64" s="1"/>
      <c r="E64" s="1">
        <v>44</v>
      </c>
      <c r="F64" s="1">
        <v>36.1</v>
      </c>
      <c r="G64" s="1">
        <v>0</v>
      </c>
      <c r="H64" s="1">
        <v>0.5</v>
      </c>
      <c r="I64" s="1">
        <v>0</v>
      </c>
      <c r="J64" s="1">
        <v>0.5</v>
      </c>
      <c r="K64" s="1">
        <v>0.5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3">
        <v>0</v>
      </c>
      <c r="AA64" s="1">
        <v>0.5</v>
      </c>
      <c r="AB64" s="1">
        <v>0.5</v>
      </c>
      <c r="AC64" s="1">
        <v>0</v>
      </c>
      <c r="AD64" s="5">
        <v>0</v>
      </c>
      <c r="AE64" s="1">
        <v>0.5</v>
      </c>
      <c r="AF64" s="1">
        <v>0</v>
      </c>
      <c r="AG64" s="1">
        <v>0</v>
      </c>
      <c r="AH64" s="1">
        <f t="shared" si="9"/>
        <v>3</v>
      </c>
      <c r="AI64" s="19"/>
    </row>
    <row r="65" spans="1:35" x14ac:dyDescent="0.35">
      <c r="A65" s="18" t="s">
        <v>76</v>
      </c>
      <c r="B65" s="11" t="s">
        <v>46</v>
      </c>
      <c r="C65" s="1">
        <v>74.428571428571431</v>
      </c>
      <c r="D65" s="1"/>
      <c r="E65" s="1">
        <v>38</v>
      </c>
      <c r="F65" s="1">
        <v>36.299999999999997</v>
      </c>
      <c r="G65" s="1">
        <v>0</v>
      </c>
      <c r="H65" s="1">
        <v>0.5</v>
      </c>
      <c r="I65" s="1">
        <v>0</v>
      </c>
      <c r="J65" s="1">
        <v>0.5</v>
      </c>
      <c r="K65" s="1">
        <v>0.5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  <c r="R65" s="1">
        <v>0</v>
      </c>
      <c r="S65" s="1">
        <v>0</v>
      </c>
      <c r="T65" s="1">
        <v>0</v>
      </c>
      <c r="U65" s="1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1">
        <v>0.5</v>
      </c>
      <c r="AB65" s="1">
        <v>0.5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f t="shared" si="9"/>
        <v>2.5</v>
      </c>
      <c r="AI65" s="19"/>
    </row>
    <row r="66" spans="1:35" x14ac:dyDescent="0.35">
      <c r="A66" s="18" t="s">
        <v>77</v>
      </c>
      <c r="B66" s="11" t="s">
        <v>46</v>
      </c>
      <c r="C66" s="1">
        <v>74.428571428571431</v>
      </c>
      <c r="D66" s="1"/>
      <c r="E66" s="1">
        <v>38</v>
      </c>
      <c r="F66" s="1">
        <v>35.6</v>
      </c>
      <c r="G66" s="1">
        <v>0</v>
      </c>
      <c r="H66" s="1">
        <v>0.5</v>
      </c>
      <c r="I66" s="1">
        <v>0</v>
      </c>
      <c r="J66" s="1">
        <v>0.5</v>
      </c>
      <c r="K66" s="1">
        <v>0.5</v>
      </c>
      <c r="L66" s="1">
        <v>0.5</v>
      </c>
      <c r="M66" s="1">
        <v>0</v>
      </c>
      <c r="N66" s="1">
        <v>0</v>
      </c>
      <c r="O66" s="1">
        <v>0.5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0.5</v>
      </c>
      <c r="X66" s="1">
        <v>0.5</v>
      </c>
      <c r="Y66" s="1">
        <v>0</v>
      </c>
      <c r="Z66" s="1">
        <v>0</v>
      </c>
      <c r="AA66" s="1">
        <v>0.5</v>
      </c>
      <c r="AB66" s="1">
        <v>0.5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f t="shared" si="9"/>
        <v>4.5</v>
      </c>
      <c r="AI66" s="19"/>
    </row>
    <row r="67" spans="1:35" x14ac:dyDescent="0.35">
      <c r="A67" s="18" t="s">
        <v>78</v>
      </c>
      <c r="B67" s="11" t="s">
        <v>46</v>
      </c>
      <c r="C67" s="1">
        <v>74.428571428571431</v>
      </c>
      <c r="D67" s="1"/>
      <c r="E67" s="1">
        <v>43</v>
      </c>
      <c r="F67" s="1">
        <v>35.700000000000003</v>
      </c>
      <c r="G67" s="1">
        <v>0.5</v>
      </c>
      <c r="H67" s="1">
        <v>0.5</v>
      </c>
      <c r="I67" s="1">
        <v>0.5</v>
      </c>
      <c r="J67" s="1">
        <v>0</v>
      </c>
      <c r="K67" s="1">
        <v>1</v>
      </c>
      <c r="L67" s="1">
        <v>0.5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0.5</v>
      </c>
      <c r="X67" s="1">
        <v>0.5</v>
      </c>
      <c r="Y67" s="1">
        <v>0</v>
      </c>
      <c r="Z67" s="1">
        <v>0</v>
      </c>
      <c r="AA67" s="1">
        <v>0.5</v>
      </c>
      <c r="AB67" s="1">
        <v>0.5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f t="shared" si="9"/>
        <v>5</v>
      </c>
      <c r="AI67" s="19"/>
    </row>
    <row r="68" spans="1:35" x14ac:dyDescent="0.35">
      <c r="A68" s="18" t="s">
        <v>79</v>
      </c>
      <c r="B68" s="11" t="s">
        <v>46</v>
      </c>
      <c r="C68" s="1">
        <v>74.428571428571431</v>
      </c>
      <c r="D68" s="1"/>
      <c r="E68" s="1">
        <v>43</v>
      </c>
      <c r="F68" s="1">
        <v>35.5</v>
      </c>
      <c r="G68" s="1">
        <v>0</v>
      </c>
      <c r="H68" s="1">
        <v>0.5</v>
      </c>
      <c r="I68" s="1">
        <v>0</v>
      </c>
      <c r="J68" s="1">
        <v>0.5</v>
      </c>
      <c r="K68" s="1">
        <v>0.5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0.5</v>
      </c>
      <c r="X68" s="1">
        <v>0.5</v>
      </c>
      <c r="Y68" s="1">
        <v>0</v>
      </c>
      <c r="Z68" s="1">
        <v>0</v>
      </c>
      <c r="AA68" s="1">
        <v>0.5</v>
      </c>
      <c r="AB68" s="1">
        <v>0.5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f t="shared" si="9"/>
        <v>3.5</v>
      </c>
      <c r="AI68" s="19"/>
    </row>
    <row r="69" spans="1:35" ht="15" thickBot="1" x14ac:dyDescent="0.4">
      <c r="A69" s="18" t="s">
        <v>80</v>
      </c>
      <c r="B69" s="11" t="s">
        <v>46</v>
      </c>
      <c r="C69" s="10">
        <v>74.428571428571431</v>
      </c>
      <c r="D69" s="10"/>
      <c r="E69" s="10">
        <v>38</v>
      </c>
      <c r="F69" s="10">
        <v>35.6</v>
      </c>
      <c r="G69" s="10">
        <v>0</v>
      </c>
      <c r="H69" s="10">
        <v>0.5</v>
      </c>
      <c r="I69" s="10">
        <v>0</v>
      </c>
      <c r="J69" s="10">
        <v>0</v>
      </c>
      <c r="K69" s="10">
        <v>0.5</v>
      </c>
      <c r="L69" s="10">
        <v>0.5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0.5</v>
      </c>
      <c r="X69" s="10">
        <v>0.5</v>
      </c>
      <c r="Y69" s="10">
        <v>0</v>
      </c>
      <c r="Z69" s="10">
        <v>0</v>
      </c>
      <c r="AA69" s="10">
        <v>0</v>
      </c>
      <c r="AB69" s="10">
        <v>0.5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f t="shared" si="9"/>
        <v>3</v>
      </c>
      <c r="AI69" s="20"/>
    </row>
    <row r="70" spans="1:35" ht="15" thickTop="1" x14ac:dyDescent="0.35">
      <c r="A70" s="21"/>
      <c r="B70" s="2"/>
      <c r="C70" s="2" t="s">
        <v>30</v>
      </c>
      <c r="D70" s="2"/>
      <c r="E70" s="14">
        <f t="shared" ref="E70:AH70" si="10">AVERAGE(E58:E69)</f>
        <v>39.083333333333336</v>
      </c>
      <c r="F70" s="14">
        <f t="shared" si="10"/>
        <v>35.93333333333333</v>
      </c>
      <c r="G70" s="14">
        <f t="shared" si="10"/>
        <v>4.1666666666666664E-2</v>
      </c>
      <c r="H70" s="14">
        <f t="shared" si="10"/>
        <v>0.5</v>
      </c>
      <c r="I70" s="14">
        <f t="shared" si="10"/>
        <v>8.3333333333333329E-2</v>
      </c>
      <c r="J70" s="14">
        <f t="shared" si="10"/>
        <v>0.41666666666666669</v>
      </c>
      <c r="K70" s="14">
        <f t="shared" si="10"/>
        <v>0.54166666666666663</v>
      </c>
      <c r="L70" s="14">
        <f t="shared" si="10"/>
        <v>0.375</v>
      </c>
      <c r="M70" s="14">
        <f t="shared" si="10"/>
        <v>0</v>
      </c>
      <c r="N70" s="14">
        <f t="shared" si="10"/>
        <v>0</v>
      </c>
      <c r="O70" s="14">
        <f t="shared" si="10"/>
        <v>4.1666666666666664E-2</v>
      </c>
      <c r="P70" s="14">
        <f t="shared" si="10"/>
        <v>0</v>
      </c>
      <c r="Q70" s="14">
        <f t="shared" si="10"/>
        <v>0</v>
      </c>
      <c r="R70" s="14">
        <f t="shared" si="10"/>
        <v>0</v>
      </c>
      <c r="S70" s="14">
        <f t="shared" si="10"/>
        <v>8.3333333333333329E-2</v>
      </c>
      <c r="T70" s="14">
        <f t="shared" si="10"/>
        <v>0</v>
      </c>
      <c r="U70" s="14">
        <f t="shared" si="10"/>
        <v>0</v>
      </c>
      <c r="V70" s="14">
        <f t="shared" si="10"/>
        <v>0</v>
      </c>
      <c r="W70" s="14">
        <f t="shared" si="10"/>
        <v>0.375</v>
      </c>
      <c r="X70" s="14">
        <f t="shared" si="10"/>
        <v>0.33333333333333331</v>
      </c>
      <c r="Y70" s="14">
        <f t="shared" si="10"/>
        <v>4.1666666666666664E-2</v>
      </c>
      <c r="Z70" s="14">
        <f t="shared" si="10"/>
        <v>0</v>
      </c>
      <c r="AA70" s="14">
        <f t="shared" si="10"/>
        <v>0.45833333333333331</v>
      </c>
      <c r="AB70" s="14">
        <f t="shared" si="10"/>
        <v>0.5</v>
      </c>
      <c r="AC70" s="14">
        <f t="shared" si="10"/>
        <v>4.1666666666666664E-2</v>
      </c>
      <c r="AD70" s="14">
        <f t="shared" si="10"/>
        <v>0</v>
      </c>
      <c r="AE70" s="14">
        <f t="shared" si="10"/>
        <v>4.1666666666666664E-2</v>
      </c>
      <c r="AF70" s="14">
        <f t="shared" si="10"/>
        <v>0</v>
      </c>
      <c r="AG70" s="14">
        <f t="shared" si="10"/>
        <v>0</v>
      </c>
      <c r="AH70" s="14">
        <f t="shared" si="10"/>
        <v>3.875</v>
      </c>
      <c r="AI70" s="22"/>
    </row>
    <row r="71" spans="1:35" x14ac:dyDescent="0.35">
      <c r="A71" s="23"/>
      <c r="AI71" s="24"/>
    </row>
    <row r="72" spans="1:35" x14ac:dyDescent="0.35">
      <c r="A72" s="18" t="s">
        <v>69</v>
      </c>
      <c r="B72" s="33" t="s">
        <v>47</v>
      </c>
      <c r="C72" s="1">
        <v>100.42857142857143</v>
      </c>
      <c r="D72" s="36" t="s">
        <v>82</v>
      </c>
      <c r="E72" s="1">
        <v>32.5</v>
      </c>
      <c r="F72" s="1">
        <v>36.200000000000003</v>
      </c>
      <c r="G72" s="1">
        <v>0</v>
      </c>
      <c r="H72" s="1">
        <v>0.5</v>
      </c>
      <c r="I72" s="1">
        <v>0</v>
      </c>
      <c r="J72" s="1">
        <v>0.5</v>
      </c>
      <c r="K72" s="1">
        <v>0.5</v>
      </c>
      <c r="L72" s="1">
        <v>0.5</v>
      </c>
      <c r="M72" s="1">
        <v>0</v>
      </c>
      <c r="N72" s="1">
        <v>0</v>
      </c>
      <c r="O72" s="1">
        <v>0.5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0.5</v>
      </c>
      <c r="X72" s="1">
        <v>0.5</v>
      </c>
      <c r="Y72" s="1">
        <v>0</v>
      </c>
      <c r="Z72" s="1">
        <v>0</v>
      </c>
      <c r="AA72" s="1">
        <v>0.5</v>
      </c>
      <c r="AB72" s="1">
        <v>0.5</v>
      </c>
      <c r="AC72" s="1">
        <v>0</v>
      </c>
      <c r="AD72" s="1">
        <v>0.5</v>
      </c>
      <c r="AE72" s="1">
        <v>0.5</v>
      </c>
      <c r="AF72" s="1">
        <v>0</v>
      </c>
      <c r="AG72" s="1">
        <v>0</v>
      </c>
      <c r="AH72" s="1">
        <f t="shared" ref="AH72:AH82" si="11">SUM(G72:AG72)</f>
        <v>5.5</v>
      </c>
      <c r="AI72" s="19">
        <f>AH72-[1]Frailty!DE38</f>
        <v>5.5</v>
      </c>
    </row>
    <row r="73" spans="1:35" x14ac:dyDescent="0.35">
      <c r="A73" s="18" t="s">
        <v>70</v>
      </c>
      <c r="B73" s="33" t="s">
        <v>47</v>
      </c>
      <c r="C73" s="1">
        <v>100.42857142857143</v>
      </c>
      <c r="D73" s="36" t="s">
        <v>82</v>
      </c>
      <c r="E73" s="1">
        <v>33.9</v>
      </c>
      <c r="F73" s="1">
        <v>36</v>
      </c>
      <c r="G73" s="1">
        <v>0</v>
      </c>
      <c r="H73" s="1">
        <v>0.5</v>
      </c>
      <c r="I73" s="1">
        <v>0</v>
      </c>
      <c r="J73" s="1">
        <v>0.5</v>
      </c>
      <c r="K73" s="1">
        <v>0</v>
      </c>
      <c r="L73" s="1">
        <v>0.5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0.5</v>
      </c>
      <c r="X73" s="1">
        <v>0</v>
      </c>
      <c r="Y73" s="1">
        <v>0</v>
      </c>
      <c r="Z73" s="1">
        <v>0</v>
      </c>
      <c r="AA73" s="1">
        <v>0.5</v>
      </c>
      <c r="AB73" s="1">
        <v>0.5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f t="shared" si="11"/>
        <v>3</v>
      </c>
      <c r="AI73" s="19">
        <f>AH73-[1]Frailty!DE39</f>
        <v>3</v>
      </c>
    </row>
    <row r="74" spans="1:35" x14ac:dyDescent="0.35">
      <c r="A74" s="18" t="s">
        <v>71</v>
      </c>
      <c r="B74" s="33" t="s">
        <v>47</v>
      </c>
      <c r="C74" s="1">
        <v>100.42857142857143</v>
      </c>
      <c r="D74" s="36" t="s">
        <v>82</v>
      </c>
      <c r="E74" s="1">
        <v>31.8</v>
      </c>
      <c r="F74" s="1">
        <v>36.1</v>
      </c>
      <c r="G74" s="1">
        <v>0</v>
      </c>
      <c r="H74" s="1">
        <v>0.5</v>
      </c>
      <c r="I74" s="1">
        <v>0</v>
      </c>
      <c r="J74" s="1">
        <v>0.5</v>
      </c>
      <c r="K74" s="1">
        <v>0</v>
      </c>
      <c r="L74" s="1">
        <v>0.5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0.5</v>
      </c>
      <c r="X74" s="1">
        <v>0</v>
      </c>
      <c r="Y74" s="1">
        <v>0</v>
      </c>
      <c r="Z74" s="1">
        <v>0</v>
      </c>
      <c r="AA74" s="1">
        <v>0.5</v>
      </c>
      <c r="AB74" s="1">
        <v>0.5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f t="shared" si="11"/>
        <v>3</v>
      </c>
      <c r="AI74" s="19">
        <f>AH74-[1]Frailty!DE40</f>
        <v>3</v>
      </c>
    </row>
    <row r="75" spans="1:35" x14ac:dyDescent="0.35">
      <c r="A75" s="18" t="s">
        <v>72</v>
      </c>
      <c r="B75" s="33" t="s">
        <v>47</v>
      </c>
      <c r="C75" s="1">
        <v>100.42857142857143</v>
      </c>
      <c r="D75" s="36" t="s">
        <v>82</v>
      </c>
      <c r="E75" s="1">
        <v>33.200000000000003</v>
      </c>
      <c r="F75" s="1">
        <v>36.1</v>
      </c>
      <c r="G75" s="1">
        <v>0</v>
      </c>
      <c r="H75" s="1">
        <v>0.5</v>
      </c>
      <c r="I75" s="1">
        <v>0</v>
      </c>
      <c r="J75" s="1">
        <v>0.5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0.5</v>
      </c>
      <c r="T75" s="1">
        <v>0</v>
      </c>
      <c r="U75" s="1">
        <v>0</v>
      </c>
      <c r="V75" s="1">
        <v>0</v>
      </c>
      <c r="W75" s="1">
        <v>0.5</v>
      </c>
      <c r="X75" s="1">
        <v>0.5</v>
      </c>
      <c r="Y75" s="1">
        <v>0</v>
      </c>
      <c r="Z75" s="1">
        <v>0</v>
      </c>
      <c r="AA75" s="1">
        <v>0.5</v>
      </c>
      <c r="AB75" s="1">
        <v>0.5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f t="shared" si="11"/>
        <v>3.5</v>
      </c>
      <c r="AI75" s="19">
        <f>AH75-[1]Frailty!DE41</f>
        <v>3.5</v>
      </c>
    </row>
    <row r="76" spans="1:35" x14ac:dyDescent="0.35">
      <c r="A76" s="18" t="s">
        <v>73</v>
      </c>
      <c r="B76" s="33" t="s">
        <v>47</v>
      </c>
      <c r="C76" s="1">
        <v>100.42857142857143</v>
      </c>
      <c r="D76" s="36" t="s">
        <v>82</v>
      </c>
      <c r="E76" s="1">
        <v>32</v>
      </c>
      <c r="F76" s="1">
        <v>36</v>
      </c>
      <c r="G76" s="1">
        <v>0</v>
      </c>
      <c r="H76" s="1">
        <v>0.5</v>
      </c>
      <c r="I76" s="1">
        <v>0</v>
      </c>
      <c r="J76" s="1">
        <v>0.5</v>
      </c>
      <c r="K76" s="1">
        <v>0</v>
      </c>
      <c r="L76" s="1">
        <v>0.5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0.5</v>
      </c>
      <c r="X76" s="1">
        <v>0</v>
      </c>
      <c r="Y76" s="1">
        <v>0.5</v>
      </c>
      <c r="Z76" s="1">
        <v>0</v>
      </c>
      <c r="AA76" s="1">
        <v>0.5</v>
      </c>
      <c r="AB76" s="1">
        <v>0.5</v>
      </c>
      <c r="AC76" s="1">
        <v>0</v>
      </c>
      <c r="AD76" s="1">
        <v>0</v>
      </c>
      <c r="AE76" s="1">
        <v>0.5</v>
      </c>
      <c r="AF76" s="1">
        <v>0</v>
      </c>
      <c r="AG76" s="1">
        <v>0</v>
      </c>
      <c r="AH76" s="1">
        <f t="shared" si="11"/>
        <v>4</v>
      </c>
      <c r="AI76" s="19">
        <f>AH76-[1]Frailty!DE42</f>
        <v>4</v>
      </c>
    </row>
    <row r="77" spans="1:35" x14ac:dyDescent="0.35">
      <c r="A77" s="18" t="s">
        <v>74</v>
      </c>
      <c r="B77" s="33" t="s">
        <v>47</v>
      </c>
      <c r="C77" s="1">
        <v>100.42857142857143</v>
      </c>
      <c r="D77" s="36" t="s">
        <v>82</v>
      </c>
      <c r="E77" s="1">
        <v>32.6</v>
      </c>
      <c r="F77" s="1">
        <v>36.299999999999997</v>
      </c>
      <c r="G77" s="1">
        <v>0</v>
      </c>
      <c r="H77" s="1">
        <v>0.5</v>
      </c>
      <c r="I77" s="1">
        <v>0</v>
      </c>
      <c r="J77" s="1">
        <v>0.5</v>
      </c>
      <c r="K77" s="1">
        <v>0.5</v>
      </c>
      <c r="L77" s="1">
        <v>0.5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0.5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0.5</v>
      </c>
      <c r="Z77" s="1">
        <v>0</v>
      </c>
      <c r="AA77" s="1">
        <v>0.5</v>
      </c>
      <c r="AB77" s="1">
        <v>0.5</v>
      </c>
      <c r="AC77" s="1">
        <v>0</v>
      </c>
      <c r="AD77" s="1">
        <v>0</v>
      </c>
      <c r="AE77" s="1">
        <v>0.5</v>
      </c>
      <c r="AF77" s="1">
        <v>0</v>
      </c>
      <c r="AG77" s="1">
        <v>0</v>
      </c>
      <c r="AH77" s="1">
        <f t="shared" si="11"/>
        <v>4.5</v>
      </c>
      <c r="AI77" s="19">
        <f>AH77-[1]Frailty!DE43</f>
        <v>4.5</v>
      </c>
    </row>
    <row r="78" spans="1:35" x14ac:dyDescent="0.35">
      <c r="A78" s="18" t="s">
        <v>75</v>
      </c>
      <c r="B78" s="33" t="s">
        <v>47</v>
      </c>
      <c r="C78" s="1">
        <v>100.42857142857143</v>
      </c>
      <c r="D78" s="36" t="s">
        <v>82</v>
      </c>
      <c r="E78" s="1">
        <v>35.4</v>
      </c>
      <c r="F78" s="1">
        <v>36.1</v>
      </c>
      <c r="G78" s="1">
        <v>0</v>
      </c>
      <c r="H78" s="1">
        <v>0.5</v>
      </c>
      <c r="I78" s="1">
        <v>0</v>
      </c>
      <c r="J78" s="1">
        <v>0.5</v>
      </c>
      <c r="K78" s="1">
        <v>0.5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0.5</v>
      </c>
      <c r="X78" s="1">
        <v>0.5</v>
      </c>
      <c r="Y78" s="1">
        <v>0</v>
      </c>
      <c r="Z78" s="1">
        <v>0</v>
      </c>
      <c r="AA78" s="1">
        <v>0.5</v>
      </c>
      <c r="AB78" s="1">
        <v>0.5</v>
      </c>
      <c r="AC78" s="1">
        <v>0</v>
      </c>
      <c r="AD78" s="1">
        <v>0</v>
      </c>
      <c r="AE78" s="1">
        <v>0.5</v>
      </c>
      <c r="AF78" s="1">
        <v>0</v>
      </c>
      <c r="AG78" s="1">
        <v>0</v>
      </c>
      <c r="AH78" s="1">
        <f t="shared" si="11"/>
        <v>4</v>
      </c>
      <c r="AI78" s="19">
        <f>AH78-[1]Frailty!DE44</f>
        <v>4</v>
      </c>
    </row>
    <row r="79" spans="1:35" x14ac:dyDescent="0.35">
      <c r="A79" s="18" t="s">
        <v>76</v>
      </c>
      <c r="B79" s="33" t="s">
        <v>47</v>
      </c>
      <c r="C79" s="1">
        <v>100.42857142857143</v>
      </c>
      <c r="D79" s="36" t="s">
        <v>82</v>
      </c>
      <c r="E79" s="1">
        <v>36.299999999999997</v>
      </c>
      <c r="F79" s="1">
        <v>36.200000000000003</v>
      </c>
      <c r="G79" s="1">
        <v>0</v>
      </c>
      <c r="H79" s="1">
        <v>0.5</v>
      </c>
      <c r="I79" s="1">
        <v>0</v>
      </c>
      <c r="J79" s="1">
        <v>0.5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5">
        <v>0.5</v>
      </c>
      <c r="X79" s="1">
        <v>0</v>
      </c>
      <c r="Y79" s="5">
        <v>0</v>
      </c>
      <c r="Z79" s="1">
        <v>0</v>
      </c>
      <c r="AA79" s="1">
        <v>0</v>
      </c>
      <c r="AB79" s="1">
        <v>0.5</v>
      </c>
      <c r="AC79" s="1">
        <v>0</v>
      </c>
      <c r="AD79" s="1">
        <v>0</v>
      </c>
      <c r="AE79" s="1">
        <v>0.5</v>
      </c>
      <c r="AF79" s="1">
        <v>0</v>
      </c>
      <c r="AG79" s="1">
        <v>0</v>
      </c>
      <c r="AH79" s="1">
        <f t="shared" si="11"/>
        <v>2.5</v>
      </c>
      <c r="AI79" s="19">
        <f>AH79-[1]Frailty!DE45</f>
        <v>2.5</v>
      </c>
    </row>
    <row r="80" spans="1:35" x14ac:dyDescent="0.35">
      <c r="A80" s="18" t="s">
        <v>77</v>
      </c>
      <c r="B80" s="33" t="s">
        <v>47</v>
      </c>
      <c r="C80" s="1">
        <v>100.42857142857143</v>
      </c>
      <c r="D80" s="36" t="s">
        <v>82</v>
      </c>
      <c r="E80" s="1">
        <v>34.9</v>
      </c>
      <c r="F80" s="1">
        <v>36.200000000000003</v>
      </c>
      <c r="G80" s="1">
        <v>0</v>
      </c>
      <c r="H80" s="1">
        <v>0.5</v>
      </c>
      <c r="I80" s="1">
        <v>0</v>
      </c>
      <c r="J80" s="1">
        <v>0.5</v>
      </c>
      <c r="K80" s="1">
        <v>0.5</v>
      </c>
      <c r="L80" s="1">
        <v>0</v>
      </c>
      <c r="M80" s="1">
        <v>0</v>
      </c>
      <c r="N80" s="1">
        <v>0</v>
      </c>
      <c r="O80" s="1">
        <v>0.5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0.5</v>
      </c>
      <c r="X80" s="1">
        <v>0</v>
      </c>
      <c r="Y80" s="1">
        <v>0</v>
      </c>
      <c r="Z80" s="1">
        <v>0</v>
      </c>
      <c r="AA80" s="1">
        <v>0.5</v>
      </c>
      <c r="AB80" s="1">
        <v>0.5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f t="shared" si="11"/>
        <v>3.5</v>
      </c>
      <c r="AI80" s="19">
        <f>AH80-[1]Frailty!DE46</f>
        <v>3.5</v>
      </c>
    </row>
    <row r="81" spans="1:35" x14ac:dyDescent="0.35">
      <c r="A81" s="18" t="s">
        <v>78</v>
      </c>
      <c r="B81" s="33" t="s">
        <v>47</v>
      </c>
      <c r="C81" s="1">
        <v>100.42857142857143</v>
      </c>
      <c r="D81" s="36" t="s">
        <v>82</v>
      </c>
      <c r="E81" s="1">
        <v>38.4</v>
      </c>
      <c r="F81" s="1">
        <v>36</v>
      </c>
      <c r="G81" s="1">
        <v>0.5</v>
      </c>
      <c r="H81" s="1">
        <v>0.5</v>
      </c>
      <c r="I81" s="1">
        <v>0.5</v>
      </c>
      <c r="J81" s="1">
        <v>0.5</v>
      </c>
      <c r="K81" s="1">
        <v>0.5</v>
      </c>
      <c r="L81" s="1">
        <v>0.5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0.5</v>
      </c>
      <c r="X81" s="1">
        <v>0</v>
      </c>
      <c r="Y81" s="1">
        <v>0</v>
      </c>
      <c r="Z81" s="1">
        <v>0</v>
      </c>
      <c r="AA81" s="1">
        <v>0.5</v>
      </c>
      <c r="AB81" s="1">
        <v>0.5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f t="shared" si="11"/>
        <v>4.5</v>
      </c>
      <c r="AI81" s="19">
        <f>AH81-[1]Frailty!DE47</f>
        <v>4.5</v>
      </c>
    </row>
    <row r="82" spans="1:35" x14ac:dyDescent="0.35">
      <c r="A82" s="18" t="s">
        <v>79</v>
      </c>
      <c r="B82" s="33" t="s">
        <v>47</v>
      </c>
      <c r="C82" s="1">
        <v>100.42857142857143</v>
      </c>
      <c r="D82" s="36" t="s">
        <v>83</v>
      </c>
      <c r="E82" s="1">
        <v>37.6</v>
      </c>
      <c r="F82" s="1">
        <v>36.1</v>
      </c>
      <c r="G82" s="1">
        <v>0</v>
      </c>
      <c r="H82" s="1">
        <v>0.5</v>
      </c>
      <c r="I82" s="1">
        <v>0</v>
      </c>
      <c r="J82" s="1">
        <v>0.5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0.5</v>
      </c>
      <c r="X82" s="1">
        <v>0</v>
      </c>
      <c r="Y82" s="1">
        <v>0.5</v>
      </c>
      <c r="Z82" s="1">
        <v>0</v>
      </c>
      <c r="AA82" s="1">
        <v>0</v>
      </c>
      <c r="AB82" s="1">
        <v>0.5</v>
      </c>
      <c r="AC82" s="1">
        <v>0</v>
      </c>
      <c r="AD82" s="1">
        <v>0</v>
      </c>
      <c r="AE82" s="1">
        <v>0.5</v>
      </c>
      <c r="AF82" s="1">
        <v>0</v>
      </c>
      <c r="AG82" s="1">
        <v>0</v>
      </c>
      <c r="AH82" s="1">
        <f t="shared" si="11"/>
        <v>3</v>
      </c>
      <c r="AI82" s="19">
        <f>AH82-[1]Frailty!DE48</f>
        <v>3</v>
      </c>
    </row>
    <row r="83" spans="1:35" ht="15" thickBot="1" x14ac:dyDescent="0.4">
      <c r="A83" s="18" t="s">
        <v>80</v>
      </c>
      <c r="B83" s="33" t="s">
        <v>47</v>
      </c>
      <c r="C83" s="10">
        <v>100.42857142857143</v>
      </c>
      <c r="D83" s="37" t="s">
        <v>83</v>
      </c>
      <c r="E83" s="10">
        <v>34.200000000000003</v>
      </c>
      <c r="F83" s="10">
        <v>36.299999999999997</v>
      </c>
      <c r="G83" s="10">
        <v>0</v>
      </c>
      <c r="H83" s="10">
        <v>0.5</v>
      </c>
      <c r="I83" s="10">
        <v>0</v>
      </c>
      <c r="J83" s="10">
        <v>0</v>
      </c>
      <c r="K83" s="10">
        <v>0.5</v>
      </c>
      <c r="L83" s="10">
        <v>0.5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0.5</v>
      </c>
      <c r="X83" s="10">
        <v>0</v>
      </c>
      <c r="Y83" s="10">
        <v>0</v>
      </c>
      <c r="Z83" s="10">
        <v>0</v>
      </c>
      <c r="AA83" s="10">
        <v>0</v>
      </c>
      <c r="AB83" s="10">
        <v>0.5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f>SUM(G83:AG83)</f>
        <v>2.5</v>
      </c>
      <c r="AI83" s="20">
        <f>AH83-[1]Frailty!DE50</f>
        <v>2.5</v>
      </c>
    </row>
    <row r="84" spans="1:35" ht="15" thickTop="1" x14ac:dyDescent="0.35">
      <c r="A84" s="21"/>
      <c r="B84" s="2"/>
      <c r="C84" s="2" t="s">
        <v>30</v>
      </c>
      <c r="D84" s="39" t="s">
        <v>86</v>
      </c>
      <c r="E84" s="14">
        <f t="shared" ref="E84:AI84" si="12">AVERAGE(E72:E83)</f>
        <v>34.4</v>
      </c>
      <c r="F84" s="14">
        <f t="shared" si="12"/>
        <v>36.133333333333333</v>
      </c>
      <c r="G84" s="14">
        <f t="shared" si="12"/>
        <v>4.1666666666666664E-2</v>
      </c>
      <c r="H84" s="14">
        <f t="shared" si="12"/>
        <v>0.5</v>
      </c>
      <c r="I84" s="14">
        <f t="shared" si="12"/>
        <v>4.1666666666666664E-2</v>
      </c>
      <c r="J84" s="14">
        <f t="shared" si="12"/>
        <v>0.45833333333333331</v>
      </c>
      <c r="K84" s="14">
        <f t="shared" si="12"/>
        <v>0.25</v>
      </c>
      <c r="L84" s="14">
        <f t="shared" si="12"/>
        <v>0.29166666666666669</v>
      </c>
      <c r="M84" s="14">
        <f t="shared" si="12"/>
        <v>0</v>
      </c>
      <c r="N84" s="14">
        <f t="shared" si="12"/>
        <v>0</v>
      </c>
      <c r="O84" s="14">
        <f t="shared" si="12"/>
        <v>8.3333333333333329E-2</v>
      </c>
      <c r="P84" s="14">
        <f t="shared" si="12"/>
        <v>0</v>
      </c>
      <c r="Q84" s="14">
        <f t="shared" si="12"/>
        <v>0</v>
      </c>
      <c r="R84" s="14">
        <f t="shared" si="12"/>
        <v>0</v>
      </c>
      <c r="S84" s="14">
        <f t="shared" si="12"/>
        <v>8.3333333333333329E-2</v>
      </c>
      <c r="T84" s="14">
        <f t="shared" si="12"/>
        <v>0</v>
      </c>
      <c r="U84" s="14">
        <f t="shared" si="12"/>
        <v>0</v>
      </c>
      <c r="V84" s="14">
        <f t="shared" si="12"/>
        <v>0</v>
      </c>
      <c r="W84" s="14">
        <f t="shared" si="12"/>
        <v>0.45833333333333331</v>
      </c>
      <c r="X84" s="14">
        <f t="shared" si="12"/>
        <v>0.125</v>
      </c>
      <c r="Y84" s="14">
        <f t="shared" si="12"/>
        <v>0.125</v>
      </c>
      <c r="Z84" s="14">
        <f t="shared" si="12"/>
        <v>0</v>
      </c>
      <c r="AA84" s="14">
        <f t="shared" si="12"/>
        <v>0.375</v>
      </c>
      <c r="AB84" s="14">
        <f t="shared" si="12"/>
        <v>0.5</v>
      </c>
      <c r="AC84" s="14">
        <f t="shared" si="12"/>
        <v>0</v>
      </c>
      <c r="AD84" s="14">
        <f t="shared" si="12"/>
        <v>4.1666666666666664E-2</v>
      </c>
      <c r="AE84" s="14">
        <f t="shared" si="12"/>
        <v>0.25</v>
      </c>
      <c r="AF84" s="14">
        <f t="shared" si="12"/>
        <v>0</v>
      </c>
      <c r="AG84" s="14">
        <f t="shared" si="12"/>
        <v>0</v>
      </c>
      <c r="AH84" s="14">
        <f t="shared" si="12"/>
        <v>3.625</v>
      </c>
      <c r="AI84" s="25">
        <f t="shared" si="12"/>
        <v>3.625</v>
      </c>
    </row>
    <row r="85" spans="1:35" ht="15" thickBot="1" x14ac:dyDescent="0.4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8"/>
    </row>
    <row r="87" spans="1:35" x14ac:dyDescent="0.35">
      <c r="A87" s="46"/>
      <c r="B87" s="47"/>
      <c r="C87" s="47"/>
      <c r="D87" s="47"/>
      <c r="E87" s="47"/>
      <c r="F87" s="48"/>
      <c r="G87" s="46" t="s">
        <v>35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8"/>
    </row>
    <row r="88" spans="1:35" ht="34.5" customHeight="1" x14ac:dyDescent="0.35">
      <c r="A88" s="43" t="s">
        <v>37</v>
      </c>
      <c r="B88" s="44"/>
      <c r="C88" s="44"/>
      <c r="D88" s="44"/>
      <c r="E88" s="44"/>
      <c r="F88" s="44"/>
      <c r="G88" s="1">
        <v>0.40710000000000002</v>
      </c>
      <c r="H88" s="1">
        <v>0.39910000000000001</v>
      </c>
      <c r="I88" s="31">
        <v>0.83609999999999995</v>
      </c>
      <c r="J88" s="1">
        <v>0.06</v>
      </c>
      <c r="K88" s="1">
        <v>3.0999999999999999E-3</v>
      </c>
      <c r="L88" s="31">
        <v>1.04E-2</v>
      </c>
      <c r="M88" s="30" t="s">
        <v>42</v>
      </c>
      <c r="N88" s="30" t="s">
        <v>42</v>
      </c>
      <c r="O88" s="1">
        <v>0.21410000000000001</v>
      </c>
      <c r="P88" s="1">
        <v>0.50039999999999996</v>
      </c>
      <c r="Q88" s="30" t="s">
        <v>42</v>
      </c>
      <c r="R88" s="30" t="s">
        <v>42</v>
      </c>
      <c r="S88" s="1">
        <v>0.51480000000000004</v>
      </c>
      <c r="T88" s="30" t="s">
        <v>42</v>
      </c>
      <c r="U88" s="30" t="s">
        <v>42</v>
      </c>
      <c r="V88" s="30" t="s">
        <v>42</v>
      </c>
      <c r="W88" s="1">
        <v>0.4531</v>
      </c>
      <c r="X88" s="30">
        <v>6.0319999999999998E-5</v>
      </c>
      <c r="Y88" s="30">
        <v>6.0319999999999998E-5</v>
      </c>
      <c r="Z88" s="30" t="s">
        <v>42</v>
      </c>
      <c r="AA88" s="1">
        <v>7.85E-2</v>
      </c>
      <c r="AB88" s="1">
        <v>4.0899999999999999E-2</v>
      </c>
      <c r="AC88" s="1">
        <v>1.8E-3</v>
      </c>
      <c r="AD88" s="1">
        <v>0.37140000000000001</v>
      </c>
      <c r="AE88" s="1">
        <v>1.4E-3</v>
      </c>
      <c r="AF88" s="1">
        <v>0.108</v>
      </c>
      <c r="AG88" s="1">
        <v>0.1245</v>
      </c>
    </row>
    <row r="89" spans="1:35" x14ac:dyDescent="0.35">
      <c r="A89" s="45" t="s">
        <v>38</v>
      </c>
      <c r="B89" s="45"/>
      <c r="C89" s="45"/>
      <c r="D89" s="45"/>
      <c r="E89" s="45"/>
      <c r="F89" s="4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5" x14ac:dyDescent="0.35">
      <c r="A90" s="45" t="s">
        <v>39</v>
      </c>
      <c r="B90" s="45"/>
      <c r="C90" s="45"/>
      <c r="D90" s="45"/>
      <c r="E90" s="45"/>
      <c r="F90" s="45"/>
      <c r="G90" s="32">
        <v>0.99209999999999998</v>
      </c>
      <c r="H90" s="32" t="s">
        <v>36</v>
      </c>
      <c r="I90" s="32" t="s">
        <v>36</v>
      </c>
      <c r="J90" s="32" t="s">
        <v>36</v>
      </c>
      <c r="K90" s="32" t="s">
        <v>36</v>
      </c>
      <c r="L90" s="32" t="s">
        <v>36</v>
      </c>
      <c r="M90" s="1"/>
      <c r="N90" s="1"/>
      <c r="O90" s="32">
        <v>0.58609999999999995</v>
      </c>
      <c r="P90" s="32" t="s">
        <v>36</v>
      </c>
      <c r="Q90" s="1"/>
      <c r="R90" s="1"/>
      <c r="S90" s="32" t="s">
        <v>36</v>
      </c>
      <c r="T90" s="1"/>
      <c r="U90" s="1"/>
      <c r="V90" s="1"/>
      <c r="W90" s="32" t="s">
        <v>36</v>
      </c>
      <c r="X90" s="32" t="s">
        <v>36</v>
      </c>
      <c r="Y90" s="32" t="s">
        <v>43</v>
      </c>
      <c r="Z90" s="1"/>
      <c r="AA90" s="32" t="s">
        <v>36</v>
      </c>
      <c r="AB90" s="4">
        <v>0.52310000000000001</v>
      </c>
      <c r="AC90" s="32">
        <v>0.40439999999999998</v>
      </c>
      <c r="AD90" s="32" t="s">
        <v>36</v>
      </c>
      <c r="AE90" s="32" t="s">
        <v>36</v>
      </c>
      <c r="AF90" s="32">
        <v>0.35930000000000001</v>
      </c>
      <c r="AG90" s="32">
        <v>0.1802</v>
      </c>
    </row>
    <row r="91" spans="1:35" x14ac:dyDescent="0.35">
      <c r="A91" s="45" t="s">
        <v>40</v>
      </c>
      <c r="B91" s="45"/>
      <c r="C91" s="45"/>
      <c r="D91" s="45"/>
      <c r="E91" s="45"/>
      <c r="F91" s="45"/>
      <c r="G91" s="32">
        <v>0.54330000000000001</v>
      </c>
      <c r="H91" s="32">
        <v>0.54590000000000005</v>
      </c>
      <c r="I91" s="32" t="s">
        <v>36</v>
      </c>
      <c r="J91" s="32">
        <v>0.20319999999999999</v>
      </c>
      <c r="K91" s="32">
        <v>5.5500000000000001E-2</v>
      </c>
      <c r="L91" s="32">
        <v>7.7499999999999999E-2</v>
      </c>
      <c r="M91" s="1"/>
      <c r="N91" s="1"/>
      <c r="O91" s="32" t="s">
        <v>36</v>
      </c>
      <c r="P91" s="32" t="s">
        <v>36</v>
      </c>
      <c r="Q91" s="1"/>
      <c r="R91" s="1"/>
      <c r="S91" s="32">
        <v>0.80210000000000004</v>
      </c>
      <c r="T91" s="1"/>
      <c r="U91" s="1"/>
      <c r="V91" s="1"/>
      <c r="W91" s="32" t="s">
        <v>36</v>
      </c>
      <c r="X91" s="32">
        <v>3.5000000000000001E-3</v>
      </c>
      <c r="Y91" s="32">
        <v>3.4520000000000002E-3</v>
      </c>
      <c r="Z91" s="1"/>
      <c r="AA91" s="32">
        <v>0.28849999999999998</v>
      </c>
      <c r="AB91" s="4">
        <v>3.8300000000000001E-2</v>
      </c>
      <c r="AC91" s="32">
        <v>0.51139999999999997</v>
      </c>
      <c r="AD91" s="32" t="s">
        <v>36</v>
      </c>
      <c r="AE91" s="32">
        <v>7.1000000000000004E-3</v>
      </c>
      <c r="AF91" s="32" t="s">
        <v>36</v>
      </c>
      <c r="AG91" s="32">
        <v>0.19040000000000001</v>
      </c>
    </row>
    <row r="92" spans="1:35" x14ac:dyDescent="0.35">
      <c r="A92" s="45" t="s">
        <v>41</v>
      </c>
      <c r="B92" s="45"/>
      <c r="C92" s="45"/>
      <c r="D92" s="45"/>
      <c r="E92" s="45"/>
      <c r="F92" s="45"/>
      <c r="G92" s="32" t="s">
        <v>36</v>
      </c>
      <c r="H92" s="32" t="s">
        <v>36</v>
      </c>
      <c r="I92" s="32" t="s">
        <v>36</v>
      </c>
      <c r="J92" s="32">
        <v>9.7900000000000001E-2</v>
      </c>
      <c r="K92" s="32">
        <v>4.0000000000000001E-3</v>
      </c>
      <c r="L92" s="32">
        <v>1.61E-2</v>
      </c>
      <c r="M92" s="1"/>
      <c r="N92" s="1"/>
      <c r="O92" s="32">
        <v>0.33119999999999999</v>
      </c>
      <c r="P92" s="32">
        <v>0.85399999999999998</v>
      </c>
      <c r="Q92" s="1"/>
      <c r="R92" s="1"/>
      <c r="S92" s="32" t="s">
        <v>36</v>
      </c>
      <c r="T92" s="1"/>
      <c r="U92" s="1"/>
      <c r="V92" s="1"/>
      <c r="W92" s="32">
        <v>0.73929999999999996</v>
      </c>
      <c r="X92" s="32">
        <v>1E-4</v>
      </c>
      <c r="Y92" s="32">
        <v>1.47E-4</v>
      </c>
      <c r="Z92" s="1"/>
      <c r="AA92" s="32">
        <v>0.11310000000000001</v>
      </c>
      <c r="AB92" s="4">
        <v>0.45350000000000001</v>
      </c>
      <c r="AC92" s="32">
        <v>1.1000000000000001E-3</v>
      </c>
      <c r="AD92" s="32">
        <v>0.48859999999999998</v>
      </c>
      <c r="AE92" s="32">
        <v>6.7999999999999996E-3</v>
      </c>
      <c r="AF92" s="32">
        <v>0.1653</v>
      </c>
      <c r="AG92" s="32" t="s">
        <v>36</v>
      </c>
    </row>
  </sheetData>
  <mergeCells count="112"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F56:AF57"/>
    <mergeCell ref="AG56:AG57"/>
    <mergeCell ref="AH56:AH57"/>
    <mergeCell ref="AI56:AI57"/>
    <mergeCell ref="A23:A24"/>
    <mergeCell ref="B23:B24"/>
    <mergeCell ref="C23:C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AF23:AF24"/>
    <mergeCell ref="AG23:AG24"/>
    <mergeCell ref="AH23:AH24"/>
    <mergeCell ref="AI23:AI24"/>
    <mergeCell ref="AB23:AB24"/>
    <mergeCell ref="AF3:AF4"/>
    <mergeCell ref="AG3:AG4"/>
    <mergeCell ref="AH3:AH4"/>
    <mergeCell ref="AI3:AI4"/>
    <mergeCell ref="AD3:AD4"/>
    <mergeCell ref="AE3:AE4"/>
    <mergeCell ref="M3:M4"/>
    <mergeCell ref="N3:N4"/>
    <mergeCell ref="O3:O4"/>
    <mergeCell ref="P3:P4"/>
    <mergeCell ref="Q3:Q4"/>
    <mergeCell ref="AC23:AC24"/>
    <mergeCell ref="AD23:AD24"/>
    <mergeCell ref="AE23:AE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G87:AG87"/>
    <mergeCell ref="F3:F4"/>
    <mergeCell ref="G3:G4"/>
    <mergeCell ref="H3:H4"/>
    <mergeCell ref="I3:I4"/>
    <mergeCell ref="J3:J4"/>
    <mergeCell ref="K3:K4"/>
    <mergeCell ref="A3:A4"/>
    <mergeCell ref="B3:B4"/>
    <mergeCell ref="C3:C4"/>
    <mergeCell ref="E3:E4"/>
    <mergeCell ref="R3:R4"/>
    <mergeCell ref="S3:S4"/>
    <mergeCell ref="T3:T4"/>
    <mergeCell ref="U3:U4"/>
    <mergeCell ref="V3:V4"/>
    <mergeCell ref="X3:X4"/>
    <mergeCell ref="Y3:Y4"/>
    <mergeCell ref="Z3:Z4"/>
    <mergeCell ref="AA3:AA4"/>
    <mergeCell ref="AB3:AB4"/>
    <mergeCell ref="AC3:AC4"/>
    <mergeCell ref="W3:W4"/>
    <mergeCell ref="L3:L4"/>
    <mergeCell ref="D3:D4"/>
    <mergeCell ref="D23:D24"/>
    <mergeCell ref="D56:D57"/>
    <mergeCell ref="A88:F88"/>
    <mergeCell ref="A89:F89"/>
    <mergeCell ref="A90:F90"/>
    <mergeCell ref="A91:F91"/>
    <mergeCell ref="A92:F92"/>
    <mergeCell ref="A87:F87"/>
    <mergeCell ref="A56:A57"/>
    <mergeCell ref="B56:B57"/>
    <mergeCell ref="C56:C57"/>
    <mergeCell ref="E56:E57"/>
    <mergeCell ref="F56:F57"/>
  </mergeCells>
  <phoneticPr fontId="6" type="noConversion"/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Wei Wen</dc:creator>
  <cp:lastModifiedBy>A Widjaja</cp:lastModifiedBy>
  <dcterms:created xsi:type="dcterms:W3CDTF">2023-02-20T09:49:20Z</dcterms:created>
  <dcterms:modified xsi:type="dcterms:W3CDTF">2024-05-21T08:35:55Z</dcterms:modified>
</cp:coreProperties>
</file>