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00848C9A-5581-C148-B672-24FFA48941B3}" xr6:coauthVersionLast="47" xr6:coauthVersionMax="47" xr10:uidLastSave="{00000000-0000-0000-0000-000000000000}"/>
  <bookViews>
    <workbookView xWindow="4440" yWindow="760" windowWidth="25800" windowHeight="18880" activeTab="3" xr2:uid="{BEF74FE3-3B67-6F40-932D-E521B5656C0E}"/>
  </bookViews>
  <sheets>
    <sheet name="Panel a" sheetId="2" r:id="rId1"/>
    <sheet name="Panel b" sheetId="3" r:id="rId2"/>
    <sheet name="Panel c" sheetId="1" r:id="rId3"/>
    <sheet name="Panel e" sheetId="4" r:id="rId4"/>
    <sheet name="Panel 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5" l="1"/>
  <c r="E15" i="5"/>
  <c r="E14" i="5"/>
  <c r="E13" i="5"/>
  <c r="E12" i="5"/>
  <c r="E11" i="5"/>
  <c r="E10" i="5"/>
  <c r="E9" i="5"/>
  <c r="E8" i="5"/>
  <c r="E7" i="5"/>
  <c r="E6" i="5"/>
  <c r="E5" i="5"/>
  <c r="E17" i="5" s="1"/>
  <c r="E4" i="5"/>
  <c r="E3" i="5"/>
  <c r="D19" i="5"/>
  <c r="C19" i="5"/>
  <c r="B19" i="5"/>
  <c r="D18" i="5"/>
  <c r="C18" i="5"/>
  <c r="B18" i="5"/>
  <c r="D17" i="5"/>
  <c r="C17" i="5"/>
  <c r="B17" i="5"/>
  <c r="E17" i="4"/>
  <c r="D19" i="4"/>
  <c r="C19" i="4"/>
  <c r="B19" i="4"/>
  <c r="D18" i="4"/>
  <c r="C18" i="4"/>
  <c r="B18" i="4"/>
  <c r="D17" i="4"/>
  <c r="C17" i="4"/>
  <c r="B17" i="4"/>
  <c r="M18" i="1"/>
  <c r="L16" i="1"/>
  <c r="K16" i="1"/>
  <c r="J18" i="1"/>
  <c r="J17" i="1" s="1"/>
  <c r="I18" i="1"/>
  <c r="I17" i="1" s="1"/>
  <c r="H18" i="1"/>
  <c r="H17" i="1" s="1"/>
  <c r="G18" i="1"/>
  <c r="G17" i="1" s="1"/>
  <c r="F18" i="1"/>
  <c r="F17" i="1" s="1"/>
  <c r="E18" i="1"/>
  <c r="E17" i="1" s="1"/>
  <c r="D18" i="1"/>
  <c r="D17" i="1" s="1"/>
  <c r="C18" i="1"/>
  <c r="C17" i="1" s="1"/>
  <c r="B18" i="1"/>
  <c r="B17" i="1" s="1"/>
  <c r="J16" i="1"/>
  <c r="I16" i="1"/>
  <c r="H16" i="1"/>
  <c r="G16" i="1"/>
  <c r="F16" i="1"/>
  <c r="E16" i="1"/>
  <c r="D16" i="1"/>
  <c r="C16" i="1"/>
  <c r="B16" i="1"/>
  <c r="M18" i="3"/>
  <c r="L18" i="3"/>
  <c r="K16" i="3"/>
  <c r="J18" i="3"/>
  <c r="J17" i="3" s="1"/>
  <c r="I18" i="3"/>
  <c r="H18" i="3"/>
  <c r="H17" i="3" s="1"/>
  <c r="G18" i="3"/>
  <c r="G17" i="3" s="1"/>
  <c r="F18" i="3"/>
  <c r="F17" i="3" s="1"/>
  <c r="E18" i="3"/>
  <c r="E17" i="3" s="1"/>
  <c r="D18" i="3"/>
  <c r="D17" i="3" s="1"/>
  <c r="C18" i="3"/>
  <c r="C17" i="3" s="1"/>
  <c r="B18" i="3"/>
  <c r="B17" i="3" s="1"/>
  <c r="I17" i="3"/>
  <c r="J16" i="3"/>
  <c r="I16" i="3"/>
  <c r="H16" i="3"/>
  <c r="G16" i="3"/>
  <c r="F16" i="3"/>
  <c r="E16" i="3"/>
  <c r="D16" i="3"/>
  <c r="C16" i="3"/>
  <c r="B16" i="3"/>
  <c r="S37" i="2"/>
  <c r="R37" i="2"/>
  <c r="Q37" i="2"/>
  <c r="P37" i="2"/>
  <c r="O37" i="2"/>
  <c r="N37" i="2"/>
  <c r="M37" i="2"/>
  <c r="M36" i="2" s="1"/>
  <c r="L37" i="2"/>
  <c r="L36" i="2" s="1"/>
  <c r="K37" i="2"/>
  <c r="K36" i="2" s="1"/>
  <c r="J37" i="2"/>
  <c r="J36" i="2" s="1"/>
  <c r="I37" i="2"/>
  <c r="I36" i="2" s="1"/>
  <c r="H37" i="2"/>
  <c r="H36" i="2" s="1"/>
  <c r="G37" i="2"/>
  <c r="F37" i="2"/>
  <c r="E37" i="2"/>
  <c r="D37" i="2"/>
  <c r="D36" i="2" s="1"/>
  <c r="C37" i="2"/>
  <c r="B37" i="2"/>
  <c r="S36" i="2"/>
  <c r="R36" i="2"/>
  <c r="Q36" i="2"/>
  <c r="P36" i="2"/>
  <c r="O36" i="2"/>
  <c r="N36" i="2"/>
  <c r="G36" i="2"/>
  <c r="F36" i="2"/>
  <c r="E36" i="2"/>
  <c r="C36" i="2"/>
  <c r="B36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S18" i="2"/>
  <c r="R18" i="2"/>
  <c r="Q18" i="2"/>
  <c r="P18" i="2"/>
  <c r="O18" i="2"/>
  <c r="N18" i="2"/>
  <c r="M18" i="2"/>
  <c r="M17" i="2" s="1"/>
  <c r="L18" i="2"/>
  <c r="L17" i="2" s="1"/>
  <c r="K18" i="2"/>
  <c r="K17" i="2" s="1"/>
  <c r="J18" i="2"/>
  <c r="J17" i="2" s="1"/>
  <c r="I18" i="2"/>
  <c r="I17" i="2" s="1"/>
  <c r="H18" i="2"/>
  <c r="H17" i="2" s="1"/>
  <c r="G18" i="2"/>
  <c r="F18" i="2"/>
  <c r="E18" i="2"/>
  <c r="D18" i="2"/>
  <c r="C18" i="2"/>
  <c r="B18" i="2"/>
  <c r="B17" i="2" s="1"/>
  <c r="S17" i="2"/>
  <c r="R17" i="2"/>
  <c r="Q17" i="2"/>
  <c r="P17" i="2"/>
  <c r="O17" i="2"/>
  <c r="N17" i="2"/>
  <c r="G17" i="2"/>
  <c r="F17" i="2"/>
  <c r="E17" i="2"/>
  <c r="D17" i="2"/>
  <c r="C17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E19" i="5" l="1"/>
  <c r="E18" i="5" s="1"/>
  <c r="E19" i="4"/>
  <c r="E18" i="4" s="1"/>
  <c r="K18" i="1"/>
  <c r="K17" i="1" s="1"/>
  <c r="M16" i="1"/>
  <c r="L18" i="1"/>
  <c r="L17" i="1" s="1"/>
  <c r="M17" i="1"/>
  <c r="L16" i="3"/>
  <c r="M16" i="3"/>
  <c r="K18" i="3"/>
  <c r="K17" i="3" s="1"/>
  <c r="L17" i="3"/>
  <c r="M17" i="3"/>
</calcChain>
</file>

<file path=xl/sharedStrings.xml><?xml version="1.0" encoding="utf-8"?>
<sst xmlns="http://schemas.openxmlformats.org/spreadsheetml/2006/main" count="329" uniqueCount="74">
  <si>
    <t>Pre</t>
  </si>
  <si>
    <t>1hr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</si>
  <si>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</si>
  <si>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</si>
  <si>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</si>
  <si>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</si>
  <si>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</si>
  <si>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</si>
  <si>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</si>
  <si>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</si>
  <si>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</si>
  <si>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</si>
  <si>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AVG</t>
  </si>
  <si>
    <t>SEM</t>
  </si>
  <si>
    <t>Count</t>
  </si>
  <si>
    <t xml:space="preserve">CS+ induced </t>
  </si>
  <si>
    <t>Post-hoc: Wilcoxon signed-rank tests with Holm-Bonferroni correction</t>
  </si>
  <si>
    <t>p-Value</t>
  </si>
  <si>
    <t>Significance</t>
  </si>
  <si>
    <t>*</t>
  </si>
  <si>
    <t xml:space="preserve">Pre vs 1-hr </t>
  </si>
  <si>
    <t xml:space="preserve">5-min vs 1-hr </t>
  </si>
  <si>
    <t>n.s.</t>
  </si>
  <si>
    <t>CS- induced</t>
  </si>
  <si>
    <t>**</t>
  </si>
  <si>
    <t xml:space="preserve">CS- induced </t>
  </si>
  <si>
    <t>Mid</t>
  </si>
  <si>
    <t>5min</t>
  </si>
  <si>
    <t>3hr</t>
  </si>
  <si>
    <t>24hr</t>
  </si>
  <si>
    <t>6x</t>
  </si>
  <si>
    <t>Fly#-11</t>
  </si>
  <si>
    <t>Fly#-12</t>
  </si>
  <si>
    <t xml:space="preserve">Pre vs Mid  </t>
  </si>
  <si>
    <t xml:space="preserve">Pre vs 5-min  </t>
  </si>
  <si>
    <t>Mann-Whitney U-tests p-Value</t>
  </si>
  <si>
    <t xml:space="preserve">CS– induced </t>
  </si>
  <si>
    <t>Attractive odors vs Repulsive odors</t>
  </si>
  <si>
    <t>***</t>
  </si>
  <si>
    <t>MBON-γ1pedc</t>
  </si>
  <si>
    <t xml:space="preserve">Mid vs 5-min  </t>
  </si>
  <si>
    <t xml:space="preserve">Mid vs 1-hr </t>
  </si>
  <si>
    <t>Friedman ANOVA: p = 3.14E-06</t>
  </si>
  <si>
    <t>Friedman ANOVA: p = 6.10E-03</t>
  </si>
  <si>
    <t>Corrected p-Value</t>
  </si>
  <si>
    <t>MBON-α2sc</t>
  </si>
  <si>
    <t>Friedman ANOVA: p = 1.60E-03</t>
  </si>
  <si>
    <t>Friedman ANOVA: p = 6.43E-04</t>
  </si>
  <si>
    <t>Friedman ANOVA: p = 3.48E-01</t>
  </si>
  <si>
    <t>ACV</t>
  </si>
  <si>
    <t>Shock</t>
  </si>
  <si>
    <t>ACV+Shock</t>
  </si>
  <si>
    <t>Net Value</t>
  </si>
  <si>
    <t xml:space="preserve">ACV vs Shock  </t>
  </si>
  <si>
    <t>ACV vs ACV+Shock</t>
  </si>
  <si>
    <t xml:space="preserve">Shock vs ACV+Shock </t>
  </si>
  <si>
    <t>Wilcoxon signed-rank test</t>
  </si>
  <si>
    <t>ACV+Shock vs Net Value</t>
  </si>
  <si>
    <t>Fly#-13</t>
  </si>
  <si>
    <t>Fly#-14</t>
  </si>
  <si>
    <t>Friedman ANOVA: p = 4.62E-06</t>
  </si>
  <si>
    <t>OCT</t>
  </si>
  <si>
    <t>OCT+Shock</t>
  </si>
  <si>
    <t xml:space="preserve">OCT vs Shock  </t>
  </si>
  <si>
    <t>OCT vs OCT+Shock</t>
  </si>
  <si>
    <t xml:space="preserve">Shock vs OCT+Shock </t>
  </si>
  <si>
    <t>OCT+Shock vs Net Value</t>
  </si>
  <si>
    <t>Friedman ANOVA: p = 3.41E-05</t>
  </si>
  <si>
    <t>CS+ vs. CS- bias</t>
  </si>
  <si>
    <t>Odor-induced change in spike rate in MBON-α2sc (∆ spike/s): OCT vs BEN</t>
  </si>
  <si>
    <t>Change in spike rate in PPL1-γ1pedc (∆ spike/s)</t>
  </si>
  <si>
    <t>Odor-induced changes in spike rate in MBON-α3 (∆ spike/s): ACV vs EtA</t>
  </si>
  <si>
    <t>Odor-induced changes in spike rate in MBON-α3 (∆ spike/s): OCT vs BEN</t>
  </si>
  <si>
    <t>Odor-induced changes in spike rate in MBON-γ1pedc  (∆ spike/s): OCT vs 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</si>
</sst>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CE4D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" fontId="1" fillId="5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1" fontId="1" fillId="7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1" fillId="3" borderId="0" xfId="0" applyFont="1" applyFill="1" applyAlignment="1">
      <alignment horizontal="center" vertical="center" textRotation="90"/>
    </xf>
    <xf numFmtId="0" fontId="1" fillId="10" borderId="0" xfId="0" applyFont="1" applyFill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7" borderId="0" xfId="0" quotePrefix="1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B43E-5F89-C94F-9A0F-B5A04F60D45A}">
  <dimension ref="A1:S52"/>
  <sheetViews>
    <sheetView topLeftCell="A27" workbookViewId="0">
      <selection activeCell="H28" sqref="H28"/>
    </sheetView>
  </sheetViews>
  <sheetFormatPr baseColWidth="10" defaultRowHeight="16" x14ac:dyDescent="0.2"/>
  <cols>
    <col min="1" max="16384" width="10.83203125" style="1"/>
  </cols>
  <sheetData>
    <row r="1" spans="1:19" x14ac:dyDescent="0.2">
      <c r="A1" s="24" t="s">
        <v>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x14ac:dyDescent="0.2">
      <c r="B2" s="25" t="s">
        <v>15</v>
      </c>
      <c r="C2" s="25"/>
      <c r="D2" s="25"/>
      <c r="E2" s="25"/>
      <c r="F2" s="25"/>
      <c r="G2" s="25"/>
      <c r="H2" s="26" t="s">
        <v>25</v>
      </c>
      <c r="I2" s="26"/>
      <c r="J2" s="26"/>
      <c r="K2" s="26"/>
      <c r="L2" s="26"/>
      <c r="M2" s="26"/>
      <c r="N2" s="27" t="s">
        <v>68</v>
      </c>
      <c r="O2" s="27"/>
      <c r="P2" s="27"/>
      <c r="Q2" s="27"/>
      <c r="R2" s="27"/>
      <c r="S2" s="27"/>
    </row>
    <row r="3" spans="1:19" x14ac:dyDescent="0.2">
      <c r="B3" s="2" t="s">
        <v>0</v>
      </c>
      <c r="C3" s="2" t="s">
        <v>26</v>
      </c>
      <c r="D3" s="2" t="s">
        <v>27</v>
      </c>
      <c r="E3" s="2" t="s">
        <v>1</v>
      </c>
      <c r="F3" s="2" t="s">
        <v>28</v>
      </c>
      <c r="G3" s="2" t="s">
        <v>29</v>
      </c>
      <c r="H3" s="3" t="s">
        <v>0</v>
      </c>
      <c r="I3" s="3" t="s">
        <v>26</v>
      </c>
      <c r="J3" s="3" t="s">
        <v>27</v>
      </c>
      <c r="K3" s="3" t="s">
        <v>1</v>
      </c>
      <c r="L3" s="3" t="s">
        <v>28</v>
      </c>
      <c r="M3" s="3" t="s">
        <v>29</v>
      </c>
      <c r="N3" s="4" t="s">
        <v>0</v>
      </c>
      <c r="O3" s="4" t="s">
        <v>26</v>
      </c>
      <c r="P3" s="4" t="s">
        <v>30</v>
      </c>
      <c r="Q3" s="4" t="s">
        <v>1</v>
      </c>
      <c r="R3" s="4" t="s">
        <v>28</v>
      </c>
      <c r="S3" s="4" t="s">
        <v>29</v>
      </c>
    </row>
    <row r="4" spans="1:19" x14ac:dyDescent="0.2">
      <c r="A4" s="1" t="s">
        <v>2</v>
      </c>
      <c r="B4" s="8">
        <v>6.06666666666667</v>
      </c>
      <c r="C4" s="8">
        <v>5.2666666666666702</v>
      </c>
      <c r="D4" s="8">
        <v>-6.5333333333333297</v>
      </c>
      <c r="E4" s="8">
        <v>-7.8</v>
      </c>
      <c r="F4" s="8">
        <v>-19.3333333333333</v>
      </c>
      <c r="G4" s="8">
        <v>3.8666666666666698</v>
      </c>
      <c r="H4" s="8">
        <v>23.2</v>
      </c>
      <c r="I4" s="8">
        <v>13.2</v>
      </c>
      <c r="J4" s="8">
        <v>14.9333333333333</v>
      </c>
      <c r="K4" s="8">
        <v>26.066666666666698</v>
      </c>
      <c r="L4" s="8">
        <v>33.133333333333297</v>
      </c>
      <c r="M4" s="8">
        <v>12</v>
      </c>
      <c r="N4" s="11">
        <v>0</v>
      </c>
      <c r="O4" s="8">
        <v>9.1999999999999993</v>
      </c>
      <c r="P4" s="8">
        <v>-4.3333333333333002</v>
      </c>
      <c r="Q4" s="8">
        <v>-16.733333333333366</v>
      </c>
      <c r="R4" s="8">
        <v>-35.333333333333272</v>
      </c>
      <c r="S4" s="8">
        <v>9</v>
      </c>
    </row>
    <row r="5" spans="1:19" x14ac:dyDescent="0.2">
      <c r="A5" s="1" t="s">
        <v>3</v>
      </c>
      <c r="B5" s="8">
        <v>18.399999999999999</v>
      </c>
      <c r="C5" s="8">
        <v>-0.80000000000000104</v>
      </c>
      <c r="D5" s="8">
        <v>-4.8666666666666698</v>
      </c>
      <c r="E5" s="8">
        <v>-0.19999999999999901</v>
      </c>
      <c r="F5" s="8">
        <v>7.2</v>
      </c>
      <c r="G5" s="8">
        <v>9.1999999999999993</v>
      </c>
      <c r="H5" s="8">
        <v>20.3333333333333</v>
      </c>
      <c r="I5" s="8">
        <v>22.266666666666701</v>
      </c>
      <c r="J5" s="8">
        <v>13.133333333333301</v>
      </c>
      <c r="K5" s="8">
        <v>10.0666666666667</v>
      </c>
      <c r="L5" s="8">
        <v>6.4666666666666703</v>
      </c>
      <c r="M5" s="8">
        <v>5.4</v>
      </c>
      <c r="N5" s="11">
        <v>0</v>
      </c>
      <c r="O5" s="8">
        <v>-21.1333333333334</v>
      </c>
      <c r="P5" s="8">
        <v>-16.06666666666667</v>
      </c>
      <c r="Q5" s="8">
        <v>-8.3333333333333979</v>
      </c>
      <c r="R5" s="8">
        <v>2.6666666666666314</v>
      </c>
      <c r="S5" s="8">
        <v>5.7333333333333005</v>
      </c>
    </row>
    <row r="6" spans="1:19" x14ac:dyDescent="0.2">
      <c r="A6" s="1" t="s">
        <v>4</v>
      </c>
      <c r="B6" s="8">
        <v>28.8</v>
      </c>
      <c r="C6" s="8">
        <v>-4.5999999999999996</v>
      </c>
      <c r="D6" s="8">
        <v>-14.866666666666699</v>
      </c>
      <c r="E6" s="8">
        <v>0.66666666666666596</v>
      </c>
      <c r="F6" s="8">
        <v>4</v>
      </c>
      <c r="G6" s="8">
        <v>10.0666666666667</v>
      </c>
      <c r="H6" s="8">
        <v>32.266666666666701</v>
      </c>
      <c r="I6" s="8">
        <v>26.3333333333333</v>
      </c>
      <c r="J6" s="8">
        <v>22.4</v>
      </c>
      <c r="K6" s="8">
        <v>35.6666666666667</v>
      </c>
      <c r="L6" s="8">
        <v>30.466666666666701</v>
      </c>
      <c r="M6" s="8">
        <v>23.866666666666699</v>
      </c>
      <c r="N6" s="11">
        <v>0</v>
      </c>
      <c r="O6" s="8">
        <v>-27.466666666666601</v>
      </c>
      <c r="P6" s="8">
        <v>-33.799999999999997</v>
      </c>
      <c r="Q6" s="8">
        <v>-31.533333333333335</v>
      </c>
      <c r="R6" s="8">
        <v>-23</v>
      </c>
      <c r="S6" s="8">
        <v>-10.333333333333298</v>
      </c>
    </row>
    <row r="7" spans="1:19" x14ac:dyDescent="0.2">
      <c r="A7" s="1" t="s">
        <v>5</v>
      </c>
      <c r="B7" s="8">
        <v>25.066666666666698</v>
      </c>
      <c r="C7" s="8">
        <v>1.13333333333333</v>
      </c>
      <c r="D7" s="8">
        <v>4.8</v>
      </c>
      <c r="E7" s="8">
        <v>4</v>
      </c>
      <c r="F7" s="8">
        <v>5.8666666666666698</v>
      </c>
      <c r="G7" s="8">
        <v>12.3333333333333</v>
      </c>
      <c r="H7" s="8">
        <v>25.8</v>
      </c>
      <c r="I7" s="8">
        <v>22.3333333333333</v>
      </c>
      <c r="J7" s="8">
        <v>21.3333333333333</v>
      </c>
      <c r="K7" s="8">
        <v>24.466666666666701</v>
      </c>
      <c r="L7" s="8">
        <v>26.733333333333299</v>
      </c>
      <c r="M7" s="8">
        <v>20</v>
      </c>
      <c r="N7" s="11">
        <v>0</v>
      </c>
      <c r="O7" s="8">
        <v>-20.466666666666669</v>
      </c>
      <c r="P7" s="8">
        <v>-15.799999999999997</v>
      </c>
      <c r="Q7" s="8">
        <v>-19.733333333333398</v>
      </c>
      <c r="R7" s="8">
        <v>-20.133333333333326</v>
      </c>
      <c r="S7" s="8">
        <v>-6.9333333333333975</v>
      </c>
    </row>
    <row r="8" spans="1:19" x14ac:dyDescent="0.2">
      <c r="A8" s="1" t="s">
        <v>6</v>
      </c>
      <c r="B8" s="8">
        <v>9.93333333333333</v>
      </c>
      <c r="C8" s="8">
        <v>-10.9333333333333</v>
      </c>
      <c r="D8" s="8">
        <v>-9.93333333333333</v>
      </c>
      <c r="E8" s="8">
        <v>-7.6666666666666696</v>
      </c>
      <c r="F8" s="8">
        <v>2.2666666666666702</v>
      </c>
      <c r="G8" s="8">
        <v>-1.2666666666666699</v>
      </c>
      <c r="H8" s="8">
        <v>11</v>
      </c>
      <c r="I8" s="8">
        <v>37.533333333333303</v>
      </c>
      <c r="J8" s="8">
        <v>26.3333333333333</v>
      </c>
      <c r="K8" s="8">
        <v>27.733333333333299</v>
      </c>
      <c r="L8" s="8">
        <v>27.8</v>
      </c>
      <c r="M8" s="8">
        <v>13.0666666666667</v>
      </c>
      <c r="N8" s="11">
        <v>0</v>
      </c>
      <c r="O8" s="8">
        <v>-47.399999999999935</v>
      </c>
      <c r="P8" s="8">
        <v>-35.19999999999996</v>
      </c>
      <c r="Q8" s="8">
        <v>-34.3333333333333</v>
      </c>
      <c r="R8" s="8">
        <v>-24.466666666666661</v>
      </c>
      <c r="S8" s="8">
        <v>-13.266666666666699</v>
      </c>
    </row>
    <row r="9" spans="1:19" x14ac:dyDescent="0.2">
      <c r="A9" s="1" t="s">
        <v>7</v>
      </c>
      <c r="B9" s="8">
        <v>6.6666666666666696</v>
      </c>
      <c r="C9" s="8">
        <v>-2.2000000000000002</v>
      </c>
      <c r="D9" s="8">
        <v>-15.866666666666699</v>
      </c>
      <c r="E9" s="8">
        <v>-3.4</v>
      </c>
      <c r="F9" s="8">
        <v>7.3333333333333304</v>
      </c>
      <c r="G9" s="8">
        <v>4.6666666666666696</v>
      </c>
      <c r="H9" s="8">
        <v>10.9333333333333</v>
      </c>
      <c r="I9" s="8">
        <v>8.1333333333333293</v>
      </c>
      <c r="J9" s="8">
        <v>-6.3333333333333304</v>
      </c>
      <c r="K9" s="8">
        <v>9.1333333333333293</v>
      </c>
      <c r="L9" s="8">
        <v>15.133333333333301</v>
      </c>
      <c r="M9" s="8">
        <v>2.5333333333333301</v>
      </c>
      <c r="N9" s="11">
        <v>0</v>
      </c>
      <c r="O9" s="8">
        <v>-6.0666666666666984</v>
      </c>
      <c r="P9" s="8">
        <v>-5.2666666666667385</v>
      </c>
      <c r="Q9" s="8">
        <v>-8.2666666666666995</v>
      </c>
      <c r="R9" s="8">
        <v>-3.5333333333333403</v>
      </c>
      <c r="S9" s="8">
        <v>6.3999999999999702</v>
      </c>
    </row>
    <row r="10" spans="1:19" x14ac:dyDescent="0.2">
      <c r="A10" s="1" t="s">
        <v>8</v>
      </c>
      <c r="B10" s="8">
        <v>20.6666666666667</v>
      </c>
      <c r="C10" s="8">
        <v>-9.6</v>
      </c>
      <c r="D10" s="8">
        <v>-15.4</v>
      </c>
      <c r="E10" s="8">
        <v>-3.6</v>
      </c>
      <c r="F10" s="8">
        <v>9.4</v>
      </c>
      <c r="G10" s="8">
        <v>17.866666666666699</v>
      </c>
      <c r="H10" s="8">
        <v>22.133333333333301</v>
      </c>
      <c r="I10" s="8">
        <v>35.6666666666667</v>
      </c>
      <c r="J10" s="8">
        <v>35.933333333333302</v>
      </c>
      <c r="K10" s="8">
        <v>32.466666666666697</v>
      </c>
      <c r="L10" s="8">
        <v>35.3333333333333</v>
      </c>
      <c r="M10" s="8">
        <v>30.533333333333299</v>
      </c>
      <c r="N10" s="11">
        <v>0</v>
      </c>
      <c r="O10" s="8">
        <v>-43.800000000000097</v>
      </c>
      <c r="P10" s="8">
        <v>-49.866666666666703</v>
      </c>
      <c r="Q10" s="8">
        <v>-34.600000000000094</v>
      </c>
      <c r="R10" s="8">
        <v>-24.466666666666701</v>
      </c>
      <c r="S10" s="8">
        <v>-11.2</v>
      </c>
    </row>
    <row r="11" spans="1:19" x14ac:dyDescent="0.2">
      <c r="A11" s="1" t="s">
        <v>9</v>
      </c>
      <c r="B11" s="8">
        <v>15.533333333333299</v>
      </c>
      <c r="C11" s="8">
        <v>13.0666666666667</v>
      </c>
      <c r="D11" s="8">
        <v>-14</v>
      </c>
      <c r="E11" s="8">
        <v>-4.3333333333333304</v>
      </c>
      <c r="F11" s="8">
        <v>-1.86666666666667</v>
      </c>
      <c r="G11" s="8">
        <v>4.13333333333334</v>
      </c>
      <c r="H11" s="8">
        <v>10.9333333333333</v>
      </c>
      <c r="I11" s="8">
        <v>21.4</v>
      </c>
      <c r="J11" s="8">
        <v>37.733333333333299</v>
      </c>
      <c r="K11" s="8">
        <v>23.133333333333301</v>
      </c>
      <c r="L11" s="8">
        <v>19.600000000000001</v>
      </c>
      <c r="M11" s="8">
        <v>12.6</v>
      </c>
      <c r="N11" s="11">
        <v>0</v>
      </c>
      <c r="O11" s="8">
        <v>-12.933333333333298</v>
      </c>
      <c r="P11" s="8">
        <v>-56.3333333333333</v>
      </c>
      <c r="Q11" s="8">
        <v>-32.066666666666634</v>
      </c>
      <c r="R11" s="8">
        <v>-26.06666666666667</v>
      </c>
      <c r="S11" s="8">
        <v>-13.066666666666659</v>
      </c>
    </row>
    <row r="12" spans="1:19" x14ac:dyDescent="0.2">
      <c r="A12" s="1" t="s">
        <v>10</v>
      </c>
      <c r="B12" s="8">
        <v>17.066666666666698</v>
      </c>
      <c r="C12" s="8">
        <v>-20.6666666666667</v>
      </c>
      <c r="D12" s="8">
        <v>-29.133333333333301</v>
      </c>
      <c r="E12" s="8">
        <v>-13.6666666666667</v>
      </c>
      <c r="F12" s="8">
        <v>-9.1333333333333293</v>
      </c>
      <c r="G12" s="8">
        <v>-7.3333333333333304</v>
      </c>
      <c r="H12" s="8">
        <v>14.266666666666699</v>
      </c>
      <c r="I12" s="8">
        <v>26.2</v>
      </c>
      <c r="J12" s="8">
        <v>24.466666666666701</v>
      </c>
      <c r="K12" s="8">
        <v>24.2</v>
      </c>
      <c r="L12" s="8">
        <v>23.2</v>
      </c>
      <c r="M12" s="8">
        <v>33.066666666666698</v>
      </c>
      <c r="N12" s="11">
        <v>0</v>
      </c>
      <c r="O12" s="8">
        <v>-49.6666666666667</v>
      </c>
      <c r="P12" s="8">
        <v>-56.4</v>
      </c>
      <c r="Q12" s="8">
        <v>-40.6666666666667</v>
      </c>
      <c r="R12" s="8">
        <v>-35.133333333333326</v>
      </c>
      <c r="S12" s="8">
        <v>-43.200000000000024</v>
      </c>
    </row>
    <row r="13" spans="1:19" x14ac:dyDescent="0.2">
      <c r="A13" s="1" t="s">
        <v>11</v>
      </c>
      <c r="B13" s="8">
        <v>15</v>
      </c>
      <c r="C13" s="8">
        <v>-8.4666666666666703</v>
      </c>
      <c r="D13" s="8">
        <v>-1.2666666666666699</v>
      </c>
      <c r="E13" s="8">
        <v>-5.8</v>
      </c>
      <c r="F13" s="8">
        <v>-2.1333333333333302</v>
      </c>
      <c r="G13" s="8">
        <v>12.4</v>
      </c>
      <c r="H13" s="8">
        <v>11.6</v>
      </c>
      <c r="I13" s="8">
        <v>3.4666666666666699</v>
      </c>
      <c r="J13" s="8">
        <v>13.733333333333301</v>
      </c>
      <c r="K13" s="8">
        <v>23</v>
      </c>
      <c r="L13" s="8">
        <v>10.6</v>
      </c>
      <c r="M13" s="8">
        <v>15.3333333333333</v>
      </c>
      <c r="N13" s="11">
        <v>0</v>
      </c>
      <c r="O13" s="8">
        <v>-15.333333333333341</v>
      </c>
      <c r="P13" s="8">
        <v>-18.39999999999997</v>
      </c>
      <c r="Q13" s="8">
        <v>-32.200000000000003</v>
      </c>
      <c r="R13" s="8">
        <v>-16.133333333333333</v>
      </c>
      <c r="S13" s="8">
        <v>-6.3333333333333002</v>
      </c>
    </row>
    <row r="14" spans="1:19" x14ac:dyDescent="0.2">
      <c r="A14" s="1" t="s">
        <v>31</v>
      </c>
      <c r="B14" s="8">
        <v>23.733333333333299</v>
      </c>
      <c r="C14" s="8">
        <v>5.4</v>
      </c>
      <c r="D14" s="8">
        <v>-6.93333333333333</v>
      </c>
      <c r="E14" s="8">
        <v>3.7333333333333298</v>
      </c>
      <c r="F14" s="8">
        <v>15.533333333333299</v>
      </c>
      <c r="G14" s="8">
        <v>-6.2</v>
      </c>
      <c r="H14" s="8">
        <v>12.533333333333299</v>
      </c>
      <c r="I14" s="8">
        <v>4.4000000000000004</v>
      </c>
      <c r="J14" s="8">
        <v>5.2</v>
      </c>
      <c r="K14" s="8">
        <v>15.2</v>
      </c>
      <c r="L14" s="8">
        <v>16.3333333333333</v>
      </c>
      <c r="M14" s="8">
        <v>7.4666666666666703</v>
      </c>
      <c r="N14" s="11">
        <v>0</v>
      </c>
      <c r="O14" s="8">
        <v>-10.199999999999999</v>
      </c>
      <c r="P14" s="8">
        <v>-23.333333333333329</v>
      </c>
      <c r="Q14" s="8">
        <v>-22.666666666666668</v>
      </c>
      <c r="R14" s="8">
        <v>-12</v>
      </c>
      <c r="S14" s="8">
        <v>-24.866666666666671</v>
      </c>
    </row>
    <row r="15" spans="1:19" x14ac:dyDescent="0.2">
      <c r="A15" s="1" t="s">
        <v>32</v>
      </c>
      <c r="B15" s="8">
        <v>29.266666666666701</v>
      </c>
      <c r="C15" s="8">
        <v>11.2</v>
      </c>
      <c r="D15" s="8">
        <v>-6.6666666666666402E-2</v>
      </c>
      <c r="E15" s="8">
        <v>4.06666666666667</v>
      </c>
      <c r="F15" s="8">
        <v>-6.6666666666666402E-2</v>
      </c>
      <c r="G15" s="8">
        <v>16.466666666666701</v>
      </c>
      <c r="H15" s="8">
        <v>16.133333333333301</v>
      </c>
      <c r="I15" s="8">
        <v>7.06666666666667</v>
      </c>
      <c r="J15" s="8">
        <v>4.5333333333333297</v>
      </c>
      <c r="K15" s="8">
        <v>12.133333333333301</v>
      </c>
      <c r="L15" s="8">
        <v>21.4</v>
      </c>
      <c r="M15" s="8">
        <v>16.600000000000001</v>
      </c>
      <c r="N15" s="11">
        <v>0</v>
      </c>
      <c r="O15" s="8">
        <v>-9.0000000000000711</v>
      </c>
      <c r="P15" s="8">
        <v>-17.733333333333398</v>
      </c>
      <c r="Q15" s="8">
        <v>-21.200000000000031</v>
      </c>
      <c r="R15" s="8">
        <v>-34.600000000000065</v>
      </c>
      <c r="S15" s="8">
        <v>-13.266666666666701</v>
      </c>
    </row>
    <row r="16" spans="1:19" x14ac:dyDescent="0.2">
      <c r="A16" s="5" t="s">
        <v>12</v>
      </c>
      <c r="B16" s="9">
        <f>AVERAGE(B4:B15)</f>
        <v>18.016666666666673</v>
      </c>
      <c r="C16" s="9">
        <f t="shared" ref="C16:G16" si="0">AVERAGE(C4:C15)</f>
        <v>-1.7666666666666642</v>
      </c>
      <c r="D16" s="9">
        <f t="shared" si="0"/>
        <v>-9.5055555555555546</v>
      </c>
      <c r="E16" s="9">
        <f t="shared" si="0"/>
        <v>-2.8333333333333361</v>
      </c>
      <c r="F16" s="9">
        <f t="shared" si="0"/>
        <v>1.5888888888888895</v>
      </c>
      <c r="G16" s="9">
        <f t="shared" si="0"/>
        <v>6.3500000000000059</v>
      </c>
      <c r="H16" s="9">
        <f>AVERAGE(H4:H15)</f>
        <v>17.594444444444434</v>
      </c>
      <c r="I16" s="9">
        <f t="shared" ref="I16:J16" si="1">AVERAGE(I4:I15)</f>
        <v>18.999999999999996</v>
      </c>
      <c r="J16" s="9">
        <f t="shared" si="1"/>
        <v>17.783333333333314</v>
      </c>
      <c r="K16" s="9">
        <f>AVERAGE(K4:K15)</f>
        <v>21.938888888888894</v>
      </c>
      <c r="L16" s="9">
        <f t="shared" ref="L16:M16" si="2">AVERAGE(L4:L15)</f>
        <v>22.183333333333319</v>
      </c>
      <c r="M16" s="9">
        <f t="shared" si="2"/>
        <v>16.038888888888891</v>
      </c>
      <c r="N16" s="12">
        <f>AVERAGE(N4:N15)</f>
        <v>0</v>
      </c>
      <c r="O16" s="9">
        <f>AVERAGE(O4:O15)</f>
        <v>-21.188888888888901</v>
      </c>
      <c r="P16" s="9">
        <f t="shared" ref="P16:S16" si="3">AVERAGE(P4:P15)</f>
        <v>-27.711111111111112</v>
      </c>
      <c r="Q16" s="9">
        <f t="shared" si="3"/>
        <v>-25.194444444444471</v>
      </c>
      <c r="R16" s="9">
        <f t="shared" si="3"/>
        <v>-21.016666666666669</v>
      </c>
      <c r="S16" s="9">
        <f t="shared" si="3"/>
        <v>-10.111111111111123</v>
      </c>
    </row>
    <row r="17" spans="1:19" x14ac:dyDescent="0.2">
      <c r="A17" s="6" t="s">
        <v>13</v>
      </c>
      <c r="B17" s="10">
        <f>STDEV(B4:B15)/SQRT(B18)</f>
        <v>2.2789052395633069</v>
      </c>
      <c r="C17" s="10">
        <f t="shared" ref="C17:G17" si="4">STDEV(C4:C15)/SQRT(C18)</f>
        <v>2.8258010395552495</v>
      </c>
      <c r="D17" s="10">
        <f t="shared" si="4"/>
        <v>2.6229941296664911</v>
      </c>
      <c r="E17" s="10">
        <f t="shared" si="4"/>
        <v>1.5905973720586883</v>
      </c>
      <c r="F17" s="10">
        <f t="shared" si="4"/>
        <v>2.6482677564756854</v>
      </c>
      <c r="G17" s="10">
        <f t="shared" si="4"/>
        <v>2.377265001822241</v>
      </c>
      <c r="H17" s="10">
        <f>STDEV(H4:H15)/SQRT(H18)</f>
        <v>2.0395988635342497</v>
      </c>
      <c r="I17" s="10">
        <f t="shared" ref="I17:M17" si="5">STDEV(I4:I15)/SQRT(I18)</f>
        <v>3.3743636387221172</v>
      </c>
      <c r="J17" s="10">
        <f t="shared" si="5"/>
        <v>3.7343354084443097</v>
      </c>
      <c r="K17" s="10">
        <f t="shared" si="5"/>
        <v>2.4778542136147141</v>
      </c>
      <c r="L17" s="10">
        <f t="shared" si="5"/>
        <v>2.592414796693324</v>
      </c>
      <c r="M17" s="10">
        <f t="shared" si="5"/>
        <v>2.7300973494727634</v>
      </c>
      <c r="N17" s="13">
        <f>STDEV(N4:N15)/SQRT(N18)</f>
        <v>0</v>
      </c>
      <c r="O17" s="10">
        <f t="shared" ref="O17:S17" si="6">STDEV(O4:O15)/SQRT(O18)</f>
        <v>5.2028083153121303</v>
      </c>
      <c r="P17" s="10">
        <f t="shared" si="6"/>
        <v>5.3367434384179617</v>
      </c>
      <c r="Q17" s="10">
        <f t="shared" si="6"/>
        <v>3.0679999114716541</v>
      </c>
      <c r="R17" s="10">
        <f t="shared" si="6"/>
        <v>3.4972824948071946</v>
      </c>
      <c r="S17" s="10">
        <f t="shared" si="6"/>
        <v>4.1338899375422038</v>
      </c>
    </row>
    <row r="18" spans="1:19" x14ac:dyDescent="0.2">
      <c r="A18" s="1" t="s">
        <v>14</v>
      </c>
      <c r="B18" s="1">
        <f>COUNT(B4:B15)</f>
        <v>12</v>
      </c>
      <c r="C18" s="1">
        <f t="shared" ref="C18:G18" si="7">COUNT(C4:C15)</f>
        <v>12</v>
      </c>
      <c r="D18" s="1">
        <f t="shared" si="7"/>
        <v>12</v>
      </c>
      <c r="E18" s="1">
        <f t="shared" si="7"/>
        <v>12</v>
      </c>
      <c r="F18" s="1">
        <f t="shared" si="7"/>
        <v>12</v>
      </c>
      <c r="G18" s="1">
        <f t="shared" si="7"/>
        <v>12</v>
      </c>
      <c r="H18" s="1">
        <f>COUNT(H4:H15)</f>
        <v>12</v>
      </c>
      <c r="I18" s="1">
        <f t="shared" ref="I18:M18" si="8">COUNT(I4:I15)</f>
        <v>12</v>
      </c>
      <c r="J18" s="1">
        <f t="shared" si="8"/>
        <v>12</v>
      </c>
      <c r="K18" s="1">
        <f t="shared" si="8"/>
        <v>12</v>
      </c>
      <c r="L18" s="1">
        <f t="shared" si="8"/>
        <v>12</v>
      </c>
      <c r="M18" s="1">
        <f t="shared" si="8"/>
        <v>12</v>
      </c>
      <c r="N18" s="1">
        <f>COUNT(N4:N15)</f>
        <v>12</v>
      </c>
      <c r="O18" s="1">
        <f t="shared" ref="O18:S18" si="9">COUNT(O4:O15)</f>
        <v>12</v>
      </c>
      <c r="P18" s="1">
        <f t="shared" si="9"/>
        <v>12</v>
      </c>
      <c r="Q18" s="1">
        <f t="shared" si="9"/>
        <v>12</v>
      </c>
      <c r="R18" s="1">
        <f t="shared" si="9"/>
        <v>12</v>
      </c>
      <c r="S18" s="1">
        <f t="shared" si="9"/>
        <v>12</v>
      </c>
    </row>
    <row r="20" spans="1:19" x14ac:dyDescent="0.2">
      <c r="A20" s="24" t="s">
        <v>72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 x14ac:dyDescent="0.2">
      <c r="B21" s="25" t="s">
        <v>15</v>
      </c>
      <c r="C21" s="25"/>
      <c r="D21" s="25"/>
      <c r="E21" s="25"/>
      <c r="F21" s="25"/>
      <c r="G21" s="25"/>
      <c r="H21" s="26" t="s">
        <v>25</v>
      </c>
      <c r="I21" s="26"/>
      <c r="J21" s="26"/>
      <c r="K21" s="26"/>
      <c r="L21" s="26"/>
      <c r="M21" s="26"/>
      <c r="N21" s="27" t="s">
        <v>68</v>
      </c>
      <c r="O21" s="27"/>
      <c r="P21" s="27"/>
      <c r="Q21" s="27"/>
      <c r="R21" s="27"/>
      <c r="S21" s="27"/>
    </row>
    <row r="22" spans="1:19" x14ac:dyDescent="0.2">
      <c r="B22" s="2" t="s">
        <v>0</v>
      </c>
      <c r="C22" s="2" t="s">
        <v>26</v>
      </c>
      <c r="D22" s="2" t="s">
        <v>27</v>
      </c>
      <c r="E22" s="2" t="s">
        <v>1</v>
      </c>
      <c r="F22" s="2" t="s">
        <v>28</v>
      </c>
      <c r="G22" s="2" t="s">
        <v>29</v>
      </c>
      <c r="H22" s="3" t="s">
        <v>0</v>
      </c>
      <c r="I22" s="3" t="s">
        <v>26</v>
      </c>
      <c r="J22" s="3" t="s">
        <v>27</v>
      </c>
      <c r="K22" s="3" t="s">
        <v>1</v>
      </c>
      <c r="L22" s="3" t="s">
        <v>28</v>
      </c>
      <c r="M22" s="3" t="s">
        <v>29</v>
      </c>
      <c r="N22" s="4" t="s">
        <v>0</v>
      </c>
      <c r="O22" s="4" t="s">
        <v>26</v>
      </c>
      <c r="P22" s="4" t="s">
        <v>30</v>
      </c>
      <c r="Q22" s="4" t="s">
        <v>1</v>
      </c>
      <c r="R22" s="4" t="s">
        <v>28</v>
      </c>
      <c r="S22" s="4" t="s">
        <v>29</v>
      </c>
    </row>
    <row r="23" spans="1:19" x14ac:dyDescent="0.2">
      <c r="A23" s="1" t="s">
        <v>2</v>
      </c>
      <c r="B23" s="8">
        <v>16.866666666666699</v>
      </c>
      <c r="C23" s="8">
        <v>-15.266666666666699</v>
      </c>
      <c r="D23" s="8">
        <v>-21.2</v>
      </c>
      <c r="E23" s="8">
        <v>-4.7333333333333298</v>
      </c>
      <c r="F23" s="8">
        <v>12.4</v>
      </c>
      <c r="G23" s="8">
        <v>8.8666666666666707</v>
      </c>
      <c r="H23" s="8">
        <v>15.4</v>
      </c>
      <c r="I23" s="8">
        <v>-16.933333333333302</v>
      </c>
      <c r="J23" s="8">
        <v>-16.733333333333299</v>
      </c>
      <c r="K23" s="8">
        <v>-21.466666666666701</v>
      </c>
      <c r="L23" s="8">
        <v>14.133333333333301</v>
      </c>
      <c r="M23" s="8">
        <v>16.6666666666667</v>
      </c>
      <c r="N23" s="11">
        <v>0</v>
      </c>
      <c r="O23" s="8">
        <v>0.19999999999990337</v>
      </c>
      <c r="P23" s="8">
        <v>-5.9333333333333993</v>
      </c>
      <c r="Q23" s="8">
        <v>15.266666666666671</v>
      </c>
      <c r="R23" s="8">
        <v>-3.1999999999999993</v>
      </c>
      <c r="S23" s="8">
        <v>-9.2666666666667279</v>
      </c>
    </row>
    <row r="24" spans="1:19" x14ac:dyDescent="0.2">
      <c r="A24" s="1" t="s">
        <v>3</v>
      </c>
      <c r="B24" s="8">
        <v>13.733333333333301</v>
      </c>
      <c r="C24" s="8">
        <v>-25.4</v>
      </c>
      <c r="D24" s="8">
        <v>-15.0666666666667</v>
      </c>
      <c r="E24" s="8">
        <v>7.2666666666666702</v>
      </c>
      <c r="F24" s="8">
        <v>0.19999999999999901</v>
      </c>
      <c r="G24" s="8">
        <v>1.13333333333333</v>
      </c>
      <c r="H24" s="8">
        <v>14.3333333333333</v>
      </c>
      <c r="I24" s="8">
        <v>4.8</v>
      </c>
      <c r="J24" s="8">
        <v>-12.866666666666699</v>
      </c>
      <c r="K24" s="8">
        <v>-1.6666666666666701</v>
      </c>
      <c r="L24" s="8">
        <v>-15.9333333333333</v>
      </c>
      <c r="M24" s="8">
        <v>5.6</v>
      </c>
      <c r="N24" s="11">
        <v>0</v>
      </c>
      <c r="O24" s="8">
        <v>-29.6</v>
      </c>
      <c r="P24" s="8">
        <v>-1.6000000000000014</v>
      </c>
      <c r="Q24" s="8">
        <v>9.5333333333333403</v>
      </c>
      <c r="R24" s="8">
        <v>16.733333333333299</v>
      </c>
      <c r="S24" s="8">
        <v>-3.8666666666666698</v>
      </c>
    </row>
    <row r="25" spans="1:19" x14ac:dyDescent="0.2">
      <c r="A25" s="1" t="s">
        <v>4</v>
      </c>
      <c r="B25" s="8">
        <v>24</v>
      </c>
      <c r="C25" s="8">
        <v>5.2</v>
      </c>
      <c r="D25" s="8">
        <v>-8.3333333333333304</v>
      </c>
      <c r="E25" s="8">
        <v>-6.3333333333333304</v>
      </c>
      <c r="F25" s="8">
        <v>-8.1333333333333293</v>
      </c>
      <c r="G25" s="8">
        <v>-10.3333333333333</v>
      </c>
      <c r="H25" s="8">
        <v>26.266666666666701</v>
      </c>
      <c r="I25" s="8">
        <v>-13</v>
      </c>
      <c r="J25" s="8">
        <v>-5.8</v>
      </c>
      <c r="K25" s="8">
        <v>5.93333333333333</v>
      </c>
      <c r="L25" s="8">
        <v>12.8</v>
      </c>
      <c r="M25" s="8">
        <v>10.266666666666699</v>
      </c>
      <c r="N25" s="11">
        <v>0</v>
      </c>
      <c r="O25" s="8">
        <v>20.466666666666701</v>
      </c>
      <c r="P25" s="8">
        <v>-0.2666666666666293</v>
      </c>
      <c r="Q25" s="8">
        <v>-9.9999999999999591</v>
      </c>
      <c r="R25" s="8">
        <v>-18.666666666666629</v>
      </c>
      <c r="S25" s="8">
        <v>-18.3333333333333</v>
      </c>
    </row>
    <row r="26" spans="1:19" x14ac:dyDescent="0.2">
      <c r="A26" s="1" t="s">
        <v>5</v>
      </c>
      <c r="B26" s="8">
        <v>20.733333333333299</v>
      </c>
      <c r="C26" s="8">
        <v>-14.733333333333301</v>
      </c>
      <c r="D26" s="8">
        <v>-12.733333333333301</v>
      </c>
      <c r="E26" s="8">
        <v>-3.7333333333333298</v>
      </c>
      <c r="F26" s="8">
        <v>-9.6</v>
      </c>
      <c r="G26" s="8">
        <v>-4.1333333333333302</v>
      </c>
      <c r="H26" s="8">
        <v>8.1999999999999993</v>
      </c>
      <c r="I26" s="8">
        <v>-12.866666666666699</v>
      </c>
      <c r="J26" s="8">
        <v>-4.4666666666666703</v>
      </c>
      <c r="K26" s="8">
        <v>11.133333333333301</v>
      </c>
      <c r="L26" s="8">
        <v>2.7333333333333298</v>
      </c>
      <c r="M26" s="8">
        <v>9.13333333333334</v>
      </c>
      <c r="N26" s="11">
        <v>0</v>
      </c>
      <c r="O26" s="8">
        <v>-14.399999999999901</v>
      </c>
      <c r="P26" s="8">
        <v>-20.79999999999993</v>
      </c>
      <c r="Q26" s="8">
        <v>-27.399999999999931</v>
      </c>
      <c r="R26" s="8">
        <v>-24.866666666666628</v>
      </c>
      <c r="S26" s="8">
        <v>-25.799999999999969</v>
      </c>
    </row>
    <row r="27" spans="1:19" x14ac:dyDescent="0.2">
      <c r="A27" s="1" t="s">
        <v>6</v>
      </c>
      <c r="B27" s="8">
        <v>15.733333333333301</v>
      </c>
      <c r="C27" s="8">
        <v>-17.866666666666699</v>
      </c>
      <c r="D27" s="8">
        <v>-6</v>
      </c>
      <c r="E27" s="8">
        <v>-7.6</v>
      </c>
      <c r="F27" s="8">
        <v>7.93333333333333</v>
      </c>
      <c r="G27" s="8">
        <v>-24.6666666666667</v>
      </c>
      <c r="H27" s="8">
        <v>7.8666666666666698</v>
      </c>
      <c r="I27" s="8">
        <v>12.9333333333333</v>
      </c>
      <c r="J27" s="8">
        <v>3</v>
      </c>
      <c r="K27" s="8">
        <v>10.199999999999999</v>
      </c>
      <c r="L27" s="8">
        <v>14.9333333333333</v>
      </c>
      <c r="M27" s="8">
        <v>-2.6666666666666701</v>
      </c>
      <c r="N27" s="11">
        <v>0</v>
      </c>
      <c r="O27" s="8">
        <v>-38.666666666666629</v>
      </c>
      <c r="P27" s="8">
        <v>-16.866666666666632</v>
      </c>
      <c r="Q27" s="8">
        <v>-25.666666666666629</v>
      </c>
      <c r="R27" s="8">
        <v>-14.8666666666666</v>
      </c>
      <c r="S27" s="8">
        <v>-29.86666666666666</v>
      </c>
    </row>
    <row r="28" spans="1:19" x14ac:dyDescent="0.2">
      <c r="A28" s="1" t="s">
        <v>7</v>
      </c>
      <c r="B28" s="8">
        <v>37.466666666666697</v>
      </c>
      <c r="C28" s="8">
        <v>-12.266666666666699</v>
      </c>
      <c r="D28" s="8">
        <v>-21</v>
      </c>
      <c r="E28" s="8">
        <v>-11.866666666666699</v>
      </c>
      <c r="F28" s="8">
        <v>-4.1333333333333302</v>
      </c>
      <c r="G28" s="8">
        <v>3.4666666666666699</v>
      </c>
      <c r="H28" s="8">
        <v>32.200000000000003</v>
      </c>
      <c r="I28" s="8">
        <v>-20.266666666666701</v>
      </c>
      <c r="J28" s="8">
        <v>-11.6</v>
      </c>
      <c r="K28" s="8">
        <v>-8.6666666666666696</v>
      </c>
      <c r="L28" s="8">
        <v>16.3333333333333</v>
      </c>
      <c r="M28" s="8">
        <v>15.6</v>
      </c>
      <c r="N28" s="11">
        <v>0</v>
      </c>
      <c r="O28" s="8">
        <v>2.7333333333333076</v>
      </c>
      <c r="P28" s="8">
        <v>-14.666666666666694</v>
      </c>
      <c r="Q28" s="8">
        <v>-8.4666666666667236</v>
      </c>
      <c r="R28" s="8">
        <v>-25.733333333333324</v>
      </c>
      <c r="S28" s="8">
        <v>-17.400000000000023</v>
      </c>
    </row>
    <row r="29" spans="1:19" x14ac:dyDescent="0.2">
      <c r="A29" s="1" t="s">
        <v>8</v>
      </c>
      <c r="B29" s="8">
        <v>10.266666666666699</v>
      </c>
      <c r="C29" s="8">
        <v>-8</v>
      </c>
      <c r="D29" s="8">
        <v>-12</v>
      </c>
      <c r="E29" s="8">
        <v>-0.2</v>
      </c>
      <c r="F29" s="8">
        <v>2.4</v>
      </c>
      <c r="G29" s="8">
        <v>-19.399999999999999</v>
      </c>
      <c r="H29" s="8">
        <v>9.4</v>
      </c>
      <c r="I29" s="8">
        <v>-2.8</v>
      </c>
      <c r="J29" s="8">
        <v>-10.533333333333299</v>
      </c>
      <c r="K29" s="8">
        <v>3.93333333333333</v>
      </c>
      <c r="L29" s="8">
        <v>2.7333333333333298</v>
      </c>
      <c r="M29" s="8">
        <v>0.80000000000000104</v>
      </c>
      <c r="N29" s="11">
        <v>0</v>
      </c>
      <c r="O29" s="8">
        <v>-6.0666666666666993</v>
      </c>
      <c r="P29" s="8">
        <v>-2.3333333333333997</v>
      </c>
      <c r="Q29" s="8">
        <v>-5.0000000000000293</v>
      </c>
      <c r="R29" s="8">
        <v>-1.200000000000029</v>
      </c>
      <c r="S29" s="8">
        <v>-21.066666666666698</v>
      </c>
    </row>
    <row r="30" spans="1:19" x14ac:dyDescent="0.2">
      <c r="A30" s="1" t="s">
        <v>9</v>
      </c>
      <c r="B30" s="8">
        <v>16.8</v>
      </c>
      <c r="C30" s="8">
        <v>-11.2</v>
      </c>
      <c r="D30" s="8">
        <v>-8.4</v>
      </c>
      <c r="E30" s="8">
        <v>-11.733333333333301</v>
      </c>
      <c r="F30" s="8">
        <v>-10.533333333333299</v>
      </c>
      <c r="G30" s="8">
        <v>-14.2</v>
      </c>
      <c r="H30" s="8">
        <v>9.1333333333333293</v>
      </c>
      <c r="I30" s="8">
        <v>-16.399999999999999</v>
      </c>
      <c r="J30" s="8">
        <v>-23</v>
      </c>
      <c r="K30" s="8">
        <v>-10.733333333333301</v>
      </c>
      <c r="L30" s="8">
        <v>-8.6</v>
      </c>
      <c r="M30" s="8">
        <v>-4.93333333333333</v>
      </c>
      <c r="N30" s="11">
        <v>0</v>
      </c>
      <c r="O30" s="8">
        <v>-2.4666666666666721</v>
      </c>
      <c r="P30" s="8">
        <v>6.9333333333333282</v>
      </c>
      <c r="Q30" s="8">
        <v>-8.6666666666666714</v>
      </c>
      <c r="R30" s="8">
        <v>-9.5999999999999712</v>
      </c>
      <c r="S30" s="8">
        <v>-16.933333333333341</v>
      </c>
    </row>
    <row r="31" spans="1:19" x14ac:dyDescent="0.2">
      <c r="A31" s="1" t="s">
        <v>10</v>
      </c>
      <c r="B31" s="8">
        <v>11.8</v>
      </c>
      <c r="C31" s="8">
        <v>-4.3333333333333304</v>
      </c>
      <c r="D31" s="8">
        <v>-11.9333333333333</v>
      </c>
      <c r="E31" s="8">
        <v>1.6</v>
      </c>
      <c r="F31" s="8">
        <v>-5.2</v>
      </c>
      <c r="G31" s="8">
        <v>-1.13333333333333</v>
      </c>
      <c r="H31" s="8">
        <v>11.8</v>
      </c>
      <c r="I31" s="8">
        <v>-17.933333333333302</v>
      </c>
      <c r="J31" s="8">
        <v>-5</v>
      </c>
      <c r="K31" s="8">
        <v>-8.4</v>
      </c>
      <c r="L31" s="8">
        <v>-6.4</v>
      </c>
      <c r="M31" s="8">
        <v>13.2</v>
      </c>
      <c r="N31" s="11">
        <v>0</v>
      </c>
      <c r="O31" s="8">
        <v>13.599999999999971</v>
      </c>
      <c r="P31" s="8">
        <v>-6.9333333333332998</v>
      </c>
      <c r="Q31" s="8">
        <v>10</v>
      </c>
      <c r="R31" s="8">
        <v>1.2000000000000002</v>
      </c>
      <c r="S31" s="8">
        <v>-14.333333333333329</v>
      </c>
    </row>
    <row r="32" spans="1:19" x14ac:dyDescent="0.2">
      <c r="A32" s="1" t="s">
        <v>11</v>
      </c>
      <c r="B32" s="8">
        <v>17.533333333333299</v>
      </c>
      <c r="C32" s="8">
        <v>-13.866666666666699</v>
      </c>
      <c r="D32" s="8">
        <v>-9</v>
      </c>
      <c r="E32" s="8">
        <v>-5.06666666666667</v>
      </c>
      <c r="F32" s="8">
        <v>-12.6</v>
      </c>
      <c r="G32" s="8">
        <v>-1.93333333333333</v>
      </c>
      <c r="H32" s="8">
        <v>9.7333333333333307</v>
      </c>
      <c r="I32" s="8">
        <v>6.6666666666666696</v>
      </c>
      <c r="J32" s="8">
        <v>0.73333333333333395</v>
      </c>
      <c r="K32" s="8">
        <v>7.6666666666666696</v>
      </c>
      <c r="L32" s="8">
        <v>2.3333333333333299</v>
      </c>
      <c r="M32" s="8">
        <v>21.866666666666699</v>
      </c>
      <c r="N32" s="11">
        <v>0</v>
      </c>
      <c r="O32" s="8">
        <v>-28.333333333333336</v>
      </c>
      <c r="P32" s="8">
        <v>-17.533333333333303</v>
      </c>
      <c r="Q32" s="8">
        <v>-20.53333333333331</v>
      </c>
      <c r="R32" s="8">
        <v>-22.733333333333299</v>
      </c>
      <c r="S32" s="8">
        <v>-31.599999999999998</v>
      </c>
    </row>
    <row r="33" spans="1:19" x14ac:dyDescent="0.2">
      <c r="A33" s="1" t="s">
        <v>31</v>
      </c>
      <c r="B33" s="8">
        <v>25.933333333333302</v>
      </c>
      <c r="C33" s="8">
        <v>-6.4</v>
      </c>
      <c r="D33" s="8">
        <v>-6.1333333333333302</v>
      </c>
      <c r="E33" s="8">
        <v>-2.06666666666667</v>
      </c>
      <c r="F33" s="8">
        <v>-12.4</v>
      </c>
      <c r="G33" s="8">
        <v>-8.8666666666666707</v>
      </c>
      <c r="H33" s="8">
        <v>18.2</v>
      </c>
      <c r="I33" s="8">
        <v>-11.266666666666699</v>
      </c>
      <c r="J33" s="8">
        <v>-5</v>
      </c>
      <c r="K33" s="8">
        <v>-4.2</v>
      </c>
      <c r="L33" s="8">
        <v>-1</v>
      </c>
      <c r="M33" s="8">
        <v>4.2</v>
      </c>
      <c r="N33" s="11">
        <v>0</v>
      </c>
      <c r="O33" s="8">
        <v>-2.8666666666666032</v>
      </c>
      <c r="P33" s="8">
        <v>-8.8666666666666316</v>
      </c>
      <c r="Q33" s="8">
        <v>-5.5999999999999721</v>
      </c>
      <c r="R33" s="8">
        <v>-19.133333333333304</v>
      </c>
      <c r="S33" s="8">
        <v>-20.799999999999972</v>
      </c>
    </row>
    <row r="34" spans="1:19" x14ac:dyDescent="0.2">
      <c r="A34" s="1" t="s">
        <v>32</v>
      </c>
      <c r="B34" s="8">
        <v>32.6666666666667</v>
      </c>
      <c r="C34" s="8">
        <v>-12.733333333333301</v>
      </c>
      <c r="D34" s="8">
        <v>-10.6666666666667</v>
      </c>
      <c r="E34" s="8">
        <v>6.2</v>
      </c>
      <c r="F34" s="8">
        <v>2.5333333333333301</v>
      </c>
      <c r="G34" s="8">
        <v>16.6666666666667</v>
      </c>
      <c r="H34" s="8">
        <v>30.6</v>
      </c>
      <c r="I34" s="8">
        <v>-8.06666666666667</v>
      </c>
      <c r="J34" s="8">
        <v>-2.2000000000000002</v>
      </c>
      <c r="K34" s="8">
        <v>14.2</v>
      </c>
      <c r="L34" s="8">
        <v>7.4666666666666703</v>
      </c>
      <c r="M34" s="8">
        <v>24</v>
      </c>
      <c r="N34" s="11">
        <v>0</v>
      </c>
      <c r="O34" s="8">
        <v>-6.733333333333329</v>
      </c>
      <c r="P34" s="8">
        <v>-10.533333333333399</v>
      </c>
      <c r="Q34" s="8">
        <v>-10.066666666666698</v>
      </c>
      <c r="R34" s="8">
        <v>-7.0000000000000391</v>
      </c>
      <c r="S34" s="8">
        <v>-9.3999999999999986</v>
      </c>
    </row>
    <row r="35" spans="1:19" x14ac:dyDescent="0.2">
      <c r="A35" s="5" t="s">
        <v>12</v>
      </c>
      <c r="B35" s="9">
        <f>AVERAGE(B23:B34)</f>
        <v>20.294444444444448</v>
      </c>
      <c r="C35" s="9">
        <f t="shared" ref="C35:G35" si="10">AVERAGE(C23:C34)</f>
        <v>-11.40555555555556</v>
      </c>
      <c r="D35" s="9">
        <f t="shared" si="10"/>
        <v>-11.87222222222222</v>
      </c>
      <c r="E35" s="9">
        <f t="shared" si="10"/>
        <v>-3.1888888888888878</v>
      </c>
      <c r="F35" s="9">
        <f t="shared" si="10"/>
        <v>-3.0944444444444414</v>
      </c>
      <c r="G35" s="9">
        <f t="shared" si="10"/>
        <v>-4.5444444444444416</v>
      </c>
      <c r="H35" s="9">
        <f>AVERAGE(H23:H34)</f>
        <v>16.094444444444445</v>
      </c>
      <c r="I35" s="9">
        <f t="shared" ref="I35:J35" si="11">AVERAGE(I23:I34)</f>
        <v>-7.9277777777777816</v>
      </c>
      <c r="J35" s="9">
        <f t="shared" si="11"/>
        <v>-7.788888888888887</v>
      </c>
      <c r="K35" s="9">
        <f>AVERAGE(K23:K34)</f>
        <v>-0.17222222222222636</v>
      </c>
      <c r="L35" s="9">
        <f t="shared" ref="L35:M35" si="12">AVERAGE(L23:L34)</f>
        <v>3.4611111111111046</v>
      </c>
      <c r="M35" s="9">
        <f t="shared" si="12"/>
        <v>9.4777777777777867</v>
      </c>
      <c r="N35" s="12">
        <f>AVERAGE(N23:N34)</f>
        <v>0</v>
      </c>
      <c r="O35" s="9">
        <f>AVERAGE(O23:O34)</f>
        <v>-7.6777777777777745</v>
      </c>
      <c r="P35" s="9">
        <f t="shared" ref="P35:S35" si="13">AVERAGE(P23:P34)</f>
        <v>-8.2833333333333332</v>
      </c>
      <c r="Q35" s="9">
        <f t="shared" si="13"/>
        <v>-7.2166666666666588</v>
      </c>
      <c r="R35" s="9">
        <f t="shared" si="13"/>
        <v>-10.75555555555554</v>
      </c>
      <c r="S35" s="9">
        <f t="shared" si="13"/>
        <v>-18.222222222222225</v>
      </c>
    </row>
    <row r="36" spans="1:19" x14ac:dyDescent="0.2">
      <c r="A36" s="6" t="s">
        <v>13</v>
      </c>
      <c r="B36" s="10">
        <f>STDEV(B23:B34)/SQRT(B37)</f>
        <v>2.402376185275318</v>
      </c>
      <c r="C36" s="10">
        <f t="shared" ref="C36:G36" si="14">STDEV(C23:C34)/SQRT(C37)</f>
        <v>2.1926024746114576</v>
      </c>
      <c r="D36" s="10">
        <f t="shared" si="14"/>
        <v>1.4641957683438092</v>
      </c>
      <c r="E36" s="10">
        <f t="shared" si="14"/>
        <v>1.7719633451402896</v>
      </c>
      <c r="F36" s="10">
        <f t="shared" si="14"/>
        <v>2.3675764126179186</v>
      </c>
      <c r="G36" s="10">
        <f t="shared" si="14"/>
        <v>3.3887299184439512</v>
      </c>
      <c r="H36" s="10">
        <f>STDEV(H23:H34)/SQRT(H37)</f>
        <v>2.557651204864801</v>
      </c>
      <c r="I36" s="10">
        <f t="shared" ref="I36:M36" si="15">STDEV(I23:I34)/SQRT(I37)</f>
        <v>3.1418480732486063</v>
      </c>
      <c r="J36" s="10">
        <f t="shared" si="15"/>
        <v>2.1497605118098431</v>
      </c>
      <c r="K36" s="10">
        <f t="shared" si="15"/>
        <v>3.1150169385570274</v>
      </c>
      <c r="L36" s="10">
        <f t="shared" si="15"/>
        <v>2.9587450512571909</v>
      </c>
      <c r="M36" s="10">
        <f t="shared" si="15"/>
        <v>2.6706893060122225</v>
      </c>
      <c r="N36" s="13">
        <f>STDEV(N23:N34)/SQRT(N37)</f>
        <v>0</v>
      </c>
      <c r="O36" s="10">
        <f t="shared" ref="O36:S36" si="16">STDEV(O23:O34)/SQRT(O37)</f>
        <v>5.061612533233661</v>
      </c>
      <c r="P36" s="10">
        <f t="shared" si="16"/>
        <v>2.376145833817656</v>
      </c>
      <c r="Q36" s="10">
        <f t="shared" si="16"/>
        <v>3.9260600876002623</v>
      </c>
      <c r="R36" s="10">
        <f t="shared" si="16"/>
        <v>3.6711481642662513</v>
      </c>
      <c r="S36" s="10">
        <f t="shared" si="16"/>
        <v>2.4125699631638589</v>
      </c>
    </row>
    <row r="37" spans="1:19" x14ac:dyDescent="0.2">
      <c r="A37" s="1" t="s">
        <v>14</v>
      </c>
      <c r="B37" s="1">
        <f>COUNT(B23:B34)</f>
        <v>12</v>
      </c>
      <c r="C37" s="1">
        <f t="shared" ref="C37:G37" si="17">COUNT(C23:C34)</f>
        <v>12</v>
      </c>
      <c r="D37" s="1">
        <f t="shared" si="17"/>
        <v>12</v>
      </c>
      <c r="E37" s="1">
        <f t="shared" si="17"/>
        <v>12</v>
      </c>
      <c r="F37" s="1">
        <f t="shared" si="17"/>
        <v>12</v>
      </c>
      <c r="G37" s="1">
        <f t="shared" si="17"/>
        <v>12</v>
      </c>
      <c r="H37" s="1">
        <f>COUNT(H23:H34)</f>
        <v>12</v>
      </c>
      <c r="I37" s="1">
        <f t="shared" ref="I37:M37" si="18">COUNT(I23:I34)</f>
        <v>12</v>
      </c>
      <c r="J37" s="1">
        <f t="shared" si="18"/>
        <v>12</v>
      </c>
      <c r="K37" s="1">
        <f t="shared" si="18"/>
        <v>12</v>
      </c>
      <c r="L37" s="1">
        <f t="shared" si="18"/>
        <v>12</v>
      </c>
      <c r="M37" s="1">
        <f t="shared" si="18"/>
        <v>12</v>
      </c>
      <c r="N37" s="1">
        <f>COUNT(N23:N34)</f>
        <v>12</v>
      </c>
      <c r="O37" s="1">
        <f t="shared" ref="O37:S37" si="19">COUNT(O23:O34)</f>
        <v>12</v>
      </c>
      <c r="P37" s="1">
        <f t="shared" si="19"/>
        <v>12</v>
      </c>
      <c r="Q37" s="1">
        <f t="shared" si="19"/>
        <v>12</v>
      </c>
      <c r="R37" s="1">
        <f t="shared" si="19"/>
        <v>12</v>
      </c>
      <c r="S37" s="1">
        <f t="shared" si="19"/>
        <v>12</v>
      </c>
    </row>
    <row r="39" spans="1:19" x14ac:dyDescent="0.2">
      <c r="A39" s="28" t="s">
        <v>35</v>
      </c>
      <c r="B39" s="28"/>
      <c r="C39" s="28"/>
      <c r="D39" s="28"/>
      <c r="E39" s="28"/>
      <c r="F39" s="28"/>
    </row>
    <row r="40" spans="1:19" x14ac:dyDescent="0.2">
      <c r="D40" s="7" t="s">
        <v>17</v>
      </c>
      <c r="E40" s="7" t="s">
        <v>18</v>
      </c>
    </row>
    <row r="41" spans="1:19" ht="16" customHeight="1" x14ac:dyDescent="0.2">
      <c r="A41" s="23" t="s">
        <v>37</v>
      </c>
      <c r="B41" s="21" t="s">
        <v>15</v>
      </c>
      <c r="C41" s="2" t="s">
        <v>0</v>
      </c>
      <c r="D41" s="15">
        <v>0.62360488439568895</v>
      </c>
      <c r="E41" s="7" t="s">
        <v>22</v>
      </c>
    </row>
    <row r="42" spans="1:19" x14ac:dyDescent="0.2">
      <c r="A42" s="23"/>
      <c r="B42" s="21"/>
      <c r="C42" s="2" t="s">
        <v>26</v>
      </c>
      <c r="D42" s="15">
        <v>1.20228254076175E-2</v>
      </c>
      <c r="E42" s="7" t="s">
        <v>19</v>
      </c>
    </row>
    <row r="43" spans="1:19" x14ac:dyDescent="0.2">
      <c r="A43" s="23"/>
      <c r="B43" s="21"/>
      <c r="C43" s="2" t="s">
        <v>27</v>
      </c>
      <c r="D43" s="15">
        <v>0.47048642205878999</v>
      </c>
      <c r="E43" s="7" t="s">
        <v>22</v>
      </c>
    </row>
    <row r="44" spans="1:19" x14ac:dyDescent="0.2">
      <c r="A44" s="23"/>
      <c r="B44" s="21"/>
      <c r="C44" s="2" t="s">
        <v>1</v>
      </c>
      <c r="D44" s="15">
        <v>0.86246062489025899</v>
      </c>
      <c r="E44" s="7" t="s">
        <v>22</v>
      </c>
    </row>
    <row r="45" spans="1:19" x14ac:dyDescent="0.2">
      <c r="A45" s="23"/>
      <c r="B45" s="21"/>
      <c r="C45" s="2" t="s">
        <v>28</v>
      </c>
      <c r="D45" s="15">
        <v>0.17485330689329301</v>
      </c>
      <c r="E45" s="7" t="s">
        <v>22</v>
      </c>
    </row>
    <row r="46" spans="1:19" x14ac:dyDescent="0.2">
      <c r="A46" s="23"/>
      <c r="B46" s="21"/>
      <c r="C46" s="2" t="s">
        <v>29</v>
      </c>
      <c r="D46" s="15">
        <v>1.6574926749853301E-2</v>
      </c>
      <c r="E46" s="7" t="s">
        <v>19</v>
      </c>
    </row>
    <row r="47" spans="1:19" x14ac:dyDescent="0.2">
      <c r="A47" s="23"/>
      <c r="B47" s="22" t="s">
        <v>36</v>
      </c>
      <c r="C47" s="3" t="s">
        <v>0</v>
      </c>
      <c r="D47" s="15">
        <v>0.37074030335674601</v>
      </c>
      <c r="E47" s="7" t="s">
        <v>22</v>
      </c>
    </row>
    <row r="48" spans="1:19" x14ac:dyDescent="0.2">
      <c r="A48" s="23"/>
      <c r="B48" s="22"/>
      <c r="C48" s="3" t="s">
        <v>26</v>
      </c>
      <c r="D48" s="15">
        <v>2.46206232822773E-4</v>
      </c>
      <c r="E48" s="7" t="s">
        <v>38</v>
      </c>
    </row>
    <row r="49" spans="1:5" x14ac:dyDescent="0.2">
      <c r="A49" s="23"/>
      <c r="B49" s="22"/>
      <c r="C49" s="3" t="s">
        <v>27</v>
      </c>
      <c r="D49" s="15">
        <v>1.95532867196136E-4</v>
      </c>
      <c r="E49" s="7" t="s">
        <v>38</v>
      </c>
    </row>
    <row r="50" spans="1:5" x14ac:dyDescent="0.2">
      <c r="A50" s="23"/>
      <c r="B50" s="22"/>
      <c r="C50" s="3" t="s">
        <v>1</v>
      </c>
      <c r="D50" s="15">
        <v>1.9616147370654299E-4</v>
      </c>
      <c r="E50" s="7" t="s">
        <v>38</v>
      </c>
    </row>
    <row r="51" spans="1:5" x14ac:dyDescent="0.2">
      <c r="A51" s="23"/>
      <c r="B51" s="22"/>
      <c r="C51" s="3" t="s">
        <v>28</v>
      </c>
      <c r="D51" s="15">
        <v>4.26097878382381E-4</v>
      </c>
      <c r="E51" s="7" t="s">
        <v>38</v>
      </c>
    </row>
    <row r="52" spans="1:5" x14ac:dyDescent="0.2">
      <c r="A52" s="23"/>
      <c r="B52" s="22"/>
      <c r="C52" s="3" t="s">
        <v>29</v>
      </c>
      <c r="D52" s="15">
        <v>0.193930852282411</v>
      </c>
      <c r="E52" s="7" t="s">
        <v>22</v>
      </c>
    </row>
  </sheetData>
  <mergeCells count="12">
    <mergeCell ref="B41:B46"/>
    <mergeCell ref="B47:B52"/>
    <mergeCell ref="A41:A52"/>
    <mergeCell ref="A1:S1"/>
    <mergeCell ref="B2:G2"/>
    <mergeCell ref="H2:M2"/>
    <mergeCell ref="N2:S2"/>
    <mergeCell ref="A20:S20"/>
    <mergeCell ref="B21:G21"/>
    <mergeCell ref="H21:M21"/>
    <mergeCell ref="N21:S21"/>
    <mergeCell ref="A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51CF-EB1E-6444-AC14-6F472C7B0962}">
  <dimension ref="A1:Z18"/>
  <sheetViews>
    <sheetView workbookViewId="0">
      <selection activeCell="Q6" sqref="Q6"/>
    </sheetView>
  </sheetViews>
  <sheetFormatPr baseColWidth="10" defaultRowHeight="16" x14ac:dyDescent="0.2"/>
  <cols>
    <col min="1" max="16384" width="10.83203125" style="1"/>
  </cols>
  <sheetData>
    <row r="1" spans="1:26" x14ac:dyDescent="0.2">
      <c r="A1" s="24" t="s">
        <v>73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O1" s="24" t="s">
        <v>39</v>
      </c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x14ac:dyDescent="0.2">
      <c r="B2" s="25" t="s">
        <v>15</v>
      </c>
      <c r="C2" s="25"/>
      <c r="D2" s="25"/>
      <c r="E2" s="25"/>
      <c r="F2" s="26" t="s">
        <v>25</v>
      </c>
      <c r="G2" s="26"/>
      <c r="H2" s="26"/>
      <c r="I2" s="26"/>
      <c r="J2" s="27" t="s">
        <v>68</v>
      </c>
      <c r="K2" s="27"/>
      <c r="L2" s="27"/>
      <c r="M2" s="27"/>
      <c r="O2" s="25" t="s">
        <v>15</v>
      </c>
      <c r="P2" s="25"/>
      <c r="Q2" s="25"/>
      <c r="R2" s="25"/>
      <c r="S2" s="26" t="s">
        <v>23</v>
      </c>
      <c r="T2" s="26"/>
      <c r="U2" s="26"/>
      <c r="V2" s="26"/>
      <c r="W2" s="27" t="s">
        <v>68</v>
      </c>
      <c r="X2" s="27"/>
      <c r="Y2" s="27"/>
      <c r="Z2" s="27"/>
    </row>
    <row r="3" spans="1:26" x14ac:dyDescent="0.2">
      <c r="B3" s="2" t="s">
        <v>0</v>
      </c>
      <c r="C3" s="2" t="s">
        <v>26</v>
      </c>
      <c r="D3" s="2" t="s">
        <v>27</v>
      </c>
      <c r="E3" s="2" t="s">
        <v>1</v>
      </c>
      <c r="F3" s="3" t="s">
        <v>0</v>
      </c>
      <c r="G3" s="3" t="s">
        <v>26</v>
      </c>
      <c r="H3" s="3" t="s">
        <v>27</v>
      </c>
      <c r="I3" s="3" t="s">
        <v>1</v>
      </c>
      <c r="J3" s="4" t="s">
        <v>0</v>
      </c>
      <c r="K3" s="4" t="s">
        <v>26</v>
      </c>
      <c r="L3" s="4" t="s">
        <v>30</v>
      </c>
      <c r="M3" s="4" t="s">
        <v>1</v>
      </c>
      <c r="O3" s="30" t="s">
        <v>42</v>
      </c>
      <c r="P3" s="30"/>
      <c r="Q3" s="30"/>
      <c r="R3" s="30"/>
      <c r="S3" s="30" t="s">
        <v>42</v>
      </c>
      <c r="T3" s="30"/>
      <c r="U3" s="30"/>
      <c r="V3" s="30"/>
      <c r="W3" s="30" t="s">
        <v>43</v>
      </c>
      <c r="X3" s="30"/>
      <c r="Y3" s="30"/>
      <c r="Z3" s="30"/>
    </row>
    <row r="4" spans="1:26" x14ac:dyDescent="0.2">
      <c r="A4" s="1" t="s">
        <v>2</v>
      </c>
      <c r="B4" s="8">
        <v>34.799999999999997</v>
      </c>
      <c r="C4" s="8">
        <v>17</v>
      </c>
      <c r="D4" s="8">
        <v>-1.86666666666667</v>
      </c>
      <c r="E4" s="8">
        <v>21.733333333333299</v>
      </c>
      <c r="F4" s="8">
        <v>28.6</v>
      </c>
      <c r="G4" s="8">
        <v>13.6666666666667</v>
      </c>
      <c r="H4" s="8">
        <v>-0.46666666666666101</v>
      </c>
      <c r="I4" s="8">
        <v>14.8</v>
      </c>
      <c r="J4" s="11">
        <v>0</v>
      </c>
      <c r="K4" s="8">
        <v>-2.8666666666666956</v>
      </c>
      <c r="L4" s="8">
        <v>-7.600000000000005</v>
      </c>
      <c r="M4" s="8">
        <v>0.73333333333330231</v>
      </c>
      <c r="O4" s="31" t="s">
        <v>16</v>
      </c>
      <c r="P4" s="31"/>
      <c r="Q4" s="31"/>
      <c r="R4" s="31"/>
      <c r="S4" s="31" t="s">
        <v>16</v>
      </c>
      <c r="T4" s="31"/>
      <c r="U4" s="31"/>
      <c r="V4" s="31"/>
      <c r="W4" s="31" t="s">
        <v>16</v>
      </c>
      <c r="X4" s="31"/>
      <c r="Y4" s="31"/>
      <c r="Z4" s="31"/>
    </row>
    <row r="5" spans="1:26" x14ac:dyDescent="0.2">
      <c r="A5" s="1" t="s">
        <v>3</v>
      </c>
      <c r="B5" s="8">
        <v>40.866666666666703</v>
      </c>
      <c r="C5" s="8">
        <v>10.8</v>
      </c>
      <c r="D5" s="8">
        <v>-15.133333333333301</v>
      </c>
      <c r="E5" s="8">
        <v>23</v>
      </c>
      <c r="F5" s="8">
        <v>28.4</v>
      </c>
      <c r="G5" s="8">
        <v>14.0666666666667</v>
      </c>
      <c r="H5" s="8">
        <v>5.4666666666666597</v>
      </c>
      <c r="I5" s="8">
        <v>26.933333333333302</v>
      </c>
      <c r="J5" s="11">
        <v>0</v>
      </c>
      <c r="K5" s="8">
        <v>-15.733333333333404</v>
      </c>
      <c r="L5" s="8">
        <v>-33.066666666666663</v>
      </c>
      <c r="M5" s="8">
        <v>-16.400000000000006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x14ac:dyDescent="0.2">
      <c r="A6" s="1" t="s">
        <v>4</v>
      </c>
      <c r="B6" s="8">
        <v>45.933333333333302</v>
      </c>
      <c r="C6" s="8">
        <v>-28.466666666666701</v>
      </c>
      <c r="D6" s="8">
        <v>-70</v>
      </c>
      <c r="E6" s="8">
        <v>38.3333333333333</v>
      </c>
      <c r="F6" s="8">
        <v>48.4</v>
      </c>
      <c r="G6" s="8">
        <v>-21.933333333333302</v>
      </c>
      <c r="H6" s="8">
        <v>-52.6666666666667</v>
      </c>
      <c r="I6" s="8">
        <v>30.266666666666701</v>
      </c>
      <c r="J6" s="11">
        <v>0</v>
      </c>
      <c r="K6" s="8">
        <v>-4.066666666666702</v>
      </c>
      <c r="L6" s="8">
        <v>-14.866666666666603</v>
      </c>
      <c r="M6" s="8">
        <v>10.533333333333296</v>
      </c>
      <c r="O6" s="7"/>
      <c r="P6" s="7"/>
      <c r="Q6" s="7" t="s">
        <v>44</v>
      </c>
      <c r="R6" s="7" t="s">
        <v>18</v>
      </c>
      <c r="S6" s="7"/>
      <c r="T6" s="7"/>
      <c r="U6" s="7" t="s">
        <v>44</v>
      </c>
      <c r="V6" s="7" t="s">
        <v>18</v>
      </c>
      <c r="W6" s="7"/>
      <c r="X6" s="7"/>
      <c r="Y6" s="7" t="s">
        <v>44</v>
      </c>
      <c r="Z6" s="7" t="s">
        <v>18</v>
      </c>
    </row>
    <row r="7" spans="1:26" x14ac:dyDescent="0.2">
      <c r="A7" s="1" t="s">
        <v>5</v>
      </c>
      <c r="B7" s="8">
        <v>9.7333333333333307</v>
      </c>
      <c r="C7" s="8">
        <v>-31.933333333333302</v>
      </c>
      <c r="D7" s="8">
        <v>-37</v>
      </c>
      <c r="E7" s="8">
        <v>2.5333333333333399</v>
      </c>
      <c r="F7" s="8">
        <v>21.3333333333333</v>
      </c>
      <c r="G7" s="8">
        <v>-4.6666666666666599</v>
      </c>
      <c r="H7" s="8">
        <v>-12.866666666666699</v>
      </c>
      <c r="I7" s="8">
        <v>45.4</v>
      </c>
      <c r="J7" s="11">
        <v>0</v>
      </c>
      <c r="K7" s="8">
        <v>-15.666666666666671</v>
      </c>
      <c r="L7" s="8">
        <v>-12.533333333333331</v>
      </c>
      <c r="M7" s="8">
        <v>-31.266666666666691</v>
      </c>
      <c r="O7" s="29" t="s">
        <v>33</v>
      </c>
      <c r="P7" s="29"/>
      <c r="Q7" s="15">
        <v>2.9296875E-3</v>
      </c>
      <c r="R7" s="7" t="s">
        <v>24</v>
      </c>
      <c r="S7" s="29" t="s">
        <v>33</v>
      </c>
      <c r="T7" s="29"/>
      <c r="U7" s="15">
        <v>4.39453125E-3</v>
      </c>
      <c r="V7" s="7" t="s">
        <v>24</v>
      </c>
      <c r="W7" s="29" t="s">
        <v>33</v>
      </c>
      <c r="X7" s="29"/>
      <c r="Y7" s="15">
        <v>2.9296875E-3</v>
      </c>
      <c r="Z7" s="7" t="s">
        <v>24</v>
      </c>
    </row>
    <row r="8" spans="1:26" x14ac:dyDescent="0.2">
      <c r="A8" s="1" t="s">
        <v>6</v>
      </c>
      <c r="B8" s="8">
        <v>17.399999999999999</v>
      </c>
      <c r="C8" s="8">
        <v>18.733333333333299</v>
      </c>
      <c r="D8" s="8">
        <v>12.533333333333299</v>
      </c>
      <c r="E8" s="8">
        <v>22.733333333333299</v>
      </c>
      <c r="F8" s="8">
        <v>7.8666666666666698</v>
      </c>
      <c r="G8" s="8">
        <v>11.6</v>
      </c>
      <c r="H8" s="8">
        <v>1.8</v>
      </c>
      <c r="I8" s="8">
        <v>11.3333333333333</v>
      </c>
      <c r="J8" s="11">
        <v>0</v>
      </c>
      <c r="K8" s="8">
        <v>-2.4000000000000288</v>
      </c>
      <c r="L8" s="8">
        <v>1.1999999999999709</v>
      </c>
      <c r="M8" s="8">
        <v>1.8666666666666707</v>
      </c>
      <c r="O8" s="29" t="s">
        <v>34</v>
      </c>
      <c r="P8" s="29"/>
      <c r="Q8" s="15">
        <v>2.9296875E-3</v>
      </c>
      <c r="R8" s="7" t="s">
        <v>24</v>
      </c>
      <c r="S8" s="29" t="s">
        <v>34</v>
      </c>
      <c r="T8" s="29"/>
      <c r="U8" s="15">
        <v>2.9296875E-3</v>
      </c>
      <c r="V8" s="7" t="s">
        <v>24</v>
      </c>
      <c r="W8" s="29" t="s">
        <v>34</v>
      </c>
      <c r="X8" s="29"/>
      <c r="Y8" s="15">
        <v>1.220703125E-2</v>
      </c>
      <c r="Z8" s="7" t="s">
        <v>19</v>
      </c>
    </row>
    <row r="9" spans="1:26" x14ac:dyDescent="0.2">
      <c r="A9" s="1" t="s">
        <v>7</v>
      </c>
      <c r="B9" s="8">
        <v>34</v>
      </c>
      <c r="C9" s="8">
        <v>1.93333333333334</v>
      </c>
      <c r="D9" s="8">
        <v>-3.1333333333333302</v>
      </c>
      <c r="E9" s="8">
        <v>16.266666666666701</v>
      </c>
      <c r="F9" s="8">
        <v>11.0666666666667</v>
      </c>
      <c r="G9" s="8">
        <v>-7.6666666666666599</v>
      </c>
      <c r="H9" s="8">
        <v>-12.6</v>
      </c>
      <c r="I9" s="8">
        <v>2</v>
      </c>
      <c r="J9" s="11">
        <v>0</v>
      </c>
      <c r="K9" s="8">
        <v>-13.333333333333302</v>
      </c>
      <c r="L9" s="8">
        <v>-13.466666666666633</v>
      </c>
      <c r="M9" s="8">
        <v>-8.6666666666666003</v>
      </c>
      <c r="O9" s="29" t="s">
        <v>20</v>
      </c>
      <c r="P9" s="29"/>
      <c r="Q9" s="15">
        <v>2.44140625E-2</v>
      </c>
      <c r="R9" s="7" t="s">
        <v>19</v>
      </c>
      <c r="S9" s="29" t="s">
        <v>20</v>
      </c>
      <c r="T9" s="29"/>
      <c r="U9" s="15">
        <v>0.38037109375</v>
      </c>
      <c r="V9" s="7" t="s">
        <v>22</v>
      </c>
      <c r="W9" s="29" t="s">
        <v>20</v>
      </c>
      <c r="X9" s="29"/>
      <c r="Y9" s="15">
        <v>0.421875</v>
      </c>
      <c r="Z9" s="7" t="s">
        <v>22</v>
      </c>
    </row>
    <row r="10" spans="1:26" x14ac:dyDescent="0.2">
      <c r="A10" s="1" t="s">
        <v>8</v>
      </c>
      <c r="B10" s="8">
        <v>42.6666666666667</v>
      </c>
      <c r="C10" s="8">
        <v>-15.533333333333299</v>
      </c>
      <c r="D10" s="8">
        <v>-18.3333333333333</v>
      </c>
      <c r="E10" s="8">
        <v>0.73333333333333395</v>
      </c>
      <c r="F10" s="8">
        <v>20.8</v>
      </c>
      <c r="G10" s="8">
        <v>-11.9333333333333</v>
      </c>
      <c r="H10" s="8">
        <v>-17.600000000000001</v>
      </c>
      <c r="I10" s="8">
        <v>5.2</v>
      </c>
      <c r="J10" s="11">
        <v>0</v>
      </c>
      <c r="K10" s="8">
        <v>-25.466666666666697</v>
      </c>
      <c r="L10" s="8">
        <v>-22.599999999999998</v>
      </c>
      <c r="M10" s="8">
        <v>-26.333333333333364</v>
      </c>
      <c r="O10" s="29" t="s">
        <v>40</v>
      </c>
      <c r="P10" s="29"/>
      <c r="Q10" s="15">
        <v>6.396484375E-2</v>
      </c>
      <c r="R10" s="7" t="s">
        <v>22</v>
      </c>
      <c r="S10" s="29" t="s">
        <v>40</v>
      </c>
      <c r="T10" s="29"/>
      <c r="U10" s="15">
        <v>2.9296875E-3</v>
      </c>
      <c r="V10" s="7" t="s">
        <v>24</v>
      </c>
      <c r="W10" s="29" t="s">
        <v>40</v>
      </c>
      <c r="X10" s="29"/>
      <c r="Y10" s="15">
        <v>0.791015625</v>
      </c>
      <c r="Z10" s="7" t="s">
        <v>22</v>
      </c>
    </row>
    <row r="11" spans="1:26" x14ac:dyDescent="0.2">
      <c r="A11" s="1" t="s">
        <v>9</v>
      </c>
      <c r="B11" s="8">
        <v>-0.86666666666666703</v>
      </c>
      <c r="C11" s="8">
        <v>-11.466666666666701</v>
      </c>
      <c r="D11" s="8">
        <v>-6.3333333333333401</v>
      </c>
      <c r="E11" s="8">
        <v>-3.1333333333333302</v>
      </c>
      <c r="F11" s="8">
        <v>0.39999999999999902</v>
      </c>
      <c r="G11" s="8">
        <v>-2.3333333333333401</v>
      </c>
      <c r="H11" s="8">
        <v>-7.1333333333333302</v>
      </c>
      <c r="I11" s="8">
        <v>11.9333333333333</v>
      </c>
      <c r="J11" s="11">
        <v>0</v>
      </c>
      <c r="K11" s="8">
        <v>-7.8666666666666956</v>
      </c>
      <c r="L11" s="8">
        <v>2.0666666666666562</v>
      </c>
      <c r="M11" s="8">
        <v>-13.799999999999965</v>
      </c>
      <c r="O11" s="29" t="s">
        <v>41</v>
      </c>
      <c r="P11" s="29"/>
      <c r="Q11" s="15">
        <v>2.9296875E-3</v>
      </c>
      <c r="R11" s="7" t="s">
        <v>24</v>
      </c>
      <c r="S11" s="29" t="s">
        <v>41</v>
      </c>
      <c r="T11" s="29"/>
      <c r="U11" s="15">
        <v>6.8359375E-3</v>
      </c>
      <c r="V11" s="7" t="s">
        <v>24</v>
      </c>
      <c r="W11" s="29" t="s">
        <v>41</v>
      </c>
      <c r="X11" s="29"/>
      <c r="Y11" s="15">
        <v>0.4541015625</v>
      </c>
      <c r="Z11" s="7" t="s">
        <v>22</v>
      </c>
    </row>
    <row r="12" spans="1:26" x14ac:dyDescent="0.2">
      <c r="A12" s="1" t="s">
        <v>10</v>
      </c>
      <c r="B12" s="8">
        <v>16.600000000000001</v>
      </c>
      <c r="C12" s="8">
        <v>-20.3333333333333</v>
      </c>
      <c r="D12" s="8">
        <v>-1.5333333333333401</v>
      </c>
      <c r="E12" s="8">
        <v>9.6666666666666607</v>
      </c>
      <c r="F12" s="8">
        <v>13.133333333333301</v>
      </c>
      <c r="G12" s="8">
        <v>3.5333333333333399</v>
      </c>
      <c r="H12" s="8">
        <v>-2.0666666666666602</v>
      </c>
      <c r="I12" s="8">
        <v>9.5333333333333403</v>
      </c>
      <c r="J12" s="11">
        <v>0</v>
      </c>
      <c r="K12" s="8">
        <v>-27.333333333333339</v>
      </c>
      <c r="L12" s="8">
        <v>-2.9333333333333806</v>
      </c>
      <c r="M12" s="8">
        <v>-3.3333333333333801</v>
      </c>
      <c r="O12" s="29" t="s">
        <v>21</v>
      </c>
      <c r="P12" s="29"/>
      <c r="Q12" s="15">
        <v>2.44140625E-3</v>
      </c>
      <c r="R12" s="7" t="s">
        <v>24</v>
      </c>
      <c r="S12" s="29" t="s">
        <v>21</v>
      </c>
      <c r="T12" s="29"/>
      <c r="U12" s="15">
        <v>2.44140625E-3</v>
      </c>
      <c r="V12" s="7" t="s">
        <v>24</v>
      </c>
      <c r="W12" s="29" t="s">
        <v>21</v>
      </c>
      <c r="X12" s="29"/>
      <c r="Y12" s="15">
        <v>0.4541015625</v>
      </c>
      <c r="Z12" s="7" t="s">
        <v>22</v>
      </c>
    </row>
    <row r="13" spans="1:26" x14ac:dyDescent="0.2">
      <c r="A13" s="1" t="s">
        <v>11</v>
      </c>
      <c r="B13" s="8">
        <v>17.6666666666667</v>
      </c>
      <c r="C13" s="8">
        <v>-1.6666666666666701</v>
      </c>
      <c r="D13" s="8">
        <v>0.19999999999999901</v>
      </c>
      <c r="E13" s="8">
        <v>23.066666666666698</v>
      </c>
      <c r="F13" s="8">
        <v>4.8666666666666698</v>
      </c>
      <c r="G13" s="8">
        <v>-4.7333333333333298</v>
      </c>
      <c r="H13" s="8">
        <v>-5.2666666666666702</v>
      </c>
      <c r="I13" s="8">
        <v>13.6</v>
      </c>
      <c r="J13" s="11">
        <v>0</v>
      </c>
      <c r="K13" s="8">
        <v>-9.7333333333333698</v>
      </c>
      <c r="L13" s="8">
        <v>-7.3333333333333597</v>
      </c>
      <c r="M13" s="8">
        <v>-3.3333333333333304</v>
      </c>
    </row>
    <row r="14" spans="1:26" x14ac:dyDescent="0.2">
      <c r="A14" s="1" t="s">
        <v>31</v>
      </c>
      <c r="B14" s="8">
        <v>10.199999999999999</v>
      </c>
      <c r="C14" s="8">
        <v>1.2666666666666699</v>
      </c>
      <c r="D14" s="8">
        <v>-12.9333333333333</v>
      </c>
      <c r="E14" s="8">
        <v>10.866666666666699</v>
      </c>
      <c r="F14" s="8">
        <v>9.1999999999999993</v>
      </c>
      <c r="G14" s="8">
        <v>1</v>
      </c>
      <c r="H14" s="8">
        <v>-6.6</v>
      </c>
      <c r="I14" s="8">
        <v>-1.93333333333334</v>
      </c>
      <c r="J14" s="11">
        <v>0</v>
      </c>
      <c r="K14" s="8">
        <v>-0.73333333333333006</v>
      </c>
      <c r="L14" s="8">
        <v>-7.3333333333333002</v>
      </c>
      <c r="M14" s="8">
        <v>11.80000000000004</v>
      </c>
    </row>
    <row r="15" spans="1:26" x14ac:dyDescent="0.2">
      <c r="A15" s="1" t="s">
        <v>32</v>
      </c>
      <c r="B15" s="8">
        <v>21.6666666666667</v>
      </c>
      <c r="C15" s="8">
        <v>-6.8666666666666698</v>
      </c>
      <c r="D15" s="8">
        <v>-15.533333333333299</v>
      </c>
      <c r="E15" s="8">
        <v>6.8666666666666698</v>
      </c>
      <c r="F15" s="8">
        <v>13.133333333333301</v>
      </c>
      <c r="G15" s="8">
        <v>-2.6666666666666599</v>
      </c>
      <c r="H15" s="8">
        <v>-6.5333333333333403</v>
      </c>
      <c r="I15" s="8">
        <v>4.4000000000000004</v>
      </c>
      <c r="J15" s="11">
        <v>0</v>
      </c>
      <c r="K15" s="8">
        <v>-12.733333333333409</v>
      </c>
      <c r="L15" s="8">
        <v>-17.53333333333336</v>
      </c>
      <c r="M15" s="8">
        <v>-6.0666666666667295</v>
      </c>
    </row>
    <row r="16" spans="1:26" x14ac:dyDescent="0.2">
      <c r="A16" s="5" t="s">
        <v>12</v>
      </c>
      <c r="B16" s="9">
        <f>AVERAGE(B4:B15)</f>
        <v>24.222222222222229</v>
      </c>
      <c r="C16" s="9">
        <f t="shared" ref="C16:E16" si="0">AVERAGE(C4:C15)</f>
        <v>-5.5444444444444443</v>
      </c>
      <c r="D16" s="9">
        <f t="shared" si="0"/>
        <v>-14.088888888888881</v>
      </c>
      <c r="E16" s="9">
        <f t="shared" si="0"/>
        <v>14.388888888888893</v>
      </c>
      <c r="F16" s="9">
        <f>AVERAGE(F4:F15)</f>
        <v>17.266666666666662</v>
      </c>
      <c r="G16" s="9">
        <f t="shared" ref="G16:I16" si="1">AVERAGE(G4:G15)</f>
        <v>-1.0055555555555429</v>
      </c>
      <c r="H16" s="9">
        <f t="shared" si="1"/>
        <v>-9.7111111111111157</v>
      </c>
      <c r="I16" s="9">
        <f t="shared" si="1"/>
        <v>14.455555555555549</v>
      </c>
      <c r="J16" s="12">
        <f>AVERAGE(J4:J15)</f>
        <v>0</v>
      </c>
      <c r="K16" s="9">
        <f>AVERAGE(K4:K15)</f>
        <v>-11.494444444444474</v>
      </c>
      <c r="L16" s="9">
        <f t="shared" ref="L16:M16" si="2">AVERAGE(L4:L15)</f>
        <v>-11.333333333333334</v>
      </c>
      <c r="M16" s="9">
        <f t="shared" si="2"/>
        <v>-7.0222222222222301</v>
      </c>
    </row>
    <row r="17" spans="1:13" x14ac:dyDescent="0.2">
      <c r="A17" s="6" t="s">
        <v>13</v>
      </c>
      <c r="B17" s="10">
        <f>STDEV(B4:B15)/SQRT(B18)</f>
        <v>4.339958675138277</v>
      </c>
      <c r="C17" s="10">
        <f t="shared" ref="C17:E17" si="3">STDEV(C4:C15)/SQRT(C18)</f>
        <v>4.8141684362810144</v>
      </c>
      <c r="D17" s="10">
        <f t="shared" si="3"/>
        <v>6.1997139791380755</v>
      </c>
      <c r="E17" s="10">
        <f t="shared" si="3"/>
        <v>3.4545030713921943</v>
      </c>
      <c r="F17" s="10">
        <f>STDEV(F4:F15)/SQRT(F18)</f>
        <v>3.8088679089034767</v>
      </c>
      <c r="G17" s="10">
        <f t="shared" ref="G17:I17" si="4">STDEV(G4:G15)/SQRT(G18)</f>
        <v>3.0890210530551157</v>
      </c>
      <c r="H17" s="10">
        <f t="shared" si="4"/>
        <v>4.3333281533250609</v>
      </c>
      <c r="I17" s="10">
        <f t="shared" si="4"/>
        <v>3.9070154749420429</v>
      </c>
      <c r="J17" s="13">
        <f>STDEV(J4:J15)/SQRT(J18)</f>
        <v>0</v>
      </c>
      <c r="K17" s="10">
        <f t="shared" ref="K17:M17" si="5">STDEV(K4:K15)/SQRT(K18)</f>
        <v>2.508724954606933</v>
      </c>
      <c r="L17" s="10">
        <f t="shared" si="5"/>
        <v>2.8989723013579116</v>
      </c>
      <c r="M17" s="10">
        <f t="shared" si="5"/>
        <v>3.8208565800892984</v>
      </c>
    </row>
    <row r="18" spans="1:13" x14ac:dyDescent="0.2">
      <c r="A18" s="1" t="s">
        <v>14</v>
      </c>
      <c r="B18" s="1">
        <f>COUNT(B4:B15)</f>
        <v>12</v>
      </c>
      <c r="C18" s="1">
        <f t="shared" ref="C18:E18" si="6">COUNT(C4:C15)</f>
        <v>12</v>
      </c>
      <c r="D18" s="1">
        <f t="shared" si="6"/>
        <v>12</v>
      </c>
      <c r="E18" s="1">
        <f t="shared" si="6"/>
        <v>12</v>
      </c>
      <c r="F18" s="1">
        <f>COUNT(F4:F15)</f>
        <v>12</v>
      </c>
      <c r="G18" s="1">
        <f t="shared" ref="G18:I18" si="7">COUNT(G4:G15)</f>
        <v>12</v>
      </c>
      <c r="H18" s="1">
        <f t="shared" si="7"/>
        <v>12</v>
      </c>
      <c r="I18" s="1">
        <f t="shared" si="7"/>
        <v>12</v>
      </c>
      <c r="J18" s="1">
        <f>COUNT(J4:J15)</f>
        <v>12</v>
      </c>
      <c r="K18" s="1">
        <f t="shared" ref="K18:M18" si="8">COUNT(K4:K15)</f>
        <v>12</v>
      </c>
      <c r="L18" s="1">
        <f t="shared" si="8"/>
        <v>12</v>
      </c>
      <c r="M18" s="1">
        <f t="shared" si="8"/>
        <v>12</v>
      </c>
    </row>
  </sheetData>
  <mergeCells count="32">
    <mergeCell ref="A1:M1"/>
    <mergeCell ref="O1:Z1"/>
    <mergeCell ref="B2:E2"/>
    <mergeCell ref="F2:I2"/>
    <mergeCell ref="J2:M2"/>
    <mergeCell ref="O2:R2"/>
    <mergeCell ref="S2:V2"/>
    <mergeCell ref="W2:Z2"/>
    <mergeCell ref="O3:R3"/>
    <mergeCell ref="S3:V3"/>
    <mergeCell ref="W3:Z3"/>
    <mergeCell ref="O4:R5"/>
    <mergeCell ref="S4:V5"/>
    <mergeCell ref="W4:Z5"/>
    <mergeCell ref="O7:P7"/>
    <mergeCell ref="S7:T7"/>
    <mergeCell ref="W7:X7"/>
    <mergeCell ref="O8:P8"/>
    <mergeCell ref="S8:T8"/>
    <mergeCell ref="W8:X8"/>
    <mergeCell ref="O9:P9"/>
    <mergeCell ref="S9:T9"/>
    <mergeCell ref="W9:X9"/>
    <mergeCell ref="O10:P10"/>
    <mergeCell ref="S10:T10"/>
    <mergeCell ref="W10:X10"/>
    <mergeCell ref="O11:P11"/>
    <mergeCell ref="S11:T11"/>
    <mergeCell ref="W11:X11"/>
    <mergeCell ref="O12:P12"/>
    <mergeCell ref="S12:T12"/>
    <mergeCell ref="W12:X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CAB7-5A82-5446-9CAE-E4404B27A13F}">
  <dimension ref="A1:Z18"/>
  <sheetViews>
    <sheetView workbookViewId="0">
      <selection activeCell="H23" sqref="H23"/>
    </sheetView>
  </sheetViews>
  <sheetFormatPr baseColWidth="10" defaultRowHeight="16" x14ac:dyDescent="0.2"/>
  <cols>
    <col min="1" max="16384" width="10.83203125" style="1"/>
  </cols>
  <sheetData>
    <row r="1" spans="1:26" x14ac:dyDescent="0.2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O1" s="24" t="s">
        <v>45</v>
      </c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x14ac:dyDescent="0.2">
      <c r="B2" s="25" t="s">
        <v>15</v>
      </c>
      <c r="C2" s="25"/>
      <c r="D2" s="25"/>
      <c r="E2" s="25"/>
      <c r="F2" s="26" t="s">
        <v>25</v>
      </c>
      <c r="G2" s="26"/>
      <c r="H2" s="26"/>
      <c r="I2" s="26"/>
      <c r="J2" s="27" t="s">
        <v>68</v>
      </c>
      <c r="K2" s="27"/>
      <c r="L2" s="27"/>
      <c r="M2" s="27"/>
      <c r="O2" s="25" t="s">
        <v>15</v>
      </c>
      <c r="P2" s="25"/>
      <c r="Q2" s="25"/>
      <c r="R2" s="25"/>
      <c r="S2" s="26" t="s">
        <v>23</v>
      </c>
      <c r="T2" s="26"/>
      <c r="U2" s="26"/>
      <c r="V2" s="26"/>
      <c r="W2" s="27" t="s">
        <v>68</v>
      </c>
      <c r="X2" s="27"/>
      <c r="Y2" s="27"/>
      <c r="Z2" s="27"/>
    </row>
    <row r="3" spans="1:26" x14ac:dyDescent="0.2">
      <c r="B3" s="2" t="s">
        <v>0</v>
      </c>
      <c r="C3" s="2" t="s">
        <v>26</v>
      </c>
      <c r="D3" s="2" t="s">
        <v>27</v>
      </c>
      <c r="E3" s="2" t="s">
        <v>1</v>
      </c>
      <c r="F3" s="3" t="s">
        <v>0</v>
      </c>
      <c r="G3" s="3" t="s">
        <v>26</v>
      </c>
      <c r="H3" s="3" t="s">
        <v>27</v>
      </c>
      <c r="I3" s="3" t="s">
        <v>1</v>
      </c>
      <c r="J3" s="4" t="s">
        <v>0</v>
      </c>
      <c r="K3" s="4" t="s">
        <v>26</v>
      </c>
      <c r="L3" s="4" t="s">
        <v>30</v>
      </c>
      <c r="M3" s="4" t="s">
        <v>1</v>
      </c>
      <c r="O3" s="30" t="s">
        <v>46</v>
      </c>
      <c r="P3" s="30"/>
      <c r="Q3" s="30"/>
      <c r="R3" s="30"/>
      <c r="S3" s="30" t="s">
        <v>47</v>
      </c>
      <c r="T3" s="30"/>
      <c r="U3" s="30"/>
      <c r="V3" s="30"/>
      <c r="W3" s="30" t="s">
        <v>48</v>
      </c>
      <c r="X3" s="30"/>
      <c r="Y3" s="30"/>
      <c r="Z3" s="30"/>
    </row>
    <row r="4" spans="1:26" x14ac:dyDescent="0.2">
      <c r="A4" s="1" t="s">
        <v>2</v>
      </c>
      <c r="B4" s="8">
        <v>1.4666666666666699</v>
      </c>
      <c r="C4" s="8">
        <v>-9.06666666666667</v>
      </c>
      <c r="D4" s="8">
        <v>-2.2000000000000002</v>
      </c>
      <c r="E4" s="8">
        <v>1.3333333333333299</v>
      </c>
      <c r="F4" s="8">
        <v>3.2666666666666702</v>
      </c>
      <c r="G4" s="8">
        <v>-6.4666666666666703</v>
      </c>
      <c r="H4" s="8">
        <v>-12.3333333333333</v>
      </c>
      <c r="I4" s="8">
        <v>-1.6</v>
      </c>
      <c r="J4" s="11">
        <v>0</v>
      </c>
      <c r="K4" s="8">
        <v>-0.79999999999999938</v>
      </c>
      <c r="L4" s="8">
        <v>11.933333333333302</v>
      </c>
      <c r="M4" s="8">
        <v>4.7333333333333307</v>
      </c>
      <c r="O4" s="31" t="s">
        <v>16</v>
      </c>
      <c r="P4" s="31"/>
      <c r="Q4" s="31"/>
      <c r="R4" s="31"/>
      <c r="S4" s="31" t="s">
        <v>16</v>
      </c>
      <c r="T4" s="31"/>
      <c r="U4" s="31"/>
      <c r="V4" s="31"/>
    </row>
    <row r="5" spans="1:26" x14ac:dyDescent="0.2">
      <c r="A5" s="1" t="s">
        <v>3</v>
      </c>
      <c r="B5" s="8">
        <v>7.93333333333333</v>
      </c>
      <c r="C5" s="8">
        <v>-2.93333333333333</v>
      </c>
      <c r="D5" s="8">
        <v>0.4</v>
      </c>
      <c r="E5" s="8">
        <v>-0.4</v>
      </c>
      <c r="F5" s="8">
        <v>4.06666666666667</v>
      </c>
      <c r="G5" s="8">
        <v>4.4666666666666703</v>
      </c>
      <c r="H5" s="8">
        <v>-3.7333333333333298</v>
      </c>
      <c r="I5" s="8">
        <v>-4.4666666666666703</v>
      </c>
      <c r="J5" s="11">
        <v>0</v>
      </c>
      <c r="K5" s="8">
        <v>-11.26666666666666</v>
      </c>
      <c r="L5" s="8">
        <v>0.26666666666667016</v>
      </c>
      <c r="M5" s="8">
        <v>0.20000000000000995</v>
      </c>
      <c r="O5" s="31"/>
      <c r="P5" s="31"/>
      <c r="Q5" s="31"/>
      <c r="R5" s="31"/>
      <c r="S5" s="31"/>
      <c r="T5" s="31"/>
      <c r="U5" s="31"/>
      <c r="V5" s="31"/>
    </row>
    <row r="6" spans="1:26" x14ac:dyDescent="0.2">
      <c r="A6" s="1" t="s">
        <v>4</v>
      </c>
      <c r="B6" s="8">
        <v>17.600000000000001</v>
      </c>
      <c r="C6" s="8">
        <v>6.6</v>
      </c>
      <c r="D6" s="8">
        <v>-1</v>
      </c>
      <c r="E6" s="8">
        <v>-4.5999999999999996</v>
      </c>
      <c r="F6" s="8">
        <v>7.06666666666667</v>
      </c>
      <c r="G6" s="8">
        <v>-5.1333333333333302</v>
      </c>
      <c r="H6" s="8">
        <v>-4.4000000000000004</v>
      </c>
      <c r="I6" s="8">
        <v>-1.6</v>
      </c>
      <c r="J6" s="11">
        <v>0</v>
      </c>
      <c r="K6" s="8">
        <v>1.1999999999999993</v>
      </c>
      <c r="L6" s="8">
        <v>-7.1333333333333311</v>
      </c>
      <c r="M6" s="8">
        <v>-13.533333333333331</v>
      </c>
      <c r="O6" s="7"/>
      <c r="P6" s="7"/>
      <c r="Q6" s="7" t="s">
        <v>44</v>
      </c>
      <c r="R6" s="7" t="s">
        <v>18</v>
      </c>
      <c r="S6" s="7"/>
      <c r="T6" s="7"/>
      <c r="U6" s="7" t="s">
        <v>44</v>
      </c>
      <c r="V6" s="7" t="s">
        <v>18</v>
      </c>
    </row>
    <row r="7" spans="1:26" x14ac:dyDescent="0.2">
      <c r="A7" s="1" t="s">
        <v>5</v>
      </c>
      <c r="B7" s="8">
        <v>2.3333333333333299</v>
      </c>
      <c r="C7" s="8">
        <v>5.6</v>
      </c>
      <c r="D7" s="8">
        <v>4.2</v>
      </c>
      <c r="E7" s="8">
        <v>13.133333333333301</v>
      </c>
      <c r="F7" s="8">
        <v>3.4</v>
      </c>
      <c r="G7" s="8">
        <v>0.4</v>
      </c>
      <c r="H7" s="8">
        <v>1.3333333333333299</v>
      </c>
      <c r="I7" s="8">
        <v>3.8666666666666698</v>
      </c>
      <c r="J7" s="11">
        <v>0</v>
      </c>
      <c r="K7" s="8">
        <v>6.2666666666666693</v>
      </c>
      <c r="L7" s="8">
        <v>3.9333333333333402</v>
      </c>
      <c r="M7" s="8">
        <v>10.3333333333333</v>
      </c>
      <c r="O7" s="29" t="s">
        <v>33</v>
      </c>
      <c r="P7" s="29"/>
      <c r="Q7" s="15">
        <v>7.32421875E-3</v>
      </c>
      <c r="R7" s="7" t="s">
        <v>24</v>
      </c>
      <c r="S7" s="29" t="s">
        <v>33</v>
      </c>
      <c r="T7" s="29"/>
      <c r="U7" s="15">
        <v>1.220703125E-2</v>
      </c>
      <c r="V7" s="7" t="s">
        <v>19</v>
      </c>
    </row>
    <row r="8" spans="1:26" x14ac:dyDescent="0.2">
      <c r="A8" s="1" t="s">
        <v>6</v>
      </c>
      <c r="B8" s="8">
        <v>14.2</v>
      </c>
      <c r="C8" s="8">
        <v>8.6666666666666696</v>
      </c>
      <c r="D8" s="8">
        <v>10.6</v>
      </c>
      <c r="E8" s="8">
        <v>14.2</v>
      </c>
      <c r="F8" s="8">
        <v>14.2</v>
      </c>
      <c r="G8" s="8">
        <v>6.4666666666666703</v>
      </c>
      <c r="H8" s="8">
        <v>6.06666666666667</v>
      </c>
      <c r="I8" s="8">
        <v>9.5333333333333297</v>
      </c>
      <c r="J8" s="11">
        <v>0</v>
      </c>
      <c r="K8" s="8">
        <v>2.1999999999999993</v>
      </c>
      <c r="L8" s="8">
        <v>4.5333333333333297</v>
      </c>
      <c r="M8" s="8">
        <v>4.6666666666666696</v>
      </c>
      <c r="O8" s="29" t="s">
        <v>34</v>
      </c>
      <c r="P8" s="29"/>
      <c r="Q8" s="15">
        <v>5.859375E-3</v>
      </c>
      <c r="R8" s="7" t="s">
        <v>24</v>
      </c>
      <c r="S8" s="29" t="s">
        <v>34</v>
      </c>
      <c r="T8" s="29"/>
      <c r="U8" s="15">
        <v>2.9296875E-3</v>
      </c>
      <c r="V8" s="7" t="s">
        <v>24</v>
      </c>
    </row>
    <row r="9" spans="1:26" x14ac:dyDescent="0.2">
      <c r="A9" s="1" t="s">
        <v>7</v>
      </c>
      <c r="B9" s="8">
        <v>22.266666666666701</v>
      </c>
      <c r="C9" s="8">
        <v>13.6666666666667</v>
      </c>
      <c r="D9" s="8">
        <v>16.3333333333333</v>
      </c>
      <c r="E9" s="8">
        <v>0.93333333333333302</v>
      </c>
      <c r="F9" s="8">
        <v>31.8</v>
      </c>
      <c r="G9" s="8">
        <v>25</v>
      </c>
      <c r="H9" s="8">
        <v>28.6666666666667</v>
      </c>
      <c r="I9" s="8">
        <v>16.133333333333301</v>
      </c>
      <c r="J9" s="11">
        <v>0</v>
      </c>
      <c r="K9" s="8">
        <v>-1.8000000000000007</v>
      </c>
      <c r="L9" s="8">
        <v>-2.8000000000001002</v>
      </c>
      <c r="M9" s="8">
        <v>-5.6666666666666679</v>
      </c>
      <c r="O9" s="29" t="s">
        <v>20</v>
      </c>
      <c r="P9" s="29"/>
      <c r="Q9" s="15">
        <v>3.90625E-2</v>
      </c>
      <c r="R9" s="7" t="s">
        <v>19</v>
      </c>
      <c r="S9" s="29" t="s">
        <v>20</v>
      </c>
      <c r="T9" s="29"/>
      <c r="U9" s="15">
        <v>1.220703125E-2</v>
      </c>
      <c r="V9" s="7" t="s">
        <v>19</v>
      </c>
    </row>
    <row r="10" spans="1:26" x14ac:dyDescent="0.2">
      <c r="A10" s="1" t="s">
        <v>8</v>
      </c>
      <c r="B10" s="8">
        <v>7.8</v>
      </c>
      <c r="C10" s="8">
        <v>4.5999999999999996</v>
      </c>
      <c r="D10" s="8">
        <v>-3</v>
      </c>
      <c r="E10" s="8">
        <v>2</v>
      </c>
      <c r="F10" s="8">
        <v>6.8</v>
      </c>
      <c r="G10" s="8">
        <v>0.266666666666667</v>
      </c>
      <c r="H10" s="8">
        <v>-0.133333333333333</v>
      </c>
      <c r="I10" s="8">
        <v>2.6666666666666701</v>
      </c>
      <c r="J10" s="11">
        <v>0</v>
      </c>
      <c r="K10" s="8">
        <v>3.333333333333333</v>
      </c>
      <c r="L10" s="8">
        <v>-3.8666666666666671</v>
      </c>
      <c r="M10" s="8">
        <v>-1.6666666666666701</v>
      </c>
      <c r="O10" s="29" t="s">
        <v>40</v>
      </c>
      <c r="P10" s="29"/>
      <c r="Q10" s="15">
        <v>0.87890625</v>
      </c>
      <c r="R10" s="7" t="s">
        <v>22</v>
      </c>
      <c r="S10" s="29" t="s">
        <v>40</v>
      </c>
      <c r="T10" s="29"/>
      <c r="U10" s="15">
        <v>0.18310546875</v>
      </c>
      <c r="V10" s="7" t="s">
        <v>22</v>
      </c>
    </row>
    <row r="11" spans="1:26" x14ac:dyDescent="0.2">
      <c r="A11" s="1" t="s">
        <v>9</v>
      </c>
      <c r="B11" s="8">
        <v>12.3333333333333</v>
      </c>
      <c r="C11" s="8">
        <v>8.5333333333333297</v>
      </c>
      <c r="D11" s="8">
        <v>7.2666666666666702</v>
      </c>
      <c r="E11" s="8">
        <v>4.8666666666666698</v>
      </c>
      <c r="F11" s="8">
        <v>-0.93333333333333401</v>
      </c>
      <c r="G11" s="8">
        <v>1.13333333333333</v>
      </c>
      <c r="H11" s="8">
        <v>-2.2000000000000002</v>
      </c>
      <c r="I11" s="8">
        <v>-0.46666666666666701</v>
      </c>
      <c r="J11" s="11">
        <v>0</v>
      </c>
      <c r="K11" s="8">
        <v>-5.8666666666666343</v>
      </c>
      <c r="L11" s="8">
        <v>-3.7999999999999634</v>
      </c>
      <c r="M11" s="8">
        <v>-7.9333333333332972</v>
      </c>
      <c r="O11" s="29" t="s">
        <v>41</v>
      </c>
      <c r="P11" s="29"/>
      <c r="Q11" s="15">
        <v>0.87890625</v>
      </c>
      <c r="R11" s="7" t="s">
        <v>22</v>
      </c>
      <c r="S11" s="29" t="s">
        <v>41</v>
      </c>
      <c r="T11" s="29"/>
      <c r="U11" s="15">
        <v>0.90966796875</v>
      </c>
      <c r="V11" s="7" t="s">
        <v>22</v>
      </c>
    </row>
    <row r="12" spans="1:26" x14ac:dyDescent="0.2">
      <c r="A12" s="1" t="s">
        <v>10</v>
      </c>
      <c r="B12" s="8">
        <v>19.6666666666667</v>
      </c>
      <c r="C12" s="8">
        <v>10.0666666666667</v>
      </c>
      <c r="D12" s="8">
        <v>2.6</v>
      </c>
      <c r="E12" s="8">
        <v>0</v>
      </c>
      <c r="F12" s="8">
        <v>13.266666666666699</v>
      </c>
      <c r="G12" s="8">
        <v>3.3333333333333299</v>
      </c>
      <c r="H12" s="8">
        <v>1.6</v>
      </c>
      <c r="I12" s="8">
        <v>0.2</v>
      </c>
      <c r="J12" s="11">
        <v>0</v>
      </c>
      <c r="K12" s="8">
        <v>0.33333333333336945</v>
      </c>
      <c r="L12" s="8">
        <v>-5.4</v>
      </c>
      <c r="M12" s="8">
        <v>-6.6000000000000005</v>
      </c>
      <c r="O12" s="29" t="s">
        <v>21</v>
      </c>
      <c r="P12" s="29"/>
      <c r="Q12" s="15">
        <v>0.86572265625</v>
      </c>
      <c r="R12" s="7" t="s">
        <v>22</v>
      </c>
      <c r="S12" s="29" t="s">
        <v>21</v>
      </c>
      <c r="T12" s="29"/>
      <c r="U12" s="15">
        <v>0.18310546875</v>
      </c>
      <c r="V12" s="7" t="s">
        <v>22</v>
      </c>
    </row>
    <row r="13" spans="1:26" x14ac:dyDescent="0.2">
      <c r="A13" s="1" t="s">
        <v>11</v>
      </c>
      <c r="B13" s="8">
        <v>10.733333333333301</v>
      </c>
      <c r="C13" s="8">
        <v>-0.53333333333333299</v>
      </c>
      <c r="D13" s="8">
        <v>-3.6</v>
      </c>
      <c r="E13" s="8">
        <v>-1.4666666666666699</v>
      </c>
      <c r="F13" s="8">
        <v>1.4666666666666699</v>
      </c>
      <c r="G13" s="8">
        <v>-3.5333333333333301</v>
      </c>
      <c r="H13" s="8">
        <v>-6.5333333333333297</v>
      </c>
      <c r="I13" s="8">
        <v>-3.2</v>
      </c>
      <c r="J13" s="11">
        <v>0</v>
      </c>
      <c r="K13" s="8">
        <v>-6.2666666666666329</v>
      </c>
      <c r="L13" s="8">
        <v>-6.3333333333333002</v>
      </c>
      <c r="M13" s="8">
        <v>-7.5333333333332995</v>
      </c>
    </row>
    <row r="14" spans="1:26" x14ac:dyDescent="0.2">
      <c r="A14" s="1" t="s">
        <v>31</v>
      </c>
      <c r="B14" s="8">
        <v>11.0666666666667</v>
      </c>
      <c r="C14" s="8">
        <v>3.4</v>
      </c>
      <c r="D14" s="8">
        <v>3</v>
      </c>
      <c r="E14" s="8">
        <v>0.133333333333333</v>
      </c>
      <c r="F14" s="8">
        <v>6.93333333333333</v>
      </c>
      <c r="G14" s="8">
        <v>-0.8</v>
      </c>
      <c r="H14" s="8">
        <v>-4.5999999999999996</v>
      </c>
      <c r="I14" s="8">
        <v>-0.66666666666666696</v>
      </c>
      <c r="J14" s="11">
        <v>0</v>
      </c>
      <c r="K14" s="8">
        <v>6.6666666666630015E-2</v>
      </c>
      <c r="L14" s="8">
        <v>3.4666666666666295</v>
      </c>
      <c r="M14" s="8">
        <v>-3.3333333333333703</v>
      </c>
    </row>
    <row r="15" spans="1:26" x14ac:dyDescent="0.2">
      <c r="A15" s="1" t="s">
        <v>32</v>
      </c>
      <c r="B15" s="8">
        <v>12.4</v>
      </c>
      <c r="C15" s="8">
        <v>5.6</v>
      </c>
      <c r="D15" s="8">
        <v>0.6</v>
      </c>
      <c r="E15" s="8">
        <v>-3.4666666666666699</v>
      </c>
      <c r="F15" s="8">
        <v>5.8666666666666698</v>
      </c>
      <c r="G15" s="8">
        <v>-0.133333333333333</v>
      </c>
      <c r="H15" s="8">
        <v>-5.6666666666666696</v>
      </c>
      <c r="I15" s="8">
        <v>-1.5333333333333301</v>
      </c>
      <c r="J15" s="11">
        <v>0</v>
      </c>
      <c r="K15" s="8">
        <v>-0.79999999999999805</v>
      </c>
      <c r="L15" s="8">
        <v>-0.26666666666666128</v>
      </c>
      <c r="M15" s="8">
        <v>-8.4666666666666703</v>
      </c>
    </row>
    <row r="16" spans="1:26" x14ac:dyDescent="0.2">
      <c r="A16" s="5" t="s">
        <v>12</v>
      </c>
      <c r="B16" s="9">
        <f>AVERAGE(B4:B15)</f>
        <v>11.650000000000004</v>
      </c>
      <c r="C16" s="9">
        <f t="shared" ref="C16:E16" si="0">AVERAGE(C4:C15)</f>
        <v>4.5166666666666719</v>
      </c>
      <c r="D16" s="9">
        <f t="shared" si="0"/>
        <v>2.9333333333333313</v>
      </c>
      <c r="E16" s="9">
        <f t="shared" si="0"/>
        <v>2.2222222222222192</v>
      </c>
      <c r="F16" s="9">
        <f>AVERAGE(F4:F15)</f>
        <v>8.1000000000000032</v>
      </c>
      <c r="G16" s="9">
        <f t="shared" ref="G16:H16" si="1">AVERAGE(G4:G15)</f>
        <v>2.0833333333333335</v>
      </c>
      <c r="H16" s="9">
        <f t="shared" si="1"/>
        <v>-0.16111111111110551</v>
      </c>
      <c r="I16" s="9">
        <f>AVERAGE(I4:I15)</f>
        <v>1.5722222222222195</v>
      </c>
      <c r="J16" s="12">
        <f>AVERAGE(J4:J15)</f>
        <v>0</v>
      </c>
      <c r="K16" s="9">
        <f>AVERAGE(K4:K15)</f>
        <v>-1.1166666666666603</v>
      </c>
      <c r="L16" s="9">
        <f t="shared" ref="L16:M16" si="2">AVERAGE(L4:L15)</f>
        <v>-0.45555555555556276</v>
      </c>
      <c r="M16" s="9">
        <f t="shared" si="2"/>
        <v>-2.9</v>
      </c>
    </row>
    <row r="17" spans="1:13" x14ac:dyDescent="0.2">
      <c r="A17" s="6" t="s">
        <v>13</v>
      </c>
      <c r="B17" s="10">
        <f>STDEV(B4:B15)/SQRT(B18)</f>
        <v>1.8262235877878155</v>
      </c>
      <c r="C17" s="10">
        <f t="shared" ref="C17:E17" si="3">STDEV(C4:C15)/SQRT(C18)</f>
        <v>1.7865966554954749</v>
      </c>
      <c r="D17" s="10">
        <f t="shared" si="3"/>
        <v>1.7197799561697105</v>
      </c>
      <c r="E17" s="10">
        <f t="shared" si="3"/>
        <v>1.6982727080174294</v>
      </c>
      <c r="F17" s="10">
        <f>STDEV(F4:F15)/SQRT(F18)</f>
        <v>2.4954841368842797</v>
      </c>
      <c r="G17" s="10">
        <f t="shared" ref="G17:I17" si="4">STDEV(G4:G15)/SQRT(G18)</f>
        <v>2.3494411542691886</v>
      </c>
      <c r="H17" s="10">
        <f t="shared" si="4"/>
        <v>2.9501293509657951</v>
      </c>
      <c r="I17" s="10">
        <f t="shared" si="4"/>
        <v>1.7010089763426288</v>
      </c>
      <c r="J17" s="13">
        <f>STDEV(J4:J15)/SQRT(J18)</f>
        <v>0</v>
      </c>
      <c r="K17" s="10">
        <f t="shared" ref="K17:M17" si="5">STDEV(K4:K15)/SQRT(K18)</f>
        <v>1.3678148662803398</v>
      </c>
      <c r="L17" s="10">
        <f t="shared" si="5"/>
        <v>1.6178056663152813</v>
      </c>
      <c r="M17" s="10">
        <f t="shared" si="5"/>
        <v>1.9736223512073363</v>
      </c>
    </row>
    <row r="18" spans="1:13" x14ac:dyDescent="0.2">
      <c r="A18" s="1" t="s">
        <v>14</v>
      </c>
      <c r="B18" s="1">
        <f>COUNT(B4:B15)</f>
        <v>12</v>
      </c>
      <c r="C18" s="1">
        <f t="shared" ref="C18:E18" si="6">COUNT(C4:C15)</f>
        <v>12</v>
      </c>
      <c r="D18" s="1">
        <f t="shared" si="6"/>
        <v>12</v>
      </c>
      <c r="E18" s="1">
        <f t="shared" si="6"/>
        <v>12</v>
      </c>
      <c r="F18" s="1">
        <f>COUNT(F4:F15)</f>
        <v>12</v>
      </c>
      <c r="G18" s="1">
        <f t="shared" ref="G18:I18" si="7">COUNT(G4:G15)</f>
        <v>12</v>
      </c>
      <c r="H18" s="1">
        <f t="shared" si="7"/>
        <v>12</v>
      </c>
      <c r="I18" s="1">
        <f t="shared" si="7"/>
        <v>12</v>
      </c>
      <c r="J18" s="1">
        <f>COUNT(J4:J15)</f>
        <v>12</v>
      </c>
      <c r="K18" s="1">
        <f t="shared" ref="K18:M18" si="8">COUNT(K4:K15)</f>
        <v>12</v>
      </c>
      <c r="L18" s="1">
        <f t="shared" si="8"/>
        <v>12</v>
      </c>
      <c r="M18" s="1">
        <f t="shared" si="8"/>
        <v>12</v>
      </c>
    </row>
  </sheetData>
  <mergeCells count="25">
    <mergeCell ref="W3:Z3"/>
    <mergeCell ref="O4:R5"/>
    <mergeCell ref="S4:V5"/>
    <mergeCell ref="O1:Z1"/>
    <mergeCell ref="B2:E2"/>
    <mergeCell ref="F2:I2"/>
    <mergeCell ref="J2:M2"/>
    <mergeCell ref="O2:R2"/>
    <mergeCell ref="S2:V2"/>
    <mergeCell ref="W2:Z2"/>
    <mergeCell ref="A1:M1"/>
    <mergeCell ref="O7:P7"/>
    <mergeCell ref="S7:T7"/>
    <mergeCell ref="O8:P8"/>
    <mergeCell ref="S8:T8"/>
    <mergeCell ref="O3:R3"/>
    <mergeCell ref="S3:V3"/>
    <mergeCell ref="O11:P11"/>
    <mergeCell ref="S11:T11"/>
    <mergeCell ref="O12:P12"/>
    <mergeCell ref="S12:T12"/>
    <mergeCell ref="O9:P9"/>
    <mergeCell ref="S9:T9"/>
    <mergeCell ref="O10:P10"/>
    <mergeCell ref="S10:T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498C-257A-8340-B202-DE2CB24FDC8A}">
  <dimension ref="A1:J19"/>
  <sheetViews>
    <sheetView tabSelected="1" workbookViewId="0">
      <selection sqref="A1:J1"/>
    </sheetView>
  </sheetViews>
  <sheetFormatPr baseColWidth="10" defaultRowHeight="16" x14ac:dyDescent="0.2"/>
  <cols>
    <col min="1" max="7" width="10.83203125" style="1"/>
    <col min="8" max="8" width="24" style="1" customWidth="1"/>
    <col min="9" max="9" width="10.83203125" style="1"/>
    <col min="10" max="10" width="10.83203125" style="1" customWidth="1"/>
    <col min="11" max="16384" width="10.83203125" style="1"/>
  </cols>
  <sheetData>
    <row r="1" spans="1:10" ht="29" customHeight="1" x14ac:dyDescent="0.2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">
      <c r="B2" s="2" t="s">
        <v>49</v>
      </c>
      <c r="C2" s="2" t="s">
        <v>50</v>
      </c>
      <c r="D2" s="2" t="s">
        <v>51</v>
      </c>
      <c r="E2" s="16" t="s">
        <v>52</v>
      </c>
      <c r="G2" s="30" t="s">
        <v>60</v>
      </c>
      <c r="H2" s="30"/>
      <c r="I2" s="30"/>
      <c r="J2" s="30"/>
    </row>
    <row r="3" spans="1:10" x14ac:dyDescent="0.2">
      <c r="A3" s="1" t="s">
        <v>2</v>
      </c>
      <c r="B3" s="8">
        <v>-1.8</v>
      </c>
      <c r="C3" s="8">
        <v>13.6</v>
      </c>
      <c r="D3" s="8">
        <v>3.6</v>
      </c>
      <c r="E3" s="8">
        <v>11.799999999999999</v>
      </c>
      <c r="G3" s="31" t="s">
        <v>16</v>
      </c>
      <c r="H3" s="31"/>
      <c r="I3" s="31"/>
      <c r="J3" s="31"/>
    </row>
    <row r="4" spans="1:10" x14ac:dyDescent="0.2">
      <c r="A4" s="1" t="s">
        <v>3</v>
      </c>
      <c r="B4" s="8">
        <v>-3.6</v>
      </c>
      <c r="C4" s="8">
        <v>17.100000000000001</v>
      </c>
      <c r="D4" s="8">
        <v>8.3000000000000007</v>
      </c>
      <c r="E4" s="8">
        <v>13.500000000000002</v>
      </c>
      <c r="G4" s="31"/>
      <c r="H4" s="31"/>
      <c r="I4" s="31"/>
      <c r="J4" s="31"/>
    </row>
    <row r="5" spans="1:10" x14ac:dyDescent="0.2">
      <c r="A5" s="1" t="s">
        <v>4</v>
      </c>
      <c r="B5" s="8">
        <v>-4.7</v>
      </c>
      <c r="C5" s="8">
        <v>12.5</v>
      </c>
      <c r="D5" s="8">
        <v>6.5</v>
      </c>
      <c r="E5" s="8">
        <v>7.8</v>
      </c>
      <c r="G5" s="7"/>
      <c r="H5" s="7"/>
      <c r="I5" s="7" t="s">
        <v>44</v>
      </c>
      <c r="J5" s="7" t="s">
        <v>18</v>
      </c>
    </row>
    <row r="6" spans="1:10" x14ac:dyDescent="0.2">
      <c r="A6" s="1" t="s">
        <v>5</v>
      </c>
      <c r="B6" s="8">
        <v>-2</v>
      </c>
      <c r="C6" s="8">
        <v>13.2</v>
      </c>
      <c r="D6" s="8">
        <v>7.3</v>
      </c>
      <c r="E6" s="8">
        <v>11.2</v>
      </c>
      <c r="G6" s="29" t="s">
        <v>53</v>
      </c>
      <c r="H6" s="29"/>
      <c r="I6" s="15">
        <v>3.662109375E-4</v>
      </c>
      <c r="J6" s="7" t="s">
        <v>38</v>
      </c>
    </row>
    <row r="7" spans="1:10" x14ac:dyDescent="0.2">
      <c r="A7" s="1" t="s">
        <v>6</v>
      </c>
      <c r="B7" s="8">
        <v>-3.2</v>
      </c>
      <c r="C7" s="8">
        <v>14.4</v>
      </c>
      <c r="D7" s="8">
        <v>3.1</v>
      </c>
      <c r="E7" s="8">
        <v>11.2</v>
      </c>
      <c r="G7" s="29" t="s">
        <v>54</v>
      </c>
      <c r="H7" s="29"/>
      <c r="I7" s="15">
        <v>3.662109375E-4</v>
      </c>
      <c r="J7" s="7" t="s">
        <v>38</v>
      </c>
    </row>
    <row r="8" spans="1:10" x14ac:dyDescent="0.2">
      <c r="A8" s="1" t="s">
        <v>7</v>
      </c>
      <c r="B8" s="8">
        <v>-7.8</v>
      </c>
      <c r="C8" s="8">
        <v>14.8</v>
      </c>
      <c r="D8" s="8">
        <v>14.5</v>
      </c>
      <c r="E8" s="8">
        <v>7.0000000000000009</v>
      </c>
      <c r="G8" s="29" t="s">
        <v>55</v>
      </c>
      <c r="H8" s="29"/>
      <c r="I8" s="15">
        <v>3.2958984375E-3</v>
      </c>
      <c r="J8" s="7" t="s">
        <v>24</v>
      </c>
    </row>
    <row r="9" spans="1:10" x14ac:dyDescent="0.2">
      <c r="A9" s="1" t="s">
        <v>8</v>
      </c>
      <c r="B9" s="8">
        <v>-6.9</v>
      </c>
      <c r="C9" s="8">
        <v>17.7</v>
      </c>
      <c r="D9" s="8">
        <v>16.899999999999999</v>
      </c>
      <c r="E9" s="8">
        <v>10.799999999999999</v>
      </c>
    </row>
    <row r="10" spans="1:10" x14ac:dyDescent="0.2">
      <c r="A10" s="1" t="s">
        <v>9</v>
      </c>
      <c r="B10" s="8">
        <v>-5</v>
      </c>
      <c r="C10" s="8">
        <v>10.9</v>
      </c>
      <c r="D10" s="8">
        <v>11.7</v>
      </c>
      <c r="E10" s="8">
        <v>5.9</v>
      </c>
      <c r="G10" s="32" t="s">
        <v>56</v>
      </c>
      <c r="H10" s="32"/>
      <c r="I10" s="32"/>
      <c r="J10" s="32"/>
    </row>
    <row r="11" spans="1:10" x14ac:dyDescent="0.2">
      <c r="A11" s="1" t="s">
        <v>10</v>
      </c>
      <c r="B11" s="8">
        <v>-0.40000000000000202</v>
      </c>
      <c r="C11" s="8">
        <v>22.3</v>
      </c>
      <c r="D11" s="8">
        <v>11.2</v>
      </c>
      <c r="E11" s="8">
        <v>21.9</v>
      </c>
      <c r="G11" s="7"/>
      <c r="H11" s="7"/>
      <c r="I11" s="7" t="s">
        <v>17</v>
      </c>
      <c r="J11" s="7" t="s">
        <v>18</v>
      </c>
    </row>
    <row r="12" spans="1:10" x14ac:dyDescent="0.2">
      <c r="A12" s="1" t="s">
        <v>11</v>
      </c>
      <c r="B12" s="8">
        <v>-5.6</v>
      </c>
      <c r="C12" s="8">
        <v>13.1</v>
      </c>
      <c r="D12" s="8">
        <v>18.7</v>
      </c>
      <c r="E12" s="8">
        <v>7.5</v>
      </c>
      <c r="G12" s="33" t="s">
        <v>57</v>
      </c>
      <c r="H12" s="33"/>
      <c r="I12" s="15">
        <v>0.39</v>
      </c>
      <c r="J12" s="7" t="s">
        <v>22</v>
      </c>
    </row>
    <row r="13" spans="1:10" x14ac:dyDescent="0.2">
      <c r="A13" s="1" t="s">
        <v>31</v>
      </c>
      <c r="B13" s="8">
        <v>-5.6</v>
      </c>
      <c r="C13" s="8">
        <v>21.7</v>
      </c>
      <c r="D13" s="8">
        <v>11.8</v>
      </c>
      <c r="E13" s="8">
        <v>16.100000000000001</v>
      </c>
    </row>
    <row r="14" spans="1:10" x14ac:dyDescent="0.2">
      <c r="A14" s="1" t="s">
        <v>32</v>
      </c>
      <c r="B14" s="8">
        <v>1.6</v>
      </c>
      <c r="C14" s="8">
        <v>11.7</v>
      </c>
      <c r="D14" s="8">
        <v>3.6</v>
      </c>
      <c r="E14" s="8">
        <v>13.299999999999999</v>
      </c>
    </row>
    <row r="15" spans="1:10" x14ac:dyDescent="0.2">
      <c r="A15" s="1" t="s">
        <v>58</v>
      </c>
      <c r="B15" s="8">
        <v>-0.19999999999999901</v>
      </c>
      <c r="C15" s="8">
        <v>16.2</v>
      </c>
      <c r="D15" s="8">
        <v>14.3</v>
      </c>
      <c r="E15" s="8">
        <v>16</v>
      </c>
    </row>
    <row r="16" spans="1:10" x14ac:dyDescent="0.2">
      <c r="A16" s="1" t="s">
        <v>59</v>
      </c>
      <c r="B16" s="8">
        <v>1.6</v>
      </c>
      <c r="C16" s="8">
        <v>11.9</v>
      </c>
      <c r="D16" s="8">
        <v>8.1</v>
      </c>
      <c r="E16" s="8">
        <v>13.5</v>
      </c>
    </row>
    <row r="17" spans="1:5" x14ac:dyDescent="0.2">
      <c r="A17" s="5" t="s">
        <v>12</v>
      </c>
      <c r="B17" s="9">
        <f>AVERAGE(B3:B16)</f>
        <v>-3.1142857142857139</v>
      </c>
      <c r="C17" s="9">
        <f>AVERAGE(C3:C16)</f>
        <v>15.078571428571427</v>
      </c>
      <c r="D17" s="9">
        <f>AVERAGE(D3:D16)</f>
        <v>9.9714285714285715</v>
      </c>
      <c r="E17" s="9">
        <f>AVERAGE(E3:E16)</f>
        <v>11.964285714285714</v>
      </c>
    </row>
    <row r="18" spans="1:5" x14ac:dyDescent="0.2">
      <c r="A18" s="6" t="s">
        <v>13</v>
      </c>
      <c r="B18" s="10">
        <f>STDEV(B3:B16)/SQRT(B19)</f>
        <v>0.80601155766105648</v>
      </c>
      <c r="C18" s="10">
        <f>STDEV(C3:C16)/SQRT(C19)</f>
        <v>0.94927262908650867</v>
      </c>
      <c r="D18" s="10">
        <f>STDEV(D3:D16)/SQRT(D19)</f>
        <v>1.3366527231688818</v>
      </c>
      <c r="E18" s="10">
        <f>STDEV(E3:E16)/SQRT(E19)</f>
        <v>1.1479847197578406</v>
      </c>
    </row>
    <row r="19" spans="1:5" x14ac:dyDescent="0.2">
      <c r="A19" s="1" t="s">
        <v>14</v>
      </c>
      <c r="B19" s="1">
        <f>COUNT(B3:B16)</f>
        <v>14</v>
      </c>
      <c r="C19" s="1">
        <f>COUNT(C3:C16)</f>
        <v>14</v>
      </c>
      <c r="D19" s="1">
        <f>COUNT(D3:D16)</f>
        <v>14</v>
      </c>
      <c r="E19" s="1">
        <f>COUNT(E3:E16)</f>
        <v>14</v>
      </c>
    </row>
  </sheetData>
  <mergeCells count="8">
    <mergeCell ref="G10:J10"/>
    <mergeCell ref="G12:H12"/>
    <mergeCell ref="A1:J1"/>
    <mergeCell ref="G2:J2"/>
    <mergeCell ref="G3:J4"/>
    <mergeCell ref="G6:H6"/>
    <mergeCell ref="G7:H7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943B-DCA3-194D-A99A-7CB1DBC13C54}">
  <dimension ref="A1:J19"/>
  <sheetViews>
    <sheetView workbookViewId="0">
      <selection sqref="A1:J1"/>
    </sheetView>
  </sheetViews>
  <sheetFormatPr baseColWidth="10" defaultRowHeight="16" x14ac:dyDescent="0.2"/>
  <cols>
    <col min="1" max="16384" width="10.83203125" style="1"/>
  </cols>
  <sheetData>
    <row r="1" spans="1:10" x14ac:dyDescent="0.2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">
      <c r="A2" s="17"/>
      <c r="B2" s="18" t="s">
        <v>61</v>
      </c>
      <c r="C2" s="18" t="s">
        <v>50</v>
      </c>
      <c r="D2" s="18" t="s">
        <v>62</v>
      </c>
      <c r="E2" s="14" t="s">
        <v>52</v>
      </c>
      <c r="G2" s="30" t="s">
        <v>67</v>
      </c>
      <c r="H2" s="30"/>
      <c r="I2" s="30"/>
      <c r="J2" s="30"/>
    </row>
    <row r="3" spans="1:10" x14ac:dyDescent="0.2">
      <c r="A3" s="17" t="s">
        <v>2</v>
      </c>
      <c r="B3" s="8">
        <v>0.5</v>
      </c>
      <c r="C3" s="8">
        <v>9.6999999999999993</v>
      </c>
      <c r="D3" s="8">
        <v>14.6</v>
      </c>
      <c r="E3" s="8">
        <f t="shared" ref="E3:E16" si="0">B3+C3</f>
        <v>10.199999999999999</v>
      </c>
      <c r="G3" s="31" t="s">
        <v>16</v>
      </c>
      <c r="H3" s="31"/>
      <c r="I3" s="31"/>
      <c r="J3" s="31"/>
    </row>
    <row r="4" spans="1:10" x14ac:dyDescent="0.2">
      <c r="A4" s="17" t="s">
        <v>3</v>
      </c>
      <c r="B4" s="8">
        <v>11</v>
      </c>
      <c r="C4" s="8">
        <v>9.4</v>
      </c>
      <c r="D4" s="8">
        <v>14.3</v>
      </c>
      <c r="E4" s="8">
        <f t="shared" si="0"/>
        <v>20.399999999999999</v>
      </c>
      <c r="G4" s="31"/>
      <c r="H4" s="31"/>
      <c r="I4" s="31"/>
      <c r="J4" s="31"/>
    </row>
    <row r="5" spans="1:10" x14ac:dyDescent="0.2">
      <c r="A5" s="17" t="s">
        <v>4</v>
      </c>
      <c r="B5" s="8">
        <v>2.6</v>
      </c>
      <c r="C5" s="8">
        <v>11.2</v>
      </c>
      <c r="D5" s="8">
        <v>16</v>
      </c>
      <c r="E5" s="8">
        <f t="shared" si="0"/>
        <v>13.799999999999999</v>
      </c>
      <c r="G5" s="7"/>
      <c r="H5" s="7"/>
      <c r="I5" s="7" t="s">
        <v>44</v>
      </c>
      <c r="J5" s="7" t="s">
        <v>18</v>
      </c>
    </row>
    <row r="6" spans="1:10" x14ac:dyDescent="0.2">
      <c r="A6" s="17" t="s">
        <v>5</v>
      </c>
      <c r="B6" s="8">
        <v>-5.4</v>
      </c>
      <c r="C6" s="8">
        <v>12.9</v>
      </c>
      <c r="D6" s="8">
        <v>13.7</v>
      </c>
      <c r="E6" s="8">
        <f t="shared" si="0"/>
        <v>7.5</v>
      </c>
      <c r="G6" s="29" t="s">
        <v>63</v>
      </c>
      <c r="H6" s="29"/>
      <c r="I6" s="15">
        <v>1.220703125E-3</v>
      </c>
      <c r="J6" s="7" t="s">
        <v>24</v>
      </c>
    </row>
    <row r="7" spans="1:10" x14ac:dyDescent="0.2">
      <c r="A7" s="17" t="s">
        <v>6</v>
      </c>
      <c r="B7" s="8">
        <v>-0.19999999999999599</v>
      </c>
      <c r="C7" s="8">
        <v>10.199999999999999</v>
      </c>
      <c r="D7" s="8">
        <v>16.5</v>
      </c>
      <c r="E7" s="8">
        <f t="shared" si="0"/>
        <v>10.000000000000004</v>
      </c>
      <c r="G7" s="29" t="s">
        <v>64</v>
      </c>
      <c r="H7" s="29"/>
      <c r="I7" s="15">
        <v>3.662109375E-4</v>
      </c>
      <c r="J7" s="7" t="s">
        <v>38</v>
      </c>
    </row>
    <row r="8" spans="1:10" x14ac:dyDescent="0.2">
      <c r="A8" s="17" t="s">
        <v>7</v>
      </c>
      <c r="B8" s="8">
        <v>1.5</v>
      </c>
      <c r="C8" s="8">
        <v>27.6</v>
      </c>
      <c r="D8" s="8">
        <v>18.8</v>
      </c>
      <c r="E8" s="8">
        <f t="shared" si="0"/>
        <v>29.1</v>
      </c>
      <c r="G8" s="29" t="s">
        <v>65</v>
      </c>
      <c r="H8" s="29"/>
      <c r="I8" s="15">
        <v>2.79541015625E-2</v>
      </c>
      <c r="J8" s="7" t="s">
        <v>19</v>
      </c>
    </row>
    <row r="9" spans="1:10" x14ac:dyDescent="0.2">
      <c r="A9" s="17" t="s">
        <v>8</v>
      </c>
      <c r="B9" s="8">
        <v>18.600000000000001</v>
      </c>
      <c r="C9" s="8">
        <v>16.7</v>
      </c>
      <c r="D9" s="8">
        <v>18.7</v>
      </c>
      <c r="E9" s="8">
        <f t="shared" si="0"/>
        <v>35.299999999999997</v>
      </c>
    </row>
    <row r="10" spans="1:10" x14ac:dyDescent="0.2">
      <c r="A10" s="17" t="s">
        <v>9</v>
      </c>
      <c r="B10" s="8">
        <v>2.2999999999999998</v>
      </c>
      <c r="C10" s="8">
        <v>16.2</v>
      </c>
      <c r="D10" s="8">
        <v>18.899999999999999</v>
      </c>
      <c r="E10" s="8">
        <f t="shared" si="0"/>
        <v>18.5</v>
      </c>
      <c r="G10" s="32" t="s">
        <v>56</v>
      </c>
      <c r="H10" s="32"/>
      <c r="I10" s="32"/>
      <c r="J10" s="32"/>
    </row>
    <row r="11" spans="1:10" x14ac:dyDescent="0.2">
      <c r="A11" s="17" t="s">
        <v>10</v>
      </c>
      <c r="B11" s="8">
        <v>1.7</v>
      </c>
      <c r="C11" s="8">
        <v>8.8000000000000007</v>
      </c>
      <c r="D11" s="8">
        <v>21.3</v>
      </c>
      <c r="E11" s="8">
        <f t="shared" si="0"/>
        <v>10.5</v>
      </c>
      <c r="G11" s="7"/>
      <c r="H11" s="7"/>
      <c r="I11" s="7" t="s">
        <v>17</v>
      </c>
      <c r="J11" s="7" t="s">
        <v>18</v>
      </c>
    </row>
    <row r="12" spans="1:10" x14ac:dyDescent="0.2">
      <c r="A12" s="17" t="s">
        <v>11</v>
      </c>
      <c r="B12" s="8">
        <v>18.5</v>
      </c>
      <c r="C12" s="8">
        <v>20.9</v>
      </c>
      <c r="D12" s="8">
        <v>23.6</v>
      </c>
      <c r="E12" s="8">
        <f t="shared" si="0"/>
        <v>39.4</v>
      </c>
      <c r="G12" s="33" t="s">
        <v>66</v>
      </c>
      <c r="H12" s="33"/>
      <c r="I12" s="15">
        <v>0.95</v>
      </c>
      <c r="J12" s="7" t="s">
        <v>22</v>
      </c>
    </row>
    <row r="13" spans="1:10" x14ac:dyDescent="0.2">
      <c r="A13" s="17" t="s">
        <v>31</v>
      </c>
      <c r="B13" s="8">
        <v>4.5999999999999996</v>
      </c>
      <c r="C13" s="8">
        <v>18.600000000000001</v>
      </c>
      <c r="D13" s="8">
        <v>14.1</v>
      </c>
      <c r="E13" s="8">
        <f t="shared" si="0"/>
        <v>23.200000000000003</v>
      </c>
    </row>
    <row r="14" spans="1:10" x14ac:dyDescent="0.2">
      <c r="A14" s="17" t="s">
        <v>32</v>
      </c>
      <c r="B14" s="8">
        <v>4.7</v>
      </c>
      <c r="C14" s="8">
        <v>9</v>
      </c>
      <c r="D14" s="8">
        <v>20.3</v>
      </c>
      <c r="E14" s="8">
        <f t="shared" si="0"/>
        <v>13.7</v>
      </c>
    </row>
    <row r="15" spans="1:10" x14ac:dyDescent="0.2">
      <c r="A15" s="17" t="s">
        <v>58</v>
      </c>
      <c r="B15" s="8">
        <v>2.2999999999999998</v>
      </c>
      <c r="C15" s="8">
        <v>13.4</v>
      </c>
      <c r="D15" s="8">
        <v>19.3</v>
      </c>
      <c r="E15" s="8">
        <f t="shared" si="0"/>
        <v>15.7</v>
      </c>
    </row>
    <row r="16" spans="1:10" x14ac:dyDescent="0.2">
      <c r="A16" s="17" t="s">
        <v>59</v>
      </c>
      <c r="B16" s="8">
        <v>0.100000000000001</v>
      </c>
      <c r="C16" s="8">
        <v>15.9</v>
      </c>
      <c r="D16" s="8">
        <v>17.399999999999999</v>
      </c>
      <c r="E16" s="8">
        <f t="shared" si="0"/>
        <v>16</v>
      </c>
    </row>
    <row r="17" spans="1:5" x14ac:dyDescent="0.2">
      <c r="A17" s="19" t="s">
        <v>12</v>
      </c>
      <c r="B17" s="9">
        <f>AVERAGE(B3:B16)</f>
        <v>4.4857142857142867</v>
      </c>
      <c r="C17" s="9">
        <f>AVERAGE(C3:C16)</f>
        <v>14.321428571428571</v>
      </c>
      <c r="D17" s="9">
        <f>AVERAGE(D3:D16)</f>
        <v>17.678571428571431</v>
      </c>
      <c r="E17" s="9">
        <f>AVERAGE(E3:E16)</f>
        <v>18.807142857142857</v>
      </c>
    </row>
    <row r="18" spans="1:5" x14ac:dyDescent="0.2">
      <c r="A18" s="20" t="s">
        <v>13</v>
      </c>
      <c r="B18" s="10">
        <f>STDEV(B3:B16)/SQRT(B19)</f>
        <v>1.8497061585131418</v>
      </c>
      <c r="C18" s="10">
        <f>STDEV(C3:C16)/SQRT(C19)</f>
        <v>1.4517204106529726</v>
      </c>
      <c r="D18" s="10">
        <f>STDEV(D3:D16)/SQRT(D19)</f>
        <v>0.79588078041909061</v>
      </c>
      <c r="E18" s="10">
        <f>STDEV(E3:E16)/SQRT(E19)</f>
        <v>2.6114175403138251</v>
      </c>
    </row>
    <row r="19" spans="1:5" x14ac:dyDescent="0.2">
      <c r="A19" s="17" t="s">
        <v>14</v>
      </c>
      <c r="B19" s="1">
        <f>COUNT(B3:B16)</f>
        <v>14</v>
      </c>
      <c r="C19" s="1">
        <f>COUNT(C3:C16)</f>
        <v>14</v>
      </c>
      <c r="D19" s="1">
        <f>COUNT(D3:D16)</f>
        <v>14</v>
      </c>
      <c r="E19" s="1">
        <f>COUNT(E3:E16)</f>
        <v>14</v>
      </c>
    </row>
  </sheetData>
  <mergeCells count="8">
    <mergeCell ref="G10:J10"/>
    <mergeCell ref="G12:H12"/>
    <mergeCell ref="A1:J1"/>
    <mergeCell ref="G2:J2"/>
    <mergeCell ref="G3:J4"/>
    <mergeCell ref="G6:H6"/>
    <mergeCell ref="G7:H7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e</vt:lpstr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2021-08-12T21:01:16Z</dcterms:created>
  <dcterms:modified xsi:type="dcterms:W3CDTF">2024-06-04T22:39:46Z</dcterms:modified>
</cp:coreProperties>
</file>