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EB240557-3138-EF49-8D33-D6AA3245541C}" xr6:coauthVersionLast="47" xr6:coauthVersionMax="47" xr10:uidLastSave="{00000000-0000-0000-0000-000000000000}"/>
  <bookViews>
    <workbookView xWindow="0" yWindow="760" windowWidth="30240" windowHeight="18880" activeTab="1" xr2:uid="{221873C2-46A4-4746-88BD-225DFB2C1596}"/>
  </bookViews>
  <sheets>
    <sheet name="Panel d" sheetId="1" r:id="rId1"/>
    <sheet name="Panel 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K23" i="1"/>
  <c r="L23" i="1"/>
  <c r="M23" i="1"/>
  <c r="N23" i="1"/>
  <c r="L24" i="1"/>
  <c r="M24" i="1"/>
  <c r="N24" i="1"/>
  <c r="J25" i="1"/>
  <c r="J24" i="1" s="1"/>
  <c r="K25" i="1"/>
  <c r="K24" i="1" s="1"/>
  <c r="L25" i="1"/>
  <c r="M25" i="1"/>
  <c r="N25" i="1"/>
  <c r="B23" i="2"/>
  <c r="C23" i="2"/>
  <c r="D23" i="2"/>
  <c r="E23" i="2"/>
  <c r="F23" i="2"/>
  <c r="G23" i="2"/>
  <c r="B25" i="2"/>
  <c r="B24" i="2" s="1"/>
  <c r="C25" i="2"/>
  <c r="C24" i="2" s="1"/>
  <c r="D25" i="2"/>
  <c r="D24" i="2" s="1"/>
  <c r="E25" i="2"/>
  <c r="E24" i="2" s="1"/>
  <c r="F25" i="2"/>
  <c r="F24" i="2" s="1"/>
  <c r="G25" i="2"/>
  <c r="G24" i="2" s="1"/>
  <c r="B23" i="1"/>
  <c r="O23" i="2"/>
  <c r="O25" i="2"/>
  <c r="O24" i="2" s="1"/>
  <c r="N25" i="2"/>
  <c r="N24" i="2" s="1"/>
  <c r="M25" i="2"/>
  <c r="L25" i="2"/>
  <c r="K25" i="2"/>
  <c r="J25" i="2"/>
  <c r="J24" i="2" s="1"/>
  <c r="M24" i="2"/>
  <c r="L24" i="2"/>
  <c r="K24" i="2"/>
  <c r="N23" i="2"/>
  <c r="M23" i="2"/>
  <c r="L23" i="2"/>
  <c r="K23" i="2"/>
  <c r="J23" i="2"/>
  <c r="F25" i="1"/>
  <c r="F24" i="1" s="1"/>
  <c r="F23" i="1"/>
  <c r="E25" i="1"/>
  <c r="E24" i="1" s="1"/>
  <c r="D25" i="1"/>
  <c r="D24" i="1" s="1"/>
  <c r="C25" i="1"/>
  <c r="C24" i="1" s="1"/>
  <c r="B25" i="1"/>
  <c r="B24" i="1" s="1"/>
  <c r="E23" i="1"/>
  <c r="D23" i="1"/>
  <c r="C23" i="1"/>
</calcChain>
</file>

<file path=xl/sharedStrings.xml><?xml version="1.0" encoding="utf-8"?>
<sst xmlns="http://schemas.openxmlformats.org/spreadsheetml/2006/main" count="238" uniqueCount="76">
  <si>
    <t>AVG</t>
  </si>
  <si>
    <t>SEM</t>
  </si>
  <si>
    <t>n</t>
  </si>
  <si>
    <t>Neuron types: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</si>
  <si>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</si>
  <si>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</si>
  <si>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</si>
  <si>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</si>
  <si>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</si>
  <si>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</si>
  <si>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</si>
  <si>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</si>
  <si>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</si>
  <si>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</si>
  <si>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Fly#-11</t>
  </si>
  <si>
    <t>Fly#-12</t>
  </si>
  <si>
    <t>Fly#-13</t>
  </si>
  <si>
    <t>Fly#-14</t>
  </si>
  <si>
    <t>Fly#-15</t>
  </si>
  <si>
    <t>Fly#-16</t>
  </si>
  <si>
    <t>Fly#-17</t>
  </si>
  <si>
    <t>Fly#-18</t>
  </si>
  <si>
    <t>Fly#-19</t>
  </si>
  <si>
    <t>Fly#-20</t>
  </si>
  <si>
    <t>PPL1-γ1pedc</t>
  </si>
  <si>
    <t>PPL1-γ2α'1</t>
  </si>
  <si>
    <t>PPL1-α'2α2</t>
  </si>
  <si>
    <t>PPL1-α3</t>
  </si>
  <si>
    <t>PPL1-α'3</t>
  </si>
  <si>
    <t>MBON-γ1pedc</t>
  </si>
  <si>
    <t>MBON-γ2α'1</t>
  </si>
  <si>
    <t>MBON-α2sc</t>
  </si>
  <si>
    <t>MBON-α'2</t>
  </si>
  <si>
    <t>MBON-α3</t>
  </si>
  <si>
    <t>MBON-α'3m</t>
  </si>
  <si>
    <t>Pairwise Mann-Whitney U-tests with Holm-Bonferroni correction</t>
  </si>
  <si>
    <t xml:space="preserve">PPL1-γ1pedc vs PPL1-γ2α'1 </t>
  </si>
  <si>
    <t>PPL1-γ1pedc vs PPL1-α'2α2</t>
  </si>
  <si>
    <t>PPL1-γ1pedc vs PPL1-α3</t>
  </si>
  <si>
    <t>PPL1-γ1pedc vs PPL1-α'3</t>
  </si>
  <si>
    <t>PPL1-γ2α'1  vs PPL1-α'3</t>
  </si>
  <si>
    <t>PPL1-γ2α'1  vs PPL1-α'2α2</t>
  </si>
  <si>
    <t>PPL1-γ2α'1  vs PPL1-α3</t>
  </si>
  <si>
    <t>PPL1-α'2α2 vs PPL1-α3</t>
  </si>
  <si>
    <t>PPL1-α'2α2 vs PPL1-α'3</t>
  </si>
  <si>
    <t>PPL1-α3 vs PPL1-α'3</t>
  </si>
  <si>
    <t xml:space="preserve">MBON-γ1pedc vs MBON-γ2α'1 </t>
  </si>
  <si>
    <t>MBON-γ1pedc vs MBON-α'2</t>
  </si>
  <si>
    <t>MBON-γ1pedc vs MBON-α2sc</t>
  </si>
  <si>
    <t>MBON-γ1pedc vs MBON-α3</t>
  </si>
  <si>
    <t>MBON-γ1pedc vs MBON-α'3m</t>
  </si>
  <si>
    <t>MBON-γ2α'1  vs MBON-α2sc</t>
  </si>
  <si>
    <t>MBON-γ2α'1  vs MBON-α'2</t>
  </si>
  <si>
    <t>MBON-γ2α'1  vs MBON-α3</t>
  </si>
  <si>
    <t>MBON-γ2α'1  vs MBON-α'3m</t>
  </si>
  <si>
    <t>MBON-α2sc  vs MBON-α'2</t>
  </si>
  <si>
    <t>MBON-α2sc  vs MBON-α3</t>
  </si>
  <si>
    <t>MBON-α2sc  vs MBON-α'3m</t>
  </si>
  <si>
    <t>MBON-α'2  vs MBON-α3</t>
  </si>
  <si>
    <t>MBON-α'2  vs MBON-α'3m</t>
  </si>
  <si>
    <t>MBON-α3  vs MBON-α'3m</t>
  </si>
  <si>
    <t>Burst ratio in PPL1-DANs (%)</t>
  </si>
  <si>
    <t>Burst ratio in MBONs (%)</t>
  </si>
  <si>
    <t>Significance</t>
  </si>
  <si>
    <t>***</t>
  </si>
  <si>
    <t>**</t>
  </si>
  <si>
    <t>*</t>
  </si>
  <si>
    <t>n.s.</t>
  </si>
  <si>
    <t>Kruskal-Wallis ANOVA: p = 9.97E-11</t>
  </si>
  <si>
    <t>corrected p-Value</t>
  </si>
  <si>
    <t>Kruskal-Wallis ANOVA: p =3.49E-16</t>
  </si>
  <si>
    <t>Kruskal-Wallis ANOVA: p = 1.12E-04</t>
  </si>
  <si>
    <t>Kruskal-Wallis ANOVA: p = 9.70E-13</t>
  </si>
  <si>
    <t>Spontaneous Spike Rate in PPL1-DANs (spike/s)</t>
  </si>
  <si>
    <t>Spontaneous Spike Rate in MBONs (spike/s)</t>
  </si>
  <si>
    <t>Corrected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</si>
</sst>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2" fontId="2" fillId="6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11" fontId="2" fillId="5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4F20-377C-984C-A10E-F6893A15B2A9}">
  <dimension ref="A1:O40"/>
  <sheetViews>
    <sheetView zoomScale="83" zoomScaleNormal="232" workbookViewId="0">
      <selection activeCell="K42" sqref="K42"/>
    </sheetView>
  </sheetViews>
  <sheetFormatPr baseColWidth="10" defaultRowHeight="16" x14ac:dyDescent="0.2"/>
  <cols>
    <col min="1" max="6" width="17.6640625" style="1" customWidth="1"/>
    <col min="7" max="7" width="11.83203125" style="1" customWidth="1"/>
    <col min="8" max="8" width="10.83203125" style="1"/>
    <col min="9" max="15" width="16.5" style="1" customWidth="1"/>
    <col min="16" max="16384" width="10.83203125" style="1"/>
  </cols>
  <sheetData>
    <row r="1" spans="1:15" x14ac:dyDescent="0.2">
      <c r="A1" s="19" t="s">
        <v>73</v>
      </c>
      <c r="B1" s="19"/>
      <c r="C1" s="19"/>
      <c r="D1" s="19"/>
      <c r="E1" s="19"/>
      <c r="F1" s="19"/>
      <c r="I1" s="19" t="s">
        <v>61</v>
      </c>
      <c r="J1" s="19"/>
      <c r="K1" s="19"/>
      <c r="L1" s="19"/>
      <c r="M1" s="19"/>
      <c r="N1" s="19"/>
    </row>
    <row r="2" spans="1:15" x14ac:dyDescent="0.2">
      <c r="A2" s="2" t="s">
        <v>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I2" s="3" t="s">
        <v>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</row>
    <row r="3" spans="1:15" x14ac:dyDescent="0.2">
      <c r="A3" s="1" t="s">
        <v>4</v>
      </c>
      <c r="B3" s="4">
        <v>12.55</v>
      </c>
      <c r="C3" s="4">
        <v>12.125</v>
      </c>
      <c r="D3" s="4">
        <v>7.7750000000000004</v>
      </c>
      <c r="E3" s="4">
        <v>14.1</v>
      </c>
      <c r="F3" s="5">
        <v>5.52</v>
      </c>
      <c r="G3" s="4"/>
      <c r="H3" s="4"/>
      <c r="I3" s="10" t="s">
        <v>4</v>
      </c>
      <c r="J3" s="4">
        <v>9.4052492538517392</v>
      </c>
      <c r="K3" s="4">
        <v>2.1070075757575801</v>
      </c>
      <c r="L3" s="4">
        <v>1.4285714285714299</v>
      </c>
      <c r="M3" s="4">
        <v>11.384420457506399</v>
      </c>
      <c r="N3" s="4">
        <v>3.2005689900426701</v>
      </c>
      <c r="O3" s="4"/>
    </row>
    <row r="4" spans="1:15" x14ac:dyDescent="0.2">
      <c r="A4" s="1" t="s">
        <v>5</v>
      </c>
      <c r="B4" s="4">
        <v>25.574999999999999</v>
      </c>
      <c r="C4" s="4">
        <v>8.7249999999999996</v>
      </c>
      <c r="D4" s="4">
        <v>7.65</v>
      </c>
      <c r="E4" s="4">
        <v>8.375</v>
      </c>
      <c r="F4" s="5">
        <v>8.36</v>
      </c>
      <c r="G4" s="4"/>
      <c r="H4" s="4"/>
      <c r="I4" s="10" t="s">
        <v>5</v>
      </c>
      <c r="J4" s="4">
        <v>6.4849792242527808</v>
      </c>
      <c r="K4" s="4">
        <v>0</v>
      </c>
      <c r="L4" s="4">
        <v>1.0416666666666701</v>
      </c>
      <c r="M4" s="4">
        <v>4.8176932526936298</v>
      </c>
      <c r="N4" s="4">
        <v>0</v>
      </c>
      <c r="O4" s="4"/>
    </row>
    <row r="5" spans="1:15" x14ac:dyDescent="0.2">
      <c r="A5" s="1" t="s">
        <v>6</v>
      </c>
      <c r="B5" s="4">
        <v>21.274999999999999</v>
      </c>
      <c r="C5" s="4">
        <v>14.475</v>
      </c>
      <c r="D5" s="4">
        <v>7.375</v>
      </c>
      <c r="E5" s="4">
        <v>11.15</v>
      </c>
      <c r="F5" s="5">
        <v>6.16</v>
      </c>
      <c r="G5" s="4"/>
      <c r="H5" s="4"/>
      <c r="I5" s="10" t="s">
        <v>6</v>
      </c>
      <c r="J5" s="4">
        <v>2.8719619987143301</v>
      </c>
      <c r="K5" s="4">
        <v>5.7456585544820804</v>
      </c>
      <c r="L5" s="4">
        <v>0.66964285714285698</v>
      </c>
      <c r="M5" s="4">
        <v>2.0075944335996501</v>
      </c>
      <c r="N5" s="4">
        <v>6.3076923076923102</v>
      </c>
      <c r="O5" s="4"/>
    </row>
    <row r="6" spans="1:15" x14ac:dyDescent="0.2">
      <c r="A6" s="1" t="s">
        <v>7</v>
      </c>
      <c r="B6" s="4">
        <v>20.425000000000001</v>
      </c>
      <c r="C6" s="4">
        <v>18.074999999999999</v>
      </c>
      <c r="D6" s="4">
        <v>8.75</v>
      </c>
      <c r="E6" s="4">
        <v>18.574999999999999</v>
      </c>
      <c r="F6" s="5">
        <v>7.64</v>
      </c>
      <c r="G6" s="4"/>
      <c r="H6" s="4"/>
      <c r="I6" s="10" t="s">
        <v>7</v>
      </c>
      <c r="J6" s="4">
        <v>9.0089485815530601</v>
      </c>
      <c r="K6" s="4">
        <v>9.4065180259757302</v>
      </c>
      <c r="L6" s="4">
        <v>5.89074243217192</v>
      </c>
      <c r="M6" s="4">
        <v>18.9472638180664</v>
      </c>
      <c r="N6" s="4">
        <v>3.0859146697837501</v>
      </c>
      <c r="O6" s="4"/>
    </row>
    <row r="7" spans="1:15" x14ac:dyDescent="0.2">
      <c r="A7" s="1" t="s">
        <v>8</v>
      </c>
      <c r="B7" s="4">
        <v>15.95</v>
      </c>
      <c r="C7" s="4">
        <v>7.8250000000000002</v>
      </c>
      <c r="D7" s="4">
        <v>10.574999999999999</v>
      </c>
      <c r="E7" s="4">
        <v>11.75</v>
      </c>
      <c r="F7" s="5">
        <v>7.84</v>
      </c>
      <c r="G7" s="4"/>
      <c r="H7" s="4"/>
      <c r="I7" s="10" t="s">
        <v>8</v>
      </c>
      <c r="J7" s="4">
        <v>3.3140403719734599</v>
      </c>
      <c r="K7" s="4">
        <v>2.0463374028856798</v>
      </c>
      <c r="L7" s="4">
        <v>11.437388756447801</v>
      </c>
      <c r="M7" s="4">
        <v>14.0880768227426</v>
      </c>
      <c r="N7" s="4">
        <v>1.57894736842105</v>
      </c>
      <c r="O7" s="4"/>
    </row>
    <row r="8" spans="1:15" x14ac:dyDescent="0.2">
      <c r="A8" s="1" t="s">
        <v>9</v>
      </c>
      <c r="B8" s="4">
        <v>20</v>
      </c>
      <c r="C8" s="4">
        <v>10.875</v>
      </c>
      <c r="D8" s="4">
        <v>12.675000000000001</v>
      </c>
      <c r="E8" s="4">
        <v>14.55</v>
      </c>
      <c r="F8" s="5">
        <v>8.6</v>
      </c>
      <c r="G8" s="4"/>
      <c r="H8" s="4"/>
      <c r="I8" s="10" t="s">
        <v>9</v>
      </c>
      <c r="J8" s="4">
        <v>12.720761887853099</v>
      </c>
      <c r="K8" s="4">
        <v>3.7514105427550302</v>
      </c>
      <c r="L8" s="4">
        <v>18.983041631536899</v>
      </c>
      <c r="M8" s="4">
        <v>13.958265925435901</v>
      </c>
      <c r="N8" s="4">
        <v>4.5989974937343403</v>
      </c>
      <c r="O8" s="4"/>
    </row>
    <row r="9" spans="1:15" x14ac:dyDescent="0.2">
      <c r="A9" s="1" t="s">
        <v>10</v>
      </c>
      <c r="B9" s="4">
        <v>20.25</v>
      </c>
      <c r="C9" s="4">
        <v>15.525</v>
      </c>
      <c r="D9" s="4">
        <v>8.3000000000000007</v>
      </c>
      <c r="E9" s="4">
        <v>19.100000000000001</v>
      </c>
      <c r="F9" s="5">
        <v>8.56</v>
      </c>
      <c r="G9" s="4"/>
      <c r="H9" s="4"/>
      <c r="I9" s="10" t="s">
        <v>10</v>
      </c>
      <c r="J9" s="4">
        <v>16.449082726169699</v>
      </c>
      <c r="K9" s="4">
        <v>6.2094392494138102</v>
      </c>
      <c r="L9" s="4">
        <v>7.57067495014517</v>
      </c>
      <c r="M9" s="4">
        <v>25.981053412892003</v>
      </c>
      <c r="N9" s="4">
        <v>4.1557223264540299</v>
      </c>
      <c r="O9" s="4"/>
    </row>
    <row r="10" spans="1:15" x14ac:dyDescent="0.2">
      <c r="A10" s="1" t="s">
        <v>11</v>
      </c>
      <c r="B10" s="4">
        <v>19.25</v>
      </c>
      <c r="C10" s="4">
        <v>13.5</v>
      </c>
      <c r="D10" s="4">
        <v>8.375</v>
      </c>
      <c r="E10" s="4">
        <v>12.025</v>
      </c>
      <c r="F10" s="5">
        <v>6.2</v>
      </c>
      <c r="G10" s="4"/>
      <c r="H10" s="4"/>
      <c r="I10" s="10" t="s">
        <v>11</v>
      </c>
      <c r="J10" s="4">
        <v>26.7791730607366</v>
      </c>
      <c r="K10" s="4">
        <v>9.8816467043215308</v>
      </c>
      <c r="L10" s="4">
        <v>40.944728270095901</v>
      </c>
      <c r="M10" s="4">
        <v>11.226452235224201</v>
      </c>
      <c r="N10" s="4">
        <v>0</v>
      </c>
      <c r="O10" s="4"/>
    </row>
    <row r="11" spans="1:15" x14ac:dyDescent="0.2">
      <c r="A11" s="1" t="s">
        <v>12</v>
      </c>
      <c r="B11" s="4">
        <v>25.175000000000001</v>
      </c>
      <c r="C11" s="4">
        <v>9.875</v>
      </c>
      <c r="D11" s="4">
        <v>7.4249999999999998</v>
      </c>
      <c r="E11" s="4">
        <v>19.95</v>
      </c>
      <c r="F11" s="5">
        <v>7.44</v>
      </c>
      <c r="G11" s="4"/>
      <c r="H11" s="4"/>
      <c r="I11" s="10" t="s">
        <v>12</v>
      </c>
      <c r="J11" s="4">
        <v>16.7714357972553</v>
      </c>
      <c r="K11" s="4">
        <v>14.3038018104724</v>
      </c>
      <c r="L11" s="4">
        <v>8.5107804777668612</v>
      </c>
      <c r="M11" s="4">
        <v>20.370998272023797</v>
      </c>
      <c r="N11" s="4">
        <v>1.71428571428571</v>
      </c>
      <c r="O11" s="4"/>
    </row>
    <row r="12" spans="1:15" x14ac:dyDescent="0.2">
      <c r="A12" s="1" t="s">
        <v>13</v>
      </c>
      <c r="B12" s="4">
        <v>22.2</v>
      </c>
      <c r="C12" s="4">
        <v>12.074999999999999</v>
      </c>
      <c r="D12" s="4">
        <v>12.824999999999999</v>
      </c>
      <c r="E12" s="4">
        <v>13.9</v>
      </c>
      <c r="F12" s="5">
        <v>7</v>
      </c>
      <c r="G12" s="4"/>
      <c r="H12" s="4"/>
      <c r="I12" s="10" t="s">
        <v>13</v>
      </c>
      <c r="J12" s="4">
        <v>62.158087492465995</v>
      </c>
      <c r="K12" s="4">
        <v>5.3800366300366296</v>
      </c>
      <c r="L12" s="4">
        <v>25.632925300801801</v>
      </c>
      <c r="M12" s="4">
        <v>7.9447244740237402</v>
      </c>
      <c r="N12" s="4">
        <v>1.8181818181818199</v>
      </c>
      <c r="O12" s="4"/>
    </row>
    <row r="13" spans="1:15" x14ac:dyDescent="0.2">
      <c r="A13" s="1" t="s">
        <v>14</v>
      </c>
      <c r="B13" s="4">
        <v>17.05</v>
      </c>
      <c r="C13" s="4">
        <v>16.324999999999999</v>
      </c>
      <c r="D13" s="4">
        <v>8.6999999999999993</v>
      </c>
      <c r="E13" s="4">
        <v>23.175000000000001</v>
      </c>
      <c r="F13" s="5">
        <v>8.0399999999999991</v>
      </c>
      <c r="G13" s="4"/>
      <c r="H13" s="4"/>
      <c r="I13" s="10" t="s">
        <v>14</v>
      </c>
      <c r="J13" s="4">
        <v>47.6035339642184</v>
      </c>
      <c r="K13" s="4">
        <v>7.7749835915121297</v>
      </c>
      <c r="L13" s="4">
        <v>14.798051845297099</v>
      </c>
      <c r="M13" s="4">
        <v>18.343039843174498</v>
      </c>
      <c r="N13" s="4">
        <v>0</v>
      </c>
      <c r="O13" s="4"/>
    </row>
    <row r="14" spans="1:15" x14ac:dyDescent="0.2">
      <c r="A14" s="1" t="s">
        <v>15</v>
      </c>
      <c r="B14" s="4">
        <v>12.25</v>
      </c>
      <c r="C14" s="4">
        <v>8.8000000000000007</v>
      </c>
      <c r="D14" s="4">
        <v>8.125</v>
      </c>
      <c r="E14" s="4">
        <v>12.175000000000001</v>
      </c>
      <c r="F14" s="5">
        <v>6.64</v>
      </c>
      <c r="G14" s="4"/>
      <c r="H14" s="4"/>
      <c r="I14" s="10" t="s">
        <v>15</v>
      </c>
      <c r="J14" s="4">
        <v>2.8620979278654399</v>
      </c>
      <c r="K14" s="4">
        <v>3.2608695652173898</v>
      </c>
      <c r="L14" s="4">
        <v>10.8438790202269</v>
      </c>
      <c r="M14" s="4">
        <v>9.8392920853348098</v>
      </c>
      <c r="N14" s="4">
        <v>1.2</v>
      </c>
      <c r="O14" s="4"/>
    </row>
    <row r="15" spans="1:15" x14ac:dyDescent="0.2">
      <c r="A15" s="1" t="s">
        <v>16</v>
      </c>
      <c r="B15" s="4">
        <v>26.55</v>
      </c>
      <c r="C15" s="4">
        <v>13.475</v>
      </c>
      <c r="D15" s="4">
        <v>8.9250000000000007</v>
      </c>
      <c r="E15" s="4">
        <v>13.225</v>
      </c>
      <c r="F15" s="5">
        <v>5.04</v>
      </c>
      <c r="G15" s="4"/>
      <c r="H15" s="4"/>
      <c r="I15" s="10" t="s">
        <v>16</v>
      </c>
      <c r="J15" s="4">
        <v>30.520741990615104</v>
      </c>
      <c r="K15" s="4">
        <v>13.583314644101799</v>
      </c>
      <c r="L15" s="4">
        <v>6.21263391901888</v>
      </c>
      <c r="M15" s="4">
        <v>16.832924880820098</v>
      </c>
      <c r="N15" s="4">
        <v>0</v>
      </c>
      <c r="O15" s="4"/>
    </row>
    <row r="16" spans="1:15" x14ac:dyDescent="0.2">
      <c r="A16" s="1" t="s">
        <v>17</v>
      </c>
      <c r="B16" s="4">
        <v>20.774999999999999</v>
      </c>
      <c r="C16" s="4">
        <v>12.65</v>
      </c>
      <c r="D16" s="4">
        <v>9.9749999999999996</v>
      </c>
      <c r="E16" s="4">
        <v>10.675000000000001</v>
      </c>
      <c r="F16" s="5">
        <v>6.12</v>
      </c>
      <c r="G16" s="4"/>
      <c r="H16" s="4"/>
      <c r="I16" s="10" t="s">
        <v>17</v>
      </c>
      <c r="J16" s="4">
        <v>7.2816552071160094</v>
      </c>
      <c r="K16" s="4">
        <v>6.205414170139</v>
      </c>
      <c r="L16" s="4">
        <v>4.2236766501472403</v>
      </c>
      <c r="M16" s="4">
        <v>7.0460358056266008</v>
      </c>
      <c r="N16" s="4">
        <v>3.0769230769230798</v>
      </c>
      <c r="O16" s="4"/>
    </row>
    <row r="17" spans="1:15" x14ac:dyDescent="0.2">
      <c r="A17" s="1" t="s">
        <v>18</v>
      </c>
      <c r="B17" s="4">
        <v>20.399999999999999</v>
      </c>
      <c r="C17" s="4">
        <v>9.3000000000000007</v>
      </c>
      <c r="D17" s="4">
        <v>10.074999999999999</v>
      </c>
      <c r="E17" s="4">
        <v>10.9</v>
      </c>
      <c r="F17" s="5">
        <v>6.32</v>
      </c>
      <c r="G17" s="4"/>
      <c r="H17" s="4"/>
      <c r="I17" s="10" t="s">
        <v>18</v>
      </c>
      <c r="J17" s="4">
        <v>26.0392548234618</v>
      </c>
      <c r="K17" s="4">
        <v>3.8484675785207698</v>
      </c>
      <c r="L17" s="4">
        <v>2.0964360587002102</v>
      </c>
      <c r="M17" s="4">
        <v>3.85722107992133</v>
      </c>
      <c r="N17" s="4">
        <v>2.2222222222222197</v>
      </c>
      <c r="O17" s="4"/>
    </row>
    <row r="18" spans="1:15" x14ac:dyDescent="0.2">
      <c r="A18" s="1" t="s">
        <v>19</v>
      </c>
      <c r="B18" s="4">
        <v>25.85</v>
      </c>
      <c r="C18" s="4">
        <v>9.35</v>
      </c>
      <c r="D18" s="4">
        <v>11.15</v>
      </c>
      <c r="E18" s="4">
        <v>17.149999999999999</v>
      </c>
      <c r="F18" s="5">
        <v>19.12</v>
      </c>
      <c r="G18" s="4"/>
      <c r="H18" s="4"/>
      <c r="I18" s="10" t="s">
        <v>19</v>
      </c>
      <c r="J18" s="4">
        <v>43.018201853883596</v>
      </c>
      <c r="K18" s="4">
        <v>2.4526770399411899</v>
      </c>
      <c r="L18" s="4">
        <v>17.015348925025702</v>
      </c>
      <c r="M18" s="4">
        <v>23.3253704309484</v>
      </c>
      <c r="N18" s="4">
        <v>9.7229847662962197</v>
      </c>
      <c r="O18" s="4"/>
    </row>
    <row r="19" spans="1:15" x14ac:dyDescent="0.2">
      <c r="A19" s="1" t="s">
        <v>20</v>
      </c>
      <c r="B19" s="4">
        <v>12.775</v>
      </c>
      <c r="C19" s="4">
        <v>11.225</v>
      </c>
      <c r="D19" s="4">
        <v>13.025</v>
      </c>
      <c r="E19" s="4">
        <v>14.05</v>
      </c>
      <c r="F19" s="5">
        <v>10.08</v>
      </c>
      <c r="G19" s="4"/>
      <c r="H19" s="4"/>
      <c r="I19" s="10" t="s">
        <v>20</v>
      </c>
      <c r="J19" s="4">
        <v>1.35582010582011</v>
      </c>
      <c r="K19" s="4">
        <v>10.825860548315299</v>
      </c>
      <c r="L19" s="4">
        <v>27.8124610780159</v>
      </c>
      <c r="M19" s="4">
        <v>12.127963088353599</v>
      </c>
      <c r="N19" s="4">
        <v>6.9243022811265504</v>
      </c>
      <c r="O19" s="4"/>
    </row>
    <row r="20" spans="1:15" x14ac:dyDescent="0.2">
      <c r="A20" s="1" t="s">
        <v>21</v>
      </c>
      <c r="B20" s="4">
        <v>23.75</v>
      </c>
      <c r="C20" s="4">
        <v>8.9499999999999993</v>
      </c>
      <c r="D20" s="4">
        <v>8.25</v>
      </c>
      <c r="E20" s="4">
        <v>23.35</v>
      </c>
      <c r="F20" s="5">
        <v>22.2</v>
      </c>
      <c r="G20" s="4"/>
      <c r="H20" s="4"/>
      <c r="I20" s="10" t="s">
        <v>21</v>
      </c>
      <c r="J20" s="4">
        <v>7.7884047542336798</v>
      </c>
      <c r="K20" s="4">
        <v>4.5221207169736601</v>
      </c>
      <c r="L20" s="4">
        <v>3.5222070058135602</v>
      </c>
      <c r="M20" s="4">
        <v>18.5475536820047</v>
      </c>
      <c r="N20" s="4">
        <v>17.140273924286799</v>
      </c>
      <c r="O20" s="4"/>
    </row>
    <row r="21" spans="1:15" x14ac:dyDescent="0.2">
      <c r="A21" s="1" t="s">
        <v>22</v>
      </c>
      <c r="B21" s="4">
        <v>20.824999999999999</v>
      </c>
      <c r="C21" s="4">
        <v>11.975</v>
      </c>
      <c r="D21" s="4">
        <v>7.125</v>
      </c>
      <c r="E21" s="4">
        <v>14.45</v>
      </c>
      <c r="F21" s="5">
        <v>13.96</v>
      </c>
      <c r="G21" s="4"/>
      <c r="H21" s="4"/>
      <c r="I21" s="10" t="s">
        <v>22</v>
      </c>
      <c r="J21" s="4">
        <v>13.840028455805999</v>
      </c>
      <c r="K21" s="4">
        <v>10.291423938957401</v>
      </c>
      <c r="L21" s="4">
        <v>0.89285714285714302</v>
      </c>
      <c r="M21" s="4">
        <v>9.5342128056431505</v>
      </c>
      <c r="N21" s="4">
        <v>6.6263245880783197</v>
      </c>
      <c r="O21" s="4"/>
    </row>
    <row r="22" spans="1:15" x14ac:dyDescent="0.2">
      <c r="A22" s="1" t="s">
        <v>23</v>
      </c>
      <c r="B22" s="4">
        <v>18.925000000000001</v>
      </c>
      <c r="C22" s="4">
        <v>11.4</v>
      </c>
      <c r="D22" s="4">
        <v>8.15</v>
      </c>
      <c r="E22" s="4">
        <v>12.65</v>
      </c>
      <c r="F22" s="5">
        <v>24.28</v>
      </c>
      <c r="G22" s="4"/>
      <c r="H22" s="4"/>
      <c r="I22" s="10" t="s">
        <v>23</v>
      </c>
      <c r="J22" s="4">
        <v>30.553444446314199</v>
      </c>
      <c r="K22" s="4">
        <v>4.2719331322272502</v>
      </c>
      <c r="L22" s="4">
        <v>0.87209302325581395</v>
      </c>
      <c r="M22" s="4">
        <v>7.2401277934229809</v>
      </c>
      <c r="N22" s="4">
        <v>21.237846975476398</v>
      </c>
      <c r="O22" s="4"/>
    </row>
    <row r="23" spans="1:15" x14ac:dyDescent="0.2">
      <c r="A23" s="6" t="s">
        <v>0</v>
      </c>
      <c r="B23" s="7">
        <f>AVERAGE(B3:B22)</f>
        <v>20.089999999999996</v>
      </c>
      <c r="C23" s="7">
        <f>AVERAGE(C3:C22)</f>
        <v>11.82625</v>
      </c>
      <c r="D23" s="7">
        <f>AVERAGE(D3:D22)</f>
        <v>9.2612500000000004</v>
      </c>
      <c r="E23" s="7">
        <f>AVERAGE(E3:E22)</f>
        <v>14.763750000000002</v>
      </c>
      <c r="F23" s="7">
        <f>AVERAGE(F3:F22)</f>
        <v>9.756000000000002</v>
      </c>
      <c r="G23" s="4"/>
      <c r="H23" s="4"/>
      <c r="I23" s="16" t="s">
        <v>0</v>
      </c>
      <c r="J23" s="7">
        <f>AVERAGE(J3:J22)</f>
        <v>18.841345196208017</v>
      </c>
      <c r="K23" s="7">
        <f>AVERAGE(K3:K22)</f>
        <v>6.293446071100318</v>
      </c>
      <c r="L23" s="7">
        <f>AVERAGE(L3:L22)</f>
        <v>10.519990371985289</v>
      </c>
      <c r="M23" s="7">
        <f>AVERAGE(M3:M22)</f>
        <v>12.87101422997292</v>
      </c>
      <c r="N23" s="7">
        <f>AVERAGE(N3:N22)</f>
        <v>4.730559426150263</v>
      </c>
      <c r="O23" s="4"/>
    </row>
    <row r="24" spans="1:15" x14ac:dyDescent="0.2">
      <c r="A24" s="6" t="s">
        <v>1</v>
      </c>
      <c r="B24" s="7">
        <f>STDEV(B3:B22)/SQRT(B25)</f>
        <v>0.96194088340079387</v>
      </c>
      <c r="C24" s="7">
        <f>STDEV(C3:C22)/SQRT(C25)</f>
        <v>0.62235089896887741</v>
      </c>
      <c r="D24" s="7">
        <f>STDEV(D3:D22)/SQRT(D25)</f>
        <v>0.42062170073782262</v>
      </c>
      <c r="E24" s="7">
        <f>STDEV(E3:E22)/SQRT(E25)</f>
        <v>0.92888670453851296</v>
      </c>
      <c r="F24" s="7">
        <f>STDEV(F3:F22)/SQRT(F25)</f>
        <v>1.257114155516514</v>
      </c>
      <c r="G24" s="4"/>
      <c r="H24" s="4"/>
      <c r="I24" s="16" t="s">
        <v>1</v>
      </c>
      <c r="J24" s="7">
        <f>STDEV(J3:J22)/SQRT(J25)</f>
        <v>3.7698229648365955</v>
      </c>
      <c r="K24" s="7">
        <f>STDEV(K3:K22)/SQRT(K25)</f>
        <v>0.88634198305711376</v>
      </c>
      <c r="L24" s="7">
        <f>STDEV(L3:L22)/SQRT(L25)</f>
        <v>2.4353370049242189</v>
      </c>
      <c r="M24" s="7">
        <f>STDEV(M3:M22)/SQRT(M25)</f>
        <v>1.4820679841566178</v>
      </c>
      <c r="N24" s="7">
        <f>STDEV(N3:N22)/SQRT(N25)</f>
        <v>1.2630576091911141</v>
      </c>
      <c r="O24" s="4"/>
    </row>
    <row r="25" spans="1:15" x14ac:dyDescent="0.2">
      <c r="A25" s="6" t="s">
        <v>2</v>
      </c>
      <c r="B25" s="9">
        <f>COUNT(B3:B22)</f>
        <v>20</v>
      </c>
      <c r="C25" s="9">
        <f>COUNT(C3:C22)</f>
        <v>20</v>
      </c>
      <c r="D25" s="9">
        <f>COUNT(D3:D22)</f>
        <v>20</v>
      </c>
      <c r="E25" s="9">
        <f>COUNT(E3:E22)</f>
        <v>20</v>
      </c>
      <c r="F25" s="9">
        <f>COUNT(F3:F22)</f>
        <v>20</v>
      </c>
      <c r="I25" s="16" t="s">
        <v>2</v>
      </c>
      <c r="J25" s="9">
        <f>COUNT(J3:J22)</f>
        <v>20</v>
      </c>
      <c r="K25" s="9">
        <f>COUNT(K3:K22)</f>
        <v>20</v>
      </c>
      <c r="L25" s="9">
        <f>COUNT(L3:L22)</f>
        <v>20</v>
      </c>
      <c r="M25" s="9">
        <f>COUNT(M3:M22)</f>
        <v>20</v>
      </c>
      <c r="N25" s="9">
        <f>COUNT(N3:N22)</f>
        <v>20</v>
      </c>
    </row>
    <row r="28" spans="1:15" x14ac:dyDescent="0.2">
      <c r="A28" s="20" t="s">
        <v>68</v>
      </c>
      <c r="B28" s="20"/>
      <c r="C28" s="20"/>
      <c r="D28" s="20"/>
      <c r="E28" s="20"/>
      <c r="F28" s="10"/>
      <c r="I28" s="20" t="s">
        <v>71</v>
      </c>
      <c r="J28" s="20"/>
      <c r="K28" s="20"/>
      <c r="L28" s="20"/>
      <c r="M28" s="20"/>
      <c r="N28" s="10"/>
    </row>
    <row r="29" spans="1:15" ht="18" customHeight="1" x14ac:dyDescent="0.2">
      <c r="A29" s="21" t="s">
        <v>35</v>
      </c>
      <c r="B29" s="21"/>
      <c r="C29" s="21"/>
      <c r="D29" s="21"/>
      <c r="E29" s="21"/>
      <c r="F29" s="13"/>
      <c r="I29" s="21" t="s">
        <v>35</v>
      </c>
      <c r="J29" s="21"/>
      <c r="K29" s="21"/>
      <c r="L29" s="21"/>
      <c r="M29" s="21"/>
      <c r="N29" s="13"/>
    </row>
    <row r="30" spans="1:15" x14ac:dyDescent="0.2">
      <c r="A30" s="14"/>
      <c r="B30" s="14"/>
      <c r="C30" s="14"/>
      <c r="D30" s="14" t="s">
        <v>75</v>
      </c>
      <c r="E30" s="12" t="s">
        <v>63</v>
      </c>
      <c r="I30" s="14"/>
      <c r="J30" s="14"/>
      <c r="K30" s="14"/>
      <c r="L30" s="14" t="s">
        <v>75</v>
      </c>
      <c r="M30" s="12" t="s">
        <v>63</v>
      </c>
    </row>
    <row r="31" spans="1:15" x14ac:dyDescent="0.2">
      <c r="A31" s="18" t="s">
        <v>36</v>
      </c>
      <c r="B31" s="18"/>
      <c r="C31" s="18"/>
      <c r="D31" s="15">
        <v>1.6226722548974801E-5</v>
      </c>
      <c r="E31" s="14" t="s">
        <v>64</v>
      </c>
      <c r="I31" s="18" t="s">
        <v>36</v>
      </c>
      <c r="J31" s="18"/>
      <c r="K31" s="18"/>
      <c r="L31" s="15">
        <v>5.3982635125558801E-2</v>
      </c>
      <c r="M31" s="14" t="s">
        <v>67</v>
      </c>
    </row>
    <row r="32" spans="1:15" x14ac:dyDescent="0.2">
      <c r="A32" s="18" t="s">
        <v>37</v>
      </c>
      <c r="B32" s="18"/>
      <c r="C32" s="18"/>
      <c r="D32" s="15">
        <v>2.2177643300922501E-6</v>
      </c>
      <c r="E32" s="14" t="s">
        <v>64</v>
      </c>
      <c r="I32" s="18" t="s">
        <v>37</v>
      </c>
      <c r="J32" s="18"/>
      <c r="K32" s="18"/>
      <c r="L32" s="15">
        <v>0.38185868442731102</v>
      </c>
      <c r="M32" s="14" t="s">
        <v>67</v>
      </c>
    </row>
    <row r="33" spans="1:13" x14ac:dyDescent="0.2">
      <c r="A33" s="18" t="s">
        <v>38</v>
      </c>
      <c r="B33" s="18"/>
      <c r="C33" s="18"/>
      <c r="D33" s="15">
        <v>3.1099879337349802E-3</v>
      </c>
      <c r="E33" s="14" t="s">
        <v>65</v>
      </c>
      <c r="I33" s="18" t="s">
        <v>38</v>
      </c>
      <c r="J33" s="18"/>
      <c r="K33" s="18"/>
      <c r="L33" s="15">
        <v>0.98066852901902102</v>
      </c>
      <c r="M33" s="14" t="s">
        <v>67</v>
      </c>
    </row>
    <row r="34" spans="1:13" x14ac:dyDescent="0.2">
      <c r="A34" s="18" t="s">
        <v>39</v>
      </c>
      <c r="B34" s="18"/>
      <c r="C34" s="18"/>
      <c r="D34" s="15">
        <v>1.0522480219087299E-4</v>
      </c>
      <c r="E34" s="14" t="s">
        <v>64</v>
      </c>
      <c r="I34" s="18" t="s">
        <v>39</v>
      </c>
      <c r="J34" s="18"/>
      <c r="K34" s="18"/>
      <c r="L34" s="15">
        <v>4.1151689947705201E-3</v>
      </c>
      <c r="M34" s="14" t="s">
        <v>65</v>
      </c>
    </row>
    <row r="35" spans="1:13" x14ac:dyDescent="0.2">
      <c r="A35" s="18" t="s">
        <v>41</v>
      </c>
      <c r="B35" s="18"/>
      <c r="C35" s="18"/>
      <c r="D35" s="15">
        <v>5.9239087431874598E-3</v>
      </c>
      <c r="E35" s="14" t="s">
        <v>65</v>
      </c>
      <c r="I35" s="18" t="s">
        <v>41</v>
      </c>
      <c r="J35" s="18"/>
      <c r="K35" s="18"/>
      <c r="L35" s="15">
        <v>0.98066852901902102</v>
      </c>
      <c r="M35" s="12" t="s">
        <v>67</v>
      </c>
    </row>
    <row r="36" spans="1:13" x14ac:dyDescent="0.2">
      <c r="A36" s="18" t="s">
        <v>42</v>
      </c>
      <c r="B36" s="18"/>
      <c r="C36" s="18"/>
      <c r="D36" s="15">
        <v>4.2968395542453297E-2</v>
      </c>
      <c r="E36" s="14" t="s">
        <v>66</v>
      </c>
      <c r="I36" s="18" t="s">
        <v>42</v>
      </c>
      <c r="J36" s="18"/>
      <c r="K36" s="18"/>
      <c r="L36" s="15">
        <v>1.07886594905349E-2</v>
      </c>
      <c r="M36" s="14" t="s">
        <v>66</v>
      </c>
    </row>
    <row r="37" spans="1:13" x14ac:dyDescent="0.2">
      <c r="A37" s="18" t="s">
        <v>40</v>
      </c>
      <c r="B37" s="18"/>
      <c r="C37" s="18"/>
      <c r="D37" s="15">
        <v>7.6818458614337799E-3</v>
      </c>
      <c r="E37" s="14" t="s">
        <v>65</v>
      </c>
      <c r="I37" s="18" t="s">
        <v>40</v>
      </c>
      <c r="J37" s="18"/>
      <c r="K37" s="18"/>
      <c r="L37" s="15">
        <v>0.38185868442731102</v>
      </c>
      <c r="M37" s="14" t="s">
        <v>67</v>
      </c>
    </row>
    <row r="38" spans="1:13" x14ac:dyDescent="0.2">
      <c r="A38" s="18" t="s">
        <v>43</v>
      </c>
      <c r="B38" s="18"/>
      <c r="C38" s="18"/>
      <c r="D38" s="15">
        <v>6.0499950554305398E-5</v>
      </c>
      <c r="E38" s="14" t="s">
        <v>64</v>
      </c>
      <c r="I38" s="18" t="s">
        <v>43</v>
      </c>
      <c r="J38" s="18"/>
      <c r="K38" s="18"/>
      <c r="L38" s="15">
        <v>0.35956669787774298</v>
      </c>
      <c r="M38" s="12" t="s">
        <v>67</v>
      </c>
    </row>
    <row r="39" spans="1:13" x14ac:dyDescent="0.2">
      <c r="A39" s="18" t="s">
        <v>44</v>
      </c>
      <c r="B39" s="18"/>
      <c r="C39" s="18"/>
      <c r="D39" s="15">
        <v>0.107511359696006</v>
      </c>
      <c r="E39" s="14" t="s">
        <v>67</v>
      </c>
      <c r="I39" s="18" t="s">
        <v>44</v>
      </c>
      <c r="J39" s="18"/>
      <c r="K39" s="18"/>
      <c r="L39" s="15">
        <v>0.31946117463558099</v>
      </c>
      <c r="M39" s="14" t="s">
        <v>67</v>
      </c>
    </row>
    <row r="40" spans="1:13" x14ac:dyDescent="0.2">
      <c r="A40" s="18" t="s">
        <v>45</v>
      </c>
      <c r="B40" s="18"/>
      <c r="C40" s="18"/>
      <c r="D40" s="15">
        <v>2.24994245448825E-3</v>
      </c>
      <c r="E40" s="14" t="s">
        <v>65</v>
      </c>
      <c r="I40" s="18" t="s">
        <v>45</v>
      </c>
      <c r="J40" s="18"/>
      <c r="K40" s="18"/>
      <c r="L40" s="15">
        <v>1.0295940629928199E-3</v>
      </c>
      <c r="M40" s="14" t="s">
        <v>65</v>
      </c>
    </row>
  </sheetData>
  <mergeCells count="26">
    <mergeCell ref="I36:K36"/>
    <mergeCell ref="I31:K31"/>
    <mergeCell ref="I32:K32"/>
    <mergeCell ref="I33:K33"/>
    <mergeCell ref="I1:N1"/>
    <mergeCell ref="I28:M28"/>
    <mergeCell ref="I29:M29"/>
    <mergeCell ref="I34:K34"/>
    <mergeCell ref="I35:K35"/>
    <mergeCell ref="A32:C32"/>
    <mergeCell ref="A33:C33"/>
    <mergeCell ref="A34:C34"/>
    <mergeCell ref="A35:C35"/>
    <mergeCell ref="A36:C36"/>
    <mergeCell ref="A37:C37"/>
    <mergeCell ref="A38:C38"/>
    <mergeCell ref="A39:C39"/>
    <mergeCell ref="A1:F1"/>
    <mergeCell ref="A28:E28"/>
    <mergeCell ref="A29:E29"/>
    <mergeCell ref="A31:C31"/>
    <mergeCell ref="I40:K40"/>
    <mergeCell ref="I37:K37"/>
    <mergeCell ref="I38:K38"/>
    <mergeCell ref="I39:K39"/>
    <mergeCell ref="A40:C40"/>
  </mergeCells>
  <phoneticPr fontId="1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5A3F-6884-AE42-8D84-ED56D58E03A9}">
  <dimension ref="A1:O45"/>
  <sheetViews>
    <sheetView tabSelected="1" zoomScale="90" workbookViewId="0">
      <selection activeCell="A2" sqref="A2"/>
    </sheetView>
  </sheetViews>
  <sheetFormatPr baseColWidth="10" defaultRowHeight="16" x14ac:dyDescent="0.2"/>
  <cols>
    <col min="1" max="6" width="16.83203125" style="1" customWidth="1"/>
    <col min="7" max="8" width="10.83203125" style="1"/>
    <col min="9" max="15" width="16.33203125" style="1" customWidth="1"/>
    <col min="16" max="16384" width="10.83203125" style="1"/>
  </cols>
  <sheetData>
    <row r="1" spans="1:15" x14ac:dyDescent="0.2">
      <c r="A1" s="19" t="s">
        <v>74</v>
      </c>
      <c r="B1" s="19"/>
      <c r="C1" s="19"/>
      <c r="D1" s="19"/>
      <c r="E1" s="19"/>
      <c r="F1" s="19"/>
      <c r="G1" s="19"/>
      <c r="I1" s="19" t="s">
        <v>62</v>
      </c>
      <c r="J1" s="19"/>
      <c r="K1" s="19"/>
      <c r="L1" s="19"/>
      <c r="M1" s="19"/>
      <c r="N1" s="19"/>
      <c r="O1" s="19"/>
    </row>
    <row r="2" spans="1:15" x14ac:dyDescent="0.2">
      <c r="A2" s="2" t="s">
        <v>3</v>
      </c>
      <c r="B2" s="2" t="s">
        <v>29</v>
      </c>
      <c r="C2" s="2" t="s">
        <v>30</v>
      </c>
      <c r="D2" s="2" t="s">
        <v>31</v>
      </c>
      <c r="E2" s="3" t="s">
        <v>32</v>
      </c>
      <c r="F2" s="3" t="s">
        <v>33</v>
      </c>
      <c r="G2" s="3" t="s">
        <v>34</v>
      </c>
      <c r="I2" s="3" t="s">
        <v>3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 t="s">
        <v>34</v>
      </c>
    </row>
    <row r="3" spans="1:15" x14ac:dyDescent="0.2">
      <c r="A3" s="4" t="s">
        <v>4</v>
      </c>
      <c r="B3" s="4">
        <v>42.924999999999997</v>
      </c>
      <c r="C3" s="4">
        <v>25.2</v>
      </c>
      <c r="D3" s="4">
        <v>8.3000000000000007</v>
      </c>
      <c r="E3" s="4">
        <v>11.68</v>
      </c>
      <c r="F3" s="4">
        <v>11.9</v>
      </c>
      <c r="G3" s="5">
        <v>9.9600000000000009</v>
      </c>
      <c r="H3" s="4"/>
      <c r="I3" s="5" t="s">
        <v>4</v>
      </c>
      <c r="J3" s="4">
        <v>47.451301963443299</v>
      </c>
      <c r="K3" s="4">
        <v>18.646187428630199</v>
      </c>
      <c r="L3" s="4">
        <v>39.2537107998591</v>
      </c>
      <c r="M3" s="4">
        <v>10.303698512898</v>
      </c>
      <c r="N3" s="4">
        <v>9.6582307666691811</v>
      </c>
      <c r="O3" s="4">
        <v>10.150361368537601</v>
      </c>
    </row>
    <row r="4" spans="1:15" x14ac:dyDescent="0.2">
      <c r="A4" s="4" t="s">
        <v>5</v>
      </c>
      <c r="B4" s="4">
        <v>40</v>
      </c>
      <c r="C4" s="4">
        <v>22.8</v>
      </c>
      <c r="D4" s="4">
        <v>9.5250000000000004</v>
      </c>
      <c r="E4" s="4">
        <v>23</v>
      </c>
      <c r="F4" s="4">
        <v>11.574999999999999</v>
      </c>
      <c r="G4" s="5">
        <v>16.920000000000002</v>
      </c>
      <c r="H4" s="4"/>
      <c r="I4" s="5" t="s">
        <v>5</v>
      </c>
      <c r="J4" s="4">
        <v>62.426768689152802</v>
      </c>
      <c r="K4" s="4">
        <v>16.528697032283802</v>
      </c>
      <c r="L4" s="4">
        <v>36.195255594501305</v>
      </c>
      <c r="M4" s="4">
        <v>24.999738567413299</v>
      </c>
      <c r="N4" s="4">
        <v>12.7716785502069</v>
      </c>
      <c r="O4" s="4">
        <v>11.134392557156799</v>
      </c>
    </row>
    <row r="5" spans="1:15" x14ac:dyDescent="0.2">
      <c r="A5" s="4" t="s">
        <v>6</v>
      </c>
      <c r="B5" s="4">
        <v>34.549999999999997</v>
      </c>
      <c r="C5" s="4">
        <v>20.12</v>
      </c>
      <c r="D5" s="4">
        <v>9.1</v>
      </c>
      <c r="E5" s="4">
        <v>10.28</v>
      </c>
      <c r="F5" s="4">
        <v>14.975</v>
      </c>
      <c r="G5" s="5">
        <v>13.12</v>
      </c>
      <c r="H5" s="4"/>
      <c r="I5" s="5" t="s">
        <v>6</v>
      </c>
      <c r="J5" s="4">
        <v>63.990336507528099</v>
      </c>
      <c r="K5" s="4">
        <v>51.7833554815467</v>
      </c>
      <c r="L5" s="4">
        <v>53.712307471498697</v>
      </c>
      <c r="M5" s="4">
        <v>1.0909090909090899</v>
      </c>
      <c r="N5" s="4">
        <v>9.2034677996545398</v>
      </c>
      <c r="O5" s="4">
        <v>1.7283950617284001</v>
      </c>
    </row>
    <row r="6" spans="1:15" x14ac:dyDescent="0.2">
      <c r="A6" s="4" t="s">
        <v>7</v>
      </c>
      <c r="B6" s="4">
        <v>46.375</v>
      </c>
      <c r="C6" s="4">
        <v>19.079999999999998</v>
      </c>
      <c r="D6" s="4">
        <v>11.8</v>
      </c>
      <c r="E6" s="4">
        <v>13.52</v>
      </c>
      <c r="F6" s="4">
        <v>13.725</v>
      </c>
      <c r="G6" s="5">
        <v>15.4</v>
      </c>
      <c r="H6" s="4"/>
      <c r="I6" s="5" t="s">
        <v>7</v>
      </c>
      <c r="J6" s="4">
        <v>62.7101308962202</v>
      </c>
      <c r="K6" s="4">
        <v>33.029144006521797</v>
      </c>
      <c r="L6" s="4">
        <v>54.5010309339618</v>
      </c>
      <c r="M6" s="4">
        <v>4.9296002993078503</v>
      </c>
      <c r="N6" s="4">
        <v>4.8133984823337999</v>
      </c>
      <c r="O6" s="4">
        <v>4.9095504842317501</v>
      </c>
    </row>
    <row r="7" spans="1:15" x14ac:dyDescent="0.2">
      <c r="A7" s="4" t="s">
        <v>8</v>
      </c>
      <c r="B7" s="4">
        <v>35</v>
      </c>
      <c r="C7" s="4">
        <v>18.96</v>
      </c>
      <c r="D7" s="4">
        <v>7.65</v>
      </c>
      <c r="E7" s="4">
        <v>17.399999999999999</v>
      </c>
      <c r="F7" s="4">
        <v>11.125</v>
      </c>
      <c r="G7" s="5">
        <v>13</v>
      </c>
      <c r="H7" s="4"/>
      <c r="I7" s="5" t="s">
        <v>8</v>
      </c>
      <c r="J7" s="4">
        <v>16.869107161179901</v>
      </c>
      <c r="K7" s="4">
        <v>23.698647222993099</v>
      </c>
      <c r="L7" s="4">
        <v>60.766011384907003</v>
      </c>
      <c r="M7" s="4">
        <v>10.961877253455</v>
      </c>
      <c r="N7" s="4">
        <v>6.6160641160641198</v>
      </c>
      <c r="O7" s="4">
        <v>2.0663153271848902</v>
      </c>
    </row>
    <row r="8" spans="1:15" x14ac:dyDescent="0.2">
      <c r="A8" s="4" t="s">
        <v>9</v>
      </c>
      <c r="B8" s="4">
        <v>27.6</v>
      </c>
      <c r="C8" s="4">
        <v>21.48</v>
      </c>
      <c r="D8" s="4">
        <v>11.4</v>
      </c>
      <c r="E8" s="4">
        <v>15.12</v>
      </c>
      <c r="F8" s="4">
        <v>11.9</v>
      </c>
      <c r="G8" s="5">
        <v>15.12</v>
      </c>
      <c r="H8" s="4"/>
      <c r="I8" s="5" t="s">
        <v>9</v>
      </c>
      <c r="J8" s="4">
        <v>27.840187213066599</v>
      </c>
      <c r="K8" s="4">
        <v>29.804692891649399</v>
      </c>
      <c r="L8" s="4">
        <v>44.675637493503402</v>
      </c>
      <c r="M8" s="4">
        <v>12.212093047280099</v>
      </c>
      <c r="N8" s="4">
        <v>10.35377753679</v>
      </c>
      <c r="O8" s="4">
        <v>6.5430623321089803</v>
      </c>
    </row>
    <row r="9" spans="1:15" x14ac:dyDescent="0.2">
      <c r="A9" s="4" t="s">
        <v>10</v>
      </c>
      <c r="B9" s="4">
        <v>31.225000000000001</v>
      </c>
      <c r="C9" s="4">
        <v>15.84</v>
      </c>
      <c r="D9" s="4">
        <v>9.1750000000000007</v>
      </c>
      <c r="E9" s="4">
        <v>16</v>
      </c>
      <c r="F9" s="4">
        <v>15.574999999999999</v>
      </c>
      <c r="G9" s="5">
        <v>19</v>
      </c>
      <c r="H9" s="4"/>
      <c r="I9" s="5" t="s">
        <v>10</v>
      </c>
      <c r="J9" s="4">
        <v>72.145899546836702</v>
      </c>
      <c r="K9" s="4">
        <v>9.9502990791240702</v>
      </c>
      <c r="L9" s="4">
        <v>31.313292411456999</v>
      </c>
      <c r="M9" s="4">
        <v>13.0065681444992</v>
      </c>
      <c r="N9" s="4">
        <v>5.5611730289692698</v>
      </c>
      <c r="O9" s="4">
        <v>21.890058266896499</v>
      </c>
    </row>
    <row r="10" spans="1:15" x14ac:dyDescent="0.2">
      <c r="A10" s="4" t="s">
        <v>11</v>
      </c>
      <c r="B10" s="4">
        <v>30.7</v>
      </c>
      <c r="C10" s="4">
        <v>20.399999999999999</v>
      </c>
      <c r="D10" s="4">
        <v>8.2750000000000004</v>
      </c>
      <c r="E10" s="4">
        <v>11.72</v>
      </c>
      <c r="F10" s="4">
        <v>14.4</v>
      </c>
      <c r="G10" s="5">
        <v>15.76</v>
      </c>
      <c r="H10" s="4"/>
      <c r="I10" s="5" t="s">
        <v>11</v>
      </c>
      <c r="J10" s="4">
        <v>11.995827216231801</v>
      </c>
      <c r="K10" s="4">
        <v>26.6576822346643</v>
      </c>
      <c r="L10" s="4">
        <v>22.3053504392979</v>
      </c>
      <c r="M10" s="4">
        <v>6.9885079592666504</v>
      </c>
      <c r="N10" s="4">
        <v>9.6388779886415907</v>
      </c>
      <c r="O10" s="4">
        <v>6.2605875804656099</v>
      </c>
    </row>
    <row r="11" spans="1:15" x14ac:dyDescent="0.2">
      <c r="A11" s="4" t="s">
        <v>12</v>
      </c>
      <c r="B11" s="4">
        <v>26.45</v>
      </c>
      <c r="C11" s="4">
        <v>22.08</v>
      </c>
      <c r="D11" s="4">
        <v>2.85</v>
      </c>
      <c r="E11" s="4">
        <v>14.6</v>
      </c>
      <c r="F11" s="4">
        <v>14.625</v>
      </c>
      <c r="G11" s="5">
        <v>12.84</v>
      </c>
      <c r="H11" s="4"/>
      <c r="I11" s="5" t="s">
        <v>12</v>
      </c>
      <c r="J11" s="4">
        <v>79.774530505121604</v>
      </c>
      <c r="K11" s="4">
        <v>40.450017023078402</v>
      </c>
      <c r="L11" s="4">
        <v>20.5176767676768</v>
      </c>
      <c r="M11" s="4">
        <v>5.3012048192771095</v>
      </c>
      <c r="N11" s="4">
        <v>9.2552845375252595</v>
      </c>
      <c r="O11" s="4">
        <v>7.2747194950911602</v>
      </c>
    </row>
    <row r="12" spans="1:15" x14ac:dyDescent="0.2">
      <c r="A12" s="4" t="s">
        <v>13</v>
      </c>
      <c r="B12" s="4">
        <v>23.25</v>
      </c>
      <c r="C12" s="4">
        <v>19.96</v>
      </c>
      <c r="D12" s="4">
        <v>18.399999999999999</v>
      </c>
      <c r="E12" s="4">
        <v>9.08</v>
      </c>
      <c r="F12" s="4">
        <v>12.225</v>
      </c>
      <c r="G12" s="5">
        <v>16.239999999999998</v>
      </c>
      <c r="H12" s="4"/>
      <c r="I12" s="5" t="s">
        <v>13</v>
      </c>
      <c r="J12" s="4">
        <v>33.187619324292498</v>
      </c>
      <c r="K12" s="4">
        <v>27.757563989214201</v>
      </c>
      <c r="L12" s="4">
        <v>69.0715922172066</v>
      </c>
      <c r="M12" s="4">
        <v>1.9047619047619</v>
      </c>
      <c r="N12" s="4">
        <v>8.2649276011345005</v>
      </c>
      <c r="O12" s="4">
        <v>7.7159248518471806</v>
      </c>
    </row>
    <row r="13" spans="1:15" x14ac:dyDescent="0.2">
      <c r="A13" s="4" t="s">
        <v>14</v>
      </c>
      <c r="B13" s="4">
        <v>32.375</v>
      </c>
      <c r="C13" s="4">
        <v>21.6</v>
      </c>
      <c r="D13" s="4">
        <v>14.1</v>
      </c>
      <c r="E13" s="4">
        <v>23.56</v>
      </c>
      <c r="F13" s="4">
        <v>16.475000000000001</v>
      </c>
      <c r="G13" s="5">
        <v>12.24</v>
      </c>
      <c r="H13" s="4"/>
      <c r="I13" s="5" t="s">
        <v>14</v>
      </c>
      <c r="J13" s="4">
        <v>16.926895401206998</v>
      </c>
      <c r="K13" s="4">
        <v>30.072789929274602</v>
      </c>
      <c r="L13" s="4">
        <v>43.063131243380695</v>
      </c>
      <c r="M13" s="4">
        <v>9.5488256747665403</v>
      </c>
      <c r="N13" s="4">
        <v>9.16463023767305</v>
      </c>
      <c r="O13" s="4">
        <v>7.8794225000903495</v>
      </c>
    </row>
    <row r="14" spans="1:15" x14ac:dyDescent="0.2">
      <c r="A14" s="4" t="s">
        <v>15</v>
      </c>
      <c r="B14" s="4">
        <v>24.324999999999999</v>
      </c>
      <c r="C14" s="4">
        <v>22</v>
      </c>
      <c r="D14" s="4">
        <v>10.775</v>
      </c>
      <c r="E14" s="4">
        <v>13.84</v>
      </c>
      <c r="F14" s="4">
        <v>15.324999999999999</v>
      </c>
      <c r="G14" s="5">
        <v>12.48</v>
      </c>
      <c r="H14" s="4"/>
      <c r="I14" s="5" t="s">
        <v>15</v>
      </c>
      <c r="J14" s="4">
        <v>18.7609773931893</v>
      </c>
      <c r="K14" s="4">
        <v>37.033925507088</v>
      </c>
      <c r="L14" s="4">
        <v>68.578275960694796</v>
      </c>
      <c r="M14" s="4">
        <v>5.8212982669504401</v>
      </c>
      <c r="N14" s="4">
        <v>7.0112789422050303</v>
      </c>
      <c r="O14" s="4">
        <v>9.1298250531208396</v>
      </c>
    </row>
    <row r="15" spans="1:15" x14ac:dyDescent="0.2">
      <c r="A15" s="4" t="s">
        <v>16</v>
      </c>
      <c r="B15" s="4">
        <v>40.075000000000003</v>
      </c>
      <c r="C15" s="4">
        <v>29.56</v>
      </c>
      <c r="D15" s="4">
        <v>17.899999999999999</v>
      </c>
      <c r="E15" s="4">
        <v>21.28</v>
      </c>
      <c r="F15" s="4">
        <v>22.2</v>
      </c>
      <c r="G15" s="5">
        <v>8.44</v>
      </c>
      <c r="H15" s="4"/>
      <c r="I15" s="5" t="s">
        <v>16</v>
      </c>
      <c r="J15" s="4">
        <v>62.889686001057598</v>
      </c>
      <c r="K15" s="4">
        <v>40.504275045490203</v>
      </c>
      <c r="L15" s="4">
        <v>7.8046504446033502</v>
      </c>
      <c r="M15" s="4">
        <v>22.885210565222501</v>
      </c>
      <c r="N15" s="4">
        <v>6.2474147182081401</v>
      </c>
      <c r="O15" s="4">
        <v>2.9549549549549501</v>
      </c>
    </row>
    <row r="16" spans="1:15" x14ac:dyDescent="0.2">
      <c r="A16" s="4" t="s">
        <v>17</v>
      </c>
      <c r="B16" s="4">
        <v>32.375</v>
      </c>
      <c r="C16" s="4">
        <v>22.92</v>
      </c>
      <c r="D16" s="4">
        <v>8.0749999999999993</v>
      </c>
      <c r="E16" s="4">
        <v>20.52</v>
      </c>
      <c r="F16" s="4">
        <v>21.975000000000001</v>
      </c>
      <c r="G16" s="5">
        <v>15.4</v>
      </c>
      <c r="H16" s="4"/>
      <c r="I16" s="5" t="s">
        <v>17</v>
      </c>
      <c r="J16" s="4">
        <v>22.450954070781499</v>
      </c>
      <c r="K16" s="4">
        <v>28.542069417701001</v>
      </c>
      <c r="L16" s="4">
        <v>57.4490711035372</v>
      </c>
      <c r="M16" s="4">
        <v>9.8442848793520898</v>
      </c>
      <c r="N16" s="4">
        <v>10.944142684727099</v>
      </c>
      <c r="O16" s="4">
        <v>13.465302509035601</v>
      </c>
    </row>
    <row r="17" spans="1:15" x14ac:dyDescent="0.2">
      <c r="A17" s="4" t="s">
        <v>18</v>
      </c>
      <c r="B17" s="4">
        <v>50.674999999999997</v>
      </c>
      <c r="C17" s="4">
        <v>20.48</v>
      </c>
      <c r="D17" s="4">
        <v>6.625</v>
      </c>
      <c r="E17" s="4">
        <v>21.32</v>
      </c>
      <c r="F17" s="4">
        <v>16.375</v>
      </c>
      <c r="G17" s="5">
        <v>12.24</v>
      </c>
      <c r="H17" s="4"/>
      <c r="I17" s="5" t="s">
        <v>18</v>
      </c>
      <c r="J17" s="4">
        <v>61.280554480865803</v>
      </c>
      <c r="K17" s="4">
        <v>33.226591607516795</v>
      </c>
      <c r="L17" s="4">
        <v>28.607483533954099</v>
      </c>
      <c r="M17" s="4">
        <v>23.549390936546299</v>
      </c>
      <c r="N17" s="4">
        <v>5.83892104423437</v>
      </c>
      <c r="O17" s="4">
        <v>4.9524603612205702</v>
      </c>
    </row>
    <row r="18" spans="1:15" x14ac:dyDescent="0.2">
      <c r="A18" s="4" t="s">
        <v>19</v>
      </c>
      <c r="B18" s="4">
        <v>53.7</v>
      </c>
      <c r="C18" s="4">
        <v>20.92</v>
      </c>
      <c r="D18" s="4">
        <v>6.0250000000000004</v>
      </c>
      <c r="E18" s="4">
        <v>13.24</v>
      </c>
      <c r="F18" s="4">
        <v>20.675000000000001</v>
      </c>
      <c r="G18" s="5">
        <v>11.28</v>
      </c>
      <c r="H18" s="4"/>
      <c r="I18" s="5" t="s">
        <v>19</v>
      </c>
      <c r="J18" s="4">
        <v>71.678102687153697</v>
      </c>
      <c r="K18" s="4">
        <v>31.969893309126501</v>
      </c>
      <c r="L18" s="4">
        <v>12.810534349580999</v>
      </c>
      <c r="M18" s="4">
        <v>30.973567179442902</v>
      </c>
      <c r="N18" s="4">
        <v>4.9125829318275605</v>
      </c>
      <c r="O18" s="4">
        <v>14.8115812081657</v>
      </c>
    </row>
    <row r="19" spans="1:15" x14ac:dyDescent="0.2">
      <c r="A19" s="4" t="s">
        <v>20</v>
      </c>
      <c r="B19" s="4">
        <v>42.45</v>
      </c>
      <c r="C19" s="4">
        <v>26.52</v>
      </c>
      <c r="D19" s="4">
        <v>17.425000000000001</v>
      </c>
      <c r="E19" s="4">
        <v>16.559999999999999</v>
      </c>
      <c r="F19" s="4">
        <v>20.425000000000001</v>
      </c>
      <c r="G19" s="5">
        <v>11.2</v>
      </c>
      <c r="H19" s="4"/>
      <c r="I19" s="5" t="s">
        <v>20</v>
      </c>
      <c r="J19" s="4">
        <v>50.211100220038702</v>
      </c>
      <c r="K19" s="4">
        <v>34.460946246453503</v>
      </c>
      <c r="L19" s="4">
        <v>11.3349339023826</v>
      </c>
      <c r="M19" s="4">
        <v>9.1238708966732815</v>
      </c>
      <c r="N19" s="4">
        <v>10.5364987722631</v>
      </c>
      <c r="O19" s="4">
        <v>5.4359800600402099</v>
      </c>
    </row>
    <row r="20" spans="1:15" x14ac:dyDescent="0.2">
      <c r="A20" s="4" t="s">
        <v>21</v>
      </c>
      <c r="B20" s="4">
        <v>45.75</v>
      </c>
      <c r="C20" s="4">
        <v>19.88</v>
      </c>
      <c r="D20" s="4">
        <v>11.25</v>
      </c>
      <c r="E20" s="4">
        <v>23.48</v>
      </c>
      <c r="F20" s="4">
        <v>16.149999999999999</v>
      </c>
      <c r="G20" s="5">
        <v>14.32</v>
      </c>
      <c r="H20" s="4"/>
      <c r="I20" s="5" t="s">
        <v>21</v>
      </c>
      <c r="J20" s="4">
        <v>45.879292314279297</v>
      </c>
      <c r="K20" s="4">
        <v>30.9528622247343</v>
      </c>
      <c r="L20" s="4">
        <v>19.426986097901199</v>
      </c>
      <c r="M20" s="4">
        <v>41.0704927345191</v>
      </c>
      <c r="N20" s="4">
        <v>9.5297485284227399</v>
      </c>
      <c r="O20" s="4">
        <v>14.0817587781452</v>
      </c>
    </row>
    <row r="21" spans="1:15" x14ac:dyDescent="0.2">
      <c r="A21" s="4" t="s">
        <v>22</v>
      </c>
      <c r="B21" s="4">
        <v>49.7</v>
      </c>
      <c r="C21" s="4">
        <v>20.16</v>
      </c>
      <c r="D21" s="4">
        <v>10</v>
      </c>
      <c r="E21" s="4">
        <v>13.8</v>
      </c>
      <c r="F21" s="4">
        <v>12.125</v>
      </c>
      <c r="G21" s="5">
        <v>10.08</v>
      </c>
      <c r="H21" s="4"/>
      <c r="I21" s="5" t="s">
        <v>22</v>
      </c>
      <c r="J21" s="4">
        <v>58.114605476863296</v>
      </c>
      <c r="K21" s="4">
        <v>8.4891585367311109</v>
      </c>
      <c r="L21" s="4">
        <v>4.0538194444444393</v>
      </c>
      <c r="M21" s="4">
        <v>10.5072074010327</v>
      </c>
      <c r="N21" s="4">
        <v>16.334574441546202</v>
      </c>
      <c r="O21" s="4">
        <v>3.4009603841536595</v>
      </c>
    </row>
    <row r="22" spans="1:15" x14ac:dyDescent="0.2">
      <c r="A22" s="4" t="s">
        <v>23</v>
      </c>
      <c r="B22" s="4">
        <v>33.825000000000003</v>
      </c>
      <c r="C22" s="4">
        <v>20.88</v>
      </c>
      <c r="D22" s="4">
        <v>18.524999999999999</v>
      </c>
      <c r="E22" s="4">
        <v>19.04</v>
      </c>
      <c r="F22" s="4">
        <v>15.725</v>
      </c>
      <c r="G22" s="5">
        <v>13.32</v>
      </c>
      <c r="H22" s="4"/>
      <c r="I22" s="5" t="s">
        <v>23</v>
      </c>
      <c r="J22" s="4">
        <v>13.8149436028776</v>
      </c>
      <c r="K22" s="4">
        <v>33.286137874573299</v>
      </c>
      <c r="L22" s="4">
        <v>16.862291469849001</v>
      </c>
      <c r="M22" s="4">
        <v>46.421595093195002</v>
      </c>
      <c r="N22" s="4">
        <v>10.230039267357601</v>
      </c>
      <c r="O22" s="4">
        <v>16.209595959595998</v>
      </c>
    </row>
    <row r="23" spans="1:15" x14ac:dyDescent="0.2">
      <c r="A23" s="8" t="s">
        <v>0</v>
      </c>
      <c r="B23" s="7">
        <f t="shared" ref="B23:G23" si="0">AVERAGE(B3:B22)</f>
        <v>37.166250000000005</v>
      </c>
      <c r="C23" s="7">
        <f t="shared" si="0"/>
        <v>21.542000000000002</v>
      </c>
      <c r="D23" s="7">
        <f t="shared" si="0"/>
        <v>10.858750000000001</v>
      </c>
      <c r="E23" s="7">
        <f t="shared" si="0"/>
        <v>16.452000000000005</v>
      </c>
      <c r="F23" s="7">
        <f t="shared" si="0"/>
        <v>15.473749999999999</v>
      </c>
      <c r="G23" s="7">
        <f t="shared" si="0"/>
        <v>13.418000000000001</v>
      </c>
      <c r="H23" s="4"/>
      <c r="I23" s="17" t="s">
        <v>0</v>
      </c>
      <c r="J23" s="7">
        <f>AVERAGE(J3:J22)</f>
        <v>45.019941033569367</v>
      </c>
      <c r="K23" s="7">
        <f t="shared" ref="K23:N23" si="1">AVERAGE(K3:K22)</f>
        <v>29.342246804419766</v>
      </c>
      <c r="L23" s="7">
        <f t="shared" si="1"/>
        <v>35.115152153209898</v>
      </c>
      <c r="M23" s="7">
        <f t="shared" si="1"/>
        <v>15.072235161338451</v>
      </c>
      <c r="N23" s="7">
        <f t="shared" si="1"/>
        <v>8.8443355988227026</v>
      </c>
      <c r="O23" s="7">
        <f>AVERAGE(O3:O22)</f>
        <v>8.599760454688596</v>
      </c>
    </row>
    <row r="24" spans="1:15" x14ac:dyDescent="0.2">
      <c r="A24" s="8" t="s">
        <v>1</v>
      </c>
      <c r="B24" s="7">
        <f t="shared" ref="B24:G24" si="2">STDEV(B3:B22)/SQRT(B25)</f>
        <v>2.0259080769334457</v>
      </c>
      <c r="C24" s="7">
        <f t="shared" si="2"/>
        <v>0.65721245463419964</v>
      </c>
      <c r="D24" s="7">
        <f t="shared" si="2"/>
        <v>0.9804994615393452</v>
      </c>
      <c r="E24" s="7">
        <f t="shared" si="2"/>
        <v>1.0127320007105272</v>
      </c>
      <c r="F24" s="7">
        <f t="shared" si="2"/>
        <v>0.77467836067622531</v>
      </c>
      <c r="G24" s="7">
        <f t="shared" si="2"/>
        <v>0.58505942118368348</v>
      </c>
      <c r="H24" s="4"/>
      <c r="I24" s="17" t="s">
        <v>1</v>
      </c>
      <c r="J24" s="7">
        <f>STDEV(J3:J22)/SQRT(J25)</f>
        <v>5.0521099071517837</v>
      </c>
      <c r="K24" s="7">
        <f t="shared" ref="K24:N24" si="3">STDEV(K3:K22)/SQRT(K25)</f>
        <v>2.3073805238889915</v>
      </c>
      <c r="L24" s="7">
        <f t="shared" si="3"/>
        <v>4.6200524998077803</v>
      </c>
      <c r="M24" s="7">
        <f t="shared" si="3"/>
        <v>2.8225035538493399</v>
      </c>
      <c r="N24" s="7">
        <f t="shared" si="3"/>
        <v>0.63263580201430536</v>
      </c>
      <c r="O24" s="7">
        <f>STDEV(O3:O22)/SQRT(O25)</f>
        <v>1.1859309263237281</v>
      </c>
    </row>
    <row r="25" spans="1:15" x14ac:dyDescent="0.2">
      <c r="A25" s="6" t="s">
        <v>2</v>
      </c>
      <c r="B25" s="9">
        <f t="shared" ref="B25:G25" si="4">COUNT(B3:B22)</f>
        <v>20</v>
      </c>
      <c r="C25" s="9">
        <f t="shared" si="4"/>
        <v>20</v>
      </c>
      <c r="D25" s="9">
        <f t="shared" si="4"/>
        <v>20</v>
      </c>
      <c r="E25" s="9">
        <f t="shared" si="4"/>
        <v>20</v>
      </c>
      <c r="F25" s="9">
        <f t="shared" si="4"/>
        <v>20</v>
      </c>
      <c r="G25" s="9">
        <f t="shared" si="4"/>
        <v>20</v>
      </c>
      <c r="I25" s="16" t="s">
        <v>2</v>
      </c>
      <c r="J25" s="9">
        <f>COUNT(J3:J22)</f>
        <v>20</v>
      </c>
      <c r="K25" s="9">
        <f t="shared" ref="K25:O25" si="5">COUNT(K3:K22)</f>
        <v>20</v>
      </c>
      <c r="L25" s="9">
        <f t="shared" si="5"/>
        <v>20</v>
      </c>
      <c r="M25" s="9">
        <f t="shared" si="5"/>
        <v>20</v>
      </c>
      <c r="N25" s="9">
        <f t="shared" si="5"/>
        <v>20</v>
      </c>
      <c r="O25" s="9">
        <f t="shared" si="5"/>
        <v>20</v>
      </c>
    </row>
    <row r="28" spans="1:15" x14ac:dyDescent="0.2">
      <c r="A28" s="11"/>
      <c r="B28" s="20" t="s">
        <v>70</v>
      </c>
      <c r="C28" s="20"/>
      <c r="D28" s="20"/>
      <c r="E28" s="20"/>
      <c r="F28" s="20"/>
      <c r="I28" s="11"/>
      <c r="J28" s="20" t="s">
        <v>72</v>
      </c>
      <c r="K28" s="20"/>
      <c r="L28" s="20"/>
      <c r="M28" s="20"/>
      <c r="N28" s="20"/>
    </row>
    <row r="29" spans="1:15" x14ac:dyDescent="0.2">
      <c r="B29" s="22" t="s">
        <v>35</v>
      </c>
      <c r="C29" s="22"/>
      <c r="D29" s="22"/>
      <c r="E29" s="22"/>
      <c r="F29" s="22"/>
      <c r="G29" s="13"/>
      <c r="J29" s="22" t="s">
        <v>35</v>
      </c>
      <c r="K29" s="22"/>
      <c r="L29" s="22"/>
      <c r="M29" s="22"/>
      <c r="N29" s="22"/>
    </row>
    <row r="30" spans="1:15" x14ac:dyDescent="0.2">
      <c r="B30" s="14"/>
      <c r="C30" s="14"/>
      <c r="D30" s="14"/>
      <c r="E30" s="14" t="s">
        <v>69</v>
      </c>
      <c r="F30" s="12" t="s">
        <v>63</v>
      </c>
      <c r="J30" s="14"/>
      <c r="K30" s="14"/>
      <c r="L30" s="14"/>
      <c r="M30" s="14" t="s">
        <v>69</v>
      </c>
      <c r="N30" s="12" t="s">
        <v>63</v>
      </c>
    </row>
    <row r="31" spans="1:15" x14ac:dyDescent="0.2">
      <c r="B31" s="18" t="s">
        <v>46</v>
      </c>
      <c r="C31" s="18"/>
      <c r="D31" s="18"/>
      <c r="E31" s="15">
        <v>2.30367875048083E-6</v>
      </c>
      <c r="F31" s="14" t="s">
        <v>64</v>
      </c>
      <c r="J31" s="18" t="s">
        <v>46</v>
      </c>
      <c r="K31" s="18"/>
      <c r="L31" s="18"/>
      <c r="M31" s="15">
        <v>0.100012792945653</v>
      </c>
      <c r="N31" s="14" t="s">
        <v>67</v>
      </c>
    </row>
    <row r="32" spans="1:15" x14ac:dyDescent="0.2">
      <c r="B32" s="18" t="s">
        <v>48</v>
      </c>
      <c r="C32" s="18"/>
      <c r="D32" s="18"/>
      <c r="E32" s="15">
        <v>9.4870633675670496E-7</v>
      </c>
      <c r="F32" s="14" t="s">
        <v>64</v>
      </c>
      <c r="J32" s="18" t="s">
        <v>48</v>
      </c>
      <c r="K32" s="18"/>
      <c r="L32" s="18"/>
      <c r="M32" s="15">
        <v>0.599277829796239</v>
      </c>
      <c r="N32" s="14" t="s">
        <v>67</v>
      </c>
    </row>
    <row r="33" spans="2:14" x14ac:dyDescent="0.2">
      <c r="B33" s="18" t="s">
        <v>47</v>
      </c>
      <c r="C33" s="18"/>
      <c r="D33" s="18"/>
      <c r="E33" s="15">
        <v>1.0992115617281799E-6</v>
      </c>
      <c r="F33" s="14" t="s">
        <v>64</v>
      </c>
      <c r="J33" s="18" t="s">
        <v>47</v>
      </c>
      <c r="K33" s="18"/>
      <c r="L33" s="18"/>
      <c r="M33" s="15">
        <v>1.2733917307583301E-4</v>
      </c>
      <c r="N33" s="14" t="s">
        <v>64</v>
      </c>
    </row>
    <row r="34" spans="2:14" x14ac:dyDescent="0.2">
      <c r="B34" s="18" t="s">
        <v>49</v>
      </c>
      <c r="C34" s="18"/>
      <c r="D34" s="18"/>
      <c r="E34" s="15">
        <v>1.01503811517681E-6</v>
      </c>
      <c r="F34" s="14" t="s">
        <v>64</v>
      </c>
      <c r="J34" s="18" t="s">
        <v>49</v>
      </c>
      <c r="K34" s="18"/>
      <c r="L34" s="18"/>
      <c r="M34" s="15">
        <v>1.5968534756253799E-6</v>
      </c>
      <c r="N34" s="14" t="s">
        <v>64</v>
      </c>
    </row>
    <row r="35" spans="2:14" x14ac:dyDescent="0.2">
      <c r="B35" s="18" t="s">
        <v>50</v>
      </c>
      <c r="C35" s="18"/>
      <c r="D35" s="18"/>
      <c r="E35" s="15">
        <v>1.01503811517681E-6</v>
      </c>
      <c r="F35" s="14" t="s">
        <v>64</v>
      </c>
      <c r="J35" s="18" t="s">
        <v>50</v>
      </c>
      <c r="K35" s="18"/>
      <c r="L35" s="18"/>
      <c r="M35" s="15">
        <v>5.5143276620132396E-6</v>
      </c>
      <c r="N35" s="14" t="s">
        <v>64</v>
      </c>
    </row>
    <row r="36" spans="2:14" x14ac:dyDescent="0.2">
      <c r="B36" s="18" t="s">
        <v>51</v>
      </c>
      <c r="C36" s="18"/>
      <c r="D36" s="18"/>
      <c r="E36" s="15">
        <v>1.3544203217514E-6</v>
      </c>
      <c r="F36" s="14" t="s">
        <v>64</v>
      </c>
      <c r="J36" s="18" t="s">
        <v>51</v>
      </c>
      <c r="K36" s="18"/>
      <c r="L36" s="18"/>
      <c r="M36" s="15">
        <v>0.88149976719668499</v>
      </c>
      <c r="N36" s="14" t="s">
        <v>67</v>
      </c>
    </row>
    <row r="37" spans="2:14" x14ac:dyDescent="0.2">
      <c r="B37" s="18" t="s">
        <v>52</v>
      </c>
      <c r="C37" s="18"/>
      <c r="D37" s="18"/>
      <c r="E37" s="15">
        <v>1.17063630374677E-2</v>
      </c>
      <c r="F37" s="14" t="s">
        <v>66</v>
      </c>
      <c r="J37" s="18" t="s">
        <v>52</v>
      </c>
      <c r="K37" s="18"/>
      <c r="L37" s="18"/>
      <c r="M37" s="15">
        <v>6.0630485593549397E-3</v>
      </c>
      <c r="N37" s="14" t="s">
        <v>65</v>
      </c>
    </row>
    <row r="38" spans="2:14" x14ac:dyDescent="0.2">
      <c r="B38" s="18" t="s">
        <v>53</v>
      </c>
      <c r="C38" s="18"/>
      <c r="D38" s="18"/>
      <c r="E38" s="15">
        <v>3.3298423495339098E-4</v>
      </c>
      <c r="F38" s="14" t="s">
        <v>64</v>
      </c>
      <c r="J38" s="18" t="s">
        <v>53</v>
      </c>
      <c r="K38" s="18"/>
      <c r="L38" s="18"/>
      <c r="M38" s="15">
        <v>1.09519759562327E-5</v>
      </c>
      <c r="N38" s="14" t="s">
        <v>64</v>
      </c>
    </row>
    <row r="39" spans="2:14" x14ac:dyDescent="0.2">
      <c r="B39" s="18" t="s">
        <v>54</v>
      </c>
      <c r="C39" s="18"/>
      <c r="D39" s="18"/>
      <c r="E39" s="15">
        <v>1.3544203217514E-6</v>
      </c>
      <c r="F39" s="14" t="s">
        <v>64</v>
      </c>
      <c r="J39" s="18" t="s">
        <v>54</v>
      </c>
      <c r="K39" s="18"/>
      <c r="L39" s="18"/>
      <c r="M39" s="15">
        <v>1.0332332281469801E-5</v>
      </c>
      <c r="N39" s="14" t="s">
        <v>64</v>
      </c>
    </row>
    <row r="40" spans="2:14" x14ac:dyDescent="0.2">
      <c r="B40" s="18" t="s">
        <v>55</v>
      </c>
      <c r="C40" s="18"/>
      <c r="D40" s="18"/>
      <c r="E40" s="15">
        <v>4.8077553174249296E-3</v>
      </c>
      <c r="F40" s="14" t="s">
        <v>65</v>
      </c>
      <c r="J40" s="18" t="s">
        <v>55</v>
      </c>
      <c r="K40" s="18"/>
      <c r="L40" s="18"/>
      <c r="M40" s="15">
        <v>1.0366840300578E-2</v>
      </c>
      <c r="N40" s="14" t="s">
        <v>66</v>
      </c>
    </row>
    <row r="41" spans="2:14" x14ac:dyDescent="0.2">
      <c r="B41" s="18" t="s">
        <v>56</v>
      </c>
      <c r="C41" s="18"/>
      <c r="D41" s="18"/>
      <c r="E41" s="15">
        <v>4.8077553174249296E-3</v>
      </c>
      <c r="F41" s="14" t="s">
        <v>65</v>
      </c>
      <c r="J41" s="18" t="s">
        <v>56</v>
      </c>
      <c r="K41" s="18"/>
      <c r="L41" s="18"/>
      <c r="M41" s="15">
        <v>1.07227734933931E-4</v>
      </c>
      <c r="N41" s="14" t="s">
        <v>64</v>
      </c>
    </row>
    <row r="42" spans="2:14" x14ac:dyDescent="0.2">
      <c r="B42" s="18" t="s">
        <v>57</v>
      </c>
      <c r="C42" s="18"/>
      <c r="D42" s="18"/>
      <c r="E42" s="15">
        <v>6.1875733741658702E-2</v>
      </c>
      <c r="F42" s="14" t="s">
        <v>67</v>
      </c>
      <c r="J42" s="18" t="s">
        <v>57</v>
      </c>
      <c r="K42" s="18"/>
      <c r="L42" s="18"/>
      <c r="M42" s="15">
        <v>1.2505163702974299E-4</v>
      </c>
      <c r="N42" s="14" t="s">
        <v>64</v>
      </c>
    </row>
    <row r="43" spans="2:14" x14ac:dyDescent="0.2">
      <c r="B43" s="18" t="s">
        <v>58</v>
      </c>
      <c r="C43" s="18"/>
      <c r="D43" s="18"/>
      <c r="E43" s="15">
        <v>0.56083331678887904</v>
      </c>
      <c r="F43" s="14" t="s">
        <v>67</v>
      </c>
      <c r="J43" s="18" t="s">
        <v>58</v>
      </c>
      <c r="K43" s="18"/>
      <c r="L43" s="18"/>
      <c r="M43" s="15">
        <v>0.59138633085744696</v>
      </c>
      <c r="N43" s="14" t="s">
        <v>67</v>
      </c>
    </row>
    <row r="44" spans="2:14" x14ac:dyDescent="0.2">
      <c r="B44" s="18" t="s">
        <v>59</v>
      </c>
      <c r="C44" s="18"/>
      <c r="D44" s="18"/>
      <c r="E44" s="15">
        <v>8.5276041873635605E-2</v>
      </c>
      <c r="F44" s="14" t="s">
        <v>67</v>
      </c>
      <c r="J44" s="18" t="s">
        <v>59</v>
      </c>
      <c r="K44" s="18"/>
      <c r="L44" s="18"/>
      <c r="M44" s="15">
        <v>0.599277829796239</v>
      </c>
      <c r="N44" s="14" t="s">
        <v>67</v>
      </c>
    </row>
    <row r="45" spans="2:14" x14ac:dyDescent="0.2">
      <c r="B45" s="18" t="s">
        <v>60</v>
      </c>
      <c r="C45" s="18"/>
      <c r="D45" s="18"/>
      <c r="E45" s="15">
        <v>0.23960693995983401</v>
      </c>
      <c r="F45" s="14" t="s">
        <v>67</v>
      </c>
      <c r="J45" s="18" t="s">
        <v>60</v>
      </c>
      <c r="K45" s="18"/>
      <c r="L45" s="18"/>
      <c r="M45" s="15">
        <v>0.88149976719668499</v>
      </c>
      <c r="N45" s="14" t="s">
        <v>67</v>
      </c>
    </row>
  </sheetData>
  <mergeCells count="36">
    <mergeCell ref="B36:D36"/>
    <mergeCell ref="B42:D42"/>
    <mergeCell ref="B43:D43"/>
    <mergeCell ref="B44:D44"/>
    <mergeCell ref="B45:D45"/>
    <mergeCell ref="B37:D37"/>
    <mergeCell ref="B38:D38"/>
    <mergeCell ref="B39:D39"/>
    <mergeCell ref="B40:D40"/>
    <mergeCell ref="B41:D41"/>
    <mergeCell ref="A1:G1"/>
    <mergeCell ref="B35:D35"/>
    <mergeCell ref="B28:F28"/>
    <mergeCell ref="B29:F29"/>
    <mergeCell ref="B31:D31"/>
    <mergeCell ref="B32:D32"/>
    <mergeCell ref="B33:D33"/>
    <mergeCell ref="B34:D34"/>
    <mergeCell ref="J44:L44"/>
    <mergeCell ref="J45:L45"/>
    <mergeCell ref="J40:L40"/>
    <mergeCell ref="J41:L41"/>
    <mergeCell ref="J42:L42"/>
    <mergeCell ref="J43:L43"/>
    <mergeCell ref="J37:L37"/>
    <mergeCell ref="J38:L38"/>
    <mergeCell ref="J39:L39"/>
    <mergeCell ref="J34:L34"/>
    <mergeCell ref="J35:L35"/>
    <mergeCell ref="J36:L36"/>
    <mergeCell ref="J31:L31"/>
    <mergeCell ref="J32:L32"/>
    <mergeCell ref="J33:L33"/>
    <mergeCell ref="I1:O1"/>
    <mergeCell ref="J28:N28"/>
    <mergeCell ref="J29:N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2021-08-06T16:44:21Z</dcterms:created>
  <dcterms:modified xsi:type="dcterms:W3CDTF">2024-06-04T22:44:49Z</dcterms:modified>
</cp:coreProperties>
</file>