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schnitzer/Dropbox/09-06-20 22-39-24/Documents/Word_PC/Cheng_DA:MBON/Proofs/SourceData/"/>
    </mc:Choice>
  </mc:AlternateContent>
  <xr:revisionPtr revIDLastSave="0" documentId="13_ncr:1_{16A7E307-ABEB-384C-A8E5-073F423897E3}" xr6:coauthVersionLast="47" xr6:coauthVersionMax="47" xr10:uidLastSave="{00000000-0000-0000-0000-000000000000}"/>
  <bookViews>
    <workbookView xWindow="0" yWindow="760" windowWidth="30240" windowHeight="17700" activeTab="3" xr2:uid="{4B19EA5D-3FC0-384C-8B5E-9376168ACAD9}"/>
  </bookViews>
  <sheets>
    <sheet name="Panel d" sheetId="1" r:id="rId1"/>
    <sheet name="Panel e" sheetId="2" r:id="rId2"/>
    <sheet name="Panel h" sheetId="3" r:id="rId3"/>
    <sheet name="Panel i" sheetId="7" r:id="rId4"/>
    <sheet name="Panel j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F17" i="3" l="1"/>
  <c r="F16" i="3" s="1"/>
  <c r="E17" i="3"/>
  <c r="E16" i="3" s="1"/>
  <c r="D17" i="3"/>
  <c r="C17" i="3"/>
  <c r="C16" i="3" s="1"/>
  <c r="B17" i="3"/>
  <c r="B16" i="3" s="1"/>
  <c r="F15" i="3"/>
  <c r="E15" i="3"/>
  <c r="C15" i="3"/>
  <c r="B15" i="3"/>
  <c r="C14" i="2"/>
  <c r="D14" i="2"/>
  <c r="E14" i="2"/>
  <c r="F14" i="2"/>
  <c r="G14" i="2"/>
  <c r="H14" i="2"/>
  <c r="I14" i="2"/>
  <c r="J14" i="2"/>
  <c r="K14" i="2"/>
  <c r="C16" i="2"/>
  <c r="C15" i="2" s="1"/>
  <c r="D16" i="2"/>
  <c r="D15" i="2" s="1"/>
  <c r="E16" i="2"/>
  <c r="E15" i="2" s="1"/>
  <c r="F16" i="2"/>
  <c r="F15" i="2" s="1"/>
  <c r="G16" i="2"/>
  <c r="G15" i="2" s="1"/>
  <c r="H16" i="2"/>
  <c r="H15" i="2" s="1"/>
  <c r="I16" i="2"/>
  <c r="I15" i="2" s="1"/>
  <c r="J16" i="2"/>
  <c r="J15" i="2" s="1"/>
  <c r="K16" i="2"/>
  <c r="K15" i="2" s="1"/>
  <c r="B16" i="2"/>
  <c r="B15" i="2"/>
  <c r="B14" i="2"/>
  <c r="C16" i="1"/>
  <c r="D16" i="1"/>
  <c r="E16" i="1"/>
  <c r="F16" i="1"/>
  <c r="G16" i="1"/>
  <c r="H16" i="1"/>
  <c r="I16" i="1"/>
  <c r="J16" i="1"/>
  <c r="K16" i="1"/>
  <c r="C18" i="1"/>
  <c r="C17" i="1" s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J18" i="1"/>
  <c r="J17" i="1" s="1"/>
  <c r="K18" i="1"/>
  <c r="K17" i="1" s="1"/>
  <c r="B18" i="1"/>
  <c r="B17" i="1" s="1"/>
  <c r="D15" i="3" l="1"/>
  <c r="D16" i="3"/>
</calcChain>
</file>

<file path=xl/sharedStrings.xml><?xml version="1.0" encoding="utf-8"?>
<sst xmlns="http://schemas.openxmlformats.org/spreadsheetml/2006/main" count="235" uniqueCount="96">
  <si>
    <t>Neuron types:</t>
  </si>
  <si>
    <t>PPL1-γ1pedc</t>
  </si>
  <si>
    <t>PPL1-γ2α'1</t>
  </si>
  <si>
    <t>PPL1-α'2α2</t>
  </si>
  <si>
    <t>PPL1-α3</t>
  </si>
  <si>
    <t>PPL1-α'3</t>
  </si>
  <si>
    <t>Shock response (spike/s)</t>
  </si>
  <si>
    <t>Fly#-1</t>
  </si>
  <si>
    <t>Fly#-2</t>
  </si>
  <si>
    <t>Fly#-3</t>
  </si>
  <si>
    <t>Fly#-4</t>
  </si>
  <si>
    <t>Fly#-5</t>
  </si>
  <si>
    <t>Fly#-6</t>
  </si>
  <si>
    <t>Fly#-7</t>
  </si>
  <si>
    <t>Fly#-8</t>
  </si>
  <si>
    <t>Fly#-9</t>
  </si>
  <si>
    <t>Fly#-10</t>
  </si>
  <si>
    <t>Fly#-11</t>
  </si>
  <si>
    <t>Fly#-12</t>
  </si>
  <si>
    <t>AVG</t>
  </si>
  <si>
    <t>sem</t>
  </si>
  <si>
    <t>n</t>
  </si>
  <si>
    <t>Sucrose response (spike/s)</t>
  </si>
  <si>
    <t>Odor type:</t>
  </si>
  <si>
    <t>ACV</t>
  </si>
  <si>
    <t>MBON-γ1pedc</t>
  </si>
  <si>
    <t>MBON-γ2α'1</t>
  </si>
  <si>
    <t>MBON-α2sc</t>
  </si>
  <si>
    <t>MBON-α'2</t>
  </si>
  <si>
    <t>MBON-α3</t>
  </si>
  <si>
    <t>MBON-α'3m</t>
  </si>
  <si>
    <t>Correlation Coefficient</t>
  </si>
  <si>
    <t xml:space="preserve">3% BEN </t>
  </si>
  <si>
    <t>1% OCT</t>
  </si>
  <si>
    <t xml:space="preserve">0.3% BEN </t>
  </si>
  <si>
    <t>1% EtA</t>
  </si>
  <si>
    <t>Wilcoxon signed-rank test</t>
  </si>
  <si>
    <t>Baseline vs Induced</t>
  </si>
  <si>
    <t>p-Value</t>
  </si>
  <si>
    <t xml:space="preserve">3%BEN vs 1%OCT </t>
  </si>
  <si>
    <t xml:space="preserve">3%BEN vs 0.3%BEN </t>
  </si>
  <si>
    <t xml:space="preserve">3%BEN vs 1%EtA </t>
  </si>
  <si>
    <t xml:space="preserve">3%BEN vs ACV </t>
  </si>
  <si>
    <t xml:space="preserve">1%OCT vs 0.3%BEN </t>
  </si>
  <si>
    <t xml:space="preserve">1%OCT vs 1%EtA </t>
  </si>
  <si>
    <t xml:space="preserve">1%OCT vs ACV </t>
  </si>
  <si>
    <t xml:space="preserve">0.3%BEN vs 1%EtA </t>
  </si>
  <si>
    <t xml:space="preserve">0.3%BEN vs ACV </t>
  </si>
  <si>
    <t xml:space="preserve">1%EtA vs ACV </t>
  </si>
  <si>
    <t>Significance</t>
  </si>
  <si>
    <t>***</t>
  </si>
  <si>
    <t>n.s.</t>
  </si>
  <si>
    <t>*</t>
  </si>
  <si>
    <t>**</t>
  </si>
  <si>
    <t>Post-hoc: Wilcoxon signed-rank tests with Holm-Bonferroni correction</t>
  </si>
  <si>
    <t>Behavior</t>
  </si>
  <si>
    <t>SEM</t>
  </si>
  <si>
    <t>p=4.88E-04</t>
  </si>
  <si>
    <t>p=9.52E-01</t>
  </si>
  <si>
    <t>Linear Regression (Behavior v.s. Neural spiking)</t>
  </si>
  <si>
    <t xml:space="preserve">PPL1-γ1pedc </t>
  </si>
  <si>
    <t xml:space="preserve">MBON-γ1pedc </t>
  </si>
  <si>
    <t>MBON-α'2α2</t>
  </si>
  <si>
    <t>R: 0.76</t>
  </si>
  <si>
    <t>R: 0.66</t>
  </si>
  <si>
    <t>R: 0.74</t>
  </si>
  <si>
    <t>R: 0.33</t>
  </si>
  <si>
    <t>R: 0.17</t>
  </si>
  <si>
    <t>R: 0.26</t>
  </si>
  <si>
    <t>R: 0.23</t>
  </si>
  <si>
    <t>R: 0.14</t>
  </si>
  <si>
    <t>R: 0.01</t>
  </si>
  <si>
    <t>R: 0.13</t>
  </si>
  <si>
    <t>p=2.40E-03</t>
  </si>
  <si>
    <t>p=6.08E-01</t>
  </si>
  <si>
    <t>p=2.73E-02</t>
  </si>
  <si>
    <t>p=2.00E-03</t>
  </si>
  <si>
    <t>p=5.90E-03</t>
  </si>
  <si>
    <t>p=2.40E-01</t>
  </si>
  <si>
    <t>Friedman ANOVA: p = 1.27E-04</t>
  </si>
  <si>
    <t>F-test p-value = 1.74E-12</t>
  </si>
  <si>
    <t>F-test p-value = 7.41E-09</t>
  </si>
  <si>
    <t>F-test p-value = 1.77E-11</t>
  </si>
  <si>
    <t>F-test p-value = 3.29E-12</t>
  </si>
  <si>
    <t>F-test p-value = 1.10E-02</t>
  </si>
  <si>
    <t>F-test p-value = 2.00E-01</t>
  </si>
  <si>
    <t>F-test p-value = 5.00E-02</t>
  </si>
  <si>
    <t>F-test p-value = 8.00E-02</t>
  </si>
  <si>
    <t>F-test p-value = 2.80E-01</t>
  </si>
  <si>
    <t>F-test p-value = 9.40E-01</t>
  </si>
  <si>
    <t>F-test p-value = 3.10E-01</t>
  </si>
  <si>
    <t>Baseline Spike rate</t>
  </si>
  <si>
    <t>Induced Spike rate</t>
  </si>
  <si>
    <t>Behavior response (∆ Rotational speed, degree/s)</t>
  </si>
  <si>
    <t>Odor-evoked spike rate (∆ spike/s)</t>
  </si>
  <si>
    <t>Odor-induced behaviroal response (∆ Rotational speed, degree/s)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</si>
</sst>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9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0" fontId="4" fillId="16" borderId="0" xfId="1" applyFont="1" applyFill="1" applyAlignment="1">
      <alignment horizontal="center" vertical="center"/>
    </xf>
    <xf numFmtId="2" fontId="4" fillId="16" borderId="0" xfId="1" applyNumberFormat="1" applyFont="1" applyFill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2" fillId="19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11" fontId="2" fillId="19" borderId="0" xfId="0" applyNumberFormat="1" applyFont="1" applyFill="1" applyAlignment="1">
      <alignment horizontal="center" vertical="center"/>
    </xf>
    <xf numFmtId="0" fontId="2" fillId="15" borderId="0" xfId="1" applyFont="1" applyFill="1" applyAlignment="1">
      <alignment horizontal="center" vertical="center"/>
    </xf>
    <xf numFmtId="2" fontId="2" fillId="15" borderId="0" xfId="1" applyNumberFormat="1" applyFont="1" applyFill="1" applyAlignment="1">
      <alignment horizontal="center" vertical="center"/>
    </xf>
    <xf numFmtId="0" fontId="2" fillId="10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horizontal="center" vertical="center"/>
      <protection locked="0"/>
    </xf>
    <xf numFmtId="0" fontId="4" fillId="20" borderId="0" xfId="0" applyFont="1" applyFill="1" applyAlignment="1">
      <alignment horizontal="center" vertical="center"/>
    </xf>
    <xf numFmtId="11" fontId="4" fillId="0" borderId="0" xfId="1" applyNumberFormat="1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5" fillId="18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4" fillId="17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19" borderId="0" xfId="0" applyFont="1" applyFill="1" applyAlignment="1">
      <alignment horizontal="center" vertical="center"/>
    </xf>
    <xf numFmtId="0" fontId="4" fillId="12" borderId="0" xfId="0" applyFont="1" applyFill="1" applyAlignment="1">
      <alignment horizontal="center" vertical="center"/>
    </xf>
    <xf numFmtId="0" fontId="4" fillId="19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4D5B9DD0-74E4-A844-B999-E388295E4C61}"/>
  </cellStyles>
  <dxfs count="0"/>
  <tableStyles count="0" defaultTableStyle="TableStyleMedium2" defaultPivotStyle="PivotStyleLight16"/>
  <colors>
    <mruColors>
      <color rgb="FFB7A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74C99-942A-CB4C-94D9-C761995AC9FC}">
  <dimension ref="A1:K23"/>
  <sheetViews>
    <sheetView zoomScaleNormal="100" workbookViewId="0">
      <selection activeCell="E3" sqref="E3"/>
    </sheetView>
  </sheetViews>
  <sheetFormatPr baseColWidth="10" defaultRowHeight="16" x14ac:dyDescent="0.2"/>
  <cols>
    <col min="1" max="1" width="21.1640625" style="3" customWidth="1"/>
    <col min="2" max="2" width="11.83203125" style="3" customWidth="1"/>
    <col min="3" max="5" width="13.33203125" style="3" bestFit="1" customWidth="1"/>
    <col min="6" max="6" width="12.1640625" style="3" bestFit="1" customWidth="1"/>
    <col min="7" max="9" width="13.33203125" style="3" bestFit="1" customWidth="1"/>
    <col min="10" max="10" width="12.1640625" style="3" bestFit="1" customWidth="1"/>
    <col min="11" max="11" width="13.33203125" style="3" bestFit="1" customWidth="1"/>
    <col min="12" max="16384" width="10.83203125" style="3"/>
  </cols>
  <sheetData>
    <row r="1" spans="1:11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0" customHeight="1" x14ac:dyDescent="0.2">
      <c r="A2" s="3" t="s">
        <v>0</v>
      </c>
      <c r="B2" s="26" t="s">
        <v>1</v>
      </c>
      <c r="C2" s="26"/>
      <c r="D2" s="27" t="s">
        <v>2</v>
      </c>
      <c r="E2" s="27"/>
      <c r="F2" s="28" t="s">
        <v>3</v>
      </c>
      <c r="G2" s="28"/>
      <c r="H2" s="29" t="s">
        <v>4</v>
      </c>
      <c r="I2" s="29"/>
      <c r="J2" s="30" t="s">
        <v>5</v>
      </c>
      <c r="K2" s="30"/>
    </row>
    <row r="3" spans="1:11" ht="49" customHeight="1" x14ac:dyDescent="0.2">
      <c r="B3" s="1" t="s">
        <v>91</v>
      </c>
      <c r="C3" s="2" t="s">
        <v>92</v>
      </c>
      <c r="D3" s="1" t="s">
        <v>91</v>
      </c>
      <c r="E3" s="2" t="s">
        <v>92</v>
      </c>
      <c r="F3" s="1" t="s">
        <v>91</v>
      </c>
      <c r="G3" s="2" t="s">
        <v>92</v>
      </c>
      <c r="H3" s="1" t="s">
        <v>91</v>
      </c>
      <c r="I3" s="2" t="s">
        <v>92</v>
      </c>
      <c r="J3" s="1" t="s">
        <v>91</v>
      </c>
      <c r="K3" s="2" t="s">
        <v>92</v>
      </c>
    </row>
    <row r="4" spans="1:11" x14ac:dyDescent="0.2">
      <c r="A4" s="3" t="s">
        <v>7</v>
      </c>
      <c r="B4" s="4">
        <v>10.670223407802601</v>
      </c>
      <c r="C4" s="4">
        <v>30</v>
      </c>
      <c r="D4" s="5">
        <v>11.670556852284101</v>
      </c>
      <c r="E4" s="5">
        <v>45</v>
      </c>
      <c r="F4" s="5">
        <v>8.00266755585195</v>
      </c>
      <c r="G4" s="5">
        <v>13.333333333333334</v>
      </c>
      <c r="H4" s="5">
        <v>15.3384461487162</v>
      </c>
      <c r="I4" s="5">
        <v>33.333333333333336</v>
      </c>
      <c r="J4" s="5">
        <v>5.0016672224074696</v>
      </c>
      <c r="K4" s="5">
        <v>3.3333333333333335</v>
      </c>
    </row>
    <row r="5" spans="1:11" x14ac:dyDescent="0.2">
      <c r="A5" s="3" t="s">
        <v>8</v>
      </c>
      <c r="B5" s="4">
        <v>10.670223407802601</v>
      </c>
      <c r="C5" s="4">
        <v>38.333333333333336</v>
      </c>
      <c r="D5" s="5">
        <v>13.337779259753299</v>
      </c>
      <c r="E5" s="5">
        <v>33.333333333333336</v>
      </c>
      <c r="F5" s="5">
        <v>7.3357785928642896</v>
      </c>
      <c r="G5" s="5">
        <v>10</v>
      </c>
      <c r="H5" s="5">
        <v>19.006335445148402</v>
      </c>
      <c r="I5" s="5">
        <v>28.333333333333332</v>
      </c>
      <c r="J5" s="5">
        <v>7.0023341113704598</v>
      </c>
      <c r="K5" s="5">
        <v>13.333333333333334</v>
      </c>
    </row>
    <row r="6" spans="1:11" x14ac:dyDescent="0.2">
      <c r="A6" s="3" t="s">
        <v>9</v>
      </c>
      <c r="B6" s="4">
        <v>21.007002334111402</v>
      </c>
      <c r="C6" s="4">
        <v>45</v>
      </c>
      <c r="D6" s="5">
        <v>6.0020006668889598</v>
      </c>
      <c r="E6" s="5">
        <v>46.666666666666664</v>
      </c>
      <c r="F6" s="5">
        <v>7.6692230743581202</v>
      </c>
      <c r="G6" s="5">
        <v>8.3333333333333339</v>
      </c>
      <c r="H6" s="5">
        <v>17.339113037679201</v>
      </c>
      <c r="I6" s="5">
        <v>38.333333333333336</v>
      </c>
      <c r="J6" s="5">
        <v>6.0020006668889598</v>
      </c>
      <c r="K6" s="5">
        <v>8.3333333333333339</v>
      </c>
    </row>
    <row r="7" spans="1:11" x14ac:dyDescent="0.2">
      <c r="A7" s="3" t="s">
        <v>10</v>
      </c>
      <c r="B7" s="4">
        <v>22.674224741580499</v>
      </c>
      <c r="C7" s="4">
        <v>38.333333333333336</v>
      </c>
      <c r="D7" s="5">
        <v>10.0033344448149</v>
      </c>
      <c r="E7" s="5">
        <v>23.333333333333332</v>
      </c>
      <c r="F7" s="5">
        <v>7.0023341113704598</v>
      </c>
      <c r="G7" s="5">
        <v>3.3333333333333335</v>
      </c>
      <c r="H7" s="5">
        <v>14.3381127042347</v>
      </c>
      <c r="I7" s="5">
        <v>31.666666666666668</v>
      </c>
      <c r="J7" s="5">
        <v>6.66888962987663</v>
      </c>
      <c r="K7" s="5">
        <v>6.666666666666667</v>
      </c>
    </row>
    <row r="8" spans="1:11" x14ac:dyDescent="0.2">
      <c r="A8" s="3" t="s">
        <v>11</v>
      </c>
      <c r="B8" s="4">
        <v>18.672890963654599</v>
      </c>
      <c r="C8" s="4">
        <v>28.333333333333332</v>
      </c>
      <c r="D8" s="5">
        <v>13.0043347782594</v>
      </c>
      <c r="E8" s="5">
        <v>63.333333333333336</v>
      </c>
      <c r="F8" s="5">
        <v>9.00300100033345</v>
      </c>
      <c r="G8" s="5">
        <v>6.666666666666667</v>
      </c>
      <c r="H8" s="5">
        <v>6.66888962987663</v>
      </c>
      <c r="I8" s="5">
        <v>18.333333333333332</v>
      </c>
      <c r="J8" s="5">
        <v>6.0020006668889598</v>
      </c>
      <c r="K8" s="5">
        <v>8.3333333333333339</v>
      </c>
    </row>
    <row r="9" spans="1:11" x14ac:dyDescent="0.2">
      <c r="A9" s="3" t="s">
        <v>12</v>
      </c>
      <c r="B9" s="4">
        <v>23.674558186062001</v>
      </c>
      <c r="C9" s="4">
        <v>58.333333333333336</v>
      </c>
      <c r="D9" s="5">
        <v>8.6695565188396095</v>
      </c>
      <c r="E9" s="5">
        <v>45</v>
      </c>
      <c r="F9" s="5">
        <v>8.00266755585195</v>
      </c>
      <c r="G9" s="5">
        <v>13.333333333333334</v>
      </c>
      <c r="H9" s="5">
        <v>12.0040013337779</v>
      </c>
      <c r="I9" s="5">
        <v>20</v>
      </c>
      <c r="J9" s="5">
        <v>6.3354451483827896</v>
      </c>
      <c r="K9" s="5">
        <v>5</v>
      </c>
    </row>
    <row r="10" spans="1:11" x14ac:dyDescent="0.2">
      <c r="A10" s="3" t="s">
        <v>13</v>
      </c>
      <c r="B10" s="4">
        <v>26.675558519506499</v>
      </c>
      <c r="C10" s="4">
        <v>51.666666666666664</v>
      </c>
      <c r="D10" s="5">
        <v>15.6718906302101</v>
      </c>
      <c r="E10" s="5">
        <v>43.333333333333336</v>
      </c>
      <c r="F10" s="5">
        <v>3.6678892964321399</v>
      </c>
      <c r="G10" s="5">
        <v>6.666666666666667</v>
      </c>
      <c r="H10" s="5">
        <v>10.0033344448149</v>
      </c>
      <c r="I10" s="5">
        <v>16.666666666666668</v>
      </c>
      <c r="J10" s="5">
        <v>6.0020006668889598</v>
      </c>
      <c r="K10" s="5">
        <v>11.666666666666666</v>
      </c>
    </row>
    <row r="11" spans="1:11" x14ac:dyDescent="0.2">
      <c r="A11" s="3" t="s">
        <v>14</v>
      </c>
      <c r="B11" s="4">
        <v>23.007669223074402</v>
      </c>
      <c r="C11" s="4">
        <v>66.666666666666671</v>
      </c>
      <c r="D11" s="5">
        <v>16.0053351117039</v>
      </c>
      <c r="E11" s="5">
        <v>21.666666666666668</v>
      </c>
      <c r="F11" s="5">
        <v>6.66888962987663</v>
      </c>
      <c r="G11" s="5">
        <v>3.3333333333333335</v>
      </c>
      <c r="H11" s="5">
        <v>12.0040013337779</v>
      </c>
      <c r="I11" s="5">
        <v>16.666666666666668</v>
      </c>
      <c r="J11" s="5">
        <v>6.0020006668889598</v>
      </c>
      <c r="K11" s="5">
        <v>1.6666666666666667</v>
      </c>
    </row>
    <row r="12" spans="1:11" x14ac:dyDescent="0.2">
      <c r="A12" s="3" t="s">
        <v>15</v>
      </c>
      <c r="B12" s="4">
        <v>21.340446815605201</v>
      </c>
      <c r="C12" s="4">
        <v>45</v>
      </c>
      <c r="D12" s="5">
        <v>10.670223407802601</v>
      </c>
      <c r="E12" s="5">
        <v>36.666666666666664</v>
      </c>
      <c r="F12" s="5">
        <v>5.3351117039013003</v>
      </c>
      <c r="G12" s="5">
        <v>3.3333333333333335</v>
      </c>
      <c r="H12" s="5">
        <v>18.3394464821607</v>
      </c>
      <c r="I12" s="5">
        <v>21.666666666666668</v>
      </c>
      <c r="J12" s="5">
        <v>7.3357785928642896</v>
      </c>
      <c r="K12" s="5">
        <v>6.666666666666667</v>
      </c>
    </row>
    <row r="13" spans="1:11" x14ac:dyDescent="0.2">
      <c r="A13" s="3" t="s">
        <v>16</v>
      </c>
      <c r="B13" s="4">
        <v>28.676225408469499</v>
      </c>
      <c r="C13" s="4">
        <v>68.333333333333329</v>
      </c>
      <c r="D13" s="5">
        <v>17.6725575191731</v>
      </c>
      <c r="E13" s="5">
        <v>56.666666666666664</v>
      </c>
      <c r="F13" s="5">
        <v>6.0020006668889598</v>
      </c>
      <c r="G13" s="5">
        <v>6.666666666666667</v>
      </c>
      <c r="H13" s="5">
        <v>15.0050016672224</v>
      </c>
      <c r="I13" s="5">
        <v>40</v>
      </c>
      <c r="J13" s="5">
        <v>3.3344448149383101</v>
      </c>
      <c r="K13" s="5">
        <v>5</v>
      </c>
    </row>
    <row r="14" spans="1:11" x14ac:dyDescent="0.2">
      <c r="A14" s="3" t="s">
        <v>17</v>
      </c>
      <c r="B14" s="4">
        <v>34.344781593864603</v>
      </c>
      <c r="C14" s="4">
        <v>58.333333333333336</v>
      </c>
      <c r="D14" s="5">
        <v>18.672890963654599</v>
      </c>
      <c r="E14" s="5">
        <v>43.333333333333336</v>
      </c>
      <c r="F14" s="5">
        <v>6.3354451483827896</v>
      </c>
      <c r="G14" s="5">
        <v>8.3333333333333339</v>
      </c>
      <c r="H14" s="5">
        <v>19.006335445148402</v>
      </c>
      <c r="I14" s="5">
        <v>36.666666666666664</v>
      </c>
      <c r="J14" s="5">
        <v>4.0013337779259803</v>
      </c>
      <c r="K14" s="5">
        <v>1.6666666666666667</v>
      </c>
    </row>
    <row r="15" spans="1:11" x14ac:dyDescent="0.2">
      <c r="A15" s="3" t="s">
        <v>18</v>
      </c>
      <c r="B15" s="4">
        <v>26.0086695565188</v>
      </c>
      <c r="C15" s="4">
        <v>73.333333333333329</v>
      </c>
      <c r="D15" s="5">
        <v>16.672224074691599</v>
      </c>
      <c r="E15" s="5">
        <v>53.333333333333336</v>
      </c>
      <c r="F15" s="5">
        <v>7.0023341113704598</v>
      </c>
      <c r="G15" s="5">
        <v>1.6666666666666667</v>
      </c>
      <c r="H15" s="5">
        <v>22.674224741580499</v>
      </c>
      <c r="I15" s="5">
        <v>16.666666666666668</v>
      </c>
      <c r="J15" s="5">
        <v>7.0023341113704598</v>
      </c>
      <c r="K15" s="5">
        <v>8.3333333333333339</v>
      </c>
    </row>
    <row r="16" spans="1:11" x14ac:dyDescent="0.2">
      <c r="A16" s="6" t="s">
        <v>19</v>
      </c>
      <c r="B16" s="7">
        <f>AVERAGE(B4:B15)</f>
        <v>22.285206179837726</v>
      </c>
      <c r="C16" s="7">
        <f t="shared" ref="C16:K16" si="0">AVERAGE(C4:C15)</f>
        <v>50.138888888888893</v>
      </c>
      <c r="D16" s="7">
        <f t="shared" si="0"/>
        <v>13.171057019006346</v>
      </c>
      <c r="E16" s="7">
        <f t="shared" si="0"/>
        <v>42.638888888888893</v>
      </c>
      <c r="F16" s="7">
        <f t="shared" si="0"/>
        <v>6.8356118706235405</v>
      </c>
      <c r="G16" s="7">
        <f t="shared" si="0"/>
        <v>7.083333333333333</v>
      </c>
      <c r="H16" s="7">
        <f t="shared" si="0"/>
        <v>15.14393686784482</v>
      </c>
      <c r="I16" s="7">
        <f t="shared" si="0"/>
        <v>26.527777777777782</v>
      </c>
      <c r="J16" s="7">
        <f t="shared" si="0"/>
        <v>5.8908525063910195</v>
      </c>
      <c r="K16" s="7">
        <f t="shared" si="0"/>
        <v>6.666666666666667</v>
      </c>
    </row>
    <row r="17" spans="1:11" x14ac:dyDescent="0.2">
      <c r="A17" s="6" t="s">
        <v>20</v>
      </c>
      <c r="B17" s="7">
        <f>STDEV(B4:B15)/SQRT(B18)</f>
        <v>1.9606204424539806</v>
      </c>
      <c r="C17" s="7">
        <f t="shared" ref="C17:K17" si="1">STDEV(C4:C15)/SQRT(C18)</f>
        <v>4.3444802886738412</v>
      </c>
      <c r="D17" s="7">
        <f t="shared" si="1"/>
        <v>1.125912961102687</v>
      </c>
      <c r="E17" s="7">
        <f t="shared" si="1"/>
        <v>3.5913894250338081</v>
      </c>
      <c r="F17" s="7">
        <f t="shared" si="1"/>
        <v>0.40527878859986755</v>
      </c>
      <c r="G17" s="7">
        <f t="shared" si="1"/>
        <v>1.1071583731786814</v>
      </c>
      <c r="H17" s="7">
        <f t="shared" si="1"/>
        <v>1.2917238300732992</v>
      </c>
      <c r="I17" s="7">
        <f t="shared" si="1"/>
        <v>2.6468513577435262</v>
      </c>
      <c r="J17" s="7">
        <f t="shared" si="1"/>
        <v>0.35148134491145699</v>
      </c>
      <c r="K17" s="7">
        <f t="shared" si="1"/>
        <v>1.0460765241014136</v>
      </c>
    </row>
    <row r="18" spans="1:11" x14ac:dyDescent="0.2">
      <c r="A18" s="6" t="s">
        <v>21</v>
      </c>
      <c r="B18" s="6">
        <f>COUNT(B4:B15)</f>
        <v>12</v>
      </c>
      <c r="C18" s="6">
        <f t="shared" ref="C18:K18" si="2">COUNT(C4:C15)</f>
        <v>12</v>
      </c>
      <c r="D18" s="6">
        <f t="shared" si="2"/>
        <v>12</v>
      </c>
      <c r="E18" s="6">
        <f t="shared" si="2"/>
        <v>12</v>
      </c>
      <c r="F18" s="6">
        <f t="shared" si="2"/>
        <v>12</v>
      </c>
      <c r="G18" s="6">
        <f t="shared" si="2"/>
        <v>12</v>
      </c>
      <c r="H18" s="6">
        <f t="shared" si="2"/>
        <v>12</v>
      </c>
      <c r="I18" s="6">
        <f t="shared" si="2"/>
        <v>12</v>
      </c>
      <c r="J18" s="6">
        <f t="shared" si="2"/>
        <v>12</v>
      </c>
      <c r="K18" s="6">
        <f t="shared" si="2"/>
        <v>12</v>
      </c>
    </row>
    <row r="20" spans="1:11" x14ac:dyDescent="0.2">
      <c r="B20" s="31" t="s">
        <v>36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1:11" x14ac:dyDescent="0.2">
      <c r="B21" s="26" t="s">
        <v>1</v>
      </c>
      <c r="C21" s="26"/>
      <c r="D21" s="27" t="s">
        <v>2</v>
      </c>
      <c r="E21" s="27"/>
      <c r="F21" s="28" t="s">
        <v>3</v>
      </c>
      <c r="G21" s="28"/>
      <c r="H21" s="29" t="s">
        <v>4</v>
      </c>
      <c r="I21" s="29"/>
      <c r="J21" s="30" t="s">
        <v>5</v>
      </c>
      <c r="K21" s="30"/>
    </row>
    <row r="22" spans="1:11" x14ac:dyDescent="0.2">
      <c r="A22" s="3" t="s">
        <v>37</v>
      </c>
      <c r="B22" s="32" t="s">
        <v>57</v>
      </c>
      <c r="C22" s="32"/>
      <c r="D22" s="32" t="s">
        <v>57</v>
      </c>
      <c r="E22" s="32"/>
      <c r="F22" s="32" t="s">
        <v>58</v>
      </c>
      <c r="G22" s="32"/>
      <c r="H22" s="32" t="s">
        <v>73</v>
      </c>
      <c r="I22" s="32"/>
      <c r="J22" s="32" t="s">
        <v>74</v>
      </c>
      <c r="K22" s="32"/>
    </row>
    <row r="23" spans="1:11" x14ac:dyDescent="0.2">
      <c r="A23" s="3" t="s">
        <v>49</v>
      </c>
      <c r="B23" s="32" t="s">
        <v>50</v>
      </c>
      <c r="C23" s="32"/>
      <c r="D23" s="32" t="s">
        <v>50</v>
      </c>
      <c r="E23" s="32"/>
      <c r="F23" s="32" t="s">
        <v>51</v>
      </c>
      <c r="G23" s="32"/>
      <c r="H23" s="32" t="s">
        <v>53</v>
      </c>
      <c r="I23" s="32"/>
      <c r="J23" s="32" t="s">
        <v>51</v>
      </c>
      <c r="K23" s="32"/>
    </row>
  </sheetData>
  <mergeCells count="22">
    <mergeCell ref="B23:C23"/>
    <mergeCell ref="D23:E23"/>
    <mergeCell ref="F23:G23"/>
    <mergeCell ref="H23:I23"/>
    <mergeCell ref="J23:K23"/>
    <mergeCell ref="B20:K20"/>
    <mergeCell ref="B22:C22"/>
    <mergeCell ref="D22:E22"/>
    <mergeCell ref="F22:G22"/>
    <mergeCell ref="H22:I22"/>
    <mergeCell ref="J22:K22"/>
    <mergeCell ref="B21:C21"/>
    <mergeCell ref="D21:E21"/>
    <mergeCell ref="F21:G21"/>
    <mergeCell ref="H21:I21"/>
    <mergeCell ref="J21:K21"/>
    <mergeCell ref="A1:K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366F-E7C1-524D-8C2E-1D93BD7089F5}">
  <dimension ref="A1:K21"/>
  <sheetViews>
    <sheetView zoomScaleNormal="100" workbookViewId="0">
      <selection activeCell="H35" sqref="H35"/>
    </sheetView>
  </sheetViews>
  <sheetFormatPr baseColWidth="10" defaultRowHeight="16" x14ac:dyDescent="0.2"/>
  <cols>
    <col min="1" max="11" width="13.1640625" style="3" customWidth="1"/>
    <col min="12" max="16384" width="10.83203125" style="3"/>
  </cols>
  <sheetData>
    <row r="1" spans="1:11" x14ac:dyDescent="0.2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0" customHeight="1" x14ac:dyDescent="0.2">
      <c r="A2" s="3" t="s">
        <v>0</v>
      </c>
      <c r="B2" s="26" t="s">
        <v>1</v>
      </c>
      <c r="C2" s="26"/>
      <c r="D2" s="27" t="s">
        <v>2</v>
      </c>
      <c r="E2" s="27"/>
      <c r="F2" s="28" t="s">
        <v>3</v>
      </c>
      <c r="G2" s="28"/>
      <c r="H2" s="29" t="s">
        <v>4</v>
      </c>
      <c r="I2" s="29"/>
      <c r="J2" s="30" t="s">
        <v>5</v>
      </c>
      <c r="K2" s="30"/>
    </row>
    <row r="3" spans="1:11" ht="37" customHeight="1" x14ac:dyDescent="0.2">
      <c r="B3" s="1" t="s">
        <v>91</v>
      </c>
      <c r="C3" s="2" t="s">
        <v>92</v>
      </c>
      <c r="D3" s="1" t="s">
        <v>91</v>
      </c>
      <c r="E3" s="2" t="s">
        <v>92</v>
      </c>
      <c r="F3" s="1" t="s">
        <v>91</v>
      </c>
      <c r="G3" s="2" t="s">
        <v>92</v>
      </c>
      <c r="H3" s="1" t="s">
        <v>91</v>
      </c>
      <c r="I3" s="2" t="s">
        <v>92</v>
      </c>
      <c r="J3" s="1" t="s">
        <v>91</v>
      </c>
      <c r="K3" s="2" t="s">
        <v>92</v>
      </c>
    </row>
    <row r="4" spans="1:11" x14ac:dyDescent="0.2">
      <c r="A4" s="3" t="s">
        <v>7</v>
      </c>
      <c r="B4" s="4">
        <v>20.2</v>
      </c>
      <c r="C4" s="4">
        <v>19.399999999999999</v>
      </c>
      <c r="D4" s="5">
        <v>19.399999999999999</v>
      </c>
      <c r="E4" s="5">
        <v>8.8000000000000007</v>
      </c>
      <c r="F4" s="8">
        <v>13.4</v>
      </c>
      <c r="G4" s="8">
        <v>10</v>
      </c>
      <c r="H4" s="5">
        <v>12.2</v>
      </c>
      <c r="I4" s="5">
        <v>4.5999999999999996</v>
      </c>
      <c r="J4" s="8">
        <v>13</v>
      </c>
      <c r="K4" s="8">
        <v>20</v>
      </c>
    </row>
    <row r="5" spans="1:11" x14ac:dyDescent="0.2">
      <c r="A5" s="3" t="s">
        <v>8</v>
      </c>
      <c r="B5" s="4">
        <v>22.2</v>
      </c>
      <c r="C5" s="4">
        <v>15.8</v>
      </c>
      <c r="D5" s="5">
        <v>16</v>
      </c>
      <c r="E5" s="5">
        <v>2.2000000000000002</v>
      </c>
      <c r="F5" s="8">
        <v>17.2</v>
      </c>
      <c r="G5" s="8">
        <v>12.8</v>
      </c>
      <c r="H5" s="5">
        <v>20</v>
      </c>
      <c r="I5" s="5">
        <v>6</v>
      </c>
      <c r="J5" s="8">
        <v>14.2</v>
      </c>
      <c r="K5" s="8">
        <v>25.4</v>
      </c>
    </row>
    <row r="6" spans="1:11" x14ac:dyDescent="0.2">
      <c r="A6" s="3" t="s">
        <v>9</v>
      </c>
      <c r="B6" s="4">
        <v>13.4</v>
      </c>
      <c r="C6" s="4">
        <v>8.8000000000000007</v>
      </c>
      <c r="D6" s="5">
        <v>15.8</v>
      </c>
      <c r="E6" s="5">
        <v>4.4000000000000004</v>
      </c>
      <c r="F6" s="8">
        <v>10.4</v>
      </c>
      <c r="G6" s="8">
        <v>6.6</v>
      </c>
      <c r="H6" s="5">
        <v>24.2</v>
      </c>
      <c r="I6" s="5">
        <v>12.6</v>
      </c>
      <c r="J6" s="8">
        <v>10.4</v>
      </c>
      <c r="K6" s="8">
        <v>8.1999999999999993</v>
      </c>
    </row>
    <row r="7" spans="1:11" x14ac:dyDescent="0.2">
      <c r="A7" s="3" t="s">
        <v>10</v>
      </c>
      <c r="B7" s="4">
        <v>10</v>
      </c>
      <c r="C7" s="4">
        <v>10</v>
      </c>
      <c r="D7" s="5">
        <v>18</v>
      </c>
      <c r="E7" s="5">
        <v>5.8</v>
      </c>
      <c r="F7" s="8">
        <v>9.8000000000000007</v>
      </c>
      <c r="G7" s="8">
        <v>6.2</v>
      </c>
      <c r="H7" s="5">
        <v>11.8</v>
      </c>
      <c r="I7" s="5">
        <v>5.6</v>
      </c>
      <c r="J7" s="8">
        <v>8.1999999999999993</v>
      </c>
      <c r="K7" s="8">
        <v>15</v>
      </c>
    </row>
    <row r="8" spans="1:11" x14ac:dyDescent="0.2">
      <c r="A8" s="3" t="s">
        <v>11</v>
      </c>
      <c r="B8" s="4">
        <v>11.6</v>
      </c>
      <c r="C8" s="4">
        <v>14</v>
      </c>
      <c r="D8" s="5">
        <v>15.8</v>
      </c>
      <c r="E8" s="5">
        <v>10</v>
      </c>
      <c r="F8" s="8">
        <v>10</v>
      </c>
      <c r="G8" s="8">
        <v>9</v>
      </c>
      <c r="H8" s="5">
        <v>23.8</v>
      </c>
      <c r="I8" s="5">
        <v>25.2</v>
      </c>
      <c r="J8" s="8">
        <v>9.6</v>
      </c>
      <c r="K8" s="8">
        <v>7</v>
      </c>
    </row>
    <row r="9" spans="1:11" x14ac:dyDescent="0.2">
      <c r="A9" s="3" t="s">
        <v>12</v>
      </c>
      <c r="B9" s="4">
        <v>26.2</v>
      </c>
      <c r="C9" s="4">
        <v>17</v>
      </c>
      <c r="D9" s="5">
        <v>13.8</v>
      </c>
      <c r="E9" s="5">
        <v>10.8</v>
      </c>
      <c r="F9" s="8">
        <v>14</v>
      </c>
      <c r="G9" s="8">
        <v>12.6</v>
      </c>
      <c r="H9" s="5">
        <v>19.399999999999999</v>
      </c>
      <c r="I9" s="5">
        <v>8.6</v>
      </c>
      <c r="J9" s="8">
        <v>8.4</v>
      </c>
      <c r="K9" s="8">
        <v>6.8</v>
      </c>
    </row>
    <row r="10" spans="1:11" x14ac:dyDescent="0.2">
      <c r="A10" s="3" t="s">
        <v>13</v>
      </c>
      <c r="B10" s="4">
        <v>13.2</v>
      </c>
      <c r="C10" s="4">
        <v>11.6</v>
      </c>
      <c r="D10" s="5">
        <v>19.2</v>
      </c>
      <c r="E10" s="5">
        <v>9.4</v>
      </c>
      <c r="F10" s="8">
        <v>10.8</v>
      </c>
      <c r="G10" s="8">
        <v>5</v>
      </c>
      <c r="H10" s="5">
        <v>25.2</v>
      </c>
      <c r="I10" s="5">
        <v>18.399999999999999</v>
      </c>
      <c r="J10" s="8">
        <v>6.8</v>
      </c>
      <c r="K10" s="8">
        <v>9.6</v>
      </c>
    </row>
    <row r="11" spans="1:11" x14ac:dyDescent="0.2">
      <c r="A11" s="3" t="s">
        <v>14</v>
      </c>
      <c r="B11" s="4">
        <v>20.399999999999999</v>
      </c>
      <c r="C11" s="4">
        <v>15.6</v>
      </c>
      <c r="D11" s="5">
        <v>14.4</v>
      </c>
      <c r="E11" s="5">
        <v>6.6</v>
      </c>
      <c r="F11" s="8">
        <v>14.6</v>
      </c>
      <c r="G11" s="8">
        <v>9.8000000000000007</v>
      </c>
      <c r="H11" s="5">
        <v>16.2</v>
      </c>
      <c r="I11" s="5">
        <v>10.199999999999999</v>
      </c>
      <c r="J11" s="8">
        <v>7.6</v>
      </c>
      <c r="K11" s="8">
        <v>8.6</v>
      </c>
    </row>
    <row r="12" spans="1:11" x14ac:dyDescent="0.2">
      <c r="A12" s="3" t="s">
        <v>15</v>
      </c>
      <c r="B12" s="4">
        <v>7.2</v>
      </c>
      <c r="C12" s="4">
        <v>6.8</v>
      </c>
      <c r="D12" s="5">
        <v>17.399999999999999</v>
      </c>
      <c r="E12" s="5">
        <v>11.8</v>
      </c>
      <c r="F12" s="8">
        <v>8</v>
      </c>
      <c r="G12" s="8">
        <v>7</v>
      </c>
      <c r="H12" s="5">
        <v>10.8</v>
      </c>
      <c r="I12" s="5">
        <v>7.2</v>
      </c>
      <c r="J12" s="8">
        <v>5.8</v>
      </c>
      <c r="K12" s="8">
        <v>5.2</v>
      </c>
    </row>
    <row r="13" spans="1:11" x14ac:dyDescent="0.2">
      <c r="A13" s="3" t="s">
        <v>16</v>
      </c>
      <c r="B13" s="4">
        <v>25.6</v>
      </c>
      <c r="C13" s="4">
        <v>13</v>
      </c>
      <c r="D13" s="5">
        <v>18.8</v>
      </c>
      <c r="E13" s="5">
        <v>12</v>
      </c>
      <c r="F13" s="8">
        <v>9.1999999999999993</v>
      </c>
      <c r="G13" s="8">
        <v>7.8</v>
      </c>
      <c r="H13" s="5">
        <v>20.8</v>
      </c>
      <c r="I13" s="5">
        <v>19.8</v>
      </c>
      <c r="J13" s="8">
        <v>4.4000000000000004</v>
      </c>
      <c r="K13" s="8">
        <v>6</v>
      </c>
    </row>
    <row r="14" spans="1:11" x14ac:dyDescent="0.2">
      <c r="A14" s="6" t="s">
        <v>19</v>
      </c>
      <c r="B14" s="7">
        <f>AVERAGE(B4:B13)</f>
        <v>16.999999999999996</v>
      </c>
      <c r="C14" s="7">
        <f t="shared" ref="C14:K14" si="0">AVERAGE(C4:C13)</f>
        <v>13.2</v>
      </c>
      <c r="D14" s="7">
        <f t="shared" si="0"/>
        <v>16.860000000000003</v>
      </c>
      <c r="E14" s="7">
        <f t="shared" si="0"/>
        <v>8.18</v>
      </c>
      <c r="F14" s="7">
        <f t="shared" si="0"/>
        <v>11.739999999999998</v>
      </c>
      <c r="G14" s="7">
        <f t="shared" si="0"/>
        <v>8.68</v>
      </c>
      <c r="H14" s="7">
        <f t="shared" si="0"/>
        <v>18.440000000000001</v>
      </c>
      <c r="I14" s="7">
        <f t="shared" si="0"/>
        <v>11.82</v>
      </c>
      <c r="J14" s="7">
        <f t="shared" si="0"/>
        <v>8.84</v>
      </c>
      <c r="K14" s="7">
        <f t="shared" si="0"/>
        <v>11.179999999999998</v>
      </c>
    </row>
    <row r="15" spans="1:11" x14ac:dyDescent="0.2">
      <c r="A15" s="6" t="s">
        <v>20</v>
      </c>
      <c r="B15" s="7">
        <f>STDEV(B4:B13)/SQRT(B16)</f>
        <v>2.1318745012051936</v>
      </c>
      <c r="C15" s="7">
        <f t="shared" ref="C15:K15" si="1">STDEV(C4:C13)/SQRT(C16)</f>
        <v>1.2436505404118412</v>
      </c>
      <c r="D15" s="7">
        <f t="shared" si="1"/>
        <v>0.62967363680631094</v>
      </c>
      <c r="E15" s="7">
        <f t="shared" si="1"/>
        <v>1.0432641084595986</v>
      </c>
      <c r="F15" s="7">
        <f t="shared" si="1"/>
        <v>0.91750870416700858</v>
      </c>
      <c r="G15" s="7">
        <f t="shared" si="1"/>
        <v>0.83703179283837459</v>
      </c>
      <c r="H15" s="7">
        <f t="shared" si="1"/>
        <v>1.709268849537718</v>
      </c>
      <c r="I15" s="7">
        <f t="shared" si="1"/>
        <v>2.2251991171827989</v>
      </c>
      <c r="J15" s="7">
        <f t="shared" si="1"/>
        <v>0.96783837034450748</v>
      </c>
      <c r="K15" s="7">
        <f t="shared" si="1"/>
        <v>2.1392522057952879</v>
      </c>
    </row>
    <row r="16" spans="1:11" x14ac:dyDescent="0.2">
      <c r="A16" s="6" t="s">
        <v>21</v>
      </c>
      <c r="B16" s="6">
        <f>COUNT(B4:B13)</f>
        <v>10</v>
      </c>
      <c r="C16" s="6">
        <f t="shared" ref="C16:K16" si="2">COUNT(C4:C13)</f>
        <v>10</v>
      </c>
      <c r="D16" s="6">
        <f t="shared" si="2"/>
        <v>10</v>
      </c>
      <c r="E16" s="6">
        <f t="shared" si="2"/>
        <v>10</v>
      </c>
      <c r="F16" s="6">
        <f t="shared" si="2"/>
        <v>10</v>
      </c>
      <c r="G16" s="6">
        <f t="shared" si="2"/>
        <v>10</v>
      </c>
      <c r="H16" s="6">
        <f t="shared" si="2"/>
        <v>10</v>
      </c>
      <c r="I16" s="6">
        <f t="shared" si="2"/>
        <v>10</v>
      </c>
      <c r="J16" s="6">
        <f t="shared" si="2"/>
        <v>10</v>
      </c>
      <c r="K16" s="6">
        <f t="shared" si="2"/>
        <v>10</v>
      </c>
    </row>
    <row r="18" spans="1:11" x14ac:dyDescent="0.2">
      <c r="B18" s="31" t="s">
        <v>36</v>
      </c>
      <c r="C18" s="31"/>
      <c r="D18" s="31"/>
      <c r="E18" s="31"/>
      <c r="F18" s="31"/>
      <c r="G18" s="31"/>
      <c r="H18" s="31"/>
      <c r="I18" s="31"/>
      <c r="J18" s="31"/>
      <c r="K18" s="31"/>
    </row>
    <row r="19" spans="1:11" x14ac:dyDescent="0.2">
      <c r="B19" s="26" t="s">
        <v>1</v>
      </c>
      <c r="C19" s="26"/>
      <c r="D19" s="27" t="s">
        <v>2</v>
      </c>
      <c r="E19" s="27"/>
      <c r="F19" s="28" t="s">
        <v>3</v>
      </c>
      <c r="G19" s="28"/>
      <c r="H19" s="29" t="s">
        <v>4</v>
      </c>
      <c r="I19" s="29"/>
      <c r="J19" s="30" t="s">
        <v>5</v>
      </c>
      <c r="K19" s="30"/>
    </row>
    <row r="20" spans="1:11" x14ac:dyDescent="0.2">
      <c r="A20" s="3" t="s">
        <v>37</v>
      </c>
      <c r="B20" s="32" t="s">
        <v>75</v>
      </c>
      <c r="C20" s="32"/>
      <c r="D20" s="32" t="s">
        <v>76</v>
      </c>
      <c r="E20" s="32"/>
      <c r="F20" s="32" t="s">
        <v>76</v>
      </c>
      <c r="G20" s="32"/>
      <c r="H20" s="32" t="s">
        <v>77</v>
      </c>
      <c r="I20" s="32"/>
      <c r="J20" s="32" t="s">
        <v>78</v>
      </c>
      <c r="K20" s="32"/>
    </row>
    <row r="21" spans="1:11" x14ac:dyDescent="0.2">
      <c r="A21" s="3" t="s">
        <v>49</v>
      </c>
      <c r="B21" s="32" t="s">
        <v>52</v>
      </c>
      <c r="C21" s="32"/>
      <c r="D21" s="32" t="s">
        <v>53</v>
      </c>
      <c r="E21" s="32"/>
      <c r="F21" s="32" t="s">
        <v>53</v>
      </c>
      <c r="G21" s="32"/>
      <c r="H21" s="32" t="s">
        <v>53</v>
      </c>
      <c r="I21" s="32"/>
      <c r="J21" s="32" t="s">
        <v>51</v>
      </c>
      <c r="K21" s="32"/>
    </row>
  </sheetData>
  <mergeCells count="22">
    <mergeCell ref="F20:G20"/>
    <mergeCell ref="H20:I20"/>
    <mergeCell ref="J20:K20"/>
    <mergeCell ref="B21:C21"/>
    <mergeCell ref="D21:E21"/>
    <mergeCell ref="F21:G21"/>
    <mergeCell ref="H21:I21"/>
    <mergeCell ref="J21:K21"/>
    <mergeCell ref="B20:C20"/>
    <mergeCell ref="D20:E20"/>
    <mergeCell ref="A1:K1"/>
    <mergeCell ref="B2:C2"/>
    <mergeCell ref="D2:E2"/>
    <mergeCell ref="F2:G2"/>
    <mergeCell ref="H2:I2"/>
    <mergeCell ref="J2:K2"/>
    <mergeCell ref="B18:K18"/>
    <mergeCell ref="B19:C19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CF49B-2BB1-2E41-9176-E85C2DFD921C}">
  <dimension ref="A1:L21"/>
  <sheetViews>
    <sheetView zoomScaleNormal="100" workbookViewId="0">
      <selection activeCell="H27" sqref="H27"/>
    </sheetView>
  </sheetViews>
  <sheetFormatPr baseColWidth="10" defaultRowHeight="16" x14ac:dyDescent="0.2"/>
  <cols>
    <col min="1" max="6" width="13.83203125" style="3" customWidth="1"/>
    <col min="7" max="10" width="10.83203125" style="3"/>
    <col min="11" max="11" width="10.83203125" style="3" customWidth="1"/>
    <col min="12" max="16384" width="10.83203125" style="3"/>
  </cols>
  <sheetData>
    <row r="1" spans="1:12" x14ac:dyDescent="0.2">
      <c r="A1" s="33" t="s">
        <v>95</v>
      </c>
      <c r="B1" s="33"/>
      <c r="C1" s="33"/>
      <c r="D1" s="33"/>
      <c r="E1" s="33"/>
      <c r="F1" s="33"/>
      <c r="H1" s="35" t="s">
        <v>79</v>
      </c>
      <c r="I1" s="35"/>
      <c r="J1" s="35"/>
      <c r="K1" s="35"/>
      <c r="L1" s="35"/>
    </row>
    <row r="2" spans="1:12" ht="16" customHeight="1" x14ac:dyDescent="0.2">
      <c r="A2" s="3" t="s">
        <v>23</v>
      </c>
      <c r="B2" s="10" t="s">
        <v>32</v>
      </c>
      <c r="C2" s="11" t="s">
        <v>33</v>
      </c>
      <c r="D2" s="12" t="s">
        <v>34</v>
      </c>
      <c r="E2" s="13" t="s">
        <v>35</v>
      </c>
      <c r="F2" s="14" t="s">
        <v>24</v>
      </c>
      <c r="H2" s="36" t="s">
        <v>54</v>
      </c>
      <c r="I2" s="36"/>
      <c r="J2" s="36"/>
      <c r="K2" s="36"/>
      <c r="L2" s="36"/>
    </row>
    <row r="3" spans="1:12" x14ac:dyDescent="0.2">
      <c r="A3" s="3" t="s">
        <v>7</v>
      </c>
      <c r="B3" s="4">
        <v>-64.206533333333326</v>
      </c>
      <c r="C3" s="4">
        <v>-31.553233333333328</v>
      </c>
      <c r="D3" s="4">
        <v>-9.7704000000000004</v>
      </c>
      <c r="E3" s="4">
        <v>-15.768333333333333</v>
      </c>
      <c r="F3" s="4">
        <v>14.958833333333333</v>
      </c>
      <c r="H3" s="36"/>
      <c r="I3" s="36"/>
      <c r="J3" s="36"/>
      <c r="K3" s="36"/>
      <c r="L3" s="36"/>
    </row>
    <row r="4" spans="1:12" x14ac:dyDescent="0.2">
      <c r="A4" s="3" t="s">
        <v>8</v>
      </c>
      <c r="B4" s="4">
        <v>-67.270466666666664</v>
      </c>
      <c r="C4" s="4">
        <v>9.7736333333333345</v>
      </c>
      <c r="D4" s="4">
        <v>14.185766666666666</v>
      </c>
      <c r="E4" s="4">
        <v>12.201833333333333</v>
      </c>
      <c r="F4" s="4">
        <v>5.3776333333333328</v>
      </c>
      <c r="H4" s="9"/>
      <c r="I4" s="9"/>
      <c r="J4" s="9"/>
      <c r="K4" s="9" t="s">
        <v>38</v>
      </c>
      <c r="L4" s="9" t="s">
        <v>49</v>
      </c>
    </row>
    <row r="5" spans="1:12" x14ac:dyDescent="0.2">
      <c r="A5" s="3" t="s">
        <v>9</v>
      </c>
      <c r="B5" s="4">
        <v>2.0848666666666662</v>
      </c>
      <c r="C5" s="4">
        <v>-12.234</v>
      </c>
      <c r="D5" s="4">
        <v>0.52546666666666686</v>
      </c>
      <c r="E5" s="4">
        <v>46.06753333333333</v>
      </c>
      <c r="F5" s="4">
        <v>22.462433333333337</v>
      </c>
      <c r="H5" s="34" t="s">
        <v>39</v>
      </c>
      <c r="I5" s="34"/>
      <c r="J5" s="34"/>
      <c r="K5" s="15">
        <v>0.13671875</v>
      </c>
      <c r="L5" s="9" t="s">
        <v>51</v>
      </c>
    </row>
    <row r="6" spans="1:12" x14ac:dyDescent="0.2">
      <c r="A6" s="3" t="s">
        <v>10</v>
      </c>
      <c r="B6" s="4">
        <v>-47.035699999999999</v>
      </c>
      <c r="C6" s="4">
        <v>-36.663866666666671</v>
      </c>
      <c r="D6" s="4">
        <v>-17.8415</v>
      </c>
      <c r="E6" s="4">
        <v>-0.63476666666666637</v>
      </c>
      <c r="F6" s="4">
        <v>13.119100000000001</v>
      </c>
      <c r="H6" s="34" t="s">
        <v>40</v>
      </c>
      <c r="I6" s="34"/>
      <c r="J6" s="34"/>
      <c r="K6" s="15">
        <v>4.638671875E-2</v>
      </c>
      <c r="L6" s="9" t="s">
        <v>52</v>
      </c>
    </row>
    <row r="7" spans="1:12" x14ac:dyDescent="0.2">
      <c r="A7" s="3" t="s">
        <v>11</v>
      </c>
      <c r="B7" s="4">
        <v>2.8167999999999993</v>
      </c>
      <c r="C7" s="4">
        <v>9.6560333333333332</v>
      </c>
      <c r="D7" s="4">
        <v>14.871066666666669</v>
      </c>
      <c r="E7" s="4">
        <v>26.876466666666669</v>
      </c>
      <c r="F7" s="4">
        <v>6.9282666666666657</v>
      </c>
      <c r="H7" s="34" t="s">
        <v>41</v>
      </c>
      <c r="I7" s="34"/>
      <c r="J7" s="34"/>
      <c r="K7" s="15">
        <v>8.7890625E-3</v>
      </c>
      <c r="L7" s="9" t="s">
        <v>53</v>
      </c>
    </row>
    <row r="8" spans="1:12" x14ac:dyDescent="0.2">
      <c r="A8" s="3" t="s">
        <v>12</v>
      </c>
      <c r="B8" s="4">
        <v>-9.9446666666666683</v>
      </c>
      <c r="C8" s="4">
        <v>12.954666666666666</v>
      </c>
      <c r="D8" s="4">
        <v>-12.684666666666667</v>
      </c>
      <c r="E8" s="4">
        <v>7.1623333333333337</v>
      </c>
      <c r="F8" s="4">
        <v>35.987933333333331</v>
      </c>
      <c r="H8" s="34" t="s">
        <v>42</v>
      </c>
      <c r="I8" s="34"/>
      <c r="J8" s="34"/>
      <c r="K8" s="15">
        <v>4.8828125E-3</v>
      </c>
      <c r="L8" s="9" t="s">
        <v>53</v>
      </c>
    </row>
    <row r="9" spans="1:12" x14ac:dyDescent="0.2">
      <c r="A9" s="3" t="s">
        <v>13</v>
      </c>
      <c r="B9" s="4">
        <v>-7.0095000000000001</v>
      </c>
      <c r="C9" s="4">
        <v>-13.000366666666666</v>
      </c>
      <c r="D9" s="4">
        <v>2.1574666666666666</v>
      </c>
      <c r="E9" s="4">
        <v>26.079933333333333</v>
      </c>
      <c r="F9" s="4">
        <v>26.1142</v>
      </c>
      <c r="H9" s="34" t="s">
        <v>43</v>
      </c>
      <c r="I9" s="34"/>
      <c r="J9" s="34"/>
      <c r="K9" s="15">
        <v>0.2197265625</v>
      </c>
      <c r="L9" s="9" t="s">
        <v>51</v>
      </c>
    </row>
    <row r="10" spans="1:12" x14ac:dyDescent="0.2">
      <c r="A10" s="3" t="s">
        <v>14</v>
      </c>
      <c r="B10" s="4">
        <v>10.002366666666667</v>
      </c>
      <c r="C10" s="4">
        <v>1.3710999999999984</v>
      </c>
      <c r="D10" s="4">
        <v>-1.6399999999999998E-2</v>
      </c>
      <c r="E10" s="4">
        <v>-5.2987999999999991</v>
      </c>
      <c r="F10" s="4">
        <v>30.181733333333337</v>
      </c>
      <c r="H10" s="34" t="s">
        <v>44</v>
      </c>
      <c r="I10" s="34"/>
      <c r="J10" s="34"/>
      <c r="K10" s="15">
        <v>3.41796875E-2</v>
      </c>
      <c r="L10" s="9" t="s">
        <v>52</v>
      </c>
    </row>
    <row r="11" spans="1:12" x14ac:dyDescent="0.2">
      <c r="A11" s="3" t="s">
        <v>15</v>
      </c>
      <c r="B11" s="4">
        <v>-50.020114050160743</v>
      </c>
      <c r="C11" s="4">
        <v>-18.857693819311653</v>
      </c>
      <c r="D11" s="4">
        <v>6.0062871508916063</v>
      </c>
      <c r="E11" s="4">
        <v>36.641907620633667</v>
      </c>
      <c r="F11" s="4">
        <v>41.558368533079637</v>
      </c>
      <c r="H11" s="34" t="s">
        <v>45</v>
      </c>
      <c r="I11" s="34"/>
      <c r="J11" s="34"/>
      <c r="K11" s="15">
        <v>1.953125E-2</v>
      </c>
      <c r="L11" s="9" t="s">
        <v>52</v>
      </c>
    </row>
    <row r="12" spans="1:12" x14ac:dyDescent="0.2">
      <c r="A12" s="3" t="s">
        <v>16</v>
      </c>
      <c r="B12" s="4">
        <v>-51.673789849391369</v>
      </c>
      <c r="C12" s="4">
        <v>-52.977498880039171</v>
      </c>
      <c r="D12" s="4">
        <v>5.7161187616453928</v>
      </c>
      <c r="E12" s="4">
        <v>16.822547071516301</v>
      </c>
      <c r="F12" s="4">
        <v>67.170312129055574</v>
      </c>
      <c r="H12" s="34" t="s">
        <v>46</v>
      </c>
      <c r="I12" s="34"/>
      <c r="J12" s="34"/>
      <c r="K12" s="15">
        <v>0.13671875</v>
      </c>
      <c r="L12" s="9" t="s">
        <v>51</v>
      </c>
    </row>
    <row r="13" spans="1:12" x14ac:dyDescent="0.2">
      <c r="A13" s="3" t="s">
        <v>17</v>
      </c>
      <c r="B13" s="4">
        <v>-85.160027502481967</v>
      </c>
      <c r="C13" s="4">
        <v>-7.2334918020745995</v>
      </c>
      <c r="D13" s="4">
        <v>-44.498523269934424</v>
      </c>
      <c r="E13" s="4">
        <v>32.563799564734531</v>
      </c>
      <c r="F13" s="4">
        <v>41.057562070624961</v>
      </c>
      <c r="H13" s="34" t="s">
        <v>47</v>
      </c>
      <c r="I13" s="34"/>
      <c r="J13" s="34"/>
      <c r="K13" s="15">
        <v>3.41796875E-2</v>
      </c>
      <c r="L13" s="9" t="s">
        <v>52</v>
      </c>
    </row>
    <row r="14" spans="1:12" x14ac:dyDescent="0.2">
      <c r="A14" s="3" t="s">
        <v>18</v>
      </c>
      <c r="B14" s="4">
        <v>-67.163989995513177</v>
      </c>
      <c r="C14" s="4">
        <v>2.8789160084958021</v>
      </c>
      <c r="D14" s="4">
        <v>33.031147534600635</v>
      </c>
      <c r="E14" s="4">
        <v>20.695116006554134</v>
      </c>
      <c r="F14" s="4">
        <v>39.501852240295342</v>
      </c>
      <c r="H14" s="34" t="s">
        <v>48</v>
      </c>
      <c r="I14" s="34"/>
      <c r="J14" s="34"/>
      <c r="K14" s="15">
        <v>0.2197265625</v>
      </c>
      <c r="L14" s="9" t="s">
        <v>51</v>
      </c>
    </row>
    <row r="15" spans="1:12" x14ac:dyDescent="0.2">
      <c r="A15" s="16" t="s">
        <v>19</v>
      </c>
      <c r="B15" s="17">
        <f>AVERAGE(B3:B14)</f>
        <v>-36.215062894240049</v>
      </c>
      <c r="C15" s="17">
        <f t="shared" ref="C15:E15" si="0">AVERAGE(C3:C14)</f>
        <v>-11.323816818855249</v>
      </c>
      <c r="D15" s="17">
        <f>AVERAGE(D3:D14)</f>
        <v>-0.69318081856639913</v>
      </c>
      <c r="E15" s="17">
        <f t="shared" si="0"/>
        <v>16.95079752195322</v>
      </c>
      <c r="F15" s="17">
        <f>AVERAGE(F3:F14)</f>
        <v>28.701519025532406</v>
      </c>
    </row>
    <row r="16" spans="1:12" x14ac:dyDescent="0.2">
      <c r="A16" s="16" t="s">
        <v>20</v>
      </c>
      <c r="B16" s="17">
        <f>STDEV(B3:B14)/SQRT(B17)</f>
        <v>9.659962817704324</v>
      </c>
      <c r="C16" s="17">
        <f t="shared" ref="C16:F16" si="1">STDEV(C3:C14)/SQRT(C17)</f>
        <v>5.9677706174235325</v>
      </c>
      <c r="D16" s="17">
        <f t="shared" si="1"/>
        <v>5.5977234530509676</v>
      </c>
      <c r="E16" s="17">
        <f t="shared" si="1"/>
        <v>5.2717020607057377</v>
      </c>
      <c r="F16" s="17">
        <f t="shared" si="1"/>
        <v>5.1235642867401321</v>
      </c>
    </row>
    <row r="17" spans="1:8" x14ac:dyDescent="0.2">
      <c r="A17" s="16" t="s">
        <v>21</v>
      </c>
      <c r="B17" s="16">
        <f>COUNT(B3:B14)</f>
        <v>12</v>
      </c>
      <c r="C17" s="16">
        <f t="shared" ref="C17:F17" si="2">COUNT(C3:C14)</f>
        <v>12</v>
      </c>
      <c r="D17" s="16">
        <f t="shared" si="2"/>
        <v>12</v>
      </c>
      <c r="E17" s="16">
        <f t="shared" si="2"/>
        <v>12</v>
      </c>
      <c r="F17" s="16">
        <f t="shared" si="2"/>
        <v>12</v>
      </c>
      <c r="H17" s="23"/>
    </row>
    <row r="21" spans="1:8" ht="16" customHeight="1" x14ac:dyDescent="0.2"/>
  </sheetData>
  <mergeCells count="13">
    <mergeCell ref="A1:F1"/>
    <mergeCell ref="H13:J13"/>
    <mergeCell ref="H14:J14"/>
    <mergeCell ref="H1:L1"/>
    <mergeCell ref="H2:L3"/>
    <mergeCell ref="H8:J8"/>
    <mergeCell ref="H9:J9"/>
    <mergeCell ref="H10:J10"/>
    <mergeCell ref="H11:J11"/>
    <mergeCell ref="H12:J12"/>
    <mergeCell ref="H5:J5"/>
    <mergeCell ref="H6:J6"/>
    <mergeCell ref="H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D968-1AD4-0E49-A4BE-AF918572C75D}">
  <dimension ref="A1:J37"/>
  <sheetViews>
    <sheetView tabSelected="1" zoomScale="94" zoomScaleNormal="100" workbookViewId="0">
      <selection activeCell="A36" sqref="A36"/>
    </sheetView>
  </sheetViews>
  <sheetFormatPr baseColWidth="10" defaultRowHeight="16" x14ac:dyDescent="0.2"/>
  <cols>
    <col min="1" max="1" width="33.83203125" style="3" customWidth="1"/>
    <col min="2" max="2" width="10.83203125" style="3"/>
    <col min="3" max="4" width="11.6640625" style="3" bestFit="1" customWidth="1"/>
    <col min="5" max="7" width="11" style="3" bestFit="1" customWidth="1"/>
    <col min="8" max="8" width="10.83203125" style="3"/>
    <col min="9" max="9" width="46.6640625" style="3" customWidth="1"/>
    <col min="10" max="16384" width="10.83203125" style="3"/>
  </cols>
  <sheetData>
    <row r="1" spans="1:9" x14ac:dyDescent="0.2">
      <c r="B1" s="3" t="s">
        <v>23</v>
      </c>
      <c r="C1" s="10" t="s">
        <v>32</v>
      </c>
      <c r="D1" s="11" t="s">
        <v>33</v>
      </c>
      <c r="E1" s="12" t="s">
        <v>34</v>
      </c>
      <c r="F1" s="13" t="s">
        <v>35</v>
      </c>
      <c r="G1" s="14" t="s">
        <v>24</v>
      </c>
    </row>
    <row r="2" spans="1:9" x14ac:dyDescent="0.2">
      <c r="A2" s="37" t="s">
        <v>93</v>
      </c>
      <c r="B2" s="3" t="s">
        <v>19</v>
      </c>
      <c r="C2" s="4">
        <v>-36.215062894240049</v>
      </c>
      <c r="D2" s="4">
        <v>-11.323816818855249</v>
      </c>
      <c r="E2" s="4">
        <v>-0.69318081856639913</v>
      </c>
      <c r="F2" s="4">
        <v>16.95079752195322</v>
      </c>
      <c r="G2" s="4">
        <v>28.701519025532406</v>
      </c>
    </row>
    <row r="3" spans="1:9" x14ac:dyDescent="0.2">
      <c r="A3" s="37"/>
      <c r="B3" s="3" t="s">
        <v>56</v>
      </c>
      <c r="C3" s="4">
        <v>9.659962817704324</v>
      </c>
      <c r="D3" s="4">
        <v>5.9677706174235325</v>
      </c>
      <c r="E3" s="4">
        <v>5.5977234530509676</v>
      </c>
      <c r="F3" s="4">
        <v>5.2717020607057377</v>
      </c>
      <c r="G3" s="4">
        <v>5.1235642867401321</v>
      </c>
    </row>
    <row r="5" spans="1:9" x14ac:dyDescent="0.2">
      <c r="A5" s="3" t="s">
        <v>94</v>
      </c>
      <c r="I5" s="3" t="s">
        <v>59</v>
      </c>
    </row>
    <row r="6" spans="1:9" x14ac:dyDescent="0.2">
      <c r="A6" s="3" t="s">
        <v>60</v>
      </c>
      <c r="B6" s="3" t="s">
        <v>19</v>
      </c>
      <c r="C6" s="4">
        <v>11.489151546128269</v>
      </c>
      <c r="D6" s="4">
        <v>4.5172056232723241</v>
      </c>
      <c r="E6" s="4">
        <v>0.61730593302892267</v>
      </c>
      <c r="F6" s="4">
        <v>-5.8644126910052217</v>
      </c>
      <c r="G6" s="4">
        <v>-6.7440623414334766</v>
      </c>
      <c r="I6" s="9" t="s">
        <v>63</v>
      </c>
    </row>
    <row r="7" spans="1:9" x14ac:dyDescent="0.2">
      <c r="B7" s="3" t="s">
        <v>56</v>
      </c>
      <c r="C7" s="4">
        <v>2.5913625708845922</v>
      </c>
      <c r="D7" s="4">
        <v>1.1902199810937806</v>
      </c>
      <c r="E7" s="4">
        <v>1.1457697301837706</v>
      </c>
      <c r="F7" s="4">
        <v>1.5157432567156861</v>
      </c>
      <c r="G7" s="4">
        <v>1.6844447660618183</v>
      </c>
      <c r="I7" s="9" t="s">
        <v>80</v>
      </c>
    </row>
    <row r="8" spans="1:9" x14ac:dyDescent="0.2">
      <c r="C8" s="4"/>
      <c r="D8" s="4"/>
      <c r="E8" s="4"/>
      <c r="F8" s="4"/>
      <c r="G8" s="4"/>
    </row>
    <row r="9" spans="1:9" x14ac:dyDescent="0.2">
      <c r="A9" s="3" t="s">
        <v>2</v>
      </c>
      <c r="B9" s="3" t="s">
        <v>19</v>
      </c>
      <c r="C9" s="4">
        <v>13.5020291583487</v>
      </c>
      <c r="D9" s="4">
        <v>9.3306716988213463</v>
      </c>
      <c r="E9" s="4">
        <v>4.8680795218712349</v>
      </c>
      <c r="F9" s="4">
        <v>2.5007598849863943</v>
      </c>
      <c r="G9" s="4">
        <v>1.0580091013357074</v>
      </c>
      <c r="I9" s="9" t="s">
        <v>64</v>
      </c>
    </row>
    <row r="10" spans="1:9" x14ac:dyDescent="0.2">
      <c r="B10" s="3" t="s">
        <v>56</v>
      </c>
      <c r="C10" s="4">
        <v>1.2769406940765973</v>
      </c>
      <c r="D10" s="4">
        <v>1.8952448819209948</v>
      </c>
      <c r="E10" s="4">
        <v>1.494338560746282</v>
      </c>
      <c r="F10" s="4">
        <v>1.6050300781129125</v>
      </c>
      <c r="G10" s="4">
        <v>1.1797619158151287</v>
      </c>
      <c r="I10" s="9" t="s">
        <v>81</v>
      </c>
    </row>
    <row r="11" spans="1:9" x14ac:dyDescent="0.2">
      <c r="C11" s="4"/>
      <c r="D11" s="4"/>
      <c r="E11" s="4"/>
      <c r="F11" s="4"/>
      <c r="G11" s="4"/>
    </row>
    <row r="12" spans="1:9" x14ac:dyDescent="0.2">
      <c r="A12" s="3" t="s">
        <v>3</v>
      </c>
      <c r="B12" s="3" t="s">
        <v>19</v>
      </c>
      <c r="C12" s="4">
        <v>6.5633350247101694</v>
      </c>
      <c r="D12" s="4">
        <v>3.0437137573133524</v>
      </c>
      <c r="E12" s="4">
        <v>1.4282982773882698</v>
      </c>
      <c r="F12" s="4">
        <v>-3.5630005148206592</v>
      </c>
      <c r="G12" s="4">
        <v>-4.6461753278740154</v>
      </c>
      <c r="I12" s="9" t="s">
        <v>65</v>
      </c>
    </row>
    <row r="13" spans="1:9" x14ac:dyDescent="0.2">
      <c r="B13" s="3" t="s">
        <v>56</v>
      </c>
      <c r="C13" s="4">
        <v>0.52764949706752085</v>
      </c>
      <c r="D13" s="4">
        <v>0.85680477442893821</v>
      </c>
      <c r="E13" s="4">
        <v>1.1004370321022237</v>
      </c>
      <c r="F13" s="4">
        <v>1.6112042396464437</v>
      </c>
      <c r="G13" s="4">
        <v>1.206632070941861</v>
      </c>
      <c r="I13" s="9" t="s">
        <v>82</v>
      </c>
    </row>
    <row r="14" spans="1:9" x14ac:dyDescent="0.2">
      <c r="C14" s="4"/>
      <c r="D14" s="4"/>
      <c r="E14" s="4"/>
      <c r="F14" s="4"/>
      <c r="G14" s="4"/>
    </row>
    <row r="15" spans="1:9" x14ac:dyDescent="0.2">
      <c r="A15" s="3" t="s">
        <v>4</v>
      </c>
      <c r="B15" s="3" t="s">
        <v>19</v>
      </c>
      <c r="C15" s="4">
        <v>10.608352561942072</v>
      </c>
      <c r="D15" s="4">
        <v>4.0393071034122734</v>
      </c>
      <c r="E15" s="4">
        <v>2.6517561306236854</v>
      </c>
      <c r="F15" s="4">
        <v>-2.3414626211896024</v>
      </c>
      <c r="G15" s="4">
        <v>-6.3793781042012467</v>
      </c>
      <c r="I15" s="9" t="s">
        <v>63</v>
      </c>
    </row>
    <row r="16" spans="1:9" x14ac:dyDescent="0.2">
      <c r="B16" s="3" t="s">
        <v>56</v>
      </c>
      <c r="C16" s="4">
        <v>1.9853841916169561</v>
      </c>
      <c r="D16" s="4">
        <v>1.1330671814288082</v>
      </c>
      <c r="E16" s="4">
        <v>0.81172164491641929</v>
      </c>
      <c r="F16" s="4">
        <v>1.103554255577518</v>
      </c>
      <c r="G16" s="4">
        <v>2.0341044984661396</v>
      </c>
      <c r="I16" s="9" t="s">
        <v>83</v>
      </c>
    </row>
    <row r="17" spans="1:10" x14ac:dyDescent="0.2">
      <c r="C17" s="4"/>
      <c r="D17" s="4"/>
      <c r="E17" s="4"/>
      <c r="F17" s="4"/>
      <c r="G17" s="4"/>
    </row>
    <row r="18" spans="1:10" x14ac:dyDescent="0.2">
      <c r="A18" s="3" t="s">
        <v>5</v>
      </c>
      <c r="B18" s="3" t="s">
        <v>19</v>
      </c>
      <c r="C18" s="4">
        <v>10.59396308107136</v>
      </c>
      <c r="D18" s="4">
        <v>7.1971142889241895</v>
      </c>
      <c r="E18" s="4">
        <v>8.196837866099818</v>
      </c>
      <c r="F18" s="4">
        <v>5.3737508194535692</v>
      </c>
      <c r="G18" s="4">
        <v>6.7839946369774866</v>
      </c>
      <c r="I18" s="9" t="s">
        <v>66</v>
      </c>
    </row>
    <row r="19" spans="1:10" x14ac:dyDescent="0.2">
      <c r="B19" s="3" t="s">
        <v>56</v>
      </c>
      <c r="C19" s="4">
        <v>1.4277939937545288</v>
      </c>
      <c r="D19" s="4">
        <v>1.0844457299919243</v>
      </c>
      <c r="E19" s="4">
        <v>0.96466519372787174</v>
      </c>
      <c r="F19" s="4">
        <v>1.4042604437878186</v>
      </c>
      <c r="G19" s="4">
        <v>1.2919689947517894</v>
      </c>
      <c r="I19" s="9" t="s">
        <v>84</v>
      </c>
      <c r="J19" s="24"/>
    </row>
    <row r="20" spans="1:10" x14ac:dyDescent="0.2">
      <c r="C20" s="4"/>
      <c r="D20" s="4"/>
      <c r="E20" s="4"/>
      <c r="F20" s="4"/>
      <c r="G20" s="4"/>
    </row>
    <row r="21" spans="1:10" x14ac:dyDescent="0.2">
      <c r="A21" s="3" t="s">
        <v>61</v>
      </c>
      <c r="B21" s="3" t="s">
        <v>19</v>
      </c>
      <c r="C21" s="4">
        <v>16.75583506483412</v>
      </c>
      <c r="D21" s="4">
        <v>18.799795985387462</v>
      </c>
      <c r="E21" s="4">
        <v>14.729078718158632</v>
      </c>
      <c r="F21" s="4">
        <v>21.435830336386459</v>
      </c>
      <c r="G21" s="4">
        <v>23.578603342506351</v>
      </c>
      <c r="I21" s="9" t="s">
        <v>67</v>
      </c>
    </row>
    <row r="22" spans="1:10" x14ac:dyDescent="0.2">
      <c r="B22" s="3" t="s">
        <v>56</v>
      </c>
      <c r="C22" s="4">
        <v>2.3846713593669686</v>
      </c>
      <c r="D22" s="4">
        <v>3.2382489930283964</v>
      </c>
      <c r="E22" s="4">
        <v>3.26393705781362</v>
      </c>
      <c r="F22" s="4">
        <v>5.0789026449876307</v>
      </c>
      <c r="G22" s="4">
        <v>5.212785255686974</v>
      </c>
      <c r="I22" s="9" t="s">
        <v>85</v>
      </c>
    </row>
    <row r="23" spans="1:10" x14ac:dyDescent="0.2">
      <c r="C23" s="4"/>
      <c r="D23" s="4"/>
      <c r="E23" s="4"/>
      <c r="F23" s="4"/>
      <c r="G23" s="4"/>
    </row>
    <row r="24" spans="1:10" x14ac:dyDescent="0.2">
      <c r="A24" s="3" t="s">
        <v>26</v>
      </c>
      <c r="B24" s="3" t="s">
        <v>19</v>
      </c>
      <c r="C24" s="4">
        <v>1.6284264886893389</v>
      </c>
      <c r="D24" s="4">
        <v>3.7815436838187448</v>
      </c>
      <c r="E24" s="4">
        <v>6.0907975520716358</v>
      </c>
      <c r="F24" s="4">
        <v>8.1011066172340112</v>
      </c>
      <c r="G24" s="4">
        <v>8.1172435866571551</v>
      </c>
      <c r="I24" s="9" t="s">
        <v>68</v>
      </c>
    </row>
    <row r="25" spans="1:10" x14ac:dyDescent="0.2">
      <c r="B25" s="3" t="s">
        <v>56</v>
      </c>
      <c r="C25" s="4">
        <v>2.9005399990926164</v>
      </c>
      <c r="D25" s="4">
        <v>3.7253397824467744</v>
      </c>
      <c r="E25" s="4">
        <v>2.7835283076788859</v>
      </c>
      <c r="F25" s="4">
        <v>2.6021305562801627</v>
      </c>
      <c r="G25" s="4">
        <v>1.3141258701707281</v>
      </c>
      <c r="I25" s="9" t="s">
        <v>86</v>
      </c>
    </row>
    <row r="26" spans="1:10" x14ac:dyDescent="0.2">
      <c r="C26" s="4"/>
      <c r="D26" s="4"/>
      <c r="E26" s="4"/>
      <c r="F26" s="4"/>
      <c r="G26" s="4"/>
    </row>
    <row r="27" spans="1:10" x14ac:dyDescent="0.2">
      <c r="A27" s="3" t="s">
        <v>62</v>
      </c>
      <c r="B27" s="3" t="s">
        <v>19</v>
      </c>
      <c r="C27" s="4">
        <v>9.6716763519595226</v>
      </c>
      <c r="D27" s="4">
        <v>10.877189870010916</v>
      </c>
      <c r="E27" s="4">
        <v>8.8322096788730473</v>
      </c>
      <c r="F27" s="4">
        <v>5.0585465764434696</v>
      </c>
      <c r="G27" s="4">
        <v>4.9533598521465416</v>
      </c>
      <c r="I27" s="9" t="s">
        <v>69</v>
      </c>
    </row>
    <row r="28" spans="1:10" x14ac:dyDescent="0.2">
      <c r="B28" s="3" t="s">
        <v>56</v>
      </c>
      <c r="C28" s="4">
        <v>3.278582488731038</v>
      </c>
      <c r="D28" s="4">
        <v>3.0484585770023669</v>
      </c>
      <c r="E28" s="4">
        <v>2.972705026368724</v>
      </c>
      <c r="F28" s="4">
        <v>1.9101036050271591</v>
      </c>
      <c r="G28" s="4">
        <v>1.3467268853042742</v>
      </c>
      <c r="I28" s="9" t="s">
        <v>87</v>
      </c>
    </row>
    <row r="29" spans="1:10" x14ac:dyDescent="0.2">
      <c r="C29" s="4"/>
      <c r="D29" s="4"/>
      <c r="E29" s="4"/>
      <c r="F29" s="4"/>
      <c r="G29" s="4"/>
    </row>
    <row r="30" spans="1:10" x14ac:dyDescent="0.2">
      <c r="A30" s="3" t="s">
        <v>28</v>
      </c>
      <c r="B30" s="3" t="s">
        <v>19</v>
      </c>
      <c r="C30" s="4">
        <v>6.5783475989239202</v>
      </c>
      <c r="D30" s="4">
        <v>11.380548549304878</v>
      </c>
      <c r="E30" s="4">
        <v>9.0863810832465965</v>
      </c>
      <c r="F30" s="4">
        <v>9.9899280979665281</v>
      </c>
      <c r="G30" s="4">
        <v>11.456742790969313</v>
      </c>
      <c r="I30" s="9" t="s">
        <v>70</v>
      </c>
    </row>
    <row r="31" spans="1:10" x14ac:dyDescent="0.2">
      <c r="B31" s="3" t="s">
        <v>56</v>
      </c>
      <c r="C31" s="4">
        <v>1.9179117692338374</v>
      </c>
      <c r="D31" s="4">
        <v>3.0492976693518337</v>
      </c>
      <c r="E31" s="4">
        <v>2.3687703321604183</v>
      </c>
      <c r="F31" s="4">
        <v>2.9855754501325027</v>
      </c>
      <c r="G31" s="4">
        <v>3.2910888937940572</v>
      </c>
      <c r="I31" s="9" t="s">
        <v>88</v>
      </c>
    </row>
    <row r="32" spans="1:10" x14ac:dyDescent="0.2">
      <c r="C32" s="4"/>
      <c r="D32" s="4"/>
      <c r="E32" s="4"/>
      <c r="F32" s="4"/>
      <c r="G32" s="4"/>
    </row>
    <row r="33" spans="1:9" x14ac:dyDescent="0.2">
      <c r="A33" s="3" t="s">
        <v>29</v>
      </c>
      <c r="B33" s="3" t="s">
        <v>19</v>
      </c>
      <c r="C33" s="4">
        <v>11.240680637192289</v>
      </c>
      <c r="D33" s="4">
        <v>13.92850124260646</v>
      </c>
      <c r="E33" s="4">
        <v>10.755254132453354</v>
      </c>
      <c r="F33" s="4">
        <v>9.7854647767691407</v>
      </c>
      <c r="G33" s="4">
        <v>13.443362210197455</v>
      </c>
      <c r="I33" s="22" t="s">
        <v>71</v>
      </c>
    </row>
    <row r="34" spans="1:9" x14ac:dyDescent="0.2">
      <c r="B34" s="3" t="s">
        <v>56</v>
      </c>
      <c r="C34" s="4">
        <v>1.7111255729987611</v>
      </c>
      <c r="D34" s="4">
        <v>3.1294310977232125</v>
      </c>
      <c r="E34" s="4">
        <v>3.2212829322640935</v>
      </c>
      <c r="F34" s="4">
        <v>1.5691610777959255</v>
      </c>
      <c r="G34" s="4">
        <v>2.3252399683043876</v>
      </c>
      <c r="I34" s="22" t="s">
        <v>89</v>
      </c>
    </row>
    <row r="35" spans="1:9" x14ac:dyDescent="0.2">
      <c r="C35" s="4"/>
      <c r="D35" s="4"/>
      <c r="E35" s="4"/>
      <c r="F35" s="4"/>
      <c r="G35" s="4"/>
    </row>
    <row r="36" spans="1:9" x14ac:dyDescent="0.2">
      <c r="A36" s="3" t="s">
        <v>30</v>
      </c>
      <c r="B36" s="3" t="s">
        <v>19</v>
      </c>
      <c r="C36" s="4">
        <v>9.5675209354178303</v>
      </c>
      <c r="D36" s="4">
        <v>12.500334756806</v>
      </c>
      <c r="E36" s="4">
        <v>12.277860371288099</v>
      </c>
      <c r="F36" s="4">
        <v>14.7160062272298</v>
      </c>
      <c r="G36" s="4">
        <v>12.1571324866573</v>
      </c>
      <c r="I36" s="9" t="s">
        <v>72</v>
      </c>
    </row>
    <row r="37" spans="1:9" x14ac:dyDescent="0.2">
      <c r="B37" s="3" t="s">
        <v>56</v>
      </c>
      <c r="C37" s="4">
        <v>3.2507926091217922</v>
      </c>
      <c r="D37" s="4">
        <v>2.7258378741050895</v>
      </c>
      <c r="E37" s="4">
        <v>2.5602404345882062</v>
      </c>
      <c r="F37" s="4">
        <v>2.4204850901615109</v>
      </c>
      <c r="G37" s="4">
        <v>2.0305496312532405</v>
      </c>
      <c r="I37" s="9" t="s">
        <v>90</v>
      </c>
    </row>
  </sheetData>
  <mergeCells count="1"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C74CE-12C0-CF44-82BB-761D90AD17E4}">
  <dimension ref="A1:M13"/>
  <sheetViews>
    <sheetView workbookViewId="0">
      <selection activeCell="O9" sqref="O9"/>
    </sheetView>
  </sheetViews>
  <sheetFormatPr baseColWidth="10" defaultRowHeight="16" x14ac:dyDescent="0.2"/>
  <cols>
    <col min="1" max="1" width="21.6640625" style="3" customWidth="1"/>
    <col min="2" max="13" width="16" style="3" customWidth="1"/>
    <col min="14" max="16384" width="10.83203125" style="3"/>
  </cols>
  <sheetData>
    <row r="1" spans="1:13" x14ac:dyDescent="0.2">
      <c r="A1" s="3" t="s">
        <v>31</v>
      </c>
      <c r="B1" s="18" t="s">
        <v>55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25</v>
      </c>
      <c r="I1" s="19" t="s">
        <v>26</v>
      </c>
      <c r="J1" s="19" t="s">
        <v>27</v>
      </c>
      <c r="K1" s="20" t="s">
        <v>28</v>
      </c>
      <c r="L1" s="20" t="s">
        <v>29</v>
      </c>
      <c r="M1" s="20" t="s">
        <v>30</v>
      </c>
    </row>
    <row r="2" spans="1:13" x14ac:dyDescent="0.2">
      <c r="A2" s="18" t="s">
        <v>55</v>
      </c>
      <c r="B2" s="21">
        <v>1</v>
      </c>
      <c r="C2" s="21">
        <v>-0.87603849218818297</v>
      </c>
      <c r="D2" s="21">
        <v>-0.63051024236202302</v>
      </c>
      <c r="E2" s="21">
        <v>-0.67087196466203003</v>
      </c>
      <c r="F2" s="21">
        <v>-0.74389857658818503</v>
      </c>
      <c r="G2" s="21">
        <v>-0.213768885266687</v>
      </c>
      <c r="H2" s="21">
        <v>0.21739767610185301</v>
      </c>
      <c r="I2" s="21">
        <v>0.55100410623894003</v>
      </c>
      <c r="J2" s="21">
        <v>-0.49795643301118497</v>
      </c>
      <c r="K2" s="21">
        <v>0.231788837737883</v>
      </c>
      <c r="L2" s="21">
        <v>-1.1191683679930399E-2</v>
      </c>
      <c r="M2" s="21">
        <v>0.20260275847832199</v>
      </c>
    </row>
    <row r="3" spans="1:13" x14ac:dyDescent="0.2">
      <c r="A3" s="19" t="s">
        <v>1</v>
      </c>
      <c r="B3" s="21">
        <v>-0.87603849218818297</v>
      </c>
      <c r="C3" s="21">
        <v>1</v>
      </c>
      <c r="D3" s="21">
        <v>0.72795397074611901</v>
      </c>
      <c r="E3" s="21">
        <v>0.796142533730817</v>
      </c>
      <c r="F3" s="21">
        <v>0.84921484306837902</v>
      </c>
      <c r="G3" s="21">
        <v>0.268426071947241</v>
      </c>
      <c r="H3" s="21">
        <v>-0.30195417579622902</v>
      </c>
      <c r="I3" s="21">
        <v>-0.64968277975856703</v>
      </c>
      <c r="J3" s="21">
        <v>0.57179926169596695</v>
      </c>
      <c r="K3" s="21">
        <v>-0.281927271932845</v>
      </c>
      <c r="L3" s="21">
        <v>3.2475282199188597E-2</v>
      </c>
      <c r="M3" s="21">
        <v>-0.29717588321215799</v>
      </c>
    </row>
    <row r="4" spans="1:13" x14ac:dyDescent="0.2">
      <c r="A4" s="19" t="s">
        <v>2</v>
      </c>
      <c r="B4" s="21">
        <v>-0.63051024236202302</v>
      </c>
      <c r="C4" s="21">
        <v>0.72795397074611901</v>
      </c>
      <c r="D4" s="21">
        <v>1</v>
      </c>
      <c r="E4" s="21">
        <v>0.83721938078092495</v>
      </c>
      <c r="F4" s="21">
        <v>0.82408634565972905</v>
      </c>
      <c r="G4" s="21">
        <v>0.54980395122907999</v>
      </c>
      <c r="H4" s="21">
        <v>-8.3195956483715902E-2</v>
      </c>
      <c r="I4" s="21">
        <v>-0.354534503258505</v>
      </c>
      <c r="J4" s="21">
        <v>0.59534653064191401</v>
      </c>
      <c r="K4" s="21">
        <v>-2.9407215752012002E-2</v>
      </c>
      <c r="L4" s="21">
        <v>2.7684755733229201E-2</v>
      </c>
      <c r="M4" s="21">
        <v>6.3394906298908704E-2</v>
      </c>
    </row>
    <row r="5" spans="1:13" x14ac:dyDescent="0.2">
      <c r="A5" s="19" t="s">
        <v>3</v>
      </c>
      <c r="B5" s="21">
        <v>-0.67087196466203003</v>
      </c>
      <c r="C5" s="21">
        <v>0.796142533730817</v>
      </c>
      <c r="D5" s="21">
        <v>0.83721938078092495</v>
      </c>
      <c r="E5" s="21">
        <v>1</v>
      </c>
      <c r="F5" s="21">
        <v>0.91509042340026803</v>
      </c>
      <c r="G5" s="21">
        <v>0.609984425390664</v>
      </c>
      <c r="H5" s="21">
        <v>-0.35318779518682802</v>
      </c>
      <c r="I5" s="21">
        <v>-0.52136133890733505</v>
      </c>
      <c r="J5" s="21">
        <v>0.58140018674763405</v>
      </c>
      <c r="K5" s="21">
        <v>-0.26563026430089398</v>
      </c>
      <c r="L5" s="21">
        <v>-0.17553802721378201</v>
      </c>
      <c r="M5" s="21">
        <v>-0.137076047001536</v>
      </c>
    </row>
    <row r="6" spans="1:13" x14ac:dyDescent="0.2">
      <c r="A6" s="19" t="s">
        <v>4</v>
      </c>
      <c r="B6" s="21">
        <v>-0.74389857658818503</v>
      </c>
      <c r="C6" s="21">
        <v>0.84921484306837902</v>
      </c>
      <c r="D6" s="21">
        <v>0.82408634565972905</v>
      </c>
      <c r="E6" s="21">
        <v>0.91509042340026803</v>
      </c>
      <c r="F6" s="21">
        <v>1</v>
      </c>
      <c r="G6" s="21">
        <v>0.53802476862694404</v>
      </c>
      <c r="H6" s="21">
        <v>-0.34914570751929003</v>
      </c>
      <c r="I6" s="21">
        <v>-0.54809498539109702</v>
      </c>
      <c r="J6" s="21">
        <v>0.61576213653990497</v>
      </c>
      <c r="K6" s="21">
        <v>-0.31861145036614902</v>
      </c>
      <c r="L6" s="21">
        <v>-0.162139047596837</v>
      </c>
      <c r="M6" s="21">
        <v>-0.12847871146734699</v>
      </c>
    </row>
    <row r="7" spans="1:13" x14ac:dyDescent="0.2">
      <c r="A7" s="19" t="s">
        <v>5</v>
      </c>
      <c r="B7" s="21">
        <v>-0.213768885266687</v>
      </c>
      <c r="C7" s="21">
        <v>0.268426071947241</v>
      </c>
      <c r="D7" s="21">
        <v>0.54980395122907999</v>
      </c>
      <c r="E7" s="21">
        <v>0.609984425390664</v>
      </c>
      <c r="F7" s="21">
        <v>0.53802476862694404</v>
      </c>
      <c r="G7" s="21">
        <v>1</v>
      </c>
      <c r="H7" s="21">
        <v>9.8817600821465998E-2</v>
      </c>
      <c r="I7" s="21">
        <v>2.2131346327890901E-3</v>
      </c>
      <c r="J7" s="21">
        <v>0.43856090991393698</v>
      </c>
      <c r="K7" s="21">
        <v>2.4592518300258E-2</v>
      </c>
      <c r="L7" s="21">
        <v>1.7064137461359801E-2</v>
      </c>
      <c r="M7" s="21">
        <v>0.27719172354530702</v>
      </c>
    </row>
    <row r="8" spans="1:13" x14ac:dyDescent="0.2">
      <c r="A8" s="19" t="s">
        <v>25</v>
      </c>
      <c r="B8" s="21">
        <v>0.21739767610185301</v>
      </c>
      <c r="C8" s="21">
        <v>-0.30195417579622902</v>
      </c>
      <c r="D8" s="21">
        <v>-8.3195956483715902E-2</v>
      </c>
      <c r="E8" s="21">
        <v>-0.35318779518682802</v>
      </c>
      <c r="F8" s="21">
        <v>-0.34914570751929003</v>
      </c>
      <c r="G8" s="21">
        <v>9.8817600821465998E-2</v>
      </c>
      <c r="H8" s="21">
        <v>1</v>
      </c>
      <c r="I8" s="21">
        <v>0.62373542815509897</v>
      </c>
      <c r="J8" s="21">
        <v>0.15779908488014299</v>
      </c>
      <c r="K8" s="21">
        <v>0.75695454212112301</v>
      </c>
      <c r="L8" s="21">
        <v>0.72368063891444601</v>
      </c>
      <c r="M8" s="21">
        <v>0.69159458007678398</v>
      </c>
    </row>
    <row r="9" spans="1:13" x14ac:dyDescent="0.2">
      <c r="A9" s="19" t="s">
        <v>26</v>
      </c>
      <c r="B9" s="21">
        <v>0.55100410623894003</v>
      </c>
      <c r="C9" s="21">
        <v>-0.64968277975856703</v>
      </c>
      <c r="D9" s="21">
        <v>-0.354534503258505</v>
      </c>
      <c r="E9" s="21">
        <v>-0.52136133890733505</v>
      </c>
      <c r="F9" s="21">
        <v>-0.54809498539109702</v>
      </c>
      <c r="G9" s="21">
        <v>2.2131346327890901E-3</v>
      </c>
      <c r="H9" s="21">
        <v>0.62373542815509897</v>
      </c>
      <c r="I9" s="21">
        <v>1</v>
      </c>
      <c r="J9" s="21">
        <v>-0.164028192210952</v>
      </c>
      <c r="K9" s="21">
        <v>0.65388701046922404</v>
      </c>
      <c r="L9" s="21">
        <v>0.32275365262649403</v>
      </c>
      <c r="M9" s="21">
        <v>0.52907008704691105</v>
      </c>
    </row>
    <row r="10" spans="1:13" x14ac:dyDescent="0.2">
      <c r="A10" s="19" t="s">
        <v>27</v>
      </c>
      <c r="B10" s="21">
        <v>-0.49795643301118497</v>
      </c>
      <c r="C10" s="21">
        <v>0.57179926169596695</v>
      </c>
      <c r="D10" s="21">
        <v>0.59534653064191401</v>
      </c>
      <c r="E10" s="21">
        <v>0.58140018674763405</v>
      </c>
      <c r="F10" s="21">
        <v>0.61576213653990497</v>
      </c>
      <c r="G10" s="21">
        <v>0.43856090991393698</v>
      </c>
      <c r="H10" s="21">
        <v>0.15779908488014299</v>
      </c>
      <c r="I10" s="21">
        <v>-0.164028192210952</v>
      </c>
      <c r="J10" s="21">
        <v>1</v>
      </c>
      <c r="K10" s="21">
        <v>0.18854542454044701</v>
      </c>
      <c r="L10" s="21">
        <v>0.35739938801003701</v>
      </c>
      <c r="M10" s="21">
        <v>0.24772338936966601</v>
      </c>
    </row>
    <row r="11" spans="1:13" x14ac:dyDescent="0.2">
      <c r="A11" s="20" t="s">
        <v>28</v>
      </c>
      <c r="B11" s="21">
        <v>0.231788837737883</v>
      </c>
      <c r="C11" s="21">
        <v>-0.281927271932845</v>
      </c>
      <c r="D11" s="21">
        <v>-2.9407215752012002E-2</v>
      </c>
      <c r="E11" s="21">
        <v>-0.26563026430089398</v>
      </c>
      <c r="F11" s="21">
        <v>-0.31861145036614902</v>
      </c>
      <c r="G11" s="21">
        <v>2.4592518300258E-2</v>
      </c>
      <c r="H11" s="21">
        <v>0.75695454212112301</v>
      </c>
      <c r="I11" s="21">
        <v>0.65388701046922404</v>
      </c>
      <c r="J11" s="21">
        <v>0.18854542454044701</v>
      </c>
      <c r="K11" s="21">
        <v>1</v>
      </c>
      <c r="L11" s="21">
        <v>0.67597503341965404</v>
      </c>
      <c r="M11" s="21">
        <v>0.71483279702206903</v>
      </c>
    </row>
    <row r="12" spans="1:13" x14ac:dyDescent="0.2">
      <c r="A12" s="20" t="s">
        <v>29</v>
      </c>
      <c r="B12" s="21">
        <v>-1.1191683679930399E-2</v>
      </c>
      <c r="C12" s="21">
        <v>3.2475282199188597E-2</v>
      </c>
      <c r="D12" s="21">
        <v>2.7684755733229201E-2</v>
      </c>
      <c r="E12" s="21">
        <v>-0.17553802721378201</v>
      </c>
      <c r="F12" s="21">
        <v>-0.162139047596837</v>
      </c>
      <c r="G12" s="21">
        <v>1.7064137461359801E-2</v>
      </c>
      <c r="H12" s="21">
        <v>0.72368063891444601</v>
      </c>
      <c r="I12" s="21">
        <v>0.32275365262649403</v>
      </c>
      <c r="J12" s="21">
        <v>0.35739938801003701</v>
      </c>
      <c r="K12" s="21">
        <v>0.67597503341965404</v>
      </c>
      <c r="L12" s="21">
        <v>1</v>
      </c>
      <c r="M12" s="21">
        <v>0.463985820616441</v>
      </c>
    </row>
    <row r="13" spans="1:13" x14ac:dyDescent="0.2">
      <c r="A13" s="20" t="s">
        <v>30</v>
      </c>
      <c r="B13" s="21">
        <v>0.20260275847832199</v>
      </c>
      <c r="C13" s="21">
        <v>-0.29717588321215799</v>
      </c>
      <c r="D13" s="21">
        <v>6.3394906298908704E-2</v>
      </c>
      <c r="E13" s="21">
        <v>-0.137076047001536</v>
      </c>
      <c r="F13" s="21">
        <v>-0.12847871146734699</v>
      </c>
      <c r="G13" s="21">
        <v>0.27719172354530702</v>
      </c>
      <c r="H13" s="21">
        <v>0.69159458007678398</v>
      </c>
      <c r="I13" s="21">
        <v>0.52907008704691105</v>
      </c>
      <c r="J13" s="21">
        <v>0.24772338936966601</v>
      </c>
      <c r="K13" s="21">
        <v>0.71483279702206903</v>
      </c>
      <c r="L13" s="21">
        <v>0.463985820616441</v>
      </c>
      <c r="M13" s="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d</vt:lpstr>
      <vt:lpstr>Panel e</vt:lpstr>
      <vt:lpstr>Panel h</vt:lpstr>
      <vt:lpstr>Panel i</vt:lpstr>
      <vt:lpstr>Panel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Mark Schnitzer</cp:lastModifiedBy>
  <dcterms:created xsi:type="dcterms:W3CDTF">2021-08-06T17:02:35Z</dcterms:created>
  <dcterms:modified xsi:type="dcterms:W3CDTF">2024-09-18T17:49:20Z</dcterms:modified>
</cp:coreProperties>
</file>