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24B3C6B3-689F-7A41-B831-6C6B175C5479}" xr6:coauthVersionLast="47" xr6:coauthVersionMax="47" xr10:uidLastSave="{00000000-0000-0000-0000-000000000000}"/>
  <bookViews>
    <workbookView xWindow="0" yWindow="760" windowWidth="30240" windowHeight="18880" activeTab="5" xr2:uid="{0E86F128-3B25-AF4C-8482-D2BA50227C3E}"/>
  </bookViews>
  <sheets>
    <sheet name="Panel c" sheetId="3" r:id="rId1"/>
    <sheet name="Panel d" sheetId="4" r:id="rId2"/>
    <sheet name="Panel g" sheetId="1" r:id="rId3"/>
    <sheet name="Panel h" sheetId="2" r:id="rId4"/>
    <sheet name="Panel i,j" sheetId="5" r:id="rId5"/>
    <sheet name="Panel l,m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5" l="1"/>
  <c r="O59" i="6"/>
  <c r="N59" i="6"/>
  <c r="N58" i="6" s="1"/>
  <c r="M59" i="6"/>
  <c r="M58" i="6" s="1"/>
  <c r="L59" i="6"/>
  <c r="L58" i="6" s="1"/>
  <c r="K59" i="6"/>
  <c r="K58" i="6" s="1"/>
  <c r="J59" i="6"/>
  <c r="J58" i="6" s="1"/>
  <c r="G59" i="6"/>
  <c r="G58" i="6" s="1"/>
  <c r="F59" i="6"/>
  <c r="F58" i="6" s="1"/>
  <c r="E59" i="6"/>
  <c r="E58" i="6" s="1"/>
  <c r="D59" i="6"/>
  <c r="D58" i="6" s="1"/>
  <c r="C59" i="6"/>
  <c r="C58" i="6" s="1"/>
  <c r="B59" i="6"/>
  <c r="B58" i="6" s="1"/>
  <c r="O19" i="6"/>
  <c r="O18" i="6" s="1"/>
  <c r="N19" i="6"/>
  <c r="N18" i="6" s="1"/>
  <c r="M19" i="6"/>
  <c r="L19" i="6"/>
  <c r="K19" i="6"/>
  <c r="K18" i="6" s="1"/>
  <c r="J19" i="6"/>
  <c r="J18" i="6" s="1"/>
  <c r="G19" i="6"/>
  <c r="G18" i="6" s="1"/>
  <c r="F19" i="6"/>
  <c r="F18" i="6" s="1"/>
  <c r="E19" i="6"/>
  <c r="E18" i="6" s="1"/>
  <c r="D19" i="6"/>
  <c r="D18" i="6" s="1"/>
  <c r="C19" i="6"/>
  <c r="C18" i="6" s="1"/>
  <c r="B19" i="6"/>
  <c r="B18" i="6" s="1"/>
  <c r="O58" i="6"/>
  <c r="M18" i="6"/>
  <c r="L18" i="6"/>
  <c r="O57" i="6"/>
  <c r="N57" i="6"/>
  <c r="M57" i="6"/>
  <c r="L57" i="6"/>
  <c r="K57" i="6"/>
  <c r="J57" i="6"/>
  <c r="G57" i="6"/>
  <c r="F57" i="6"/>
  <c r="E57" i="6"/>
  <c r="D57" i="6"/>
  <c r="C57" i="6"/>
  <c r="B57" i="6"/>
  <c r="O17" i="6"/>
  <c r="N17" i="6"/>
  <c r="M17" i="6"/>
  <c r="L17" i="6"/>
  <c r="K17" i="6"/>
  <c r="J17" i="6"/>
  <c r="G17" i="6"/>
  <c r="F17" i="6"/>
  <c r="E17" i="6"/>
  <c r="D17" i="6"/>
  <c r="C17" i="6"/>
  <c r="B17" i="6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K19" i="5" l="1"/>
  <c r="M19" i="5"/>
  <c r="M18" i="5" s="1"/>
  <c r="L19" i="5"/>
  <c r="L18" i="5" s="1"/>
  <c r="K17" i="5"/>
  <c r="J19" i="5"/>
  <c r="J18" i="5" s="1"/>
  <c r="I19" i="5"/>
  <c r="I18" i="5" s="1"/>
  <c r="H19" i="5"/>
  <c r="H18" i="5" s="1"/>
  <c r="G19" i="5"/>
  <c r="G18" i="5" s="1"/>
  <c r="F19" i="5"/>
  <c r="F18" i="5" s="1"/>
  <c r="E19" i="5"/>
  <c r="E18" i="5" s="1"/>
  <c r="D19" i="5"/>
  <c r="D18" i="5" s="1"/>
  <c r="C19" i="5"/>
  <c r="C18" i="5" s="1"/>
  <c r="B19" i="5"/>
  <c r="B18" i="5" s="1"/>
  <c r="M17" i="5"/>
  <c r="L17" i="5"/>
  <c r="J17" i="5"/>
  <c r="I17" i="5"/>
  <c r="H17" i="5"/>
  <c r="G17" i="5"/>
  <c r="E17" i="5"/>
  <c r="D17" i="5"/>
  <c r="C17" i="5"/>
  <c r="B17" i="5"/>
  <c r="K41" i="5"/>
  <c r="K40" i="5" s="1"/>
  <c r="M41" i="5"/>
  <c r="M40" i="5" s="1"/>
  <c r="L41" i="5"/>
  <c r="L40" i="5" s="1"/>
  <c r="J41" i="5"/>
  <c r="J40" i="5" s="1"/>
  <c r="I41" i="5"/>
  <c r="I40" i="5" s="1"/>
  <c r="H41" i="5"/>
  <c r="H40" i="5" s="1"/>
  <c r="G41" i="5"/>
  <c r="G40" i="5" s="1"/>
  <c r="F41" i="5"/>
  <c r="F40" i="5" s="1"/>
  <c r="E41" i="5"/>
  <c r="E40" i="5" s="1"/>
  <c r="D41" i="5"/>
  <c r="D40" i="5" s="1"/>
  <c r="C41" i="5"/>
  <c r="C40" i="5" s="1"/>
  <c r="B41" i="5"/>
  <c r="B40" i="5" s="1"/>
  <c r="M39" i="5"/>
  <c r="L39" i="5"/>
  <c r="K39" i="5"/>
  <c r="J39" i="5"/>
  <c r="I39" i="5"/>
  <c r="H39" i="5"/>
  <c r="G39" i="5"/>
  <c r="F39" i="5"/>
  <c r="E39" i="5"/>
  <c r="D39" i="5"/>
  <c r="C39" i="5"/>
  <c r="B39" i="5"/>
  <c r="K18" i="5" l="1"/>
  <c r="R18" i="4"/>
  <c r="R17" i="4" s="1"/>
  <c r="P18" i="4"/>
  <c r="P17" i="4" s="1"/>
  <c r="Q16" i="4"/>
  <c r="N18" i="4"/>
  <c r="N17" i="4" s="1"/>
  <c r="M18" i="4"/>
  <c r="M17" i="4" s="1"/>
  <c r="L18" i="4"/>
  <c r="L17" i="4" s="1"/>
  <c r="K18" i="4"/>
  <c r="K17" i="4" s="1"/>
  <c r="J18" i="4"/>
  <c r="J17" i="4" s="1"/>
  <c r="I18" i="4"/>
  <c r="I17" i="4" s="1"/>
  <c r="H18" i="4"/>
  <c r="H17" i="4" s="1"/>
  <c r="G18" i="4"/>
  <c r="G17" i="4" s="1"/>
  <c r="F18" i="4"/>
  <c r="F17" i="4" s="1"/>
  <c r="E18" i="4"/>
  <c r="E17" i="4" s="1"/>
  <c r="D18" i="4"/>
  <c r="D17" i="4" s="1"/>
  <c r="C18" i="4"/>
  <c r="C17" i="4" s="1"/>
  <c r="B18" i="4"/>
  <c r="B17" i="4" s="1"/>
  <c r="R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R16" i="3"/>
  <c r="S16" i="3"/>
  <c r="R18" i="3"/>
  <c r="R17" i="3" s="1"/>
  <c r="S18" i="3"/>
  <c r="S17" i="3" s="1"/>
  <c r="Q18" i="3"/>
  <c r="Q17" i="3" s="1"/>
  <c r="P18" i="3"/>
  <c r="P17" i="3" s="1"/>
  <c r="O16" i="3"/>
  <c r="L16" i="3"/>
  <c r="M16" i="3"/>
  <c r="L18" i="3"/>
  <c r="L17" i="3" s="1"/>
  <c r="M18" i="3"/>
  <c r="M17" i="3" s="1"/>
  <c r="F16" i="3"/>
  <c r="G16" i="3"/>
  <c r="F18" i="3"/>
  <c r="F17" i="3" s="1"/>
  <c r="G18" i="3"/>
  <c r="G17" i="3" s="1"/>
  <c r="N18" i="3"/>
  <c r="N17" i="3" s="1"/>
  <c r="K18" i="3"/>
  <c r="K17" i="3" s="1"/>
  <c r="J18" i="3"/>
  <c r="J17" i="3" s="1"/>
  <c r="I18" i="3"/>
  <c r="I17" i="3" s="1"/>
  <c r="H18" i="3"/>
  <c r="H17" i="3" s="1"/>
  <c r="E18" i="3"/>
  <c r="E17" i="3" s="1"/>
  <c r="D18" i="3"/>
  <c r="D17" i="3" s="1"/>
  <c r="C18" i="3"/>
  <c r="C17" i="3" s="1"/>
  <c r="B18" i="3"/>
  <c r="B17" i="3" s="1"/>
  <c r="P16" i="3"/>
  <c r="N16" i="3"/>
  <c r="K16" i="3"/>
  <c r="J16" i="3"/>
  <c r="I16" i="3"/>
  <c r="H16" i="3"/>
  <c r="E16" i="3"/>
  <c r="D16" i="3"/>
  <c r="C16" i="3"/>
  <c r="B16" i="3"/>
  <c r="D21" i="2"/>
  <c r="D20" i="2" s="1"/>
  <c r="C21" i="2"/>
  <c r="C20" i="2" s="1"/>
  <c r="B21" i="2"/>
  <c r="B20" i="2" s="1"/>
  <c r="D19" i="2"/>
  <c r="C19" i="2"/>
  <c r="B19" i="2"/>
  <c r="D21" i="1"/>
  <c r="D20" i="1" s="1"/>
  <c r="C21" i="1"/>
  <c r="C20" i="1" s="1"/>
  <c r="B21" i="1"/>
  <c r="B20" i="1" s="1"/>
  <c r="D19" i="1"/>
  <c r="C19" i="1"/>
  <c r="B19" i="1"/>
  <c r="E19" i="2" l="1"/>
  <c r="E21" i="1"/>
  <c r="E20" i="1" s="1"/>
  <c r="E21" i="2"/>
  <c r="E20" i="2" s="1"/>
  <c r="Q18" i="4"/>
  <c r="Q17" i="4" s="1"/>
  <c r="O18" i="4"/>
  <c r="S18" i="4"/>
  <c r="S17" i="4" s="1"/>
  <c r="S16" i="4"/>
  <c r="O17" i="4"/>
  <c r="O18" i="3"/>
  <c r="O17" i="3" s="1"/>
  <c r="Q16" i="3"/>
  <c r="E19" i="1"/>
</calcChain>
</file>

<file path=xl/sharedStrings.xml><?xml version="1.0" encoding="utf-8"?>
<sst xmlns="http://schemas.openxmlformats.org/spreadsheetml/2006/main" count="620" uniqueCount="112">
  <si>
    <t>AVG</t>
  </si>
  <si>
    <t>SEM</t>
  </si>
  <si>
    <t>Count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</si>
  <si>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</si>
  <si>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</si>
  <si>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</si>
  <si>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</si>
  <si>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</si>
  <si>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</si>
  <si>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</si>
  <si>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</si>
  <si>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</si>
  <si>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</si>
  <si>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</si>
  <si>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</si>
  <si>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Fly#-13</t>
  </si>
  <si>
    <t>Fly#-14</t>
  </si>
  <si>
    <t>Fly#-15</t>
  </si>
  <si>
    <t>Fly#-16</t>
  </si>
  <si>
    <t>ACV</t>
  </si>
  <si>
    <t>Shock</t>
  </si>
  <si>
    <t>ACV+Shock</t>
  </si>
  <si>
    <t>Net Value</t>
  </si>
  <si>
    <t>OCT</t>
  </si>
  <si>
    <t>OCT+Shock</t>
  </si>
  <si>
    <t>Pre</t>
  </si>
  <si>
    <t>5min</t>
  </si>
  <si>
    <t>1hr</t>
  </si>
  <si>
    <t>6x</t>
  </si>
  <si>
    <t xml:space="preserve">CS+ induced </t>
  </si>
  <si>
    <t xml:space="preserve">CS- induced </t>
  </si>
  <si>
    <t>3hr</t>
  </si>
  <si>
    <t>24hr</t>
  </si>
  <si>
    <t>5mins</t>
  </si>
  <si>
    <t>Post-hoc: Wilcoxon signed-rank tests with Holm-Bonferroni correction</t>
  </si>
  <si>
    <t>p-Value</t>
  </si>
  <si>
    <t>Significance</t>
  </si>
  <si>
    <t>**</t>
  </si>
  <si>
    <t xml:space="preserve">Pre vs 5-min  </t>
  </si>
  <si>
    <t xml:space="preserve">Pre vs 1-hr </t>
  </si>
  <si>
    <t>n.s.</t>
  </si>
  <si>
    <t xml:space="preserve">5-min vs 1-hr </t>
  </si>
  <si>
    <t xml:space="preserve">ACV vs Shock  </t>
  </si>
  <si>
    <t>ACV vs ACV+Shock</t>
  </si>
  <si>
    <t xml:space="preserve">Shock vs ACV+Shock </t>
  </si>
  <si>
    <t>Wilcoxon signed-rank test</t>
  </si>
  <si>
    <t>ACV+Shock vs Net Value</t>
  </si>
  <si>
    <t>*</t>
  </si>
  <si>
    <t xml:space="preserve">OCT vs Shock  </t>
  </si>
  <si>
    <t>OCT vs OCT+Shock</t>
  </si>
  <si>
    <t>OCT+Shock vs Net Value</t>
  </si>
  <si>
    <t>CS- induced</t>
  </si>
  <si>
    <t xml:space="preserve">Pre vs 3-hr </t>
  </si>
  <si>
    <t xml:space="preserve">Pre vs 24-hr </t>
  </si>
  <si>
    <t>5-min vs 1-hr</t>
  </si>
  <si>
    <t>5-min vs 3-hr</t>
  </si>
  <si>
    <t>5-min vs 24-hr</t>
  </si>
  <si>
    <t>1-hr vs 3-hr</t>
  </si>
  <si>
    <t>1-hr vs 24-hr</t>
  </si>
  <si>
    <t>3-hr vs 24-hr</t>
  </si>
  <si>
    <t xml:space="preserve">Pre vs 5-min </t>
  </si>
  <si>
    <t xml:space="preserve">Shock vs OCT+Shock </t>
  </si>
  <si>
    <t>Mid</t>
  </si>
  <si>
    <t xml:space="preserve">Pre vs Mid  </t>
  </si>
  <si>
    <t>Mid vs 5-min</t>
  </si>
  <si>
    <t>Mid vs 1-hr</t>
  </si>
  <si>
    <t>Mid vs 3-hr</t>
  </si>
  <si>
    <t>Mid vs 24-hr</t>
  </si>
  <si>
    <t xml:space="preserve">Mid vs 5-min  </t>
  </si>
  <si>
    <t xml:space="preserve">Mid vs 1-hr </t>
  </si>
  <si>
    <t xml:space="preserve">Panel l: Light on group						</t>
  </si>
  <si>
    <t>Control: MB085C-Gal4 &gt; W1118</t>
  </si>
  <si>
    <t>Experimental: MB085C-Gal4 &gt; UAS-CsChrimson-tdTomato</t>
  </si>
  <si>
    <t>5-min</t>
  </si>
  <si>
    <t>3-hr</t>
  </si>
  <si>
    <t>Mann-Whitney U-tests p-Value</t>
  </si>
  <si>
    <t>Control CS+ v.s. Experimental CS+</t>
  </si>
  <si>
    <t>Control CS– v.s. Experimental CS–</t>
  </si>
  <si>
    <t>Corrected p-Value</t>
  </si>
  <si>
    <t>Friedman ANOVA: p = 4.19E-04</t>
  </si>
  <si>
    <t>Friedman ANOVA: p = 1.54E-04</t>
  </si>
  <si>
    <t>Friedman ANOVA: p = 2.44E-05</t>
  </si>
  <si>
    <t>Friedman ANOVA: p = 6.48E-07</t>
  </si>
  <si>
    <t>Friedman ANOVA: p = 3.04E-04</t>
  </si>
  <si>
    <t>Friedman ANOVA: p = 8.97E-06</t>
  </si>
  <si>
    <t>Friedman ANOVA: p =5.69E-06</t>
  </si>
  <si>
    <t>Friedman ANOVA: p = 1.54E-05</t>
  </si>
  <si>
    <t>Friedman ANOVA: p =1.96E-07</t>
  </si>
  <si>
    <t>Friedman ANOVA: p = 1.80E-01</t>
  </si>
  <si>
    <t>Friedman ANOVA: p = 6.40E-01</t>
  </si>
  <si>
    <t>Friedman ANOVA: p = 1.00E-01</t>
  </si>
  <si>
    <t>Friedman ANOVA: p = 6.00E-01</t>
  </si>
  <si>
    <t>Friedman ANOVA: p = 3.80E-01</t>
  </si>
  <si>
    <t>Friedman ANOVA: p = 4.00E-03</t>
  </si>
  <si>
    <t>Friedman ANOVA: p = 9.20E-01</t>
  </si>
  <si>
    <t>Friedman ANOVA: p = 4.60E-02</t>
  </si>
  <si>
    <t>Friedman ANOVA: p = 5.60E-01</t>
  </si>
  <si>
    <t>Friedman ANOVA: p = 2.00E-03</t>
  </si>
  <si>
    <t>Friedman ANOVA: p = 1.31E-02</t>
  </si>
  <si>
    <t>Friedman ANOVA: p = 3.68E-01</t>
  </si>
  <si>
    <t>Odor-induced change in spike rate in MBON-α3 (∆ spike/s): ACV vs EtA</t>
  </si>
  <si>
    <t>CS+ vs. CS- bias</t>
  </si>
  <si>
    <t>Odor-induced change in spike rate in MBON-α3 (∆ spike/s): OCT vs BEN</t>
  </si>
  <si>
    <t>Change in spike rate in PPL1-α3 (∆ spike/s)</t>
  </si>
  <si>
    <t>Panel i: Blocking group</t>
  </si>
  <si>
    <t xml:space="preserve">Panel j: Control group </t>
  </si>
  <si>
    <t>Panel m: Light off group</t>
  </si>
  <si>
    <t>CS- induced ∆ rotational speed (degree/s)</t>
  </si>
  <si>
    <t>CS+ induced ∆ rotational speed (degree/s)</t>
  </si>
  <si>
    <t xml:space="preserve">Pre vs 3hr </t>
  </si>
  <si>
    <t xml:space="preserve">5-min vs 3hr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</si>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</sst>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3" borderId="0" xfId="0" quotePrefix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1" fontId="2" fillId="13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0" fontId="3" fillId="18" borderId="0" xfId="0" applyFont="1" applyFill="1" applyAlignment="1">
      <alignment horizontal="center" vertical="center"/>
    </xf>
    <xf numFmtId="0" fontId="2" fillId="13" borderId="0" xfId="0" quotePrefix="1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 shrinkToFit="1"/>
    </xf>
    <xf numFmtId="0" fontId="2" fillId="17" borderId="0" xfId="0" applyFont="1" applyFill="1" applyAlignment="1">
      <alignment horizontal="center" vertical="center" wrapText="1" shrinkToFit="1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58CF-2EFC-6E4F-970F-BF8384B4A1CE}">
  <dimension ref="A1:S40"/>
  <sheetViews>
    <sheetView zoomScale="90" workbookViewId="0">
      <selection activeCell="D25" sqref="D25"/>
    </sheetView>
  </sheetViews>
  <sheetFormatPr baseColWidth="10" defaultRowHeight="16" x14ac:dyDescent="0.2"/>
  <cols>
    <col min="1" max="16384" width="10.83203125" style="7"/>
  </cols>
  <sheetData>
    <row r="1" spans="1:19" x14ac:dyDescent="0.2">
      <c r="A1" s="33" t="s">
        <v>100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x14ac:dyDescent="0.2">
      <c r="B2" s="34" t="s">
        <v>29</v>
      </c>
      <c r="C2" s="34"/>
      <c r="D2" s="34"/>
      <c r="E2" s="34"/>
      <c r="F2" s="34"/>
      <c r="G2" s="34"/>
      <c r="H2" s="32" t="s">
        <v>30</v>
      </c>
      <c r="I2" s="32"/>
      <c r="J2" s="32"/>
      <c r="K2" s="32"/>
      <c r="L2" s="32"/>
      <c r="M2" s="32"/>
      <c r="N2" s="29" t="s">
        <v>101</v>
      </c>
      <c r="O2" s="29"/>
      <c r="P2" s="29"/>
      <c r="Q2" s="29"/>
      <c r="R2" s="29"/>
      <c r="S2" s="29"/>
    </row>
    <row r="3" spans="1:19" x14ac:dyDescent="0.2">
      <c r="B3" s="1" t="s">
        <v>25</v>
      </c>
      <c r="C3" s="1" t="s">
        <v>62</v>
      </c>
      <c r="D3" s="1" t="s">
        <v>26</v>
      </c>
      <c r="E3" s="1" t="s">
        <v>27</v>
      </c>
      <c r="F3" s="1" t="s">
        <v>31</v>
      </c>
      <c r="G3" s="1" t="s">
        <v>32</v>
      </c>
      <c r="H3" s="2" t="s">
        <v>25</v>
      </c>
      <c r="I3" s="2" t="s">
        <v>62</v>
      </c>
      <c r="J3" s="2" t="s">
        <v>26</v>
      </c>
      <c r="K3" s="2" t="s">
        <v>27</v>
      </c>
      <c r="L3" s="2" t="s">
        <v>31</v>
      </c>
      <c r="M3" s="2" t="s">
        <v>32</v>
      </c>
      <c r="N3" s="3" t="s">
        <v>25</v>
      </c>
      <c r="O3" s="3" t="s">
        <v>62</v>
      </c>
      <c r="P3" s="3" t="s">
        <v>28</v>
      </c>
      <c r="Q3" s="3" t="s">
        <v>27</v>
      </c>
      <c r="R3" s="3" t="s">
        <v>31</v>
      </c>
      <c r="S3" s="3" t="s">
        <v>32</v>
      </c>
    </row>
    <row r="4" spans="1:19" x14ac:dyDescent="0.2">
      <c r="A4" s="7" t="s">
        <v>3</v>
      </c>
      <c r="B4" s="8">
        <v>6.06666666666667</v>
      </c>
      <c r="C4" s="8">
        <v>5.2666666666666702</v>
      </c>
      <c r="D4" s="8">
        <v>-6.5333333333333297</v>
      </c>
      <c r="E4" s="8">
        <v>-7.8</v>
      </c>
      <c r="F4" s="8">
        <v>-19.3333333333333</v>
      </c>
      <c r="G4" s="8">
        <v>3.8666666666666698</v>
      </c>
      <c r="H4" s="8">
        <v>23.2</v>
      </c>
      <c r="I4" s="8">
        <v>13.2</v>
      </c>
      <c r="J4" s="8">
        <v>14.9333333333333</v>
      </c>
      <c r="K4" s="8">
        <v>26.066666666666698</v>
      </c>
      <c r="L4" s="8">
        <v>33.133333333333297</v>
      </c>
      <c r="M4" s="8">
        <v>12</v>
      </c>
      <c r="N4" s="8">
        <v>0</v>
      </c>
      <c r="O4" s="8">
        <v>9.1999999999999993</v>
      </c>
      <c r="P4" s="8">
        <v>-4.3333333333333002</v>
      </c>
      <c r="Q4" s="8">
        <v>-16.733333333333366</v>
      </c>
      <c r="R4" s="8">
        <v>-35.333333333333272</v>
      </c>
      <c r="S4" s="8">
        <v>9</v>
      </c>
    </row>
    <row r="5" spans="1:19" x14ac:dyDescent="0.2">
      <c r="A5" s="7" t="s">
        <v>4</v>
      </c>
      <c r="B5" s="8">
        <v>18.399999999999999</v>
      </c>
      <c r="C5" s="8">
        <v>-0.80000000000000104</v>
      </c>
      <c r="D5" s="8">
        <v>-4.8666666666666698</v>
      </c>
      <c r="E5" s="8">
        <v>-0.19999999999999901</v>
      </c>
      <c r="F5" s="8">
        <v>7.2</v>
      </c>
      <c r="G5" s="8">
        <v>9.1999999999999993</v>
      </c>
      <c r="H5" s="8">
        <v>20.3333333333333</v>
      </c>
      <c r="I5" s="8">
        <v>22.266666666666701</v>
      </c>
      <c r="J5" s="8">
        <v>13.133333333333301</v>
      </c>
      <c r="K5" s="8">
        <v>10.0666666666667</v>
      </c>
      <c r="L5" s="8">
        <v>6.4666666666666703</v>
      </c>
      <c r="M5" s="8">
        <v>5.4</v>
      </c>
      <c r="N5" s="8">
        <v>0</v>
      </c>
      <c r="O5" s="8">
        <v>-21.1333333333334</v>
      </c>
      <c r="P5" s="8">
        <v>-16.06666666666667</v>
      </c>
      <c r="Q5" s="8">
        <v>-8.3333333333333979</v>
      </c>
      <c r="R5" s="8">
        <v>2.6666666666666314</v>
      </c>
      <c r="S5" s="8">
        <v>5.7333333333333005</v>
      </c>
    </row>
    <row r="6" spans="1:19" x14ac:dyDescent="0.2">
      <c r="A6" s="7" t="s">
        <v>5</v>
      </c>
      <c r="B6" s="8">
        <v>28.8</v>
      </c>
      <c r="C6" s="8">
        <v>-4.5999999999999996</v>
      </c>
      <c r="D6" s="8">
        <v>-14.866666666666699</v>
      </c>
      <c r="E6" s="8">
        <v>0.66666666666666596</v>
      </c>
      <c r="F6" s="8">
        <v>4</v>
      </c>
      <c r="G6" s="8">
        <v>10.0666666666667</v>
      </c>
      <c r="H6" s="8">
        <v>32.266666666666701</v>
      </c>
      <c r="I6" s="8">
        <v>26.3333333333333</v>
      </c>
      <c r="J6" s="8">
        <v>22.4</v>
      </c>
      <c r="K6" s="8">
        <v>35.6666666666667</v>
      </c>
      <c r="L6" s="8">
        <v>30.466666666666701</v>
      </c>
      <c r="M6" s="8">
        <v>23.866666666666699</v>
      </c>
      <c r="N6" s="8">
        <v>0</v>
      </c>
      <c r="O6" s="8">
        <v>-27.466666666666601</v>
      </c>
      <c r="P6" s="8">
        <v>-33.799999999999997</v>
      </c>
      <c r="Q6" s="8">
        <v>-31.533333333333335</v>
      </c>
      <c r="R6" s="8">
        <v>-23</v>
      </c>
      <c r="S6" s="8">
        <v>-10.333333333333298</v>
      </c>
    </row>
    <row r="7" spans="1:19" x14ac:dyDescent="0.2">
      <c r="A7" s="7" t="s">
        <v>6</v>
      </c>
      <c r="B7" s="8">
        <v>25.066666666666698</v>
      </c>
      <c r="C7" s="8">
        <v>1.13333333333333</v>
      </c>
      <c r="D7" s="8">
        <v>4.8</v>
      </c>
      <c r="E7" s="8">
        <v>4</v>
      </c>
      <c r="F7" s="8">
        <v>5.8666666666666698</v>
      </c>
      <c r="G7" s="8">
        <v>12.3333333333333</v>
      </c>
      <c r="H7" s="8">
        <v>25.8</v>
      </c>
      <c r="I7" s="8">
        <v>22.3333333333333</v>
      </c>
      <c r="J7" s="8">
        <v>21.3333333333333</v>
      </c>
      <c r="K7" s="8">
        <v>24.466666666666701</v>
      </c>
      <c r="L7" s="8">
        <v>26.733333333333299</v>
      </c>
      <c r="M7" s="8">
        <v>20</v>
      </c>
      <c r="N7" s="8">
        <v>0</v>
      </c>
      <c r="O7" s="8">
        <v>-20.466666666666669</v>
      </c>
      <c r="P7" s="8">
        <v>-15.799999999999997</v>
      </c>
      <c r="Q7" s="8">
        <v>-19.733333333333398</v>
      </c>
      <c r="R7" s="8">
        <v>-20.133333333333326</v>
      </c>
      <c r="S7" s="8">
        <v>-6.9333333333333975</v>
      </c>
    </row>
    <row r="8" spans="1:19" x14ac:dyDescent="0.2">
      <c r="A8" s="7" t="s">
        <v>7</v>
      </c>
      <c r="B8" s="8">
        <v>9.93333333333333</v>
      </c>
      <c r="C8" s="8">
        <v>-10.9333333333333</v>
      </c>
      <c r="D8" s="8">
        <v>-9.93333333333333</v>
      </c>
      <c r="E8" s="8">
        <v>-7.6666666666666696</v>
      </c>
      <c r="F8" s="8">
        <v>2.2666666666666702</v>
      </c>
      <c r="G8" s="8">
        <v>-1.2666666666666699</v>
      </c>
      <c r="H8" s="8">
        <v>11</v>
      </c>
      <c r="I8" s="8">
        <v>37.533333333333303</v>
      </c>
      <c r="J8" s="8">
        <v>26.3333333333333</v>
      </c>
      <c r="K8" s="8">
        <v>27.733333333333299</v>
      </c>
      <c r="L8" s="8">
        <v>27.8</v>
      </c>
      <c r="M8" s="8">
        <v>13.0666666666667</v>
      </c>
      <c r="N8" s="8">
        <v>0</v>
      </c>
      <c r="O8" s="8">
        <v>-47.399999999999935</v>
      </c>
      <c r="P8" s="8">
        <v>-35.19999999999996</v>
      </c>
      <c r="Q8" s="8">
        <v>-34.3333333333333</v>
      </c>
      <c r="R8" s="8">
        <v>-24.466666666666661</v>
      </c>
      <c r="S8" s="8">
        <v>-13.266666666666699</v>
      </c>
    </row>
    <row r="9" spans="1:19" x14ac:dyDescent="0.2">
      <c r="A9" s="7" t="s">
        <v>8</v>
      </c>
      <c r="B9" s="8">
        <v>6.6666666666666696</v>
      </c>
      <c r="C9" s="8">
        <v>-2.2000000000000002</v>
      </c>
      <c r="D9" s="8">
        <v>-15.866666666666699</v>
      </c>
      <c r="E9" s="8">
        <v>-3.4</v>
      </c>
      <c r="F9" s="8">
        <v>7.3333333333333304</v>
      </c>
      <c r="G9" s="8">
        <v>4.6666666666666696</v>
      </c>
      <c r="H9" s="8">
        <v>10.9333333333333</v>
      </c>
      <c r="I9" s="8">
        <v>8.1333333333333293</v>
      </c>
      <c r="J9" s="8">
        <v>-6.3333333333333304</v>
      </c>
      <c r="K9" s="8">
        <v>9.1333333333333293</v>
      </c>
      <c r="L9" s="8">
        <v>15.133333333333301</v>
      </c>
      <c r="M9" s="8">
        <v>2.5333333333333301</v>
      </c>
      <c r="N9" s="8">
        <v>0</v>
      </c>
      <c r="O9" s="8">
        <v>-6.0666666666666984</v>
      </c>
      <c r="P9" s="8">
        <v>-5.2666666666667385</v>
      </c>
      <c r="Q9" s="8">
        <v>-8.2666666666666995</v>
      </c>
      <c r="R9" s="8">
        <v>-3.5333333333333403</v>
      </c>
      <c r="S9" s="8">
        <v>6.3999999999999702</v>
      </c>
    </row>
    <row r="10" spans="1:19" x14ac:dyDescent="0.2">
      <c r="A10" s="7" t="s">
        <v>9</v>
      </c>
      <c r="B10" s="8">
        <v>20.6666666666667</v>
      </c>
      <c r="C10" s="8">
        <v>-9.6</v>
      </c>
      <c r="D10" s="8">
        <v>-15.4</v>
      </c>
      <c r="E10" s="8">
        <v>-3.6</v>
      </c>
      <c r="F10" s="8">
        <v>9.4</v>
      </c>
      <c r="G10" s="8">
        <v>17.866666666666699</v>
      </c>
      <c r="H10" s="8">
        <v>22.133333333333301</v>
      </c>
      <c r="I10" s="8">
        <v>35.6666666666667</v>
      </c>
      <c r="J10" s="8">
        <v>35.933333333333302</v>
      </c>
      <c r="K10" s="8">
        <v>32.466666666666697</v>
      </c>
      <c r="L10" s="8">
        <v>35.3333333333333</v>
      </c>
      <c r="M10" s="8">
        <v>30.533333333333299</v>
      </c>
      <c r="N10" s="8">
        <v>0</v>
      </c>
      <c r="O10" s="8">
        <v>-43.800000000000097</v>
      </c>
      <c r="P10" s="8">
        <v>-49.866666666666703</v>
      </c>
      <c r="Q10" s="8">
        <v>-34.600000000000094</v>
      </c>
      <c r="R10" s="8">
        <v>-24.466666666666701</v>
      </c>
      <c r="S10" s="8">
        <v>-11.2</v>
      </c>
    </row>
    <row r="11" spans="1:19" x14ac:dyDescent="0.2">
      <c r="A11" s="7" t="s">
        <v>10</v>
      </c>
      <c r="B11" s="8">
        <v>15.533333333333299</v>
      </c>
      <c r="C11" s="8">
        <v>13.0666666666667</v>
      </c>
      <c r="D11" s="8">
        <v>-14</v>
      </c>
      <c r="E11" s="8">
        <v>-4.3333333333333304</v>
      </c>
      <c r="F11" s="8">
        <v>-1.86666666666667</v>
      </c>
      <c r="G11" s="8">
        <v>4.13333333333334</v>
      </c>
      <c r="H11" s="8">
        <v>10.9333333333333</v>
      </c>
      <c r="I11" s="8">
        <v>21.4</v>
      </c>
      <c r="J11" s="8">
        <v>37.733333333333299</v>
      </c>
      <c r="K11" s="8">
        <v>23.133333333333301</v>
      </c>
      <c r="L11" s="8">
        <v>19.600000000000001</v>
      </c>
      <c r="M11" s="8">
        <v>12.6</v>
      </c>
      <c r="N11" s="8">
        <v>0</v>
      </c>
      <c r="O11" s="8">
        <v>-12.933333333333298</v>
      </c>
      <c r="P11" s="8">
        <v>-56.3333333333333</v>
      </c>
      <c r="Q11" s="8">
        <v>-32.066666666666634</v>
      </c>
      <c r="R11" s="8">
        <v>-26.06666666666667</v>
      </c>
      <c r="S11" s="8">
        <v>-13.066666666666659</v>
      </c>
    </row>
    <row r="12" spans="1:19" x14ac:dyDescent="0.2">
      <c r="A12" s="7" t="s">
        <v>11</v>
      </c>
      <c r="B12" s="8">
        <v>17.066666666666698</v>
      </c>
      <c r="C12" s="8">
        <v>-20.6666666666667</v>
      </c>
      <c r="D12" s="8">
        <v>-29.133333333333301</v>
      </c>
      <c r="E12" s="8">
        <v>-13.6666666666667</v>
      </c>
      <c r="F12" s="8">
        <v>-9.1333333333333293</v>
      </c>
      <c r="G12" s="8">
        <v>-7.3333333333333304</v>
      </c>
      <c r="H12" s="8">
        <v>14.266666666666699</v>
      </c>
      <c r="I12" s="8">
        <v>26.2</v>
      </c>
      <c r="J12" s="8">
        <v>24.466666666666701</v>
      </c>
      <c r="K12" s="8">
        <v>24.2</v>
      </c>
      <c r="L12" s="8">
        <v>23.2</v>
      </c>
      <c r="M12" s="8">
        <v>33.066666666666698</v>
      </c>
      <c r="N12" s="8">
        <v>0</v>
      </c>
      <c r="O12" s="8">
        <v>-49.6666666666667</v>
      </c>
      <c r="P12" s="8">
        <v>-56.4</v>
      </c>
      <c r="Q12" s="8">
        <v>-40.6666666666667</v>
      </c>
      <c r="R12" s="8">
        <v>-35.133333333333326</v>
      </c>
      <c r="S12" s="8">
        <v>-43.200000000000024</v>
      </c>
    </row>
    <row r="13" spans="1:19" x14ac:dyDescent="0.2">
      <c r="A13" s="7" t="s">
        <v>12</v>
      </c>
      <c r="B13" s="8">
        <v>15</v>
      </c>
      <c r="C13" s="8">
        <v>-8.4666666666666703</v>
      </c>
      <c r="D13" s="8">
        <v>-1.2666666666666699</v>
      </c>
      <c r="E13" s="8">
        <v>-5.8</v>
      </c>
      <c r="F13" s="8">
        <v>-2.1333333333333302</v>
      </c>
      <c r="G13" s="8">
        <v>12.4</v>
      </c>
      <c r="H13" s="8">
        <v>11.6</v>
      </c>
      <c r="I13" s="8">
        <v>3.4666666666666699</v>
      </c>
      <c r="J13" s="8">
        <v>13.733333333333301</v>
      </c>
      <c r="K13" s="8">
        <v>23</v>
      </c>
      <c r="L13" s="8">
        <v>10.6</v>
      </c>
      <c r="M13" s="8">
        <v>15.3333333333333</v>
      </c>
      <c r="N13" s="8">
        <v>0</v>
      </c>
      <c r="O13" s="8">
        <v>-15.333333333333341</v>
      </c>
      <c r="P13" s="8">
        <v>-18.39999999999997</v>
      </c>
      <c r="Q13" s="8">
        <v>-32.200000000000003</v>
      </c>
      <c r="R13" s="8">
        <v>-16.133333333333333</v>
      </c>
      <c r="S13" s="8">
        <v>-6.3333333333333002</v>
      </c>
    </row>
    <row r="14" spans="1:19" x14ac:dyDescent="0.2">
      <c r="A14" s="7" t="s">
        <v>13</v>
      </c>
      <c r="B14" s="8">
        <v>23.733333333333299</v>
      </c>
      <c r="C14" s="8">
        <v>5.4</v>
      </c>
      <c r="D14" s="8">
        <v>-6.93333333333333</v>
      </c>
      <c r="E14" s="8">
        <v>3.7333333333333298</v>
      </c>
      <c r="F14" s="8">
        <v>15.533333333333299</v>
      </c>
      <c r="G14" s="8">
        <v>-6.2</v>
      </c>
      <c r="H14" s="8">
        <v>12.533333333333299</v>
      </c>
      <c r="I14" s="8">
        <v>4.4000000000000004</v>
      </c>
      <c r="J14" s="8">
        <v>5.2</v>
      </c>
      <c r="K14" s="8">
        <v>15.2</v>
      </c>
      <c r="L14" s="8">
        <v>16.3333333333333</v>
      </c>
      <c r="M14" s="8">
        <v>7.4666666666666703</v>
      </c>
      <c r="N14" s="8">
        <v>0</v>
      </c>
      <c r="O14" s="8">
        <v>-10.199999999999999</v>
      </c>
      <c r="P14" s="8">
        <v>-23.333333333333329</v>
      </c>
      <c r="Q14" s="8">
        <v>-22.666666666666668</v>
      </c>
      <c r="R14" s="8">
        <v>-12</v>
      </c>
      <c r="S14" s="8">
        <v>-24.866666666666671</v>
      </c>
    </row>
    <row r="15" spans="1:19" x14ac:dyDescent="0.2">
      <c r="A15" s="7" t="s">
        <v>14</v>
      </c>
      <c r="B15" s="8">
        <v>29.266666666666701</v>
      </c>
      <c r="C15" s="8">
        <v>11.2</v>
      </c>
      <c r="D15" s="8">
        <v>-6.6666666666666402E-2</v>
      </c>
      <c r="E15" s="8">
        <v>4.06666666666667</v>
      </c>
      <c r="F15" s="8">
        <v>-6.6666666666666402E-2</v>
      </c>
      <c r="G15" s="8">
        <v>16.466666666666701</v>
      </c>
      <c r="H15" s="8">
        <v>16.133333333333301</v>
      </c>
      <c r="I15" s="8">
        <v>7.06666666666667</v>
      </c>
      <c r="J15" s="8">
        <v>4.5333333333333297</v>
      </c>
      <c r="K15" s="8">
        <v>12.133333333333301</v>
      </c>
      <c r="L15" s="8">
        <v>21.4</v>
      </c>
      <c r="M15" s="8">
        <v>16.600000000000001</v>
      </c>
      <c r="N15" s="8">
        <v>0</v>
      </c>
      <c r="O15" s="8">
        <v>-9.0000000000000711</v>
      </c>
      <c r="P15" s="8">
        <v>-17.733333333333398</v>
      </c>
      <c r="Q15" s="8">
        <v>-21.200000000000031</v>
      </c>
      <c r="R15" s="8">
        <v>-34.600000000000065</v>
      </c>
      <c r="S15" s="8">
        <v>-13.266666666666701</v>
      </c>
    </row>
    <row r="16" spans="1:19" x14ac:dyDescent="0.2">
      <c r="A16" s="9" t="s">
        <v>0</v>
      </c>
      <c r="B16" s="10">
        <f>AVERAGE(B4:B15)</f>
        <v>18.016666666666673</v>
      </c>
      <c r="C16" s="10">
        <f t="shared" ref="C16:E16" si="0">AVERAGE(C4:C15)</f>
        <v>-1.7666666666666642</v>
      </c>
      <c r="D16" s="10">
        <f t="shared" si="0"/>
        <v>-9.5055555555555546</v>
      </c>
      <c r="E16" s="10">
        <f t="shared" si="0"/>
        <v>-2.8333333333333361</v>
      </c>
      <c r="F16" s="10">
        <f t="shared" ref="F16:G16" si="1">AVERAGE(F4:F15)</f>
        <v>1.5888888888888895</v>
      </c>
      <c r="G16" s="10">
        <f t="shared" si="1"/>
        <v>6.3500000000000059</v>
      </c>
      <c r="H16" s="10">
        <f>AVERAGE(H4:H15)</f>
        <v>17.594444444444434</v>
      </c>
      <c r="I16" s="10">
        <f t="shared" ref="I16:J16" si="2">AVERAGE(I4:I15)</f>
        <v>18.999999999999996</v>
      </c>
      <c r="J16" s="10">
        <f t="shared" si="2"/>
        <v>17.783333333333314</v>
      </c>
      <c r="K16" s="10">
        <f>AVERAGE(K4:K15)</f>
        <v>21.938888888888894</v>
      </c>
      <c r="L16" s="10">
        <f t="shared" ref="L16:M16" si="3">AVERAGE(L4:L15)</f>
        <v>22.183333333333319</v>
      </c>
      <c r="M16" s="10">
        <f t="shared" si="3"/>
        <v>16.038888888888891</v>
      </c>
      <c r="N16" s="10">
        <f>AVERAGE(N4:N15)</f>
        <v>0</v>
      </c>
      <c r="O16" s="10">
        <f>AVERAGE(O4:O15)</f>
        <v>-21.188888888888901</v>
      </c>
      <c r="P16" s="10">
        <f t="shared" ref="P16:Q16" si="4">AVERAGE(P4:P15)</f>
        <v>-27.711111111111112</v>
      </c>
      <c r="Q16" s="10">
        <f t="shared" si="4"/>
        <v>-25.194444444444471</v>
      </c>
      <c r="R16" s="10">
        <f t="shared" ref="R16:S16" si="5">AVERAGE(R4:R15)</f>
        <v>-21.016666666666669</v>
      </c>
      <c r="S16" s="10">
        <f t="shared" si="5"/>
        <v>-10.111111111111123</v>
      </c>
    </row>
    <row r="17" spans="1:19" x14ac:dyDescent="0.2">
      <c r="A17" s="11" t="s">
        <v>1</v>
      </c>
      <c r="B17" s="12">
        <f>STDEV(B4:B15)/SQRT(B18)</f>
        <v>2.2789052395633069</v>
      </c>
      <c r="C17" s="12">
        <f t="shared" ref="C17:E17" si="6">STDEV(C4:C15)/SQRT(C18)</f>
        <v>2.8258010395552495</v>
      </c>
      <c r="D17" s="12">
        <f t="shared" si="6"/>
        <v>2.6229941296664911</v>
      </c>
      <c r="E17" s="12">
        <f t="shared" si="6"/>
        <v>1.5905973720586883</v>
      </c>
      <c r="F17" s="12">
        <f t="shared" ref="F17:G17" si="7">STDEV(F4:F15)/SQRT(F18)</f>
        <v>2.6482677564756854</v>
      </c>
      <c r="G17" s="12">
        <f t="shared" si="7"/>
        <v>2.377265001822241</v>
      </c>
      <c r="H17" s="12">
        <f>STDEV(H4:H15)/SQRT(H18)</f>
        <v>2.0395988635342497</v>
      </c>
      <c r="I17" s="12">
        <f t="shared" ref="I17:K17" si="8">STDEV(I4:I15)/SQRT(I18)</f>
        <v>3.3743636387221172</v>
      </c>
      <c r="J17" s="12">
        <f t="shared" si="8"/>
        <v>3.7343354084443097</v>
      </c>
      <c r="K17" s="12">
        <f t="shared" si="8"/>
        <v>2.4778542136147141</v>
      </c>
      <c r="L17" s="12">
        <f t="shared" ref="L17:M17" si="9">STDEV(L4:L15)/SQRT(L18)</f>
        <v>2.592414796693324</v>
      </c>
      <c r="M17" s="12">
        <f t="shared" si="9"/>
        <v>2.7300973494727634</v>
      </c>
      <c r="N17" s="12">
        <f>STDEV(N4:N15)/SQRT(N18)</f>
        <v>0</v>
      </c>
      <c r="O17" s="12">
        <f t="shared" ref="O17:Q17" si="10">STDEV(O4:O15)/SQRT(O18)</f>
        <v>5.2028083153121303</v>
      </c>
      <c r="P17" s="12">
        <f t="shared" si="10"/>
        <v>5.3367434384179617</v>
      </c>
      <c r="Q17" s="12">
        <f t="shared" si="10"/>
        <v>3.0679999114716541</v>
      </c>
      <c r="R17" s="12">
        <f t="shared" ref="R17:S17" si="11">STDEV(R4:R15)/SQRT(R18)</f>
        <v>3.4972824948071946</v>
      </c>
      <c r="S17" s="12">
        <f t="shared" si="11"/>
        <v>4.1338899375422038</v>
      </c>
    </row>
    <row r="18" spans="1:19" x14ac:dyDescent="0.2">
      <c r="A18" s="7" t="s">
        <v>2</v>
      </c>
      <c r="B18" s="7">
        <f>COUNT(B4:B15)</f>
        <v>12</v>
      </c>
      <c r="C18" s="7">
        <f t="shared" ref="C18:E18" si="12">COUNT(C4:C15)</f>
        <v>12</v>
      </c>
      <c r="D18" s="7">
        <f t="shared" si="12"/>
        <v>12</v>
      </c>
      <c r="E18" s="7">
        <f t="shared" si="12"/>
        <v>12</v>
      </c>
      <c r="F18" s="7">
        <f t="shared" ref="F18:G18" si="13">COUNT(F4:F15)</f>
        <v>12</v>
      </c>
      <c r="G18" s="7">
        <f t="shared" si="13"/>
        <v>12</v>
      </c>
      <c r="H18" s="7">
        <f>COUNT(H4:H15)</f>
        <v>12</v>
      </c>
      <c r="I18" s="7">
        <f t="shared" ref="I18:K18" si="14">COUNT(I4:I15)</f>
        <v>12</v>
      </c>
      <c r="J18" s="7">
        <f t="shared" si="14"/>
        <v>12</v>
      </c>
      <c r="K18" s="7">
        <f t="shared" si="14"/>
        <v>12</v>
      </c>
      <c r="L18" s="7">
        <f t="shared" ref="L18:M18" si="15">COUNT(L4:L15)</f>
        <v>12</v>
      </c>
      <c r="M18" s="7">
        <f t="shared" si="15"/>
        <v>12</v>
      </c>
      <c r="N18" s="7">
        <f>COUNT(N4:N15)</f>
        <v>12</v>
      </c>
      <c r="O18" s="7">
        <f t="shared" ref="O18:Q18" si="16">COUNT(O4:O15)</f>
        <v>12</v>
      </c>
      <c r="P18" s="7">
        <f t="shared" si="16"/>
        <v>12</v>
      </c>
      <c r="Q18" s="7">
        <f t="shared" si="16"/>
        <v>12</v>
      </c>
      <c r="R18" s="7">
        <f t="shared" ref="R18:S18" si="17">COUNT(R4:R15)</f>
        <v>12</v>
      </c>
      <c r="S18" s="7">
        <f t="shared" si="17"/>
        <v>12</v>
      </c>
    </row>
    <row r="21" spans="1:19" x14ac:dyDescent="0.2">
      <c r="B21" s="34" t="s">
        <v>29</v>
      </c>
      <c r="C21" s="34"/>
      <c r="D21" s="34"/>
      <c r="E21" s="34"/>
      <c r="H21" s="32" t="s">
        <v>51</v>
      </c>
      <c r="I21" s="32"/>
      <c r="J21" s="32"/>
      <c r="K21" s="32"/>
      <c r="N21" s="29" t="s">
        <v>101</v>
      </c>
      <c r="O21" s="29"/>
      <c r="P21" s="29"/>
      <c r="Q21" s="29"/>
    </row>
    <row r="22" spans="1:19" x14ac:dyDescent="0.2">
      <c r="B22" s="30" t="s">
        <v>87</v>
      </c>
      <c r="C22" s="30"/>
      <c r="D22" s="30"/>
      <c r="E22" s="30"/>
      <c r="H22" s="30" t="s">
        <v>88</v>
      </c>
      <c r="I22" s="30"/>
      <c r="J22" s="30"/>
      <c r="K22" s="30"/>
      <c r="N22" s="30" t="s">
        <v>86</v>
      </c>
      <c r="O22" s="30"/>
      <c r="P22" s="30"/>
      <c r="Q22" s="30"/>
    </row>
    <row r="23" spans="1:19" ht="16" customHeight="1" x14ac:dyDescent="0.2">
      <c r="B23" s="31" t="s">
        <v>34</v>
      </c>
      <c r="C23" s="31"/>
      <c r="D23" s="31"/>
      <c r="E23" s="31"/>
      <c r="N23" s="31" t="s">
        <v>34</v>
      </c>
      <c r="O23" s="31"/>
      <c r="P23" s="31"/>
      <c r="Q23" s="31"/>
    </row>
    <row r="24" spans="1:19" x14ac:dyDescent="0.2">
      <c r="B24" s="31"/>
      <c r="C24" s="31"/>
      <c r="D24" s="31"/>
      <c r="E24" s="31"/>
      <c r="N24" s="31"/>
      <c r="O24" s="31"/>
      <c r="P24" s="31"/>
      <c r="Q24" s="31"/>
    </row>
    <row r="25" spans="1:19" x14ac:dyDescent="0.2">
      <c r="B25" s="5"/>
      <c r="C25" s="5"/>
      <c r="D25" s="5" t="s">
        <v>78</v>
      </c>
      <c r="E25" s="5" t="s">
        <v>36</v>
      </c>
      <c r="N25" s="5"/>
      <c r="O25" s="5"/>
      <c r="P25" s="5" t="s">
        <v>78</v>
      </c>
      <c r="Q25" s="5" t="s">
        <v>36</v>
      </c>
    </row>
    <row r="26" spans="1:19" x14ac:dyDescent="0.2">
      <c r="B26" s="28" t="s">
        <v>63</v>
      </c>
      <c r="C26" s="28"/>
      <c r="D26" s="13">
        <v>7.32421875E-3</v>
      </c>
      <c r="E26" s="5" t="s">
        <v>37</v>
      </c>
      <c r="N26" s="28" t="s">
        <v>63</v>
      </c>
      <c r="O26" s="28"/>
      <c r="P26" s="13">
        <v>2.685546875E-2</v>
      </c>
      <c r="Q26" s="5" t="s">
        <v>47</v>
      </c>
    </row>
    <row r="27" spans="1:19" x14ac:dyDescent="0.2">
      <c r="B27" s="28" t="s">
        <v>38</v>
      </c>
      <c r="C27" s="28"/>
      <c r="D27" s="13">
        <v>7.32421875E-3</v>
      </c>
      <c r="E27" s="5" t="s">
        <v>37</v>
      </c>
      <c r="N27" s="28" t="s">
        <v>38</v>
      </c>
      <c r="O27" s="28"/>
      <c r="P27" s="13">
        <v>7.32421875E-3</v>
      </c>
      <c r="Q27" s="5" t="s">
        <v>37</v>
      </c>
    </row>
    <row r="28" spans="1:19" x14ac:dyDescent="0.2">
      <c r="B28" s="28" t="s">
        <v>39</v>
      </c>
      <c r="C28" s="28"/>
      <c r="D28" s="13">
        <v>6.8359375E-3</v>
      </c>
      <c r="E28" s="5" t="s">
        <v>37</v>
      </c>
      <c r="N28" s="28" t="s">
        <v>39</v>
      </c>
      <c r="O28" s="28"/>
      <c r="P28" s="13">
        <v>7.32421875E-3</v>
      </c>
      <c r="Q28" s="5" t="s">
        <v>37</v>
      </c>
    </row>
    <row r="29" spans="1:19" x14ac:dyDescent="0.2">
      <c r="B29" s="28" t="s">
        <v>52</v>
      </c>
      <c r="C29" s="28"/>
      <c r="D29" s="13">
        <v>9.765625E-3</v>
      </c>
      <c r="E29" s="5" t="s">
        <v>37</v>
      </c>
      <c r="N29" s="28" t="s">
        <v>52</v>
      </c>
      <c r="O29" s="28"/>
      <c r="P29" s="13">
        <v>1.26953125E-2</v>
      </c>
      <c r="Q29" s="5" t="s">
        <v>47</v>
      </c>
    </row>
    <row r="30" spans="1:19" x14ac:dyDescent="0.2">
      <c r="B30" s="28" t="s">
        <v>53</v>
      </c>
      <c r="C30" s="28"/>
      <c r="D30" s="13">
        <v>6.34765625E-3</v>
      </c>
      <c r="E30" s="5" t="s">
        <v>37</v>
      </c>
      <c r="N30" s="28" t="s">
        <v>53</v>
      </c>
      <c r="O30" s="28"/>
      <c r="P30" s="13">
        <v>0.140625</v>
      </c>
      <c r="Q30" s="5" t="s">
        <v>40</v>
      </c>
    </row>
    <row r="31" spans="1:19" x14ac:dyDescent="0.2">
      <c r="B31" s="28" t="s">
        <v>64</v>
      </c>
      <c r="C31" s="28"/>
      <c r="D31" s="13">
        <v>0.10986328125</v>
      </c>
      <c r="E31" s="5" t="s">
        <v>40</v>
      </c>
      <c r="N31" s="28" t="s">
        <v>64</v>
      </c>
      <c r="O31" s="28"/>
      <c r="P31" s="13">
        <v>0.5537109375</v>
      </c>
      <c r="Q31" s="5" t="s">
        <v>40</v>
      </c>
    </row>
    <row r="32" spans="1:19" x14ac:dyDescent="0.2">
      <c r="B32" s="28" t="s">
        <v>65</v>
      </c>
      <c r="C32" s="28"/>
      <c r="D32" s="13">
        <v>0.9697265625</v>
      </c>
      <c r="E32" s="5" t="s">
        <v>40</v>
      </c>
      <c r="F32" s="7" t="s">
        <v>111</v>
      </c>
      <c r="N32" s="28" t="s">
        <v>65</v>
      </c>
      <c r="O32" s="28"/>
      <c r="P32" s="13">
        <v>1.14111328125</v>
      </c>
      <c r="Q32" s="5" t="s">
        <v>40</v>
      </c>
    </row>
    <row r="33" spans="2:17" x14ac:dyDescent="0.2">
      <c r="B33" s="28" t="s">
        <v>66</v>
      </c>
      <c r="C33" s="28"/>
      <c r="D33" s="13">
        <v>0.939453125</v>
      </c>
      <c r="E33" s="5" t="s">
        <v>40</v>
      </c>
      <c r="N33" s="28" t="s">
        <v>66</v>
      </c>
      <c r="O33" s="28"/>
      <c r="P33" s="13">
        <v>1.244140625</v>
      </c>
      <c r="Q33" s="5" t="s">
        <v>40</v>
      </c>
    </row>
    <row r="34" spans="2:17" x14ac:dyDescent="0.2">
      <c r="B34" s="28" t="s">
        <v>67</v>
      </c>
      <c r="C34" s="28"/>
      <c r="D34" s="13">
        <v>0.21240234375</v>
      </c>
      <c r="E34" s="5" t="s">
        <v>40</v>
      </c>
      <c r="N34" s="28" t="s">
        <v>67</v>
      </c>
      <c r="O34" s="28"/>
      <c r="P34" s="13">
        <v>0.36572265625</v>
      </c>
      <c r="Q34" s="5" t="s">
        <v>40</v>
      </c>
    </row>
    <row r="35" spans="2:17" x14ac:dyDescent="0.2">
      <c r="B35" s="28" t="s">
        <v>54</v>
      </c>
      <c r="C35" s="28"/>
      <c r="D35" s="13">
        <v>0.10986328125</v>
      </c>
      <c r="E35" s="5" t="s">
        <v>40</v>
      </c>
      <c r="N35" s="28" t="s">
        <v>54</v>
      </c>
      <c r="O35" s="28"/>
      <c r="P35" s="13">
        <v>1.244140625</v>
      </c>
      <c r="Q35" s="5" t="s">
        <v>40</v>
      </c>
    </row>
    <row r="36" spans="2:17" x14ac:dyDescent="0.2">
      <c r="B36" s="28" t="s">
        <v>55</v>
      </c>
      <c r="C36" s="28"/>
      <c r="D36" s="13">
        <v>0.111328125</v>
      </c>
      <c r="E36" s="5" t="s">
        <v>40</v>
      </c>
      <c r="N36" s="28" t="s">
        <v>55</v>
      </c>
      <c r="O36" s="28"/>
      <c r="P36" s="13">
        <v>1.01806640625</v>
      </c>
      <c r="Q36" s="5" t="s">
        <v>40</v>
      </c>
    </row>
    <row r="37" spans="2:17" x14ac:dyDescent="0.2">
      <c r="B37" s="28" t="s">
        <v>56</v>
      </c>
      <c r="C37" s="28"/>
      <c r="D37" s="13">
        <v>5.859375E-3</v>
      </c>
      <c r="E37" s="5" t="s">
        <v>37</v>
      </c>
      <c r="N37" s="28" t="s">
        <v>56</v>
      </c>
      <c r="O37" s="28"/>
      <c r="P37" s="13">
        <v>1.26953125E-2</v>
      </c>
      <c r="Q37" s="5" t="s">
        <v>47</v>
      </c>
    </row>
    <row r="38" spans="2:17" x14ac:dyDescent="0.2">
      <c r="B38" s="28" t="s">
        <v>57</v>
      </c>
      <c r="C38" s="28"/>
      <c r="D38" s="13">
        <v>0.255859375</v>
      </c>
      <c r="E38" s="5" t="s">
        <v>40</v>
      </c>
      <c r="N38" s="28" t="s">
        <v>57</v>
      </c>
      <c r="O38" s="28"/>
      <c r="P38" s="13">
        <v>1.01806640625</v>
      </c>
      <c r="Q38" s="5" t="s">
        <v>40</v>
      </c>
    </row>
    <row r="39" spans="2:17" x14ac:dyDescent="0.2">
      <c r="B39" s="28" t="s">
        <v>58</v>
      </c>
      <c r="C39" s="28"/>
      <c r="D39" s="13">
        <v>9.765625E-2</v>
      </c>
      <c r="E39" s="5" t="s">
        <v>40</v>
      </c>
      <c r="N39" s="28" t="s">
        <v>58</v>
      </c>
      <c r="O39" s="28"/>
      <c r="P39" s="13">
        <v>2.685546875E-2</v>
      </c>
      <c r="Q39" s="5" t="s">
        <v>47</v>
      </c>
    </row>
    <row r="40" spans="2:17" x14ac:dyDescent="0.2">
      <c r="B40" s="28" t="s">
        <v>59</v>
      </c>
      <c r="C40" s="28"/>
      <c r="D40" s="13">
        <v>0.32958984375</v>
      </c>
      <c r="E40" s="5" t="s">
        <v>40</v>
      </c>
      <c r="N40" s="28" t="s">
        <v>59</v>
      </c>
      <c r="O40" s="28"/>
      <c r="P40" s="13">
        <v>0.140625</v>
      </c>
      <c r="Q40" s="5" t="s">
        <v>40</v>
      </c>
    </row>
  </sheetData>
  <mergeCells count="42">
    <mergeCell ref="B22:E22"/>
    <mergeCell ref="B23:E24"/>
    <mergeCell ref="N2:S2"/>
    <mergeCell ref="A1:S1"/>
    <mergeCell ref="B2:G2"/>
    <mergeCell ref="H2:M2"/>
    <mergeCell ref="B21:E21"/>
    <mergeCell ref="B30:C30"/>
    <mergeCell ref="B31:C31"/>
    <mergeCell ref="B28:C28"/>
    <mergeCell ref="B29:C29"/>
    <mergeCell ref="B26:C26"/>
    <mergeCell ref="B27:C27"/>
    <mergeCell ref="B38:C38"/>
    <mergeCell ref="B39:C39"/>
    <mergeCell ref="B40:C40"/>
    <mergeCell ref="N21:Q21"/>
    <mergeCell ref="N22:Q22"/>
    <mergeCell ref="N23:Q24"/>
    <mergeCell ref="N26:O26"/>
    <mergeCell ref="N27:O27"/>
    <mergeCell ref="N28:O28"/>
    <mergeCell ref="N29:O29"/>
    <mergeCell ref="N30:O30"/>
    <mergeCell ref="N31:O31"/>
    <mergeCell ref="H21:K21"/>
    <mergeCell ref="H22:K22"/>
    <mergeCell ref="B32:C32"/>
    <mergeCell ref="B33:C33"/>
    <mergeCell ref="B37:C37"/>
    <mergeCell ref="B34:C34"/>
    <mergeCell ref="B35:C35"/>
    <mergeCell ref="B36:C36"/>
    <mergeCell ref="N36:O36"/>
    <mergeCell ref="N37:O37"/>
    <mergeCell ref="N38:O38"/>
    <mergeCell ref="N39:O39"/>
    <mergeCell ref="N40:O40"/>
    <mergeCell ref="N32:O32"/>
    <mergeCell ref="N33:O33"/>
    <mergeCell ref="N34:O34"/>
    <mergeCell ref="N35:O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4122-2028-5443-8267-AF3DC04AEF3A}">
  <dimension ref="A1:S40"/>
  <sheetViews>
    <sheetView topLeftCell="A16" zoomScale="118" workbookViewId="0">
      <selection activeCell="M45" sqref="M45"/>
    </sheetView>
  </sheetViews>
  <sheetFormatPr baseColWidth="10" defaultRowHeight="16" x14ac:dyDescent="0.2"/>
  <cols>
    <col min="1" max="3" width="10.83203125" style="7"/>
    <col min="4" max="4" width="11.33203125" style="7" customWidth="1"/>
    <col min="5" max="9" width="10.83203125" style="7"/>
    <col min="10" max="10" width="11.1640625" style="7" bestFit="1" customWidth="1"/>
    <col min="11" max="15" width="10.83203125" style="7"/>
    <col min="16" max="16" width="11.1640625" style="7" bestFit="1" customWidth="1"/>
    <col min="17" max="16384" width="10.83203125" style="7"/>
  </cols>
  <sheetData>
    <row r="1" spans="1:19" x14ac:dyDescent="0.2">
      <c r="A1" s="33" t="s">
        <v>102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x14ac:dyDescent="0.2">
      <c r="B2" s="34" t="s">
        <v>29</v>
      </c>
      <c r="C2" s="34"/>
      <c r="D2" s="34"/>
      <c r="E2" s="34"/>
      <c r="F2" s="34"/>
      <c r="G2" s="34"/>
      <c r="H2" s="32" t="s">
        <v>30</v>
      </c>
      <c r="I2" s="32"/>
      <c r="J2" s="32"/>
      <c r="K2" s="32"/>
      <c r="L2" s="32"/>
      <c r="M2" s="32"/>
      <c r="N2" s="29" t="s">
        <v>101</v>
      </c>
      <c r="O2" s="29"/>
      <c r="P2" s="29"/>
      <c r="Q2" s="29"/>
      <c r="R2" s="29"/>
      <c r="S2" s="29"/>
    </row>
    <row r="3" spans="1:19" x14ac:dyDescent="0.2">
      <c r="B3" s="1" t="s">
        <v>25</v>
      </c>
      <c r="C3" s="1" t="s">
        <v>62</v>
      </c>
      <c r="D3" s="1" t="s">
        <v>26</v>
      </c>
      <c r="E3" s="1" t="s">
        <v>27</v>
      </c>
      <c r="F3" s="1" t="s">
        <v>31</v>
      </c>
      <c r="G3" s="1" t="s">
        <v>32</v>
      </c>
      <c r="H3" s="2" t="s">
        <v>25</v>
      </c>
      <c r="I3" s="2" t="s">
        <v>62</v>
      </c>
      <c r="J3" s="2" t="s">
        <v>26</v>
      </c>
      <c r="K3" s="2" t="s">
        <v>27</v>
      </c>
      <c r="L3" s="2" t="s">
        <v>31</v>
      </c>
      <c r="M3" s="2" t="s">
        <v>32</v>
      </c>
      <c r="N3" s="3" t="s">
        <v>25</v>
      </c>
      <c r="O3" s="3" t="s">
        <v>62</v>
      </c>
      <c r="P3" s="3" t="s">
        <v>28</v>
      </c>
      <c r="Q3" s="3" t="s">
        <v>27</v>
      </c>
      <c r="R3" s="3" t="s">
        <v>31</v>
      </c>
      <c r="S3" s="3" t="s">
        <v>32</v>
      </c>
    </row>
    <row r="4" spans="1:19" x14ac:dyDescent="0.2">
      <c r="A4" s="7" t="s">
        <v>3</v>
      </c>
      <c r="B4" s="8">
        <v>16.866666666666699</v>
      </c>
      <c r="C4" s="8">
        <v>-15.266666666666699</v>
      </c>
      <c r="D4" s="8">
        <v>-21.2</v>
      </c>
      <c r="E4" s="8">
        <v>-4.7333333333333298</v>
      </c>
      <c r="F4" s="8">
        <v>12.4</v>
      </c>
      <c r="G4" s="8">
        <v>8.8666666666666707</v>
      </c>
      <c r="H4" s="8">
        <v>15.4</v>
      </c>
      <c r="I4" s="8">
        <v>-16.933333333333302</v>
      </c>
      <c r="J4" s="8">
        <v>-16.733333333333299</v>
      </c>
      <c r="K4" s="8">
        <v>-21.466666666666701</v>
      </c>
      <c r="L4" s="8">
        <v>14.133333333333301</v>
      </c>
      <c r="M4" s="8">
        <v>16.6666666666667</v>
      </c>
      <c r="N4" s="8">
        <v>0</v>
      </c>
      <c r="O4" s="8">
        <v>0.19999999999990337</v>
      </c>
      <c r="P4" s="8">
        <v>-5.9333333333333993</v>
      </c>
      <c r="Q4" s="8">
        <v>15.266666666666671</v>
      </c>
      <c r="R4" s="8">
        <v>-3.1999999999999993</v>
      </c>
      <c r="S4" s="8">
        <v>-9.2666666666667279</v>
      </c>
    </row>
    <row r="5" spans="1:19" x14ac:dyDescent="0.2">
      <c r="A5" s="7" t="s">
        <v>4</v>
      </c>
      <c r="B5" s="8">
        <v>13.733333333333301</v>
      </c>
      <c r="C5" s="8">
        <v>-25.4</v>
      </c>
      <c r="D5" s="8">
        <v>-15.0666666666667</v>
      </c>
      <c r="E5" s="8">
        <v>7.2666666666666702</v>
      </c>
      <c r="F5" s="8">
        <v>0.19999999999999901</v>
      </c>
      <c r="G5" s="8">
        <v>1.13333333333333</v>
      </c>
      <c r="H5" s="8">
        <v>14.3333333333333</v>
      </c>
      <c r="I5" s="8">
        <v>4.8</v>
      </c>
      <c r="J5" s="8">
        <v>-12.866666666666699</v>
      </c>
      <c r="K5" s="8">
        <v>-1.6666666666666701</v>
      </c>
      <c r="L5" s="8">
        <v>-15.9333333333333</v>
      </c>
      <c r="M5" s="8">
        <v>5.6</v>
      </c>
      <c r="N5" s="8">
        <v>0</v>
      </c>
      <c r="O5" s="8">
        <v>-29.6</v>
      </c>
      <c r="P5" s="8">
        <v>-1.6000000000000014</v>
      </c>
      <c r="Q5" s="8">
        <v>9.5333333333333403</v>
      </c>
      <c r="R5" s="8">
        <v>16.733333333333299</v>
      </c>
      <c r="S5" s="8">
        <v>-3.8666666666666698</v>
      </c>
    </row>
    <row r="6" spans="1:19" x14ac:dyDescent="0.2">
      <c r="A6" s="7" t="s">
        <v>5</v>
      </c>
      <c r="B6" s="8">
        <v>24</v>
      </c>
      <c r="C6" s="8">
        <v>5.2</v>
      </c>
      <c r="D6" s="8">
        <v>-8.3333333333333304</v>
      </c>
      <c r="E6" s="8">
        <v>-6.3333333333333304</v>
      </c>
      <c r="F6" s="8">
        <v>-8.1333333333333293</v>
      </c>
      <c r="G6" s="8">
        <v>-10.3333333333333</v>
      </c>
      <c r="H6" s="8">
        <v>26.266666666666701</v>
      </c>
      <c r="I6" s="8">
        <v>-13</v>
      </c>
      <c r="J6" s="8">
        <v>-5.8</v>
      </c>
      <c r="K6" s="8">
        <v>5.93333333333333</v>
      </c>
      <c r="L6" s="8">
        <v>12.8</v>
      </c>
      <c r="M6" s="8">
        <v>10.266666666666699</v>
      </c>
      <c r="N6" s="8">
        <v>0</v>
      </c>
      <c r="O6" s="8">
        <v>20.466666666666701</v>
      </c>
      <c r="P6" s="8">
        <v>-0.2666666666666293</v>
      </c>
      <c r="Q6" s="8">
        <v>-9.9999999999999591</v>
      </c>
      <c r="R6" s="8">
        <v>-18.666666666666629</v>
      </c>
      <c r="S6" s="8">
        <v>-18.3333333333333</v>
      </c>
    </row>
    <row r="7" spans="1:19" x14ac:dyDescent="0.2">
      <c r="A7" s="7" t="s">
        <v>6</v>
      </c>
      <c r="B7" s="8">
        <v>20.733333333333299</v>
      </c>
      <c r="C7" s="8">
        <v>-14.733333333333301</v>
      </c>
      <c r="D7" s="8">
        <v>-12.733333333333301</v>
      </c>
      <c r="E7" s="8">
        <v>-3.7333333333333298</v>
      </c>
      <c r="F7" s="8">
        <v>-9.6</v>
      </c>
      <c r="G7" s="8">
        <v>-4.1333333333333302</v>
      </c>
      <c r="H7" s="8">
        <v>8.1999999999999993</v>
      </c>
      <c r="I7" s="8">
        <v>-12.866666666666699</v>
      </c>
      <c r="J7" s="8">
        <v>-4.4666666666666703</v>
      </c>
      <c r="K7" s="8">
        <v>11.133333333333301</v>
      </c>
      <c r="L7" s="8">
        <v>2.7333333333333298</v>
      </c>
      <c r="M7" s="8">
        <v>9.13333333333334</v>
      </c>
      <c r="N7" s="8">
        <v>0</v>
      </c>
      <c r="O7" s="8">
        <v>-14.399999999999901</v>
      </c>
      <c r="P7" s="8">
        <v>-20.79999999999993</v>
      </c>
      <c r="Q7" s="8">
        <v>-27.399999999999931</v>
      </c>
      <c r="R7" s="8">
        <v>-24.866666666666628</v>
      </c>
      <c r="S7" s="8">
        <v>-25.799999999999969</v>
      </c>
    </row>
    <row r="8" spans="1:19" x14ac:dyDescent="0.2">
      <c r="A8" s="7" t="s">
        <v>7</v>
      </c>
      <c r="B8" s="8">
        <v>15.733333333333301</v>
      </c>
      <c r="C8" s="8">
        <v>-17.866666666666699</v>
      </c>
      <c r="D8" s="8">
        <v>-6</v>
      </c>
      <c r="E8" s="8">
        <v>-7.6</v>
      </c>
      <c r="F8" s="8">
        <v>7.93333333333333</v>
      </c>
      <c r="G8" s="8">
        <v>-24.6666666666667</v>
      </c>
      <c r="H8" s="8">
        <v>7.8666666666666698</v>
      </c>
      <c r="I8" s="8">
        <v>12.9333333333333</v>
      </c>
      <c r="J8" s="8">
        <v>3</v>
      </c>
      <c r="K8" s="8">
        <v>10.199999999999999</v>
      </c>
      <c r="L8" s="8">
        <v>14.9333333333333</v>
      </c>
      <c r="M8" s="8">
        <v>-2.6666666666666701</v>
      </c>
      <c r="N8" s="8">
        <v>0</v>
      </c>
      <c r="O8" s="8">
        <v>-38.666666666666629</v>
      </c>
      <c r="P8" s="8">
        <v>-16.866666666666632</v>
      </c>
      <c r="Q8" s="8">
        <v>-25.666666666666629</v>
      </c>
      <c r="R8" s="8">
        <v>-14.8666666666666</v>
      </c>
      <c r="S8" s="8">
        <v>-29.86666666666666</v>
      </c>
    </row>
    <row r="9" spans="1:19" x14ac:dyDescent="0.2">
      <c r="A9" s="7" t="s">
        <v>8</v>
      </c>
      <c r="B9" s="8">
        <v>37.466666666666697</v>
      </c>
      <c r="C9" s="8">
        <v>-12.266666666666699</v>
      </c>
      <c r="D9" s="8">
        <v>-21</v>
      </c>
      <c r="E9" s="8">
        <v>-11.866666666666699</v>
      </c>
      <c r="F9" s="8">
        <v>-4.1333333333333302</v>
      </c>
      <c r="G9" s="8">
        <v>3.4666666666666699</v>
      </c>
      <c r="H9" s="8">
        <v>32.200000000000003</v>
      </c>
      <c r="I9" s="8">
        <v>-20.266666666666701</v>
      </c>
      <c r="J9" s="8">
        <v>-11.6</v>
      </c>
      <c r="K9" s="8">
        <v>-8.6666666666666696</v>
      </c>
      <c r="L9" s="8">
        <v>16.3333333333333</v>
      </c>
      <c r="M9" s="8">
        <v>15.6</v>
      </c>
      <c r="N9" s="8">
        <v>0</v>
      </c>
      <c r="O9" s="8">
        <v>2.7333333333333076</v>
      </c>
      <c r="P9" s="8">
        <v>-14.666666666666694</v>
      </c>
      <c r="Q9" s="8">
        <v>-8.4666666666667236</v>
      </c>
      <c r="R9" s="8">
        <v>-25.733333333333324</v>
      </c>
      <c r="S9" s="8">
        <v>-17.400000000000023</v>
      </c>
    </row>
    <row r="10" spans="1:19" x14ac:dyDescent="0.2">
      <c r="A10" s="7" t="s">
        <v>9</v>
      </c>
      <c r="B10" s="8">
        <v>10.266666666666699</v>
      </c>
      <c r="C10" s="8">
        <v>-8</v>
      </c>
      <c r="D10" s="8">
        <v>-12</v>
      </c>
      <c r="E10" s="8">
        <v>-0.2</v>
      </c>
      <c r="F10" s="8">
        <v>2.4</v>
      </c>
      <c r="G10" s="8">
        <v>-19.399999999999999</v>
      </c>
      <c r="H10" s="8">
        <v>9.4</v>
      </c>
      <c r="I10" s="8">
        <v>-2.8</v>
      </c>
      <c r="J10" s="8">
        <v>-10.533333333333299</v>
      </c>
      <c r="K10" s="8">
        <v>3.93333333333333</v>
      </c>
      <c r="L10" s="8">
        <v>2.7333333333333298</v>
      </c>
      <c r="M10" s="8">
        <v>0.80000000000000104</v>
      </c>
      <c r="N10" s="8">
        <v>0</v>
      </c>
      <c r="O10" s="8">
        <v>-6.0666666666666993</v>
      </c>
      <c r="P10" s="8">
        <v>-2.3333333333333997</v>
      </c>
      <c r="Q10" s="8">
        <v>-5.0000000000000293</v>
      </c>
      <c r="R10" s="8">
        <v>-1.200000000000029</v>
      </c>
      <c r="S10" s="8">
        <v>-21.066666666666698</v>
      </c>
    </row>
    <row r="11" spans="1:19" x14ac:dyDescent="0.2">
      <c r="A11" s="7" t="s">
        <v>10</v>
      </c>
      <c r="B11" s="8">
        <v>16.8</v>
      </c>
      <c r="C11" s="8">
        <v>-11.2</v>
      </c>
      <c r="D11" s="8">
        <v>-8.4</v>
      </c>
      <c r="E11" s="8">
        <v>-11.733333333333301</v>
      </c>
      <c r="F11" s="8">
        <v>-10.533333333333299</v>
      </c>
      <c r="G11" s="8">
        <v>-14.2</v>
      </c>
      <c r="H11" s="8">
        <v>9.1333333333333293</v>
      </c>
      <c r="I11" s="8">
        <v>-16.399999999999999</v>
      </c>
      <c r="J11" s="8">
        <v>-23</v>
      </c>
      <c r="K11" s="8">
        <v>-10.733333333333301</v>
      </c>
      <c r="L11" s="8">
        <v>-8.6</v>
      </c>
      <c r="M11" s="8">
        <v>-4.93333333333333</v>
      </c>
      <c r="N11" s="8">
        <v>0</v>
      </c>
      <c r="O11" s="8">
        <v>-2.4666666666666721</v>
      </c>
      <c r="P11" s="8">
        <v>6.9333333333333282</v>
      </c>
      <c r="Q11" s="8">
        <v>-8.6666666666666714</v>
      </c>
      <c r="R11" s="8">
        <v>-9.5999999999999712</v>
      </c>
      <c r="S11" s="8">
        <v>-16.933333333333341</v>
      </c>
    </row>
    <row r="12" spans="1:19" x14ac:dyDescent="0.2">
      <c r="A12" s="7" t="s">
        <v>11</v>
      </c>
      <c r="B12" s="8">
        <v>11.8</v>
      </c>
      <c r="C12" s="8">
        <v>-4.3333333333333304</v>
      </c>
      <c r="D12" s="8">
        <v>-11.9333333333333</v>
      </c>
      <c r="E12" s="8">
        <v>1.6</v>
      </c>
      <c r="F12" s="8">
        <v>-5.2</v>
      </c>
      <c r="G12" s="8">
        <v>-1.13333333333333</v>
      </c>
      <c r="H12" s="8">
        <v>11.8</v>
      </c>
      <c r="I12" s="8">
        <v>-17.933333333333302</v>
      </c>
      <c r="J12" s="8">
        <v>-5</v>
      </c>
      <c r="K12" s="8">
        <v>-8.4</v>
      </c>
      <c r="L12" s="8">
        <v>-6.4</v>
      </c>
      <c r="M12" s="8">
        <v>13.2</v>
      </c>
      <c r="N12" s="8">
        <v>0</v>
      </c>
      <c r="O12" s="8">
        <v>13.599999999999971</v>
      </c>
      <c r="P12" s="8">
        <v>-6.9333333333332998</v>
      </c>
      <c r="Q12" s="8">
        <v>10</v>
      </c>
      <c r="R12" s="8">
        <v>1.2000000000000002</v>
      </c>
      <c r="S12" s="8">
        <v>-14.333333333333329</v>
      </c>
    </row>
    <row r="13" spans="1:19" x14ac:dyDescent="0.2">
      <c r="A13" s="7" t="s">
        <v>12</v>
      </c>
      <c r="B13" s="8">
        <v>17.533333333333299</v>
      </c>
      <c r="C13" s="8">
        <v>-13.866666666666699</v>
      </c>
      <c r="D13" s="8">
        <v>-9</v>
      </c>
      <c r="E13" s="8">
        <v>-5.06666666666667</v>
      </c>
      <c r="F13" s="8">
        <v>-12.6</v>
      </c>
      <c r="G13" s="8">
        <v>-1.93333333333333</v>
      </c>
      <c r="H13" s="8">
        <v>9.7333333333333307</v>
      </c>
      <c r="I13" s="8">
        <v>6.6666666666666696</v>
      </c>
      <c r="J13" s="8">
        <v>0.73333333333333395</v>
      </c>
      <c r="K13" s="8">
        <v>7.6666666666666696</v>
      </c>
      <c r="L13" s="8">
        <v>2.3333333333333299</v>
      </c>
      <c r="M13" s="8">
        <v>21.866666666666699</v>
      </c>
      <c r="N13" s="8">
        <v>0</v>
      </c>
      <c r="O13" s="8">
        <v>-28.333333333333336</v>
      </c>
      <c r="P13" s="8">
        <v>-17.533333333333303</v>
      </c>
      <c r="Q13" s="8">
        <v>-20.53333333333331</v>
      </c>
      <c r="R13" s="8">
        <v>-22.733333333333299</v>
      </c>
      <c r="S13" s="8">
        <v>-31.599999999999998</v>
      </c>
    </row>
    <row r="14" spans="1:19" x14ac:dyDescent="0.2">
      <c r="A14" s="7" t="s">
        <v>13</v>
      </c>
      <c r="B14" s="8">
        <v>25.933333333333302</v>
      </c>
      <c r="C14" s="8">
        <v>-6.4</v>
      </c>
      <c r="D14" s="8">
        <v>-6.1333333333333302</v>
      </c>
      <c r="E14" s="8">
        <v>-2.06666666666667</v>
      </c>
      <c r="F14" s="8">
        <v>-12.4</v>
      </c>
      <c r="G14" s="8">
        <v>-8.8666666666666707</v>
      </c>
      <c r="H14" s="8">
        <v>18.2</v>
      </c>
      <c r="I14" s="8">
        <v>-11.266666666666699</v>
      </c>
      <c r="J14" s="8">
        <v>-5</v>
      </c>
      <c r="K14" s="8">
        <v>-4.2</v>
      </c>
      <c r="L14" s="8">
        <v>-1</v>
      </c>
      <c r="M14" s="8">
        <v>4.2</v>
      </c>
      <c r="N14" s="8">
        <v>0</v>
      </c>
      <c r="O14" s="8">
        <v>-2.8666666666666032</v>
      </c>
      <c r="P14" s="8">
        <v>-8.8666666666666316</v>
      </c>
      <c r="Q14" s="8">
        <v>-5.5999999999999721</v>
      </c>
      <c r="R14" s="8">
        <v>-19.133333333333304</v>
      </c>
      <c r="S14" s="8">
        <v>-20.799999999999972</v>
      </c>
    </row>
    <row r="15" spans="1:19" x14ac:dyDescent="0.2">
      <c r="A15" s="7" t="s">
        <v>14</v>
      </c>
      <c r="B15" s="8">
        <v>32.6666666666667</v>
      </c>
      <c r="C15" s="8">
        <v>-12.733333333333301</v>
      </c>
      <c r="D15" s="8">
        <v>-10.6666666666667</v>
      </c>
      <c r="E15" s="8">
        <v>6.2</v>
      </c>
      <c r="F15" s="8">
        <v>2.5333333333333301</v>
      </c>
      <c r="G15" s="8">
        <v>16.6666666666667</v>
      </c>
      <c r="H15" s="8">
        <v>30.6</v>
      </c>
      <c r="I15" s="8">
        <v>-8.06666666666667</v>
      </c>
      <c r="J15" s="8">
        <v>-2.2000000000000002</v>
      </c>
      <c r="K15" s="8">
        <v>14.2</v>
      </c>
      <c r="L15" s="8">
        <v>7.4666666666666703</v>
      </c>
      <c r="M15" s="8">
        <v>24</v>
      </c>
      <c r="N15" s="8">
        <v>0</v>
      </c>
      <c r="O15" s="8">
        <v>-6.733333333333329</v>
      </c>
      <c r="P15" s="8">
        <v>-10.533333333333399</v>
      </c>
      <c r="Q15" s="8">
        <v>-10.066666666666698</v>
      </c>
      <c r="R15" s="8">
        <v>-7.0000000000000391</v>
      </c>
      <c r="S15" s="8">
        <v>-9.3999999999999986</v>
      </c>
    </row>
    <row r="16" spans="1:19" x14ac:dyDescent="0.2">
      <c r="A16" s="9" t="s">
        <v>0</v>
      </c>
      <c r="B16" s="10">
        <f>AVERAGE(B4:B15)</f>
        <v>20.294444444444448</v>
      </c>
      <c r="C16" s="10">
        <f t="shared" ref="C16:G16" si="0">AVERAGE(C4:C15)</f>
        <v>-11.40555555555556</v>
      </c>
      <c r="D16" s="10">
        <f t="shared" si="0"/>
        <v>-11.87222222222222</v>
      </c>
      <c r="E16" s="10">
        <f t="shared" si="0"/>
        <v>-3.1888888888888878</v>
      </c>
      <c r="F16" s="10">
        <f t="shared" si="0"/>
        <v>-3.0944444444444414</v>
      </c>
      <c r="G16" s="10">
        <f t="shared" si="0"/>
        <v>-4.5444444444444416</v>
      </c>
      <c r="H16" s="10">
        <f>AVERAGE(H4:H15)</f>
        <v>16.094444444444445</v>
      </c>
      <c r="I16" s="10">
        <f t="shared" ref="I16:J16" si="1">AVERAGE(I4:I15)</f>
        <v>-7.9277777777777816</v>
      </c>
      <c r="J16" s="10">
        <f t="shared" si="1"/>
        <v>-7.788888888888887</v>
      </c>
      <c r="K16" s="10">
        <f>AVERAGE(K4:K15)</f>
        <v>-0.17222222222222636</v>
      </c>
      <c r="L16" s="10">
        <f t="shared" ref="L16:M16" si="2">AVERAGE(L4:L15)</f>
        <v>3.4611111111111046</v>
      </c>
      <c r="M16" s="10">
        <f t="shared" si="2"/>
        <v>9.4777777777777867</v>
      </c>
      <c r="N16" s="10">
        <f>AVERAGE(N4:N15)</f>
        <v>0</v>
      </c>
      <c r="O16" s="10">
        <f>AVERAGE(O4:O15)</f>
        <v>-7.6777777777777745</v>
      </c>
      <c r="P16" s="10">
        <f t="shared" ref="P16:S16" si="3">AVERAGE(P4:P15)</f>
        <v>-8.2833333333333332</v>
      </c>
      <c r="Q16" s="10">
        <f t="shared" si="3"/>
        <v>-7.2166666666666588</v>
      </c>
      <c r="R16" s="10">
        <f t="shared" si="3"/>
        <v>-10.75555555555554</v>
      </c>
      <c r="S16" s="10">
        <f t="shared" si="3"/>
        <v>-18.222222222222225</v>
      </c>
    </row>
    <row r="17" spans="1:19" x14ac:dyDescent="0.2">
      <c r="A17" s="11" t="s">
        <v>1</v>
      </c>
      <c r="B17" s="12">
        <f>STDEV(B4:B15)/SQRT(B18)</f>
        <v>2.402376185275318</v>
      </c>
      <c r="C17" s="12">
        <f t="shared" ref="C17:G17" si="4">STDEV(C4:C15)/SQRT(C18)</f>
        <v>2.1926024746114576</v>
      </c>
      <c r="D17" s="12">
        <f t="shared" si="4"/>
        <v>1.4641957683438092</v>
      </c>
      <c r="E17" s="12">
        <f t="shared" si="4"/>
        <v>1.7719633451402896</v>
      </c>
      <c r="F17" s="12">
        <f t="shared" si="4"/>
        <v>2.3675764126179186</v>
      </c>
      <c r="G17" s="12">
        <f t="shared" si="4"/>
        <v>3.3887299184439512</v>
      </c>
      <c r="H17" s="12">
        <f>STDEV(H4:H15)/SQRT(H18)</f>
        <v>2.557651204864801</v>
      </c>
      <c r="I17" s="12">
        <f t="shared" ref="I17:M17" si="5">STDEV(I4:I15)/SQRT(I18)</f>
        <v>3.1418480732486063</v>
      </c>
      <c r="J17" s="12">
        <f t="shared" si="5"/>
        <v>2.1497605118098431</v>
      </c>
      <c r="K17" s="12">
        <f t="shared" si="5"/>
        <v>3.1150169385570274</v>
      </c>
      <c r="L17" s="12">
        <f t="shared" si="5"/>
        <v>2.9587450512571909</v>
      </c>
      <c r="M17" s="12">
        <f t="shared" si="5"/>
        <v>2.6706893060122225</v>
      </c>
      <c r="N17" s="12">
        <f>STDEV(N4:N15)/SQRT(N18)</f>
        <v>0</v>
      </c>
      <c r="O17" s="12">
        <f t="shared" ref="O17:S17" si="6">STDEV(O4:O15)/SQRT(O18)</f>
        <v>5.061612533233661</v>
      </c>
      <c r="P17" s="12">
        <f t="shared" si="6"/>
        <v>2.376145833817656</v>
      </c>
      <c r="Q17" s="12">
        <f t="shared" si="6"/>
        <v>3.9260600876002623</v>
      </c>
      <c r="R17" s="12">
        <f t="shared" si="6"/>
        <v>3.6711481642662513</v>
      </c>
      <c r="S17" s="12">
        <f t="shared" si="6"/>
        <v>2.4125699631638589</v>
      </c>
    </row>
    <row r="18" spans="1:19" x14ac:dyDescent="0.2">
      <c r="A18" s="7" t="s">
        <v>2</v>
      </c>
      <c r="B18" s="7">
        <f>COUNT(B4:B15)</f>
        <v>12</v>
      </c>
      <c r="C18" s="7">
        <f t="shared" ref="C18:G18" si="7">COUNT(C4:C15)</f>
        <v>12</v>
      </c>
      <c r="D18" s="7">
        <f t="shared" si="7"/>
        <v>12</v>
      </c>
      <c r="E18" s="7">
        <f t="shared" si="7"/>
        <v>12</v>
      </c>
      <c r="F18" s="7">
        <f t="shared" si="7"/>
        <v>12</v>
      </c>
      <c r="G18" s="7">
        <f t="shared" si="7"/>
        <v>12</v>
      </c>
      <c r="H18" s="7">
        <f>COUNT(H4:H15)</f>
        <v>12</v>
      </c>
      <c r="I18" s="7">
        <f t="shared" ref="I18:M18" si="8">COUNT(I4:I15)</f>
        <v>12</v>
      </c>
      <c r="J18" s="7">
        <f t="shared" si="8"/>
        <v>12</v>
      </c>
      <c r="K18" s="7">
        <f t="shared" si="8"/>
        <v>12</v>
      </c>
      <c r="L18" s="7">
        <f t="shared" si="8"/>
        <v>12</v>
      </c>
      <c r="M18" s="7">
        <f t="shared" si="8"/>
        <v>12</v>
      </c>
      <c r="N18" s="7">
        <f>COUNT(N4:N15)</f>
        <v>12</v>
      </c>
      <c r="O18" s="7">
        <f t="shared" ref="O18:S18" si="9">COUNT(O4:O15)</f>
        <v>12</v>
      </c>
      <c r="P18" s="7">
        <f t="shared" si="9"/>
        <v>12</v>
      </c>
      <c r="Q18" s="7">
        <f t="shared" si="9"/>
        <v>12</v>
      </c>
      <c r="R18" s="7">
        <f t="shared" si="9"/>
        <v>12</v>
      </c>
      <c r="S18" s="7">
        <f t="shared" si="9"/>
        <v>12</v>
      </c>
    </row>
    <row r="21" spans="1:19" x14ac:dyDescent="0.2">
      <c r="B21" s="34" t="s">
        <v>29</v>
      </c>
      <c r="C21" s="34"/>
      <c r="D21" s="34"/>
      <c r="E21" s="34"/>
      <c r="H21" s="32" t="s">
        <v>51</v>
      </c>
      <c r="I21" s="32"/>
      <c r="J21" s="32"/>
      <c r="K21" s="32"/>
      <c r="N21" s="29" t="s">
        <v>101</v>
      </c>
      <c r="O21" s="29"/>
      <c r="P21" s="29"/>
      <c r="Q21" s="29"/>
    </row>
    <row r="22" spans="1:19" x14ac:dyDescent="0.2">
      <c r="B22" s="30" t="s">
        <v>85</v>
      </c>
      <c r="C22" s="30"/>
      <c r="D22" s="30"/>
      <c r="E22" s="30"/>
      <c r="H22" s="30" t="s">
        <v>84</v>
      </c>
      <c r="I22" s="30"/>
      <c r="J22" s="30"/>
      <c r="K22" s="30"/>
      <c r="N22" s="30" t="s">
        <v>83</v>
      </c>
      <c r="O22" s="30"/>
      <c r="P22" s="30"/>
      <c r="Q22" s="30"/>
    </row>
    <row r="23" spans="1:19" x14ac:dyDescent="0.2">
      <c r="B23" s="31" t="s">
        <v>34</v>
      </c>
      <c r="C23" s="31"/>
      <c r="D23" s="31"/>
      <c r="E23" s="31"/>
      <c r="H23" s="31" t="s">
        <v>34</v>
      </c>
      <c r="I23" s="31"/>
      <c r="J23" s="31"/>
      <c r="K23" s="31"/>
      <c r="N23" s="31" t="s">
        <v>34</v>
      </c>
      <c r="O23" s="31"/>
      <c r="P23" s="31"/>
      <c r="Q23" s="31"/>
    </row>
    <row r="24" spans="1:19" x14ac:dyDescent="0.2">
      <c r="B24" s="31"/>
      <c r="C24" s="31"/>
      <c r="D24" s="31"/>
      <c r="E24" s="31"/>
      <c r="H24" s="31"/>
      <c r="I24" s="31"/>
      <c r="J24" s="31"/>
      <c r="K24" s="31"/>
      <c r="N24" s="31"/>
      <c r="O24" s="31"/>
      <c r="P24" s="31"/>
      <c r="Q24" s="31"/>
    </row>
    <row r="25" spans="1:19" x14ac:dyDescent="0.2">
      <c r="B25" s="5"/>
      <c r="C25" s="5"/>
      <c r="D25" s="5" t="s">
        <v>78</v>
      </c>
      <c r="E25" s="5" t="s">
        <v>36</v>
      </c>
      <c r="H25" s="5"/>
      <c r="I25" s="5"/>
      <c r="J25" s="5" t="s">
        <v>78</v>
      </c>
      <c r="K25" s="5" t="s">
        <v>36</v>
      </c>
      <c r="N25" s="5"/>
      <c r="O25" s="5"/>
      <c r="P25" s="27" t="s">
        <v>78</v>
      </c>
      <c r="Q25" s="5" t="s">
        <v>36</v>
      </c>
    </row>
    <row r="26" spans="1:19" x14ac:dyDescent="0.2">
      <c r="B26" s="28" t="s">
        <v>63</v>
      </c>
      <c r="C26" s="28"/>
      <c r="D26" s="13">
        <v>7.32421875E-3</v>
      </c>
      <c r="E26" s="5" t="s">
        <v>37</v>
      </c>
      <c r="H26" s="28" t="s">
        <v>63</v>
      </c>
      <c r="I26" s="28"/>
      <c r="J26" s="13">
        <v>1.904296875E-2</v>
      </c>
      <c r="K26" s="5" t="s">
        <v>47</v>
      </c>
      <c r="N26" s="28" t="s">
        <v>63</v>
      </c>
      <c r="O26" s="28"/>
      <c r="P26" s="13">
        <v>1.2109375</v>
      </c>
      <c r="Q26" s="5" t="s">
        <v>40</v>
      </c>
    </row>
    <row r="27" spans="1:19" x14ac:dyDescent="0.2">
      <c r="B27" s="28" t="s">
        <v>38</v>
      </c>
      <c r="C27" s="28"/>
      <c r="D27" s="13">
        <v>7.32421875E-3</v>
      </c>
      <c r="E27" s="5" t="s">
        <v>37</v>
      </c>
      <c r="H27" s="28" t="s">
        <v>38</v>
      </c>
      <c r="I27" s="28"/>
      <c r="J27" s="13">
        <v>7.32421875E-3</v>
      </c>
      <c r="K27" s="5" t="s">
        <v>37</v>
      </c>
      <c r="N27" s="28" t="s">
        <v>38</v>
      </c>
      <c r="O27" s="28"/>
      <c r="P27" s="13">
        <v>6.4453125E-2</v>
      </c>
      <c r="Q27" s="5" t="s">
        <v>40</v>
      </c>
    </row>
    <row r="28" spans="1:19" x14ac:dyDescent="0.2">
      <c r="B28" s="28" t="s">
        <v>39</v>
      </c>
      <c r="C28" s="28"/>
      <c r="D28" s="13">
        <v>6.8359375E-3</v>
      </c>
      <c r="E28" s="5" t="s">
        <v>37</v>
      </c>
      <c r="H28" s="28" t="s">
        <v>39</v>
      </c>
      <c r="I28" s="28"/>
      <c r="J28" s="13">
        <v>4.8828125E-2</v>
      </c>
      <c r="K28" s="5" t="s">
        <v>47</v>
      </c>
      <c r="N28" s="28" t="s">
        <v>39</v>
      </c>
      <c r="O28" s="28"/>
      <c r="P28" s="13">
        <v>1.2109375</v>
      </c>
      <c r="Q28" s="5" t="s">
        <v>40</v>
      </c>
    </row>
    <row r="29" spans="1:19" x14ac:dyDescent="0.2">
      <c r="B29" s="28" t="s">
        <v>52</v>
      </c>
      <c r="C29" s="28"/>
      <c r="D29" s="13">
        <v>6.34765625E-3</v>
      </c>
      <c r="E29" s="5" t="s">
        <v>37</v>
      </c>
      <c r="H29" s="28" t="s">
        <v>52</v>
      </c>
      <c r="I29" s="28"/>
      <c r="J29" s="13">
        <v>4.1015625E-2</v>
      </c>
      <c r="K29" s="5" t="s">
        <v>47</v>
      </c>
      <c r="N29" s="28" t="s">
        <v>52</v>
      </c>
      <c r="O29" s="28"/>
      <c r="P29" s="13">
        <v>0.13427734375</v>
      </c>
      <c r="Q29" s="5" t="s">
        <v>40</v>
      </c>
    </row>
    <row r="30" spans="1:19" x14ac:dyDescent="0.2">
      <c r="B30" s="28" t="s">
        <v>53</v>
      </c>
      <c r="C30" s="28"/>
      <c r="D30" s="13">
        <v>5.859375E-3</v>
      </c>
      <c r="E30" s="5" t="s">
        <v>37</v>
      </c>
      <c r="H30" s="28" t="s">
        <v>53</v>
      </c>
      <c r="I30" s="28"/>
      <c r="J30" s="13">
        <v>0.208984375</v>
      </c>
      <c r="K30" s="5" t="s">
        <v>40</v>
      </c>
      <c r="N30" s="28" t="s">
        <v>53</v>
      </c>
      <c r="O30" s="28"/>
      <c r="P30" s="13">
        <v>7.32421875E-3</v>
      </c>
      <c r="Q30" s="5" t="s">
        <v>37</v>
      </c>
    </row>
    <row r="31" spans="1:19" x14ac:dyDescent="0.2">
      <c r="B31" s="28" t="s">
        <v>64</v>
      </c>
      <c r="C31" s="28"/>
      <c r="D31" s="13">
        <v>1.7001953125</v>
      </c>
      <c r="E31" s="5" t="s">
        <v>40</v>
      </c>
      <c r="H31" s="28" t="s">
        <v>64</v>
      </c>
      <c r="I31" s="28"/>
      <c r="J31" s="13">
        <v>1.3544921875</v>
      </c>
      <c r="K31" s="5" t="s">
        <v>40</v>
      </c>
      <c r="N31" s="28" t="s">
        <v>64</v>
      </c>
      <c r="O31" s="28"/>
      <c r="P31" s="13">
        <v>2.55029296875</v>
      </c>
      <c r="Q31" s="5" t="s">
        <v>40</v>
      </c>
    </row>
    <row r="32" spans="1:19" x14ac:dyDescent="0.2">
      <c r="B32" s="28" t="s">
        <v>65</v>
      </c>
      <c r="C32" s="28"/>
      <c r="D32" s="13">
        <v>0.2734375</v>
      </c>
      <c r="E32" s="5" t="s">
        <v>40</v>
      </c>
      <c r="H32" s="28" t="s">
        <v>65</v>
      </c>
      <c r="I32" s="28"/>
      <c r="J32" s="13">
        <v>0.14697265625</v>
      </c>
      <c r="K32" s="5" t="s">
        <v>40</v>
      </c>
      <c r="N32" s="28" t="s">
        <v>65</v>
      </c>
      <c r="O32" s="28"/>
      <c r="P32" s="13">
        <v>1.8193359375</v>
      </c>
      <c r="Q32" s="5" t="s">
        <v>40</v>
      </c>
    </row>
    <row r="33" spans="2:17" x14ac:dyDescent="0.2">
      <c r="B33" s="28" t="s">
        <v>66</v>
      </c>
      <c r="C33" s="28"/>
      <c r="D33" s="13">
        <v>0.44775390625</v>
      </c>
      <c r="E33" s="5" t="s">
        <v>40</v>
      </c>
      <c r="H33" s="28" t="s">
        <v>66</v>
      </c>
      <c r="I33" s="28"/>
      <c r="J33" s="13">
        <v>0.1611328125</v>
      </c>
      <c r="K33" s="5" t="s">
        <v>40</v>
      </c>
      <c r="N33" s="28" t="s">
        <v>66</v>
      </c>
      <c r="O33" s="28"/>
      <c r="P33" s="13">
        <v>2.2822265625</v>
      </c>
      <c r="Q33" s="5" t="s">
        <v>40</v>
      </c>
    </row>
    <row r="34" spans="2:17" x14ac:dyDescent="0.2">
      <c r="B34" s="28" t="s">
        <v>67</v>
      </c>
      <c r="C34" s="28"/>
      <c r="D34" s="13">
        <v>0.908203125</v>
      </c>
      <c r="E34" s="5" t="s">
        <v>40</v>
      </c>
      <c r="H34" s="28" t="s">
        <v>67</v>
      </c>
      <c r="I34" s="28"/>
      <c r="J34" s="13">
        <v>6.15234375E-2</v>
      </c>
      <c r="K34" s="5" t="s">
        <v>40</v>
      </c>
      <c r="N34" s="28" t="s">
        <v>67</v>
      </c>
      <c r="O34" s="28"/>
      <c r="P34" s="13">
        <v>0.38232421875</v>
      </c>
      <c r="Q34" s="5" t="s">
        <v>40</v>
      </c>
    </row>
    <row r="35" spans="2:17" x14ac:dyDescent="0.2">
      <c r="B35" s="28" t="s">
        <v>54</v>
      </c>
      <c r="C35" s="28"/>
      <c r="D35" s="13">
        <v>3.41796875E-2</v>
      </c>
      <c r="E35" s="5" t="s">
        <v>47</v>
      </c>
      <c r="H35" s="28" t="s">
        <v>54</v>
      </c>
      <c r="I35" s="28"/>
      <c r="J35" s="13">
        <v>7.421875E-2</v>
      </c>
      <c r="K35" s="5" t="s">
        <v>40</v>
      </c>
      <c r="N35" s="28" t="s">
        <v>54</v>
      </c>
      <c r="O35" s="28"/>
      <c r="P35" s="13">
        <v>2.55029296875</v>
      </c>
      <c r="Q35" s="5" t="s">
        <v>40</v>
      </c>
    </row>
    <row r="36" spans="2:17" x14ac:dyDescent="0.2">
      <c r="B36" s="28" t="s">
        <v>55</v>
      </c>
      <c r="C36" s="28"/>
      <c r="D36" s="13">
        <v>0.24169921875</v>
      </c>
      <c r="E36" s="5" t="s">
        <v>40</v>
      </c>
      <c r="H36" s="28" t="s">
        <v>55</v>
      </c>
      <c r="I36" s="28"/>
      <c r="J36" s="13">
        <v>4.1015625E-2</v>
      </c>
      <c r="K36" s="5" t="s">
        <v>47</v>
      </c>
      <c r="N36" s="28" t="s">
        <v>55</v>
      </c>
      <c r="O36" s="28"/>
      <c r="P36" s="13">
        <v>2.119140625</v>
      </c>
      <c r="Q36" s="5" t="s">
        <v>40</v>
      </c>
    </row>
    <row r="37" spans="2:17" x14ac:dyDescent="0.2">
      <c r="B37" s="28" t="s">
        <v>56</v>
      </c>
      <c r="C37" s="28"/>
      <c r="D37" s="13">
        <v>0.908203125</v>
      </c>
      <c r="E37" s="5" t="s">
        <v>40</v>
      </c>
      <c r="H37" s="28" t="s">
        <v>56</v>
      </c>
      <c r="I37" s="28"/>
      <c r="J37" s="13">
        <v>1.3671875E-2</v>
      </c>
      <c r="K37" s="5" t="s">
        <v>47</v>
      </c>
      <c r="N37" s="28" t="s">
        <v>56</v>
      </c>
      <c r="O37" s="28"/>
      <c r="P37" s="13">
        <v>1.3671875E-2</v>
      </c>
      <c r="Q37" s="5" t="s">
        <v>47</v>
      </c>
    </row>
    <row r="38" spans="2:17" x14ac:dyDescent="0.2">
      <c r="B38" s="28" t="s">
        <v>57</v>
      </c>
      <c r="C38" s="28"/>
      <c r="D38" s="13">
        <v>2.07421875</v>
      </c>
      <c r="E38" s="5" t="s">
        <v>40</v>
      </c>
      <c r="H38" s="28" t="s">
        <v>57</v>
      </c>
      <c r="I38" s="28"/>
      <c r="J38" s="13">
        <v>1.3544921875</v>
      </c>
      <c r="K38" s="5" t="s">
        <v>40</v>
      </c>
      <c r="N38" s="28" t="s">
        <v>57</v>
      </c>
      <c r="O38" s="28"/>
      <c r="P38" s="13">
        <v>2.2822265625</v>
      </c>
      <c r="Q38" s="5" t="s">
        <v>40</v>
      </c>
    </row>
    <row r="39" spans="2:17" x14ac:dyDescent="0.2">
      <c r="B39" s="28" t="s">
        <v>58</v>
      </c>
      <c r="C39" s="28"/>
      <c r="D39" s="13">
        <v>2.27734375</v>
      </c>
      <c r="E39" s="5" t="s">
        <v>40</v>
      </c>
      <c r="H39" s="28" t="s">
        <v>58</v>
      </c>
      <c r="I39" s="28"/>
      <c r="J39" s="13">
        <v>0.1611328125</v>
      </c>
      <c r="K39" s="5" t="s">
        <v>40</v>
      </c>
      <c r="N39" s="28" t="s">
        <v>58</v>
      </c>
      <c r="O39" s="28"/>
      <c r="P39" s="13">
        <v>3.173828125E-2</v>
      </c>
      <c r="Q39" s="5" t="s">
        <v>47</v>
      </c>
    </row>
    <row r="40" spans="2:17" x14ac:dyDescent="0.2">
      <c r="B40" s="28" t="s">
        <v>59</v>
      </c>
      <c r="C40" s="28"/>
      <c r="D40" s="13">
        <v>2.27734375</v>
      </c>
      <c r="E40" s="5" t="s">
        <v>40</v>
      </c>
      <c r="H40" s="28" t="s">
        <v>59</v>
      </c>
      <c r="I40" s="28"/>
      <c r="J40" s="13">
        <v>0.208984375</v>
      </c>
      <c r="K40" s="5" t="s">
        <v>40</v>
      </c>
      <c r="N40" s="28" t="s">
        <v>59</v>
      </c>
      <c r="O40" s="28"/>
      <c r="P40" s="13">
        <v>0.13427734375</v>
      </c>
      <c r="Q40" s="5" t="s">
        <v>40</v>
      </c>
    </row>
  </sheetData>
  <mergeCells count="58">
    <mergeCell ref="A1:S1"/>
    <mergeCell ref="B2:G2"/>
    <mergeCell ref="H2:M2"/>
    <mergeCell ref="N2:S2"/>
    <mergeCell ref="B21:E21"/>
    <mergeCell ref="H21:K21"/>
    <mergeCell ref="N21:Q21"/>
    <mergeCell ref="B22:E22"/>
    <mergeCell ref="H22:K22"/>
    <mergeCell ref="N22:Q22"/>
    <mergeCell ref="B23:E24"/>
    <mergeCell ref="N23:Q24"/>
    <mergeCell ref="H23:K24"/>
    <mergeCell ref="B26:C26"/>
    <mergeCell ref="N26:O26"/>
    <mergeCell ref="B27:C27"/>
    <mergeCell ref="N27:O27"/>
    <mergeCell ref="B28:C28"/>
    <mergeCell ref="N28:O28"/>
    <mergeCell ref="H26:I26"/>
    <mergeCell ref="H27:I27"/>
    <mergeCell ref="H28:I28"/>
    <mergeCell ref="B29:C29"/>
    <mergeCell ref="N29:O29"/>
    <mergeCell ref="B30:C30"/>
    <mergeCell ref="N30:O30"/>
    <mergeCell ref="B31:C31"/>
    <mergeCell ref="N31:O31"/>
    <mergeCell ref="H29:I29"/>
    <mergeCell ref="H30:I30"/>
    <mergeCell ref="H31:I31"/>
    <mergeCell ref="B32:C32"/>
    <mergeCell ref="N32:O32"/>
    <mergeCell ref="B33:C33"/>
    <mergeCell ref="N33:O33"/>
    <mergeCell ref="B34:C34"/>
    <mergeCell ref="N34:O34"/>
    <mergeCell ref="H32:I32"/>
    <mergeCell ref="H33:I33"/>
    <mergeCell ref="H34:I34"/>
    <mergeCell ref="B35:C35"/>
    <mergeCell ref="N35:O35"/>
    <mergeCell ref="B36:C36"/>
    <mergeCell ref="N36:O36"/>
    <mergeCell ref="B37:C37"/>
    <mergeCell ref="N37:O37"/>
    <mergeCell ref="H35:I35"/>
    <mergeCell ref="H36:I36"/>
    <mergeCell ref="H37:I37"/>
    <mergeCell ref="B38:C38"/>
    <mergeCell ref="N38:O38"/>
    <mergeCell ref="B39:C39"/>
    <mergeCell ref="N39:O39"/>
    <mergeCell ref="B40:C40"/>
    <mergeCell ref="N40:O40"/>
    <mergeCell ref="H38:I38"/>
    <mergeCell ref="H39:I39"/>
    <mergeCell ref="H40:I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BF24-E8C2-2A48-AC88-9602D63CEBD1}">
  <dimension ref="A1:L21"/>
  <sheetViews>
    <sheetView zoomScale="150" workbookViewId="0">
      <selection activeCell="E24" sqref="E24"/>
    </sheetView>
  </sheetViews>
  <sheetFormatPr baseColWidth="10" defaultRowHeight="16" x14ac:dyDescent="0.2"/>
  <cols>
    <col min="1" max="5" width="13.83203125" style="7" customWidth="1"/>
    <col min="6" max="16384" width="10.83203125" style="7"/>
  </cols>
  <sheetData>
    <row r="1" spans="1:12" x14ac:dyDescent="0.2">
      <c r="A1" s="33" t="s">
        <v>103</v>
      </c>
      <c r="B1" s="33"/>
      <c r="C1" s="33"/>
      <c r="D1" s="33"/>
      <c r="E1" s="33"/>
    </row>
    <row r="2" spans="1:12" x14ac:dyDescent="0.2">
      <c r="B2" s="1" t="s">
        <v>19</v>
      </c>
      <c r="C2" s="1" t="s">
        <v>20</v>
      </c>
      <c r="D2" s="1" t="s">
        <v>21</v>
      </c>
      <c r="E2" s="14" t="s">
        <v>22</v>
      </c>
      <c r="G2" s="30" t="s">
        <v>82</v>
      </c>
      <c r="H2" s="30"/>
      <c r="I2" s="30"/>
      <c r="J2" s="30"/>
    </row>
    <row r="3" spans="1:12" x14ac:dyDescent="0.2">
      <c r="A3" s="7" t="s">
        <v>3</v>
      </c>
      <c r="B3" s="8">
        <v>-12.5</v>
      </c>
      <c r="C3" s="8">
        <v>13.3</v>
      </c>
      <c r="D3" s="8">
        <v>10.8</v>
      </c>
      <c r="E3" s="8">
        <v>0.80000000000000104</v>
      </c>
      <c r="G3" s="31" t="s">
        <v>34</v>
      </c>
      <c r="H3" s="31"/>
      <c r="I3" s="31"/>
      <c r="J3" s="31"/>
    </row>
    <row r="4" spans="1:12" x14ac:dyDescent="0.2">
      <c r="A4" s="7" t="s">
        <v>4</v>
      </c>
      <c r="B4" s="8">
        <v>-7.6</v>
      </c>
      <c r="C4" s="8">
        <v>16.899999999999999</v>
      </c>
      <c r="D4" s="8">
        <v>14.6</v>
      </c>
      <c r="E4" s="8">
        <v>9.2999999999999989</v>
      </c>
      <c r="G4" s="31"/>
      <c r="H4" s="31"/>
      <c r="I4" s="31"/>
      <c r="J4" s="31"/>
    </row>
    <row r="5" spans="1:12" x14ac:dyDescent="0.2">
      <c r="A5" s="7" t="s">
        <v>5</v>
      </c>
      <c r="B5" s="8">
        <v>-7.3</v>
      </c>
      <c r="C5" s="8">
        <v>15.5</v>
      </c>
      <c r="D5" s="8">
        <v>2.4</v>
      </c>
      <c r="E5" s="8">
        <v>8.1999999999999993</v>
      </c>
      <c r="G5" s="5"/>
      <c r="H5" s="5"/>
      <c r="I5" s="5" t="s">
        <v>78</v>
      </c>
      <c r="J5" s="5" t="s">
        <v>36</v>
      </c>
    </row>
    <row r="6" spans="1:12" x14ac:dyDescent="0.2">
      <c r="A6" s="7" t="s">
        <v>6</v>
      </c>
      <c r="B6" s="8">
        <v>2.2999999999999998</v>
      </c>
      <c r="C6" s="8">
        <v>13.8</v>
      </c>
      <c r="D6" s="8">
        <v>13.3</v>
      </c>
      <c r="E6" s="8">
        <v>16.100000000000001</v>
      </c>
      <c r="G6" s="28" t="s">
        <v>42</v>
      </c>
      <c r="H6" s="28"/>
      <c r="I6" s="13">
        <v>1.30752710043385E-3</v>
      </c>
      <c r="J6" s="5" t="s">
        <v>37</v>
      </c>
    </row>
    <row r="7" spans="1:12" x14ac:dyDescent="0.2">
      <c r="A7" s="7" t="s">
        <v>7</v>
      </c>
      <c r="B7" s="8">
        <v>1.2</v>
      </c>
      <c r="C7" s="8">
        <v>8.6</v>
      </c>
      <c r="D7" s="8">
        <v>5.3</v>
      </c>
      <c r="E7" s="8">
        <v>9.7999999999999989</v>
      </c>
      <c r="G7" s="28" t="s">
        <v>43</v>
      </c>
      <c r="H7" s="28"/>
      <c r="I7" s="13">
        <v>1.30752710043385E-3</v>
      </c>
      <c r="J7" s="5" t="s">
        <v>37</v>
      </c>
    </row>
    <row r="8" spans="1:12" x14ac:dyDescent="0.2">
      <c r="A8" s="7" t="s">
        <v>8</v>
      </c>
      <c r="B8" s="8">
        <v>-0.19999999999999901</v>
      </c>
      <c r="C8" s="8">
        <v>18.600000000000001</v>
      </c>
      <c r="D8" s="8">
        <v>15.5</v>
      </c>
      <c r="E8" s="8">
        <v>18.400000000000002</v>
      </c>
      <c r="G8" s="28" t="s">
        <v>44</v>
      </c>
      <c r="H8" s="28"/>
      <c r="I8" s="13">
        <v>3.4775380273539699E-3</v>
      </c>
      <c r="J8" s="5" t="s">
        <v>37</v>
      </c>
    </row>
    <row r="9" spans="1:12" x14ac:dyDescent="0.2">
      <c r="A9" s="7" t="s">
        <v>9</v>
      </c>
      <c r="B9" s="8">
        <v>-9.5</v>
      </c>
      <c r="C9" s="8">
        <v>2.2999999999999998</v>
      </c>
      <c r="D9" s="8">
        <v>-2</v>
      </c>
      <c r="E9" s="8">
        <v>-7.2</v>
      </c>
    </row>
    <row r="10" spans="1:12" x14ac:dyDescent="0.2">
      <c r="A10" s="7" t="s">
        <v>10</v>
      </c>
      <c r="B10" s="8">
        <v>-2.5</v>
      </c>
      <c r="C10" s="8">
        <v>5</v>
      </c>
      <c r="D10" s="8">
        <v>2.2999999999999998</v>
      </c>
      <c r="E10" s="8">
        <v>2.5</v>
      </c>
      <c r="G10" s="36" t="s">
        <v>45</v>
      </c>
      <c r="H10" s="36"/>
      <c r="I10" s="36"/>
      <c r="J10" s="36"/>
      <c r="K10" s="15"/>
      <c r="L10" s="15"/>
    </row>
    <row r="11" spans="1:12" x14ac:dyDescent="0.2">
      <c r="A11" s="7" t="s">
        <v>11</v>
      </c>
      <c r="B11" s="8">
        <v>1.8</v>
      </c>
      <c r="C11" s="8">
        <v>5.9</v>
      </c>
      <c r="D11" s="8">
        <v>7.9</v>
      </c>
      <c r="E11" s="8">
        <v>7.7</v>
      </c>
      <c r="G11" s="5"/>
      <c r="H11" s="5"/>
      <c r="I11" s="5" t="s">
        <v>35</v>
      </c>
      <c r="J11" s="5" t="s">
        <v>36</v>
      </c>
    </row>
    <row r="12" spans="1:12" x14ac:dyDescent="0.2">
      <c r="A12" s="7" t="s">
        <v>12</v>
      </c>
      <c r="B12" s="8">
        <v>-4.7</v>
      </c>
      <c r="C12" s="8">
        <v>13.6</v>
      </c>
      <c r="D12" s="8">
        <v>11</v>
      </c>
      <c r="E12" s="8">
        <v>8.8999999999999986</v>
      </c>
      <c r="G12" s="35" t="s">
        <v>46</v>
      </c>
      <c r="H12" s="35"/>
      <c r="I12" s="13">
        <v>0.9</v>
      </c>
      <c r="J12" s="5" t="s">
        <v>40</v>
      </c>
    </row>
    <row r="13" spans="1:12" x14ac:dyDescent="0.2">
      <c r="A13" s="7" t="s">
        <v>13</v>
      </c>
      <c r="B13" s="8">
        <v>-3.6</v>
      </c>
      <c r="C13" s="8">
        <v>18.3</v>
      </c>
      <c r="D13" s="8">
        <v>-0.30000000000000099</v>
      </c>
      <c r="E13" s="8">
        <v>14.700000000000001</v>
      </c>
    </row>
    <row r="14" spans="1:12" x14ac:dyDescent="0.2">
      <c r="A14" s="7" t="s">
        <v>14</v>
      </c>
      <c r="B14" s="8">
        <v>-1.5</v>
      </c>
      <c r="C14" s="8">
        <v>15.3</v>
      </c>
      <c r="D14" s="8">
        <v>0.30000000000000099</v>
      </c>
      <c r="E14" s="8">
        <v>13.8</v>
      </c>
    </row>
    <row r="15" spans="1:12" x14ac:dyDescent="0.2">
      <c r="A15" s="7" t="s">
        <v>15</v>
      </c>
      <c r="B15" s="8">
        <v>-6.2</v>
      </c>
      <c r="C15" s="8">
        <v>4.3</v>
      </c>
      <c r="D15" s="8">
        <v>6.9</v>
      </c>
      <c r="E15" s="8">
        <v>-1.9000000000000004</v>
      </c>
    </row>
    <row r="16" spans="1:12" x14ac:dyDescent="0.2">
      <c r="A16" s="7" t="s">
        <v>16</v>
      </c>
      <c r="B16" s="8">
        <v>-5.9</v>
      </c>
      <c r="C16" s="8">
        <v>6.7</v>
      </c>
      <c r="D16" s="8">
        <v>6.1</v>
      </c>
      <c r="E16" s="8">
        <v>0.79999999999999982</v>
      </c>
      <c r="H16" s="26"/>
    </row>
    <row r="17" spans="1:5" x14ac:dyDescent="0.2">
      <c r="A17" s="7" t="s">
        <v>17</v>
      </c>
      <c r="B17" s="8">
        <v>-5.5</v>
      </c>
      <c r="C17" s="8">
        <v>2.4</v>
      </c>
      <c r="D17" s="8">
        <v>2.2000000000000002</v>
      </c>
      <c r="E17" s="8">
        <v>-3.1</v>
      </c>
    </row>
    <row r="18" spans="1:5" x14ac:dyDescent="0.2">
      <c r="A18" s="7" t="s">
        <v>18</v>
      </c>
      <c r="B18" s="8">
        <v>-8</v>
      </c>
      <c r="C18" s="8">
        <v>11.7</v>
      </c>
      <c r="D18" s="8">
        <v>3</v>
      </c>
      <c r="E18" s="8">
        <v>3.6999999999999993</v>
      </c>
    </row>
    <row r="19" spans="1:5" x14ac:dyDescent="0.2">
      <c r="A19" s="9" t="s">
        <v>0</v>
      </c>
      <c r="B19" s="10">
        <f>AVERAGE(B3:B18)</f>
        <v>-4.3562500000000011</v>
      </c>
      <c r="C19" s="10">
        <f t="shared" ref="C19:E19" si="0">AVERAGE(C3:C18)</f>
        <v>10.762499999999999</v>
      </c>
      <c r="D19" s="10">
        <f t="shared" si="0"/>
        <v>6.2062499999999998</v>
      </c>
      <c r="E19" s="10">
        <f t="shared" si="0"/>
        <v>6.40625</v>
      </c>
    </row>
    <row r="20" spans="1:5" x14ac:dyDescent="0.2">
      <c r="A20" s="11" t="s">
        <v>1</v>
      </c>
      <c r="B20" s="12">
        <f>STDEV(B3:B18)/SQRT(B21)</f>
        <v>1.0703959061176072</v>
      </c>
      <c r="C20" s="12">
        <f t="shared" ref="C20:E20" si="1">STDEV(C3:C18)/SQRT(C21)</f>
        <v>1.4213806375023781</v>
      </c>
      <c r="D20" s="12">
        <f t="shared" si="1"/>
        <v>1.3784794990012244</v>
      </c>
      <c r="E20" s="12">
        <f t="shared" si="1"/>
        <v>1.8509112339151583</v>
      </c>
    </row>
    <row r="21" spans="1:5" x14ac:dyDescent="0.2">
      <c r="A21" s="7" t="s">
        <v>2</v>
      </c>
      <c r="B21" s="7">
        <f t="shared" ref="B21:E21" si="2">COUNT(B3:B18)</f>
        <v>16</v>
      </c>
      <c r="C21" s="7">
        <f t="shared" si="2"/>
        <v>16</v>
      </c>
      <c r="D21" s="7">
        <f t="shared" si="2"/>
        <v>16</v>
      </c>
      <c r="E21" s="7">
        <f t="shared" si="2"/>
        <v>16</v>
      </c>
    </row>
  </sheetData>
  <mergeCells count="8">
    <mergeCell ref="G12:H12"/>
    <mergeCell ref="G8:H8"/>
    <mergeCell ref="G10:J10"/>
    <mergeCell ref="A1:E1"/>
    <mergeCell ref="G2:J2"/>
    <mergeCell ref="G3:J4"/>
    <mergeCell ref="G6:H6"/>
    <mergeCell ref="G7:H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3EFB-27A7-F54B-9595-9040C9A95292}">
  <dimension ref="A1:J21"/>
  <sheetViews>
    <sheetView workbookViewId="0">
      <selection activeCell="D28" sqref="D28"/>
    </sheetView>
  </sheetViews>
  <sheetFormatPr baseColWidth="10" defaultRowHeight="16" x14ac:dyDescent="0.2"/>
  <cols>
    <col min="1" max="5" width="15.83203125" style="7" customWidth="1"/>
    <col min="6" max="6" width="10.83203125" style="7"/>
    <col min="7" max="10" width="18" style="7" customWidth="1"/>
    <col min="11" max="16384" width="10.83203125" style="7"/>
  </cols>
  <sheetData>
    <row r="1" spans="1:10" x14ac:dyDescent="0.2">
      <c r="A1" s="37" t="s">
        <v>103</v>
      </c>
      <c r="B1" s="37"/>
      <c r="C1" s="37"/>
      <c r="D1" s="37"/>
      <c r="E1" s="37"/>
    </row>
    <row r="2" spans="1:10" x14ac:dyDescent="0.2">
      <c r="A2" s="15"/>
      <c r="B2" s="16" t="s">
        <v>23</v>
      </c>
      <c r="C2" s="16" t="s">
        <v>20</v>
      </c>
      <c r="D2" s="16" t="s">
        <v>24</v>
      </c>
      <c r="E2" s="4" t="s">
        <v>22</v>
      </c>
      <c r="G2" s="30" t="s">
        <v>81</v>
      </c>
      <c r="H2" s="30"/>
      <c r="I2" s="30"/>
      <c r="J2" s="30"/>
    </row>
    <row r="3" spans="1:10" x14ac:dyDescent="0.2">
      <c r="A3" s="15" t="s">
        <v>3</v>
      </c>
      <c r="B3" s="8">
        <v>1.1000000000000001</v>
      </c>
      <c r="C3" s="8">
        <v>10.199999999999999</v>
      </c>
      <c r="D3" s="8">
        <v>10.199999999999999</v>
      </c>
      <c r="E3" s="8">
        <f t="shared" ref="E3:E18" si="0">B3+C3</f>
        <v>11.299999999999999</v>
      </c>
      <c r="G3" s="31" t="s">
        <v>34</v>
      </c>
      <c r="H3" s="31"/>
      <c r="I3" s="31"/>
      <c r="J3" s="31"/>
    </row>
    <row r="4" spans="1:10" x14ac:dyDescent="0.2">
      <c r="A4" s="15" t="s">
        <v>4</v>
      </c>
      <c r="B4" s="8">
        <v>6.1</v>
      </c>
      <c r="C4" s="8">
        <v>12.4</v>
      </c>
      <c r="D4" s="8">
        <v>17</v>
      </c>
      <c r="E4" s="8">
        <f t="shared" si="0"/>
        <v>18.5</v>
      </c>
      <c r="G4" s="31"/>
      <c r="H4" s="31"/>
      <c r="I4" s="31"/>
      <c r="J4" s="31"/>
    </row>
    <row r="5" spans="1:10" x14ac:dyDescent="0.2">
      <c r="A5" s="15" t="s">
        <v>5</v>
      </c>
      <c r="B5" s="8">
        <v>3</v>
      </c>
      <c r="C5" s="8">
        <v>14.5</v>
      </c>
      <c r="D5" s="8">
        <v>13.4</v>
      </c>
      <c r="E5" s="8">
        <f t="shared" si="0"/>
        <v>17.5</v>
      </c>
      <c r="G5" s="5"/>
      <c r="H5" s="5"/>
      <c r="I5" s="5" t="s">
        <v>78</v>
      </c>
      <c r="J5" s="5" t="s">
        <v>36</v>
      </c>
    </row>
    <row r="6" spans="1:10" x14ac:dyDescent="0.2">
      <c r="A6" s="15" t="s">
        <v>6</v>
      </c>
      <c r="B6" s="8">
        <v>4.7</v>
      </c>
      <c r="C6" s="8">
        <v>15.2</v>
      </c>
      <c r="D6" s="8">
        <v>14.2</v>
      </c>
      <c r="E6" s="8">
        <f t="shared" si="0"/>
        <v>19.899999999999999</v>
      </c>
      <c r="G6" s="28" t="s">
        <v>48</v>
      </c>
      <c r="H6" s="28"/>
      <c r="I6" s="13">
        <v>2.45099129071443E-3</v>
      </c>
      <c r="J6" s="5" t="s">
        <v>37</v>
      </c>
    </row>
    <row r="7" spans="1:10" x14ac:dyDescent="0.2">
      <c r="A7" s="15" t="s">
        <v>7</v>
      </c>
      <c r="B7" s="8">
        <v>5.2</v>
      </c>
      <c r="C7" s="8">
        <v>4.5</v>
      </c>
      <c r="D7" s="8">
        <v>12.7</v>
      </c>
      <c r="E7" s="8">
        <f t="shared" si="0"/>
        <v>9.6999999999999993</v>
      </c>
      <c r="G7" s="28" t="s">
        <v>49</v>
      </c>
      <c r="H7" s="28"/>
      <c r="I7" s="13">
        <v>1.31333158372399E-3</v>
      </c>
      <c r="J7" s="5" t="s">
        <v>37</v>
      </c>
    </row>
    <row r="8" spans="1:10" x14ac:dyDescent="0.2">
      <c r="A8" s="15" t="s">
        <v>8</v>
      </c>
      <c r="B8" s="8">
        <v>6.3</v>
      </c>
      <c r="C8" s="8">
        <v>15</v>
      </c>
      <c r="D8" s="8">
        <v>23.3</v>
      </c>
      <c r="E8" s="8">
        <f t="shared" si="0"/>
        <v>21.3</v>
      </c>
      <c r="G8" s="28" t="s">
        <v>61</v>
      </c>
      <c r="H8" s="28"/>
      <c r="I8" s="13">
        <v>6.7138671875E-3</v>
      </c>
      <c r="J8" s="5" t="s">
        <v>37</v>
      </c>
    </row>
    <row r="9" spans="1:10" x14ac:dyDescent="0.2">
      <c r="A9" s="15" t="s">
        <v>9</v>
      </c>
      <c r="B9" s="8">
        <v>2.2999999999999998</v>
      </c>
      <c r="C9" s="8">
        <v>8.4</v>
      </c>
      <c r="D9" s="8">
        <v>13.5</v>
      </c>
      <c r="E9" s="8">
        <f t="shared" si="0"/>
        <v>10.7</v>
      </c>
    </row>
    <row r="10" spans="1:10" x14ac:dyDescent="0.2">
      <c r="A10" s="15" t="s">
        <v>10</v>
      </c>
      <c r="B10" s="8">
        <v>3.2</v>
      </c>
      <c r="C10" s="8">
        <v>8.4</v>
      </c>
      <c r="D10" s="8">
        <v>15.3</v>
      </c>
      <c r="E10" s="8">
        <f t="shared" si="0"/>
        <v>11.600000000000001</v>
      </c>
      <c r="G10" s="36" t="s">
        <v>45</v>
      </c>
      <c r="H10" s="36"/>
      <c r="I10" s="36"/>
      <c r="J10" s="36"/>
    </row>
    <row r="11" spans="1:10" x14ac:dyDescent="0.2">
      <c r="A11" s="15" t="s">
        <v>11</v>
      </c>
      <c r="B11" s="8">
        <v>4.5999999999999996</v>
      </c>
      <c r="C11" s="8">
        <v>3.8</v>
      </c>
      <c r="D11" s="8">
        <v>9.1999999999999993</v>
      </c>
      <c r="E11" s="8">
        <f t="shared" si="0"/>
        <v>8.3999999999999986</v>
      </c>
      <c r="G11" s="5"/>
      <c r="H11" s="5"/>
      <c r="I11" s="5" t="s">
        <v>35</v>
      </c>
      <c r="J11" s="5" t="s">
        <v>36</v>
      </c>
    </row>
    <row r="12" spans="1:10" x14ac:dyDescent="0.2">
      <c r="A12" s="15" t="s">
        <v>12</v>
      </c>
      <c r="B12" s="8">
        <v>-1.2</v>
      </c>
      <c r="C12" s="8">
        <v>6</v>
      </c>
      <c r="D12" s="8">
        <v>14.8</v>
      </c>
      <c r="E12" s="8">
        <f t="shared" si="0"/>
        <v>4.8</v>
      </c>
      <c r="G12" s="35" t="s">
        <v>50</v>
      </c>
      <c r="H12" s="35"/>
      <c r="I12" s="13">
        <v>0.68</v>
      </c>
      <c r="J12" s="5" t="s">
        <v>40</v>
      </c>
    </row>
    <row r="13" spans="1:10" x14ac:dyDescent="0.2">
      <c r="A13" s="15" t="s">
        <v>13</v>
      </c>
      <c r="B13" s="8">
        <v>-0.39999999999999902</v>
      </c>
      <c r="C13" s="8">
        <v>18.3</v>
      </c>
      <c r="D13" s="8">
        <v>13.8</v>
      </c>
      <c r="E13" s="8">
        <f t="shared" si="0"/>
        <v>17.900000000000002</v>
      </c>
    </row>
    <row r="14" spans="1:10" x14ac:dyDescent="0.2">
      <c r="A14" s="15" t="s">
        <v>14</v>
      </c>
      <c r="B14" s="8">
        <v>11.3</v>
      </c>
      <c r="C14" s="8">
        <v>12.1</v>
      </c>
      <c r="D14" s="8">
        <v>22.1</v>
      </c>
      <c r="E14" s="8">
        <f t="shared" si="0"/>
        <v>23.4</v>
      </c>
    </row>
    <row r="15" spans="1:10" x14ac:dyDescent="0.2">
      <c r="A15" s="15" t="s">
        <v>15</v>
      </c>
      <c r="B15" s="8">
        <v>2.4</v>
      </c>
      <c r="C15" s="8">
        <v>2.5</v>
      </c>
      <c r="D15" s="8">
        <v>13.8</v>
      </c>
      <c r="E15" s="8">
        <f t="shared" si="0"/>
        <v>4.9000000000000004</v>
      </c>
    </row>
    <row r="16" spans="1:10" x14ac:dyDescent="0.2">
      <c r="A16" s="15" t="s">
        <v>16</v>
      </c>
      <c r="B16" s="8">
        <v>0.5</v>
      </c>
      <c r="C16" s="8">
        <v>4.2</v>
      </c>
      <c r="D16" s="8">
        <v>3</v>
      </c>
      <c r="E16" s="8">
        <f t="shared" si="0"/>
        <v>4.7</v>
      </c>
    </row>
    <row r="17" spans="1:5" x14ac:dyDescent="0.2">
      <c r="A17" s="15" t="s">
        <v>17</v>
      </c>
      <c r="B17" s="8">
        <v>7.6</v>
      </c>
      <c r="C17" s="8">
        <v>14.8</v>
      </c>
      <c r="D17" s="8">
        <v>15.4</v>
      </c>
      <c r="E17" s="8">
        <f t="shared" si="0"/>
        <v>22.4</v>
      </c>
    </row>
    <row r="18" spans="1:5" x14ac:dyDescent="0.2">
      <c r="A18" s="15" t="s">
        <v>18</v>
      </c>
      <c r="B18" s="19">
        <v>1.8</v>
      </c>
      <c r="C18" s="19">
        <v>3.5</v>
      </c>
      <c r="D18" s="19">
        <v>16.5</v>
      </c>
      <c r="E18" s="8">
        <f t="shared" si="0"/>
        <v>5.3</v>
      </c>
    </row>
    <row r="19" spans="1:5" x14ac:dyDescent="0.2">
      <c r="A19" s="17" t="s">
        <v>0</v>
      </c>
      <c r="B19" s="10">
        <f>AVERAGE(B3:B18)</f>
        <v>3.65625</v>
      </c>
      <c r="C19" s="10">
        <f t="shared" ref="C19:E19" si="1">AVERAGE(C3:C18)</f>
        <v>9.6125000000000007</v>
      </c>
      <c r="D19" s="10">
        <f t="shared" si="1"/>
        <v>14.262500000000001</v>
      </c>
      <c r="E19" s="10">
        <f t="shared" si="1"/>
        <v>13.268750000000002</v>
      </c>
    </row>
    <row r="20" spans="1:5" x14ac:dyDescent="0.2">
      <c r="A20" s="18" t="s">
        <v>1</v>
      </c>
      <c r="B20" s="12">
        <f>STDEV(B3:B18)/SQRT(B21)</f>
        <v>0.80451687106817926</v>
      </c>
      <c r="C20" s="12">
        <f t="shared" ref="C20:E20" si="2">STDEV(C3:C18)/SQRT(C21)</f>
        <v>1.2812388210894436</v>
      </c>
      <c r="D20" s="12">
        <f t="shared" si="2"/>
        <v>1.1751551316031987</v>
      </c>
      <c r="E20" s="12">
        <f t="shared" si="2"/>
        <v>1.6950840379855301</v>
      </c>
    </row>
    <row r="21" spans="1:5" x14ac:dyDescent="0.2">
      <c r="A21" s="15" t="s">
        <v>2</v>
      </c>
      <c r="B21" s="7">
        <f t="shared" ref="B21:E21" si="3">COUNT(B3:B18)</f>
        <v>16</v>
      </c>
      <c r="C21" s="7">
        <f t="shared" si="3"/>
        <v>16</v>
      </c>
      <c r="D21" s="7">
        <f t="shared" si="3"/>
        <v>16</v>
      </c>
      <c r="E21" s="7">
        <f t="shared" si="3"/>
        <v>16</v>
      </c>
    </row>
  </sheetData>
  <mergeCells count="8">
    <mergeCell ref="G8:H8"/>
    <mergeCell ref="G10:J10"/>
    <mergeCell ref="G12:H12"/>
    <mergeCell ref="A1:E1"/>
    <mergeCell ref="G2:J2"/>
    <mergeCell ref="G3:J4"/>
    <mergeCell ref="G6:H6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25EE-5D04-B34C-824E-AB233D440B0E}">
  <dimension ref="A1:Z41"/>
  <sheetViews>
    <sheetView zoomScale="82" workbookViewId="0">
      <selection activeCell="S44" sqref="S44"/>
    </sheetView>
  </sheetViews>
  <sheetFormatPr baseColWidth="10" defaultRowHeight="16" x14ac:dyDescent="0.2"/>
  <cols>
    <col min="1" max="1" width="10.83203125" style="7"/>
    <col min="2" max="2" width="11.6640625" style="7" bestFit="1" customWidth="1"/>
    <col min="3" max="5" width="11" style="7" bestFit="1" customWidth="1"/>
    <col min="6" max="9" width="11.6640625" style="7" bestFit="1" customWidth="1"/>
    <col min="10" max="12" width="11" style="7" bestFit="1" customWidth="1"/>
    <col min="13" max="13" width="11.6640625" style="7" bestFit="1" customWidth="1"/>
    <col min="14" max="16384" width="10.83203125" style="7"/>
  </cols>
  <sheetData>
    <row r="1" spans="1:26" x14ac:dyDescent="0.2">
      <c r="A1" s="37" t="s">
        <v>104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6" x14ac:dyDescent="0.2">
      <c r="A2" s="38" t="s">
        <v>103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6" x14ac:dyDescent="0.2">
      <c r="B3" s="34" t="s">
        <v>29</v>
      </c>
      <c r="C3" s="34"/>
      <c r="D3" s="34"/>
      <c r="E3" s="34"/>
      <c r="F3" s="32" t="s">
        <v>30</v>
      </c>
      <c r="G3" s="32"/>
      <c r="H3" s="32"/>
      <c r="I3" s="32"/>
      <c r="J3" s="29" t="s">
        <v>101</v>
      </c>
      <c r="K3" s="29"/>
      <c r="L3" s="29"/>
      <c r="M3" s="29"/>
      <c r="O3" s="34" t="s">
        <v>29</v>
      </c>
      <c r="P3" s="34"/>
      <c r="Q3" s="34"/>
      <c r="R3" s="34"/>
      <c r="S3" s="32" t="s">
        <v>51</v>
      </c>
      <c r="T3" s="32"/>
      <c r="U3" s="32"/>
      <c r="V3" s="32"/>
      <c r="W3" s="29" t="s">
        <v>101</v>
      </c>
      <c r="X3" s="29"/>
      <c r="Y3" s="29"/>
      <c r="Z3" s="29"/>
    </row>
    <row r="4" spans="1:26" x14ac:dyDescent="0.2">
      <c r="B4" s="1" t="s">
        <v>25</v>
      </c>
      <c r="C4" s="1" t="s">
        <v>62</v>
      </c>
      <c r="D4" s="1" t="s">
        <v>26</v>
      </c>
      <c r="E4" s="1" t="s">
        <v>27</v>
      </c>
      <c r="F4" s="2" t="s">
        <v>25</v>
      </c>
      <c r="G4" s="2" t="s">
        <v>62</v>
      </c>
      <c r="H4" s="2" t="s">
        <v>26</v>
      </c>
      <c r="I4" s="2" t="s">
        <v>27</v>
      </c>
      <c r="J4" s="3" t="s">
        <v>25</v>
      </c>
      <c r="K4" s="3" t="s">
        <v>62</v>
      </c>
      <c r="L4" s="3" t="s">
        <v>28</v>
      </c>
      <c r="M4" s="3" t="s">
        <v>27</v>
      </c>
      <c r="O4" s="30" t="s">
        <v>90</v>
      </c>
      <c r="P4" s="30"/>
      <c r="Q4" s="30"/>
      <c r="R4" s="30"/>
      <c r="S4" s="30" t="s">
        <v>91</v>
      </c>
      <c r="T4" s="30"/>
      <c r="U4" s="30"/>
      <c r="V4" s="30"/>
      <c r="W4" s="30" t="s">
        <v>92</v>
      </c>
      <c r="X4" s="30"/>
      <c r="Y4" s="30"/>
      <c r="Z4" s="30"/>
    </row>
    <row r="5" spans="1:26" x14ac:dyDescent="0.2">
      <c r="A5" s="7" t="s">
        <v>3</v>
      </c>
      <c r="B5" s="8">
        <v>-0.46666666666666701</v>
      </c>
      <c r="C5" s="8">
        <v>1.3333333333333299</v>
      </c>
      <c r="D5" s="8">
        <v>10.6</v>
      </c>
      <c r="E5" s="8">
        <v>1.2666666666666699</v>
      </c>
      <c r="F5" s="8">
        <v>-3.8666666666666698</v>
      </c>
      <c r="G5" s="8">
        <v>0.80000000000000104</v>
      </c>
      <c r="H5" s="8">
        <v>0.33333333333333398</v>
      </c>
      <c r="I5" s="8">
        <v>4.06666666666667</v>
      </c>
      <c r="J5" s="8">
        <v>0</v>
      </c>
      <c r="K5" s="8">
        <v>-2.8666666666666742</v>
      </c>
      <c r="L5" s="8">
        <v>6.8666666666666627</v>
      </c>
      <c r="M5" s="8">
        <v>-6.2000000000000028</v>
      </c>
    </row>
    <row r="6" spans="1:26" x14ac:dyDescent="0.2">
      <c r="A6" s="7" t="s">
        <v>4</v>
      </c>
      <c r="B6" s="8">
        <v>3</v>
      </c>
      <c r="C6" s="8">
        <v>-1.86666666666667</v>
      </c>
      <c r="D6" s="8">
        <v>2.7333333333333298</v>
      </c>
      <c r="E6" s="8">
        <v>-0.33333333333333298</v>
      </c>
      <c r="F6" s="8">
        <v>5.6666666666666696</v>
      </c>
      <c r="G6" s="8">
        <v>-0.19999999999999901</v>
      </c>
      <c r="H6" s="8">
        <v>-0.266666666666666</v>
      </c>
      <c r="I6" s="8">
        <v>-4.8</v>
      </c>
      <c r="J6" s="8">
        <v>0</v>
      </c>
      <c r="K6" s="8">
        <v>0.99999999999999867</v>
      </c>
      <c r="L6" s="8">
        <v>5.6666666666666661</v>
      </c>
      <c r="M6" s="8">
        <v>7.1333333333333364</v>
      </c>
    </row>
    <row r="7" spans="1:26" x14ac:dyDescent="0.2">
      <c r="A7" s="7" t="s">
        <v>5</v>
      </c>
      <c r="B7" s="8">
        <v>-0.66666666666666696</v>
      </c>
      <c r="C7" s="8">
        <v>-3.93333333333333</v>
      </c>
      <c r="D7" s="8">
        <v>-2.5333333333333301</v>
      </c>
      <c r="E7" s="8">
        <v>-3.5333333333333301</v>
      </c>
      <c r="F7" s="8">
        <v>0.46666666666666701</v>
      </c>
      <c r="G7" s="8">
        <v>-1.2</v>
      </c>
      <c r="H7" s="8">
        <v>-3.93333333333333</v>
      </c>
      <c r="I7" s="8">
        <v>-3.5333333333333301</v>
      </c>
      <c r="J7" s="8">
        <v>0</v>
      </c>
      <c r="K7" s="8">
        <v>-1.5999999999999959</v>
      </c>
      <c r="L7" s="8">
        <v>2.5333333333333341</v>
      </c>
      <c r="M7" s="8">
        <v>1.133333333333334</v>
      </c>
    </row>
    <row r="8" spans="1:26" x14ac:dyDescent="0.2">
      <c r="A8" s="7" t="s">
        <v>6</v>
      </c>
      <c r="B8" s="8">
        <v>-1.2</v>
      </c>
      <c r="C8" s="8">
        <v>1.06666666666667</v>
      </c>
      <c r="D8" s="8">
        <v>1.93333333333333</v>
      </c>
      <c r="E8" s="8">
        <v>-1.8</v>
      </c>
      <c r="F8" s="8">
        <v>-2.1333333333333302</v>
      </c>
      <c r="G8" s="8">
        <v>-2</v>
      </c>
      <c r="H8" s="8">
        <v>-1.6</v>
      </c>
      <c r="I8" s="8">
        <v>0.93333333333333401</v>
      </c>
      <c r="J8" s="8">
        <v>0</v>
      </c>
      <c r="K8" s="8">
        <v>2.13333333333334</v>
      </c>
      <c r="L8" s="8">
        <v>2.5999999999999996</v>
      </c>
      <c r="M8" s="8">
        <v>-3.6666666666666643</v>
      </c>
    </row>
    <row r="9" spans="1:26" x14ac:dyDescent="0.2">
      <c r="A9" s="7" t="s">
        <v>7</v>
      </c>
      <c r="B9" s="8">
        <v>-2.6</v>
      </c>
      <c r="C9" s="8">
        <v>-6</v>
      </c>
      <c r="D9" s="8">
        <v>-3.8666666666666698</v>
      </c>
      <c r="E9" s="8">
        <v>-0.80000000000000104</v>
      </c>
      <c r="F9" s="8">
        <v>1.6666666666666701</v>
      </c>
      <c r="G9" s="8">
        <v>-1.7333333333333301</v>
      </c>
      <c r="H9" s="8">
        <v>4.8666666666666698</v>
      </c>
      <c r="I9" s="8">
        <v>2.5333333333333301</v>
      </c>
      <c r="J9" s="8">
        <v>0</v>
      </c>
      <c r="K9" s="8">
        <v>0</v>
      </c>
      <c r="L9" s="8">
        <v>-4.4666666666666694</v>
      </c>
      <c r="M9" s="8">
        <v>0.9333333333333389</v>
      </c>
    </row>
    <row r="10" spans="1:26" x14ac:dyDescent="0.2">
      <c r="A10" s="7" t="s">
        <v>8</v>
      </c>
      <c r="B10" s="8">
        <v>0.80000000000000104</v>
      </c>
      <c r="C10" s="8">
        <v>1.06666666666667</v>
      </c>
      <c r="D10" s="8">
        <v>1.5333333333333301</v>
      </c>
      <c r="E10" s="8">
        <v>-0.6</v>
      </c>
      <c r="F10" s="8">
        <v>-0.19999999999999901</v>
      </c>
      <c r="G10" s="8">
        <v>0.6</v>
      </c>
      <c r="H10" s="8">
        <v>-3.2666666666666702</v>
      </c>
      <c r="I10" s="8">
        <v>-1</v>
      </c>
      <c r="J10" s="8">
        <v>0</v>
      </c>
      <c r="K10" s="8">
        <v>-0.53333333333333</v>
      </c>
      <c r="L10" s="8">
        <v>3.8000000000000007</v>
      </c>
      <c r="M10" s="8">
        <v>-0.6</v>
      </c>
    </row>
    <row r="11" spans="1:26" x14ac:dyDescent="0.2">
      <c r="A11" s="7" t="s">
        <v>9</v>
      </c>
      <c r="B11" s="8">
        <v>3.7333333333333298</v>
      </c>
      <c r="C11" s="8">
        <v>-2.93333333333333</v>
      </c>
      <c r="D11" s="8">
        <v>-1.6666666666666701</v>
      </c>
      <c r="E11" s="8">
        <v>-3.93333333333333</v>
      </c>
      <c r="F11" s="8">
        <v>0.93333333333333401</v>
      </c>
      <c r="G11" s="8">
        <v>-3.7333333333333298</v>
      </c>
      <c r="H11" s="8">
        <v>-0.33333333333333398</v>
      </c>
      <c r="I11" s="8">
        <v>-1.6666666666666701</v>
      </c>
      <c r="J11" s="8">
        <v>0</v>
      </c>
      <c r="K11" s="8">
        <v>-1.999999999999996</v>
      </c>
      <c r="L11" s="8">
        <v>-4.133333333333332</v>
      </c>
      <c r="M11" s="8">
        <v>-5.0666666666666558</v>
      </c>
    </row>
    <row r="12" spans="1:26" x14ac:dyDescent="0.2">
      <c r="A12" s="7" t="s">
        <v>10</v>
      </c>
      <c r="B12" s="8">
        <v>-2.5333333333333301</v>
      </c>
      <c r="C12" s="8">
        <v>-6.5333333333333297</v>
      </c>
      <c r="D12" s="8">
        <v>0.66666666666666796</v>
      </c>
      <c r="E12" s="8">
        <v>1.6</v>
      </c>
      <c r="F12" s="8">
        <v>-5.8</v>
      </c>
      <c r="G12" s="8">
        <v>-6.2</v>
      </c>
      <c r="H12" s="8">
        <v>-1.3333333333333299</v>
      </c>
      <c r="I12" s="8">
        <v>-3</v>
      </c>
      <c r="J12" s="8">
        <v>0</v>
      </c>
      <c r="K12" s="8">
        <v>-3.5999999999999992</v>
      </c>
      <c r="L12" s="8">
        <v>-1.2666666666666719</v>
      </c>
      <c r="M12" s="8">
        <v>1.3333333333333299</v>
      </c>
    </row>
    <row r="13" spans="1:26" x14ac:dyDescent="0.2">
      <c r="A13" s="7" t="s">
        <v>11</v>
      </c>
      <c r="B13" s="8">
        <v>3.4</v>
      </c>
      <c r="C13" s="8">
        <v>1.06666666666667</v>
      </c>
      <c r="D13" s="8">
        <v>6.8666666666666698</v>
      </c>
      <c r="E13" s="8">
        <v>3.6666666666666701</v>
      </c>
      <c r="F13" s="8">
        <v>1.4</v>
      </c>
      <c r="G13" s="8">
        <v>5</v>
      </c>
      <c r="H13" s="8">
        <v>5.93333333333333</v>
      </c>
      <c r="I13" s="8">
        <v>5.8</v>
      </c>
      <c r="J13" s="8">
        <v>0</v>
      </c>
      <c r="K13" s="8">
        <v>-5.93333333333333</v>
      </c>
      <c r="L13" s="8">
        <v>-1.0666666666666602</v>
      </c>
      <c r="M13" s="8">
        <v>-4.1333333333333293</v>
      </c>
    </row>
    <row r="14" spans="1:26" x14ac:dyDescent="0.2">
      <c r="A14" s="7" t="s">
        <v>12</v>
      </c>
      <c r="B14" s="8">
        <v>-3.8666666666666698</v>
      </c>
      <c r="C14" s="8">
        <v>4.7333333333333298</v>
      </c>
      <c r="D14" s="8">
        <v>1.6</v>
      </c>
      <c r="E14" s="8">
        <v>8.4666666666666703</v>
      </c>
      <c r="F14" s="8">
        <v>-4.4000000000000004</v>
      </c>
      <c r="G14" s="8">
        <v>9.3333333333333304</v>
      </c>
      <c r="H14" s="8">
        <v>8.7333333333333307</v>
      </c>
      <c r="I14" s="8">
        <v>7.2666666666666702</v>
      </c>
      <c r="J14" s="8">
        <v>0</v>
      </c>
      <c r="K14" s="8">
        <v>-5.1333333333333311</v>
      </c>
      <c r="L14" s="8">
        <v>-7.6666666666666616</v>
      </c>
      <c r="M14" s="8">
        <v>0.66666666666666963</v>
      </c>
    </row>
    <row r="15" spans="1:26" x14ac:dyDescent="0.2">
      <c r="A15" s="7" t="s">
        <v>13</v>
      </c>
      <c r="B15" s="8">
        <v>-0.73333333333333095</v>
      </c>
      <c r="C15" s="8">
        <v>9.13333333333334</v>
      </c>
      <c r="D15" s="8">
        <v>9.6666666666666696</v>
      </c>
      <c r="E15" s="8">
        <v>8.6666666666666696</v>
      </c>
      <c r="F15" s="8">
        <v>0.86666666666666703</v>
      </c>
      <c r="G15" s="8">
        <v>4.2666666666666702</v>
      </c>
      <c r="H15" s="8">
        <v>8</v>
      </c>
      <c r="I15" s="8">
        <v>3.4666666666666699</v>
      </c>
      <c r="J15" s="8">
        <v>0</v>
      </c>
      <c r="K15" s="8">
        <v>6.4666666666666677</v>
      </c>
      <c r="L15" s="8">
        <v>3.2666666666666675</v>
      </c>
      <c r="M15" s="8">
        <v>6.7999999999999972</v>
      </c>
    </row>
    <row r="16" spans="1:26" x14ac:dyDescent="0.2">
      <c r="A16" s="7" t="s">
        <v>14</v>
      </c>
      <c r="B16" s="8">
        <v>3</v>
      </c>
      <c r="C16" s="8">
        <v>3.4666666666666699</v>
      </c>
      <c r="D16" s="8">
        <v>5.4666666666666703</v>
      </c>
      <c r="E16" s="8">
        <v>5.6666666666666696</v>
      </c>
      <c r="F16" s="8">
        <v>3.2666666666666702</v>
      </c>
      <c r="G16" s="8">
        <v>4.4666666666666703</v>
      </c>
      <c r="H16" s="8">
        <v>3.3333333333333299</v>
      </c>
      <c r="I16" s="8">
        <v>3.2666666666666702</v>
      </c>
      <c r="J16" s="8">
        <v>0</v>
      </c>
      <c r="K16" s="8">
        <v>-0.73333333333333028</v>
      </c>
      <c r="L16" s="8">
        <v>2.4000000000000106</v>
      </c>
      <c r="M16" s="8">
        <v>2.6666666666666696</v>
      </c>
    </row>
    <row r="17" spans="1:26" x14ac:dyDescent="0.2">
      <c r="A17" s="9" t="s">
        <v>0</v>
      </c>
      <c r="B17" s="10">
        <f>AVERAGE(B5:B16)</f>
        <v>0.1555555555555555</v>
      </c>
      <c r="C17" s="10">
        <f t="shared" ref="C17:E17" si="0">AVERAGE(C5:C16)</f>
        <v>5.000000000000171E-2</v>
      </c>
      <c r="D17" s="10">
        <f t="shared" si="0"/>
        <v>2.75</v>
      </c>
      <c r="E17" s="10">
        <f t="shared" si="0"/>
        <v>1.5277777777777797</v>
      </c>
      <c r="F17" s="10">
        <f>AVERAGE(F5:F16)</f>
        <v>-0.17777777777777679</v>
      </c>
      <c r="G17" s="10">
        <f t="shared" ref="G17:I17" si="1">AVERAGE(G5:G16)</f>
        <v>0.78333333333333444</v>
      </c>
      <c r="H17" s="10">
        <f t="shared" si="1"/>
        <v>1.705555555555555</v>
      </c>
      <c r="I17" s="10">
        <f t="shared" si="1"/>
        <v>1.1111111111111118</v>
      </c>
      <c r="J17" s="10">
        <f>AVERAGE(J5:J16)</f>
        <v>0</v>
      </c>
      <c r="K17" s="10">
        <f>AVERAGE(K5:K16)</f>
        <v>-1.0666666666666649</v>
      </c>
      <c r="L17" s="10">
        <f t="shared" ref="L17:M17" si="2">AVERAGE(L5:L16)</f>
        <v>0.71111111111111225</v>
      </c>
      <c r="M17" s="10">
        <f t="shared" si="2"/>
        <v>8.3333333333335258E-2</v>
      </c>
    </row>
    <row r="18" spans="1:26" x14ac:dyDescent="0.2">
      <c r="A18" s="11" t="s">
        <v>1</v>
      </c>
      <c r="B18" s="12">
        <f>STDEV(B5:B16)/SQRT(B19)</f>
        <v>0.7518477052845467</v>
      </c>
      <c r="C18" s="12">
        <f t="shared" ref="C18:E18" si="3">STDEV(C5:C16)/SQRT(C19)</f>
        <v>1.317842461832504</v>
      </c>
      <c r="D18" s="12">
        <f t="shared" si="3"/>
        <v>1.3280228842699895</v>
      </c>
      <c r="E18" s="12">
        <f t="shared" si="3"/>
        <v>1.2334140932699742</v>
      </c>
      <c r="F18" s="12">
        <f>STDEV(F5:F16)/SQRT(F19)</f>
        <v>0.95949388080131848</v>
      </c>
      <c r="G18" s="12">
        <f t="shared" ref="G18:I18" si="4">STDEV(G5:G16)/SQRT(G19)</f>
        <v>1.2454935603021835</v>
      </c>
      <c r="H18" s="12">
        <f t="shared" si="4"/>
        <v>1.2496587637486052</v>
      </c>
      <c r="I18" s="12">
        <f t="shared" si="4"/>
        <v>1.1229270713772446</v>
      </c>
      <c r="J18" s="12">
        <f>STDEV(J5:J16)/SQRT(J19)</f>
        <v>0</v>
      </c>
      <c r="K18" s="12">
        <f t="shared" ref="K18:M18" si="5">STDEV(K5:K16)/SQRT(K19)</f>
        <v>0.96856309970723042</v>
      </c>
      <c r="L18" s="12">
        <f t="shared" si="5"/>
        <v>1.2786075478832148</v>
      </c>
      <c r="M18" s="12">
        <f t="shared" si="5"/>
        <v>1.2417302200534295</v>
      </c>
    </row>
    <row r="19" spans="1:26" x14ac:dyDescent="0.2">
      <c r="A19" s="7" t="s">
        <v>2</v>
      </c>
      <c r="B19" s="7">
        <f>COUNT(B5:B16)</f>
        <v>12</v>
      </c>
      <c r="C19" s="7">
        <f t="shared" ref="C19:E19" si="6">COUNT(C5:C16)</f>
        <v>12</v>
      </c>
      <c r="D19" s="7">
        <f t="shared" si="6"/>
        <v>12</v>
      </c>
      <c r="E19" s="7">
        <f t="shared" si="6"/>
        <v>12</v>
      </c>
      <c r="F19" s="7">
        <f>COUNT(F5:F16)</f>
        <v>12</v>
      </c>
      <c r="G19" s="7">
        <f t="shared" ref="G19:I19" si="7">COUNT(G5:G16)</f>
        <v>12</v>
      </c>
      <c r="H19" s="7">
        <f t="shared" si="7"/>
        <v>12</v>
      </c>
      <c r="I19" s="7">
        <f t="shared" si="7"/>
        <v>12</v>
      </c>
      <c r="J19" s="7">
        <f>COUNT(J5:J16)</f>
        <v>12</v>
      </c>
      <c r="K19" s="7">
        <f t="shared" ref="K19:M19" si="8">COUNT(K5:K16)</f>
        <v>12</v>
      </c>
      <c r="L19" s="7">
        <f t="shared" si="8"/>
        <v>12</v>
      </c>
      <c r="M19" s="7">
        <f t="shared" si="8"/>
        <v>12</v>
      </c>
    </row>
    <row r="23" spans="1:26" x14ac:dyDescent="0.2">
      <c r="A23" s="37" t="s">
        <v>105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26" x14ac:dyDescent="0.2">
      <c r="A24" s="38" t="s">
        <v>103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26" x14ac:dyDescent="0.2">
      <c r="B25" s="34" t="s">
        <v>29</v>
      </c>
      <c r="C25" s="34"/>
      <c r="D25" s="34"/>
      <c r="E25" s="34"/>
      <c r="F25" s="32" t="s">
        <v>30</v>
      </c>
      <c r="G25" s="32"/>
      <c r="H25" s="32"/>
      <c r="I25" s="32"/>
      <c r="J25" s="29" t="s">
        <v>101</v>
      </c>
      <c r="K25" s="29"/>
      <c r="L25" s="29"/>
      <c r="M25" s="29"/>
      <c r="O25" s="34" t="s">
        <v>29</v>
      </c>
      <c r="P25" s="34"/>
      <c r="Q25" s="34"/>
      <c r="R25" s="34"/>
      <c r="S25" s="32" t="s">
        <v>51</v>
      </c>
      <c r="T25" s="32"/>
      <c r="U25" s="32"/>
      <c r="V25" s="32"/>
      <c r="W25" s="29" t="s">
        <v>101</v>
      </c>
      <c r="X25" s="29"/>
      <c r="Y25" s="29"/>
      <c r="Z25" s="29"/>
    </row>
    <row r="26" spans="1:26" x14ac:dyDescent="0.2">
      <c r="B26" s="1" t="s">
        <v>25</v>
      </c>
      <c r="C26" s="1" t="s">
        <v>62</v>
      </c>
      <c r="D26" s="1" t="s">
        <v>26</v>
      </c>
      <c r="E26" s="1" t="s">
        <v>27</v>
      </c>
      <c r="F26" s="2" t="s">
        <v>25</v>
      </c>
      <c r="G26" s="2" t="s">
        <v>62</v>
      </c>
      <c r="H26" s="2" t="s">
        <v>26</v>
      </c>
      <c r="I26" s="2" t="s">
        <v>27</v>
      </c>
      <c r="J26" s="3" t="s">
        <v>25</v>
      </c>
      <c r="K26" s="3" t="s">
        <v>62</v>
      </c>
      <c r="L26" s="3" t="s">
        <v>28</v>
      </c>
      <c r="M26" s="3" t="s">
        <v>27</v>
      </c>
      <c r="O26" s="30" t="s">
        <v>80</v>
      </c>
      <c r="P26" s="30"/>
      <c r="Q26" s="30"/>
      <c r="R26" s="30"/>
      <c r="S26" s="30" t="s">
        <v>89</v>
      </c>
      <c r="T26" s="30"/>
      <c r="U26" s="30"/>
      <c r="V26" s="30"/>
      <c r="W26" s="30" t="s">
        <v>79</v>
      </c>
      <c r="X26" s="30"/>
      <c r="Y26" s="30"/>
      <c r="Z26" s="30"/>
    </row>
    <row r="27" spans="1:26" ht="16" customHeight="1" x14ac:dyDescent="0.2">
      <c r="A27" s="7" t="s">
        <v>3</v>
      </c>
      <c r="B27" s="8">
        <v>-13.3333333333333</v>
      </c>
      <c r="C27" s="8">
        <v>4.8</v>
      </c>
      <c r="D27" s="8">
        <v>3.5333333333333301</v>
      </c>
      <c r="E27" s="8">
        <v>-6.4666666666666703</v>
      </c>
      <c r="F27" s="8">
        <v>-6.6</v>
      </c>
      <c r="G27" s="8">
        <v>-10.533333333333299</v>
      </c>
      <c r="H27" s="8">
        <v>-5.1333333333333302</v>
      </c>
      <c r="I27" s="8">
        <v>-6.7333333333333298</v>
      </c>
      <c r="J27" s="8">
        <v>0</v>
      </c>
      <c r="K27" s="8">
        <v>22.066666666666599</v>
      </c>
      <c r="L27" s="8">
        <v>15.399999999999961</v>
      </c>
      <c r="M27" s="8">
        <v>6.99999999999996</v>
      </c>
      <c r="O27" s="31" t="s">
        <v>34</v>
      </c>
      <c r="P27" s="31"/>
      <c r="Q27" s="31"/>
      <c r="R27" s="31"/>
      <c r="W27" s="31" t="s">
        <v>34</v>
      </c>
      <c r="X27" s="31"/>
      <c r="Y27" s="31"/>
      <c r="Z27" s="31"/>
    </row>
    <row r="28" spans="1:26" x14ac:dyDescent="0.2">
      <c r="A28" s="7" t="s">
        <v>4</v>
      </c>
      <c r="B28" s="8">
        <v>-0.6</v>
      </c>
      <c r="C28" s="8">
        <v>11.266666666666699</v>
      </c>
      <c r="D28" s="8">
        <v>15.266666666666699</v>
      </c>
      <c r="E28" s="8">
        <v>13</v>
      </c>
      <c r="F28" s="8">
        <v>-13.8</v>
      </c>
      <c r="G28" s="8">
        <v>-3.4666666666666699</v>
      </c>
      <c r="H28" s="8">
        <v>-6.6666666666666402E-2</v>
      </c>
      <c r="I28" s="8">
        <v>-3.2</v>
      </c>
      <c r="J28" s="8">
        <v>0</v>
      </c>
      <c r="K28" s="8">
        <v>1.5333333333333687</v>
      </c>
      <c r="L28" s="8">
        <v>2.1333333333333648</v>
      </c>
      <c r="M28" s="8">
        <v>2.9999999999999982</v>
      </c>
      <c r="O28" s="31"/>
      <c r="P28" s="31"/>
      <c r="Q28" s="31"/>
      <c r="R28" s="31"/>
      <c r="W28" s="31"/>
      <c r="X28" s="31"/>
      <c r="Y28" s="31"/>
      <c r="Z28" s="31"/>
    </row>
    <row r="29" spans="1:26" x14ac:dyDescent="0.2">
      <c r="A29" s="7" t="s">
        <v>5</v>
      </c>
      <c r="B29" s="8">
        <v>-7.93333333333333</v>
      </c>
      <c r="C29" s="8">
        <v>4.8</v>
      </c>
      <c r="D29" s="8">
        <v>6.6666666666666402E-2</v>
      </c>
      <c r="E29" s="8">
        <v>-6.93333333333333</v>
      </c>
      <c r="F29" s="8">
        <v>-8.3333333333333304</v>
      </c>
      <c r="G29" s="8">
        <v>-3.7333333333333298</v>
      </c>
      <c r="H29" s="8">
        <v>-5.8</v>
      </c>
      <c r="I29" s="8">
        <v>-9.4666666666666703</v>
      </c>
      <c r="J29" s="8">
        <v>0</v>
      </c>
      <c r="K29" s="8">
        <v>8.1333333333333293</v>
      </c>
      <c r="L29" s="8">
        <v>5.4666666666666659</v>
      </c>
      <c r="M29" s="8">
        <v>2.13333333333334</v>
      </c>
      <c r="O29" s="5"/>
      <c r="P29" s="5"/>
      <c r="Q29" s="5" t="s">
        <v>78</v>
      </c>
      <c r="R29" s="5" t="s">
        <v>36</v>
      </c>
      <c r="W29" s="5"/>
      <c r="X29" s="5"/>
      <c r="Y29" s="5" t="s">
        <v>78</v>
      </c>
      <c r="Z29" s="5" t="s">
        <v>36</v>
      </c>
    </row>
    <row r="30" spans="1:26" x14ac:dyDescent="0.2">
      <c r="A30" s="7" t="s">
        <v>6</v>
      </c>
      <c r="B30" s="8">
        <v>0.53333333333333299</v>
      </c>
      <c r="C30" s="8">
        <v>4.5333333333333297</v>
      </c>
      <c r="D30" s="8">
        <v>5.3333333333333304</v>
      </c>
      <c r="E30" s="8">
        <v>-3.2</v>
      </c>
      <c r="F30" s="8">
        <v>-2.7333333333333298</v>
      </c>
      <c r="G30" s="8">
        <v>6.6666666666666402E-2</v>
      </c>
      <c r="H30" s="8">
        <v>0.266666666666667</v>
      </c>
      <c r="I30" s="8">
        <v>0.4</v>
      </c>
      <c r="J30" s="8">
        <v>0</v>
      </c>
      <c r="K30" s="8">
        <v>1.2000000000000002</v>
      </c>
      <c r="L30" s="8">
        <v>1.8000000000000007</v>
      </c>
      <c r="M30" s="8">
        <v>-6.8666666666666636</v>
      </c>
      <c r="O30" s="28" t="s">
        <v>63</v>
      </c>
      <c r="P30" s="28"/>
      <c r="Q30" s="13">
        <v>7.32421875E-3</v>
      </c>
      <c r="R30" s="5" t="s">
        <v>37</v>
      </c>
      <c r="W30" s="28" t="s">
        <v>63</v>
      </c>
      <c r="X30" s="28"/>
      <c r="Y30" s="13">
        <v>4.833984375E-2</v>
      </c>
      <c r="Z30" s="5" t="s">
        <v>47</v>
      </c>
    </row>
    <row r="31" spans="1:26" x14ac:dyDescent="0.2">
      <c r="A31" s="7" t="s">
        <v>7</v>
      </c>
      <c r="B31" s="8">
        <v>-11.133333333333301</v>
      </c>
      <c r="C31" s="8">
        <v>2.2000000000000002</v>
      </c>
      <c r="D31" s="8">
        <v>7.6</v>
      </c>
      <c r="E31" s="8">
        <v>-6.6666666666666696</v>
      </c>
      <c r="F31" s="8">
        <v>-20.2</v>
      </c>
      <c r="G31" s="8">
        <v>-3.06666666666667</v>
      </c>
      <c r="H31" s="8">
        <v>-12.466666666666701</v>
      </c>
      <c r="I31" s="8">
        <v>-4</v>
      </c>
      <c r="J31" s="8">
        <v>0</v>
      </c>
      <c r="K31" s="8">
        <v>-3.8000000000000282</v>
      </c>
      <c r="L31" s="8">
        <v>11</v>
      </c>
      <c r="M31" s="8">
        <v>-11.733333333333368</v>
      </c>
      <c r="O31" s="28" t="s">
        <v>38</v>
      </c>
      <c r="P31" s="28"/>
      <c r="Q31" s="13">
        <v>4.8828125E-3</v>
      </c>
      <c r="R31" s="5" t="s">
        <v>37</v>
      </c>
      <c r="W31" s="28" t="s">
        <v>38</v>
      </c>
      <c r="X31" s="28"/>
      <c r="Y31" s="13">
        <v>9.765625E-3</v>
      </c>
      <c r="Z31" s="5" t="s">
        <v>37</v>
      </c>
    </row>
    <row r="32" spans="1:26" x14ac:dyDescent="0.2">
      <c r="A32" s="7" t="s">
        <v>8</v>
      </c>
      <c r="B32" s="8">
        <v>-9.2666666666666693</v>
      </c>
      <c r="C32" s="8">
        <v>4.2</v>
      </c>
      <c r="D32" s="8">
        <v>4.3333333333333304</v>
      </c>
      <c r="E32" s="8">
        <v>-2.7333333333333298</v>
      </c>
      <c r="F32" s="8">
        <v>-6.06666666666667</v>
      </c>
      <c r="G32" s="8">
        <v>-6.6666666666666402E-2</v>
      </c>
      <c r="H32" s="8">
        <v>-1.86666666666667</v>
      </c>
      <c r="I32" s="8">
        <v>-2.6</v>
      </c>
      <c r="J32" s="8">
        <v>0</v>
      </c>
      <c r="K32" s="8">
        <v>7.4666666666666659</v>
      </c>
      <c r="L32" s="8">
        <v>9.3999999999999986</v>
      </c>
      <c r="M32" s="8">
        <v>3.0666666666666695</v>
      </c>
      <c r="O32" s="28" t="s">
        <v>39</v>
      </c>
      <c r="P32" s="28"/>
      <c r="Q32" s="13">
        <v>1.138671875</v>
      </c>
      <c r="R32" s="5" t="s">
        <v>40</v>
      </c>
      <c r="W32" s="28" t="s">
        <v>39</v>
      </c>
      <c r="X32" s="28"/>
      <c r="Y32" s="13">
        <v>1.244140625</v>
      </c>
      <c r="Z32" s="5" t="s">
        <v>40</v>
      </c>
    </row>
    <row r="33" spans="1:26" x14ac:dyDescent="0.2">
      <c r="A33" s="7" t="s">
        <v>9</v>
      </c>
      <c r="B33" s="8">
        <v>-1.4</v>
      </c>
      <c r="C33" s="8">
        <v>-2.06666666666667</v>
      </c>
      <c r="D33" s="8">
        <v>2.93333333333333</v>
      </c>
      <c r="E33" s="8">
        <v>-8.4666666666666703</v>
      </c>
      <c r="F33" s="8">
        <v>-6.8</v>
      </c>
      <c r="G33" s="8">
        <v>-2.2000000000000002</v>
      </c>
      <c r="H33" s="8">
        <v>0.86666666666666703</v>
      </c>
      <c r="I33" s="8">
        <v>-3</v>
      </c>
      <c r="J33" s="8">
        <v>0</v>
      </c>
      <c r="K33" s="8">
        <v>-5.2666666666666702</v>
      </c>
      <c r="L33" s="8">
        <v>-3.3333333333333375</v>
      </c>
      <c r="M33" s="8">
        <v>-10.866666666666671</v>
      </c>
      <c r="O33" s="28" t="s">
        <v>68</v>
      </c>
      <c r="P33" s="28"/>
      <c r="Q33" s="13">
        <v>1.138671875</v>
      </c>
      <c r="R33" s="5" t="s">
        <v>40</v>
      </c>
      <c r="W33" s="28" t="s">
        <v>68</v>
      </c>
      <c r="X33" s="28"/>
      <c r="Y33" s="13">
        <v>1.244140625</v>
      </c>
      <c r="Z33" s="5" t="s">
        <v>40</v>
      </c>
    </row>
    <row r="34" spans="1:26" x14ac:dyDescent="0.2">
      <c r="A34" s="7" t="s">
        <v>10</v>
      </c>
      <c r="B34" s="8">
        <v>2.7333333333333298</v>
      </c>
      <c r="C34" s="8">
        <v>2.4666666666666699</v>
      </c>
      <c r="D34" s="8">
        <v>1.5333333333333301</v>
      </c>
      <c r="E34" s="8">
        <v>-6</v>
      </c>
      <c r="F34" s="8">
        <v>-0.46666666666666701</v>
      </c>
      <c r="G34" s="8">
        <v>-2.7333333333333298</v>
      </c>
      <c r="H34" s="8">
        <v>-6.4</v>
      </c>
      <c r="I34" s="8">
        <v>-7.2</v>
      </c>
      <c r="J34" s="8">
        <v>0</v>
      </c>
      <c r="K34" s="8">
        <v>2.0000000000000027</v>
      </c>
      <c r="L34" s="8">
        <v>4.7333333333333334</v>
      </c>
      <c r="M34" s="8">
        <v>-1.9999999999999964</v>
      </c>
      <c r="O34" s="28" t="s">
        <v>69</v>
      </c>
      <c r="P34" s="28"/>
      <c r="Q34" s="13">
        <v>4.8828125E-3</v>
      </c>
      <c r="R34" s="5" t="s">
        <v>37</v>
      </c>
      <c r="W34" s="28" t="s">
        <v>69</v>
      </c>
      <c r="X34" s="28"/>
      <c r="Y34" s="13">
        <v>5.859375E-3</v>
      </c>
      <c r="Z34" s="5" t="s">
        <v>37</v>
      </c>
    </row>
    <row r="35" spans="1:26" x14ac:dyDescent="0.2">
      <c r="A35" s="7" t="s">
        <v>11</v>
      </c>
      <c r="B35" s="8">
        <v>-1.4666666666666699</v>
      </c>
      <c r="C35" s="8">
        <v>8.6666666666666696</v>
      </c>
      <c r="D35" s="8">
        <v>8.4</v>
      </c>
      <c r="E35" s="8">
        <v>-6.7333333333333298</v>
      </c>
      <c r="F35" s="8">
        <v>-1.4</v>
      </c>
      <c r="G35" s="8">
        <v>-4.6666666666666696</v>
      </c>
      <c r="H35" s="8">
        <v>-3.3333333333333299</v>
      </c>
      <c r="I35" s="8">
        <v>-3</v>
      </c>
      <c r="J35" s="8">
        <v>0</v>
      </c>
      <c r="K35" s="8">
        <v>13.400000000000009</v>
      </c>
      <c r="L35" s="8">
        <v>11.8</v>
      </c>
      <c r="M35" s="8">
        <v>-3.6666666666666599</v>
      </c>
      <c r="O35" s="28" t="s">
        <v>41</v>
      </c>
      <c r="P35" s="28"/>
      <c r="Q35" s="13">
        <v>2.9296875E-3</v>
      </c>
      <c r="R35" s="5" t="s">
        <v>37</v>
      </c>
      <c r="W35" s="28" t="s">
        <v>41</v>
      </c>
      <c r="X35" s="28"/>
      <c r="Y35" s="13">
        <v>5.859375E-3</v>
      </c>
      <c r="Z35" s="5" t="s">
        <v>37</v>
      </c>
    </row>
    <row r="36" spans="1:26" x14ac:dyDescent="0.2">
      <c r="A36" s="7" t="s">
        <v>12</v>
      </c>
      <c r="B36" s="8">
        <v>-9.4</v>
      </c>
      <c r="C36" s="8">
        <v>17.133333333333301</v>
      </c>
      <c r="D36" s="8">
        <v>1.4</v>
      </c>
      <c r="E36" s="8">
        <v>-9.3333333333333304</v>
      </c>
      <c r="F36" s="8">
        <v>-6</v>
      </c>
      <c r="G36" s="8">
        <v>-5.6</v>
      </c>
      <c r="H36" s="8">
        <v>-15.8</v>
      </c>
      <c r="I36" s="8">
        <v>-15.3333333333333</v>
      </c>
      <c r="J36" s="8">
        <v>0</v>
      </c>
      <c r="K36" s="8">
        <v>26.133333333333297</v>
      </c>
      <c r="L36" s="8">
        <v>20.6</v>
      </c>
      <c r="M36" s="8">
        <v>9.3999999999999702</v>
      </c>
    </row>
    <row r="37" spans="1:26" x14ac:dyDescent="0.2">
      <c r="A37" s="7" t="s">
        <v>13</v>
      </c>
      <c r="B37" s="8">
        <v>-7.2666666666666702</v>
      </c>
      <c r="C37" s="8">
        <v>2.1333333333333302</v>
      </c>
      <c r="D37" s="8">
        <v>4.3333333333333304</v>
      </c>
      <c r="E37" s="8">
        <v>-1.6</v>
      </c>
      <c r="F37" s="8">
        <v>-13</v>
      </c>
      <c r="G37" s="8">
        <v>-12.9333333333333</v>
      </c>
      <c r="H37" s="8">
        <v>-4.8666666666666698</v>
      </c>
      <c r="I37" s="8">
        <v>-1.8</v>
      </c>
      <c r="J37" s="8">
        <v>0</v>
      </c>
      <c r="K37" s="8">
        <v>9.3333333333333002</v>
      </c>
      <c r="L37" s="8">
        <v>3.4666666666666694</v>
      </c>
      <c r="M37" s="8">
        <v>-5.5333333333333297</v>
      </c>
    </row>
    <row r="38" spans="1:26" x14ac:dyDescent="0.2">
      <c r="A38" s="7" t="s">
        <v>14</v>
      </c>
      <c r="B38" s="8">
        <v>-3.4</v>
      </c>
      <c r="C38" s="8">
        <v>4.1333333333333302</v>
      </c>
      <c r="D38" s="8">
        <v>1.6</v>
      </c>
      <c r="E38" s="8">
        <v>-2.1333333333333302</v>
      </c>
      <c r="F38" s="8">
        <v>-3.5333333333333301</v>
      </c>
      <c r="G38" s="8">
        <v>-4.2</v>
      </c>
      <c r="H38" s="8">
        <v>-4.93333333333333</v>
      </c>
      <c r="I38" s="8">
        <v>-3.3333333333333299</v>
      </c>
      <c r="J38" s="8">
        <v>0</v>
      </c>
      <c r="K38" s="8">
        <v>8.1999999999999993</v>
      </c>
      <c r="L38" s="8">
        <v>6.3999999999999995</v>
      </c>
      <c r="M38" s="8">
        <v>1.0666666666666695</v>
      </c>
    </row>
    <row r="39" spans="1:26" x14ac:dyDescent="0.2">
      <c r="A39" s="9" t="s">
        <v>0</v>
      </c>
      <c r="B39" s="10">
        <f>AVERAGE(B27:B38)</f>
        <v>-5.1611111111111061</v>
      </c>
      <c r="C39" s="10">
        <f t="shared" ref="C39:E39" si="9">AVERAGE(C27:C38)</f>
        <v>5.3555555555555552</v>
      </c>
      <c r="D39" s="10">
        <f t="shared" si="9"/>
        <v>4.6944444444444455</v>
      </c>
      <c r="E39" s="10">
        <f t="shared" si="9"/>
        <v>-3.9388888888888882</v>
      </c>
      <c r="F39" s="10">
        <f>AVERAGE(F27:F38)</f>
        <v>-7.4111111111111114</v>
      </c>
      <c r="G39" s="10">
        <f t="shared" ref="G39:I39" si="10">AVERAGE(G27:G38)</f>
        <v>-4.4277777777777727</v>
      </c>
      <c r="H39" s="10">
        <f t="shared" si="10"/>
        <v>-4.961111111111113</v>
      </c>
      <c r="I39" s="10">
        <f t="shared" si="10"/>
        <v>-4.9388888888888856</v>
      </c>
      <c r="J39" s="10">
        <f>AVERAGE(J27:J38)</f>
        <v>0</v>
      </c>
      <c r="K39" s="10">
        <f>AVERAGE(K27:K38)</f>
        <v>7.5333333333333234</v>
      </c>
      <c r="L39" s="10">
        <f t="shared" ref="L39:M39" si="11">AVERAGE(L27:L38)</f>
        <v>7.4055555555555559</v>
      </c>
      <c r="M39" s="10">
        <f t="shared" si="11"/>
        <v>-1.2500000000000064</v>
      </c>
    </row>
    <row r="40" spans="1:26" x14ac:dyDescent="0.2">
      <c r="A40" s="11" t="s">
        <v>1</v>
      </c>
      <c r="B40" s="12">
        <f>STDEV(B27:B38)/SQRT(B41)</f>
        <v>1.4970781493995711</v>
      </c>
      <c r="C40" s="12">
        <f t="shared" ref="C40:E40" si="12">STDEV(C27:C38)/SQRT(C41)</f>
        <v>1.4368487154884806</v>
      </c>
      <c r="D40" s="12">
        <f t="shared" si="12"/>
        <v>1.2025914311988184</v>
      </c>
      <c r="E40" s="12">
        <f t="shared" si="12"/>
        <v>1.7014048133660038</v>
      </c>
      <c r="F40" s="12">
        <f>STDEV(F27:F38)/SQRT(F41)</f>
        <v>1.6573239826266466</v>
      </c>
      <c r="G40" s="12">
        <f t="shared" ref="G40:I40" si="13">STDEV(G27:G38)/SQRT(G41)</f>
        <v>1.1058296193473049</v>
      </c>
      <c r="H40" s="12">
        <f t="shared" si="13"/>
        <v>1.4410167177017246</v>
      </c>
      <c r="I40" s="12">
        <f t="shared" si="13"/>
        <v>1.2145154174461359</v>
      </c>
      <c r="J40" s="12">
        <f>STDEV(J27:J38)/SQRT(J41)</f>
        <v>0</v>
      </c>
      <c r="K40" s="12">
        <f t="shared" ref="K40:M40" si="14">STDEV(K27:K38)/SQRT(K41)</f>
        <v>2.7450475761425652</v>
      </c>
      <c r="L40" s="12">
        <f t="shared" si="14"/>
        <v>1.8993257413105662</v>
      </c>
      <c r="M40" s="12">
        <f t="shared" si="14"/>
        <v>1.9338927264564272</v>
      </c>
    </row>
    <row r="41" spans="1:26" x14ac:dyDescent="0.2">
      <c r="A41" s="7" t="s">
        <v>2</v>
      </c>
      <c r="B41" s="7">
        <f>COUNT(B27:B38)</f>
        <v>12</v>
      </c>
      <c r="C41" s="7">
        <f t="shared" ref="C41:E41" si="15">COUNT(C27:C38)</f>
        <v>12</v>
      </c>
      <c r="D41" s="7">
        <f t="shared" si="15"/>
        <v>12</v>
      </c>
      <c r="E41" s="7">
        <f t="shared" si="15"/>
        <v>12</v>
      </c>
      <c r="F41" s="7">
        <f>COUNT(F27:F38)</f>
        <v>12</v>
      </c>
      <c r="G41" s="7">
        <f t="shared" ref="G41:I41" si="16">COUNT(G27:G38)</f>
        <v>12</v>
      </c>
      <c r="H41" s="7">
        <f t="shared" si="16"/>
        <v>12</v>
      </c>
      <c r="I41" s="7">
        <f t="shared" si="16"/>
        <v>12</v>
      </c>
      <c r="J41" s="7">
        <f>COUNT(J27:J38)</f>
        <v>12</v>
      </c>
      <c r="K41" s="7">
        <f t="shared" ref="K41:M41" si="17">COUNT(K27:K38)</f>
        <v>12</v>
      </c>
      <c r="L41" s="7">
        <f t="shared" si="17"/>
        <v>12</v>
      </c>
      <c r="M41" s="7">
        <f t="shared" si="17"/>
        <v>12</v>
      </c>
    </row>
  </sheetData>
  <mergeCells count="36">
    <mergeCell ref="A1:M1"/>
    <mergeCell ref="A2:M2"/>
    <mergeCell ref="B3:E3"/>
    <mergeCell ref="F3:I3"/>
    <mergeCell ref="J3:M3"/>
    <mergeCell ref="B25:E25"/>
    <mergeCell ref="F25:I25"/>
    <mergeCell ref="J25:M25"/>
    <mergeCell ref="A24:M24"/>
    <mergeCell ref="A23:M23"/>
    <mergeCell ref="O3:R3"/>
    <mergeCell ref="S3:V3"/>
    <mergeCell ref="W3:Z3"/>
    <mergeCell ref="O32:P32"/>
    <mergeCell ref="W32:X32"/>
    <mergeCell ref="O27:R28"/>
    <mergeCell ref="W27:Z28"/>
    <mergeCell ref="O30:P30"/>
    <mergeCell ref="W30:X30"/>
    <mergeCell ref="O31:P31"/>
    <mergeCell ref="W31:X31"/>
    <mergeCell ref="O25:R25"/>
    <mergeCell ref="S25:V25"/>
    <mergeCell ref="W25:Z25"/>
    <mergeCell ref="O26:R26"/>
    <mergeCell ref="S26:V26"/>
    <mergeCell ref="O4:R4"/>
    <mergeCell ref="S4:V4"/>
    <mergeCell ref="W4:Z4"/>
    <mergeCell ref="O35:P35"/>
    <mergeCell ref="W35:X35"/>
    <mergeCell ref="O33:P33"/>
    <mergeCell ref="W33:X33"/>
    <mergeCell ref="O34:P34"/>
    <mergeCell ref="W34:X34"/>
    <mergeCell ref="W26:Z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715A-3B44-FA42-AE76-3D9003162AC1}">
  <dimension ref="A1:P78"/>
  <sheetViews>
    <sheetView tabSelected="1" topLeftCell="A22" zoomScale="68" workbookViewId="0">
      <selection activeCell="B66" sqref="B66"/>
    </sheetView>
  </sheetViews>
  <sheetFormatPr baseColWidth="10" defaultRowHeight="16" x14ac:dyDescent="0.2"/>
  <cols>
    <col min="1" max="31" width="13.1640625" style="7" customWidth="1"/>
    <col min="32" max="16384" width="10.83203125" style="7"/>
  </cols>
  <sheetData>
    <row r="1" spans="1:16" x14ac:dyDescent="0.2">
      <c r="A1" s="40" t="s">
        <v>70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x14ac:dyDescent="0.2">
      <c r="A2" s="39" t="s">
        <v>71</v>
      </c>
      <c r="B2" s="39"/>
      <c r="C2" s="39"/>
      <c r="D2" s="39"/>
      <c r="E2" s="39"/>
      <c r="F2" s="39"/>
      <c r="G2" s="39"/>
      <c r="I2" s="39" t="s">
        <v>72</v>
      </c>
      <c r="J2" s="39"/>
      <c r="K2" s="39"/>
      <c r="L2" s="39"/>
      <c r="M2" s="39"/>
      <c r="N2" s="39"/>
      <c r="O2" s="39"/>
    </row>
    <row r="3" spans="1:16" x14ac:dyDescent="0.2">
      <c r="B3" s="34" t="s">
        <v>108</v>
      </c>
      <c r="C3" s="34"/>
      <c r="D3" s="34"/>
      <c r="E3" s="32" t="s">
        <v>107</v>
      </c>
      <c r="F3" s="32"/>
      <c r="G3" s="32"/>
      <c r="J3" s="34" t="s">
        <v>108</v>
      </c>
      <c r="K3" s="34"/>
      <c r="L3" s="34"/>
      <c r="M3" s="32" t="s">
        <v>107</v>
      </c>
      <c r="N3" s="32"/>
      <c r="O3" s="32"/>
    </row>
    <row r="4" spans="1:16" x14ac:dyDescent="0.2">
      <c r="B4" s="1" t="s">
        <v>25</v>
      </c>
      <c r="C4" s="1" t="s">
        <v>33</v>
      </c>
      <c r="D4" s="1" t="s">
        <v>31</v>
      </c>
      <c r="E4" s="2" t="s">
        <v>25</v>
      </c>
      <c r="F4" s="2" t="s">
        <v>33</v>
      </c>
      <c r="G4" s="2" t="s">
        <v>31</v>
      </c>
      <c r="J4" s="1" t="s">
        <v>25</v>
      </c>
      <c r="K4" s="1" t="s">
        <v>33</v>
      </c>
      <c r="L4" s="1" t="s">
        <v>31</v>
      </c>
      <c r="M4" s="2" t="s">
        <v>25</v>
      </c>
      <c r="N4" s="2" t="s">
        <v>33</v>
      </c>
      <c r="O4" s="2" t="s">
        <v>31</v>
      </c>
    </row>
    <row r="5" spans="1:16" x14ac:dyDescent="0.2">
      <c r="A5" s="7" t="s">
        <v>3</v>
      </c>
      <c r="B5" s="8">
        <v>21.070900000000002</v>
      </c>
      <c r="C5" s="8">
        <v>-43.029499999999999</v>
      </c>
      <c r="D5" s="8">
        <v>-43.611600000000003</v>
      </c>
      <c r="E5" s="8">
        <v>16.766300000000001</v>
      </c>
      <c r="F5" s="8">
        <v>19.839099999999998</v>
      </c>
      <c r="G5" s="8">
        <v>18.547799999999999</v>
      </c>
      <c r="H5" s="8"/>
      <c r="I5" s="8" t="s">
        <v>3</v>
      </c>
      <c r="J5" s="8">
        <v>12.4895</v>
      </c>
      <c r="K5" s="8">
        <v>6.1818</v>
      </c>
      <c r="L5" s="8">
        <v>29.427900000000001</v>
      </c>
      <c r="M5" s="8">
        <v>31.491</v>
      </c>
      <c r="N5" s="8">
        <v>17.761399999999998</v>
      </c>
      <c r="O5" s="8">
        <v>34.324100000000001</v>
      </c>
      <c r="P5" s="8"/>
    </row>
    <row r="6" spans="1:16" x14ac:dyDescent="0.2">
      <c r="A6" s="7" t="s">
        <v>4</v>
      </c>
      <c r="B6" s="8">
        <v>8.9533000000000005</v>
      </c>
      <c r="C6" s="8">
        <v>2.3235999999999999</v>
      </c>
      <c r="D6" s="8">
        <v>-5.3255999999999997</v>
      </c>
      <c r="E6" s="8">
        <v>53.6203</v>
      </c>
      <c r="F6" s="8">
        <v>41.726199999999999</v>
      </c>
      <c r="G6" s="8">
        <v>41.839700000000001</v>
      </c>
      <c r="H6" s="8"/>
      <c r="I6" s="8" t="s">
        <v>4</v>
      </c>
      <c r="J6" s="8">
        <v>17.718900000000001</v>
      </c>
      <c r="K6" s="8">
        <v>11.6639</v>
      </c>
      <c r="L6" s="8">
        <v>19.6892</v>
      </c>
      <c r="M6" s="8">
        <v>4.4391999999999996</v>
      </c>
      <c r="N6" s="8">
        <v>17.582999999999998</v>
      </c>
      <c r="O6" s="8">
        <v>12.2202</v>
      </c>
      <c r="P6" s="8"/>
    </row>
    <row r="7" spans="1:16" x14ac:dyDescent="0.2">
      <c r="A7" s="7" t="s">
        <v>5</v>
      </c>
      <c r="B7" s="8">
        <v>24.889800000000001</v>
      </c>
      <c r="C7" s="8">
        <v>-4.7798999999999996</v>
      </c>
      <c r="D7" s="8">
        <v>-30.9267</v>
      </c>
      <c r="E7" s="8">
        <v>28.935700000000001</v>
      </c>
      <c r="F7" s="8">
        <v>34.749499999999998</v>
      </c>
      <c r="G7" s="8">
        <v>23.427099999999999</v>
      </c>
      <c r="H7" s="8"/>
      <c r="I7" s="8" t="s">
        <v>5</v>
      </c>
      <c r="J7" s="8">
        <v>40.287300000000002</v>
      </c>
      <c r="K7" s="8">
        <v>14.3308</v>
      </c>
      <c r="L7" s="8">
        <v>40.945099999999996</v>
      </c>
      <c r="M7" s="8">
        <v>4.7481</v>
      </c>
      <c r="N7" s="8">
        <v>3.8435000000000001</v>
      </c>
      <c r="O7" s="8">
        <v>26.831700000000001</v>
      </c>
      <c r="P7" s="8"/>
    </row>
    <row r="8" spans="1:16" x14ac:dyDescent="0.2">
      <c r="A8" s="7" t="s">
        <v>6</v>
      </c>
      <c r="B8" s="8">
        <v>64.759</v>
      </c>
      <c r="C8" s="8">
        <v>2.7290000000000001</v>
      </c>
      <c r="D8" s="8">
        <v>28.204799999999999</v>
      </c>
      <c r="E8" s="8">
        <v>39.7789</v>
      </c>
      <c r="F8" s="8">
        <v>24.8523</v>
      </c>
      <c r="G8" s="8">
        <v>46.313499999999998</v>
      </c>
      <c r="H8" s="8"/>
      <c r="I8" s="8" t="s">
        <v>6</v>
      </c>
      <c r="J8" s="8">
        <v>27.276399999999999</v>
      </c>
      <c r="K8" s="8">
        <v>0.51359999999999995</v>
      </c>
      <c r="L8" s="8">
        <v>-4.4299999999999999E-2</v>
      </c>
      <c r="M8" s="8">
        <v>-2.0669</v>
      </c>
      <c r="N8" s="8">
        <v>32.336399999999998</v>
      </c>
      <c r="O8" s="8">
        <v>0.15479999999999999</v>
      </c>
      <c r="P8" s="8"/>
    </row>
    <row r="9" spans="1:16" x14ac:dyDescent="0.2">
      <c r="A9" s="7" t="s">
        <v>7</v>
      </c>
      <c r="B9" s="8">
        <v>59.920499999999997</v>
      </c>
      <c r="C9" s="8">
        <v>23.6462</v>
      </c>
      <c r="D9" s="8">
        <v>2.5678999999999998</v>
      </c>
      <c r="E9" s="8">
        <v>21.2089</v>
      </c>
      <c r="F9" s="8">
        <v>12.956799999999999</v>
      </c>
      <c r="G9" s="8">
        <v>0.74260000000000004</v>
      </c>
      <c r="H9" s="8"/>
      <c r="I9" s="8" t="s">
        <v>7</v>
      </c>
      <c r="J9" s="8">
        <v>23.351199999999999</v>
      </c>
      <c r="K9" s="8">
        <v>-16.355499999999999</v>
      </c>
      <c r="L9" s="8">
        <v>16.757999999999999</v>
      </c>
      <c r="M9" s="8">
        <v>-3.6991999999999998</v>
      </c>
      <c r="N9" s="8">
        <v>15.657</v>
      </c>
      <c r="O9" s="8">
        <v>-1.9412</v>
      </c>
      <c r="P9" s="8"/>
    </row>
    <row r="10" spans="1:16" x14ac:dyDescent="0.2">
      <c r="A10" s="7" t="s">
        <v>8</v>
      </c>
      <c r="B10" s="8">
        <v>51.295699999999997</v>
      </c>
      <c r="C10" s="8">
        <v>36.677199999999999</v>
      </c>
      <c r="D10" s="8">
        <v>23.805700000000002</v>
      </c>
      <c r="E10" s="8">
        <v>46.843000000000004</v>
      </c>
      <c r="F10" s="8">
        <v>83.680199999999999</v>
      </c>
      <c r="G10" s="8">
        <v>6.0871000000000004</v>
      </c>
      <c r="H10" s="8"/>
      <c r="I10" s="8" t="s">
        <v>8</v>
      </c>
      <c r="J10" s="8">
        <v>10.748900000000001</v>
      </c>
      <c r="K10" s="8">
        <v>3.8296999999999999</v>
      </c>
      <c r="L10" s="8">
        <v>15.505599999999999</v>
      </c>
      <c r="M10" s="8">
        <v>17.470800000000001</v>
      </c>
      <c r="N10" s="8">
        <v>0.1618</v>
      </c>
      <c r="O10" s="8">
        <v>-1.1847000000000001</v>
      </c>
      <c r="P10" s="8"/>
    </row>
    <row r="11" spans="1:16" x14ac:dyDescent="0.2">
      <c r="A11" s="7" t="s">
        <v>9</v>
      </c>
      <c r="B11" s="8">
        <v>3.7101999999999999</v>
      </c>
      <c r="C11" s="8">
        <v>12.4162</v>
      </c>
      <c r="D11" s="8">
        <v>-9.2453000000000003</v>
      </c>
      <c r="E11" s="8">
        <v>17.955100000000002</v>
      </c>
      <c r="F11" s="8">
        <v>7.0175999999999998</v>
      </c>
      <c r="G11" s="8">
        <v>10.204800000000001</v>
      </c>
      <c r="H11" s="8"/>
      <c r="I11" s="8" t="s">
        <v>9</v>
      </c>
      <c r="J11" s="8">
        <v>11.540100000000001</v>
      </c>
      <c r="K11" s="8">
        <v>4.9633000000000003</v>
      </c>
      <c r="L11" s="8">
        <v>50.524900000000002</v>
      </c>
      <c r="M11" s="8">
        <v>46.662500000000001</v>
      </c>
      <c r="N11" s="8">
        <v>4.5464000000000002</v>
      </c>
      <c r="O11" s="8">
        <v>30.136700000000001</v>
      </c>
      <c r="P11" s="8"/>
    </row>
    <row r="12" spans="1:16" x14ac:dyDescent="0.2">
      <c r="A12" s="7" t="s">
        <v>10</v>
      </c>
      <c r="B12" s="8">
        <v>12.6935</v>
      </c>
      <c r="C12" s="8">
        <v>-5.6440000000000001</v>
      </c>
      <c r="D12" s="8">
        <v>-1.0038</v>
      </c>
      <c r="E12" s="8">
        <v>21.534099999999999</v>
      </c>
      <c r="F12" s="8">
        <v>-0.372</v>
      </c>
      <c r="G12" s="8">
        <v>33.311799999999998</v>
      </c>
      <c r="H12" s="8"/>
      <c r="I12" s="8" t="s">
        <v>10</v>
      </c>
      <c r="J12" s="8">
        <v>27.722899999999999</v>
      </c>
      <c r="K12" s="8">
        <v>28.294699999999999</v>
      </c>
      <c r="L12" s="8">
        <v>6.2961</v>
      </c>
      <c r="M12" s="8">
        <v>17.4712</v>
      </c>
      <c r="N12" s="8">
        <v>32.1648</v>
      </c>
      <c r="O12" s="8">
        <v>9.0616000000000003</v>
      </c>
      <c r="P12" s="8"/>
    </row>
    <row r="13" spans="1:16" x14ac:dyDescent="0.2">
      <c r="A13" s="7" t="s">
        <v>11</v>
      </c>
      <c r="B13" s="8">
        <v>2.4792999999999998</v>
      </c>
      <c r="C13" s="8">
        <v>-19.217600000000001</v>
      </c>
      <c r="D13" s="8">
        <v>3.3929</v>
      </c>
      <c r="E13" s="8">
        <v>-3.7101000000000002</v>
      </c>
      <c r="F13" s="8">
        <v>12.5951</v>
      </c>
      <c r="G13" s="8">
        <v>-13.4991</v>
      </c>
      <c r="H13" s="8"/>
      <c r="I13" s="8" t="s">
        <v>11</v>
      </c>
      <c r="J13" s="8">
        <v>18.253799999999998</v>
      </c>
      <c r="K13" s="8">
        <v>-3.585</v>
      </c>
      <c r="L13" s="8">
        <v>-12.7569</v>
      </c>
      <c r="M13" s="8">
        <v>23.112500000000001</v>
      </c>
      <c r="N13" s="8">
        <v>38.135899999999999</v>
      </c>
      <c r="O13" s="8">
        <v>6.1151999999999997</v>
      </c>
      <c r="P13" s="8"/>
    </row>
    <row r="14" spans="1:16" x14ac:dyDescent="0.2">
      <c r="A14" s="7" t="s">
        <v>12</v>
      </c>
      <c r="B14" s="8">
        <v>5.9116999999999997</v>
      </c>
      <c r="C14" s="8">
        <v>16.0152</v>
      </c>
      <c r="D14" s="8">
        <v>5.1731999999999996</v>
      </c>
      <c r="E14" s="8">
        <v>18.594000000000001</v>
      </c>
      <c r="F14" s="8">
        <v>21.421600000000002</v>
      </c>
      <c r="G14" s="8">
        <v>36.838500000000003</v>
      </c>
      <c r="H14" s="8"/>
      <c r="I14" s="8" t="s">
        <v>12</v>
      </c>
      <c r="J14" s="8">
        <v>65.752099999999999</v>
      </c>
      <c r="K14" s="8">
        <v>29.388999999999999</v>
      </c>
      <c r="L14" s="8">
        <v>32.358400000000003</v>
      </c>
      <c r="M14" s="8">
        <v>19.543600000000001</v>
      </c>
      <c r="N14" s="8">
        <v>16.879300000000001</v>
      </c>
      <c r="O14" s="8">
        <v>36.484499999999997</v>
      </c>
      <c r="P14" s="8"/>
    </row>
    <row r="15" spans="1:16" x14ac:dyDescent="0.2">
      <c r="A15" s="7" t="s">
        <v>13</v>
      </c>
      <c r="B15" s="8">
        <v>34.436700000000002</v>
      </c>
      <c r="C15" s="8">
        <v>25.073899999999998</v>
      </c>
      <c r="D15" s="8">
        <v>33.977800000000002</v>
      </c>
      <c r="E15" s="8">
        <v>-14.5312</v>
      </c>
      <c r="F15" s="8">
        <v>-12.460100000000001</v>
      </c>
      <c r="G15" s="8">
        <v>-10.395200000000001</v>
      </c>
      <c r="H15" s="8"/>
      <c r="I15" s="8" t="s">
        <v>13</v>
      </c>
      <c r="J15" s="8">
        <v>32.034100000000002</v>
      </c>
      <c r="K15" s="8">
        <v>32.922499999999999</v>
      </c>
      <c r="L15" s="8">
        <v>45.540700000000001</v>
      </c>
      <c r="M15" s="8">
        <v>28.9344</v>
      </c>
      <c r="N15" s="8">
        <v>38.779299999999999</v>
      </c>
      <c r="O15" s="8">
        <v>48.093000000000004</v>
      </c>
      <c r="P15" s="8"/>
    </row>
    <row r="16" spans="1:16" x14ac:dyDescent="0.2">
      <c r="A16" s="7" t="s">
        <v>14</v>
      </c>
      <c r="B16" s="8">
        <v>34.776899999999998</v>
      </c>
      <c r="C16" s="8">
        <v>24.232299999999999</v>
      </c>
      <c r="D16" s="8">
        <v>12.494400000000001</v>
      </c>
      <c r="E16" s="8">
        <v>30.2941</v>
      </c>
      <c r="F16" s="8">
        <v>12.024900000000001</v>
      </c>
      <c r="G16" s="8">
        <v>28.919599999999999</v>
      </c>
      <c r="H16" s="8"/>
      <c r="I16" s="8" t="s">
        <v>14</v>
      </c>
      <c r="J16" s="8">
        <v>36.235900000000001</v>
      </c>
      <c r="K16" s="8">
        <v>4.1737000000000002</v>
      </c>
      <c r="L16" s="8">
        <v>38.064900000000002</v>
      </c>
      <c r="M16" s="8">
        <v>24.958400000000001</v>
      </c>
      <c r="N16" s="8">
        <v>53.300600000000003</v>
      </c>
      <c r="O16" s="8">
        <v>79.971500000000006</v>
      </c>
      <c r="P16" s="8"/>
    </row>
    <row r="17" spans="1:16" x14ac:dyDescent="0.2">
      <c r="A17" s="9" t="s">
        <v>0</v>
      </c>
      <c r="B17" s="10">
        <f>AVERAGE(B5:B16)</f>
        <v>27.074791666666666</v>
      </c>
      <c r="C17" s="10">
        <f>AVERAGE(C5:C16)</f>
        <v>5.8702166666666669</v>
      </c>
      <c r="D17" s="10">
        <f t="shared" ref="D17" si="0">AVERAGE(D5:D16)</f>
        <v>1.6253083333333336</v>
      </c>
      <c r="E17" s="10">
        <f>AVERAGE(E5:E16)</f>
        <v>23.107425000000003</v>
      </c>
      <c r="F17" s="10">
        <f t="shared" ref="F17:G17" si="1">AVERAGE(F5:F16)</f>
        <v>21.502599999999997</v>
      </c>
      <c r="G17" s="10">
        <f t="shared" si="1"/>
        <v>18.528183333333335</v>
      </c>
      <c r="H17" s="8"/>
      <c r="I17" s="10" t="s">
        <v>0</v>
      </c>
      <c r="J17" s="10">
        <f>AVERAGE(J5:J16)</f>
        <v>26.950925000000002</v>
      </c>
      <c r="K17" s="10">
        <f>AVERAGE(K5:K16)</f>
        <v>9.6935416666666665</v>
      </c>
      <c r="L17" s="10">
        <f t="shared" ref="L17" si="2">AVERAGE(L5:L16)</f>
        <v>23.525800000000004</v>
      </c>
      <c r="M17" s="10">
        <f>AVERAGE(M5:M16)</f>
        <v>17.755466666666667</v>
      </c>
      <c r="N17" s="10">
        <f t="shared" ref="N17:O17" si="3">AVERAGE(N5:N16)</f>
        <v>22.595783333333333</v>
      </c>
      <c r="O17" s="10">
        <f t="shared" si="3"/>
        <v>23.355616666666666</v>
      </c>
      <c r="P17" s="8"/>
    </row>
    <row r="18" spans="1:16" x14ac:dyDescent="0.2">
      <c r="A18" s="11" t="s">
        <v>1</v>
      </c>
      <c r="B18" s="12">
        <f>STDEV(B5:B16)/SQRT(B19)</f>
        <v>6.3805233933985246</v>
      </c>
      <c r="C18" s="12">
        <f t="shared" ref="C18:D18" si="4">STDEV(C5:C16)/SQRT(C19)</f>
        <v>6.3994570589281761</v>
      </c>
      <c r="D18" s="12">
        <f t="shared" si="4"/>
        <v>6.5477667960205679</v>
      </c>
      <c r="E18" s="12">
        <f>STDEV(E5:E16)/SQRT(E19)</f>
        <v>5.5643760297106928</v>
      </c>
      <c r="F18" s="12">
        <f t="shared" ref="F18:G18" si="5">STDEV(F5:F16)/SQRT(F19)</f>
        <v>7.0434269671564484</v>
      </c>
      <c r="G18" s="12">
        <f t="shared" si="5"/>
        <v>5.7760937437939797</v>
      </c>
      <c r="H18" s="8"/>
      <c r="I18" s="12" t="s">
        <v>1</v>
      </c>
      <c r="J18" s="12">
        <f>STDEV(J5:J16)/SQRT(J19)</f>
        <v>4.5051331253515841</v>
      </c>
      <c r="K18" s="12">
        <f t="shared" ref="K18:L18" si="6">STDEV(K5:K16)/SQRT(K19)</f>
        <v>4.2082076447979739</v>
      </c>
      <c r="L18" s="12">
        <f t="shared" si="6"/>
        <v>5.5969194659638299</v>
      </c>
      <c r="M18" s="12">
        <f>STDEV(M5:M16)/SQRT(M19)</f>
        <v>4.2931700588424633</v>
      </c>
      <c r="N18" s="12">
        <f t="shared" ref="N18:O18" si="7">STDEV(N5:N16)/SQRT(N19)</f>
        <v>4.7215407645051446</v>
      </c>
      <c r="O18" s="12">
        <f t="shared" si="7"/>
        <v>7.0571370406225133</v>
      </c>
      <c r="P18" s="8"/>
    </row>
    <row r="19" spans="1:16" x14ac:dyDescent="0.2">
      <c r="A19" s="7" t="s">
        <v>2</v>
      </c>
      <c r="B19" s="7">
        <f>COUNT(B5:B16)</f>
        <v>12</v>
      </c>
      <c r="C19" s="7">
        <f t="shared" ref="C19:D19" si="8">COUNT(C5:C16)</f>
        <v>12</v>
      </c>
      <c r="D19" s="7">
        <f t="shared" si="8"/>
        <v>12</v>
      </c>
      <c r="E19" s="7">
        <f>COUNT(E5:E16)</f>
        <v>12</v>
      </c>
      <c r="F19" s="7">
        <f t="shared" ref="F19:G19" si="9">COUNT(F5:F16)</f>
        <v>12</v>
      </c>
      <c r="G19" s="7">
        <f t="shared" si="9"/>
        <v>12</v>
      </c>
      <c r="I19" s="7" t="s">
        <v>2</v>
      </c>
      <c r="J19" s="7">
        <f>COUNT(J5:J16)</f>
        <v>12</v>
      </c>
      <c r="K19" s="7">
        <f t="shared" ref="K19:L19" si="10">COUNT(K5:K16)</f>
        <v>12</v>
      </c>
      <c r="L19" s="7">
        <f t="shared" si="10"/>
        <v>12</v>
      </c>
      <c r="M19" s="7">
        <f>COUNT(M5:M16)</f>
        <v>12</v>
      </c>
      <c r="N19" s="7">
        <f t="shared" ref="N19:O19" si="11">COUNT(N5:N16)</f>
        <v>12</v>
      </c>
      <c r="O19" s="7">
        <f t="shared" si="11"/>
        <v>12</v>
      </c>
    </row>
    <row r="22" spans="1:16" x14ac:dyDescent="0.2">
      <c r="A22" s="34" t="s">
        <v>29</v>
      </c>
      <c r="B22" s="34"/>
      <c r="C22" s="34"/>
      <c r="E22" s="32" t="s">
        <v>51</v>
      </c>
      <c r="F22" s="32"/>
      <c r="G22" s="32"/>
      <c r="I22" s="34" t="s">
        <v>29</v>
      </c>
      <c r="J22" s="34"/>
      <c r="K22" s="34"/>
      <c r="M22" s="32" t="s">
        <v>51</v>
      </c>
      <c r="N22" s="32"/>
      <c r="O22" s="32"/>
    </row>
    <row r="23" spans="1:16" x14ac:dyDescent="0.2">
      <c r="A23" s="30" t="s">
        <v>93</v>
      </c>
      <c r="B23" s="30"/>
      <c r="C23" s="30"/>
      <c r="D23" s="15"/>
      <c r="E23" s="30" t="s">
        <v>94</v>
      </c>
      <c r="F23" s="30"/>
      <c r="G23" s="30"/>
      <c r="I23" s="30" t="s">
        <v>95</v>
      </c>
      <c r="J23" s="30"/>
      <c r="K23" s="30"/>
      <c r="L23" s="15"/>
      <c r="M23" s="30" t="s">
        <v>96</v>
      </c>
      <c r="N23" s="30"/>
      <c r="O23" s="30"/>
    </row>
    <row r="24" spans="1:16" ht="16" customHeight="1" x14ac:dyDescent="0.2">
      <c r="A24" s="31" t="s">
        <v>34</v>
      </c>
      <c r="B24" s="31"/>
      <c r="C24" s="31"/>
      <c r="D24" s="25"/>
      <c r="I24" s="31" t="s">
        <v>34</v>
      </c>
      <c r="J24" s="31"/>
      <c r="K24" s="31"/>
      <c r="L24" s="25"/>
    </row>
    <row r="25" spans="1:16" x14ac:dyDescent="0.2">
      <c r="A25" s="31"/>
      <c r="B25" s="31"/>
      <c r="C25" s="31"/>
      <c r="I25" s="31"/>
      <c r="J25" s="31"/>
      <c r="K25" s="31"/>
    </row>
    <row r="26" spans="1:16" x14ac:dyDescent="0.2">
      <c r="A26" s="5"/>
      <c r="B26" s="5" t="s">
        <v>78</v>
      </c>
      <c r="C26" s="5" t="s">
        <v>36</v>
      </c>
      <c r="I26" s="5"/>
      <c r="J26" s="5" t="s">
        <v>78</v>
      </c>
      <c r="K26" s="5" t="s">
        <v>36</v>
      </c>
    </row>
    <row r="27" spans="1:16" x14ac:dyDescent="0.2">
      <c r="A27" s="6" t="s">
        <v>60</v>
      </c>
      <c r="B27" s="13">
        <v>1.3671875E-2</v>
      </c>
      <c r="C27" s="5" t="s">
        <v>47</v>
      </c>
      <c r="I27" s="6" t="s">
        <v>60</v>
      </c>
      <c r="J27" s="13">
        <v>7.32421875E-3</v>
      </c>
      <c r="K27" s="5" t="s">
        <v>37</v>
      </c>
    </row>
    <row r="28" spans="1:16" x14ac:dyDescent="0.2">
      <c r="A28" s="6" t="s">
        <v>109</v>
      </c>
      <c r="B28" s="13">
        <v>7.32421875E-3</v>
      </c>
      <c r="C28" s="5" t="s">
        <v>37</v>
      </c>
      <c r="I28" s="6" t="s">
        <v>109</v>
      </c>
      <c r="J28" s="13">
        <v>0.791015625</v>
      </c>
      <c r="K28" s="5" t="s">
        <v>40</v>
      </c>
    </row>
    <row r="29" spans="1:16" x14ac:dyDescent="0.2">
      <c r="A29" s="6" t="s">
        <v>110</v>
      </c>
      <c r="B29" s="13">
        <v>0.38037109375</v>
      </c>
      <c r="C29" s="5" t="s">
        <v>40</v>
      </c>
      <c r="I29" s="6" t="s">
        <v>110</v>
      </c>
      <c r="J29" s="13">
        <v>6.8359375E-2</v>
      </c>
      <c r="K29" s="5" t="s">
        <v>40</v>
      </c>
    </row>
    <row r="31" spans="1:16" x14ac:dyDescent="0.2">
      <c r="A31" s="42" t="s">
        <v>75</v>
      </c>
      <c r="B31" s="42"/>
      <c r="C31" s="42"/>
      <c r="D31" s="42"/>
      <c r="E31" s="42"/>
      <c r="F31" s="42"/>
    </row>
    <row r="32" spans="1:16" x14ac:dyDescent="0.2">
      <c r="D32" s="5" t="s">
        <v>35</v>
      </c>
      <c r="E32" s="5" t="s">
        <v>36</v>
      </c>
    </row>
    <row r="33" spans="1:15" x14ac:dyDescent="0.2">
      <c r="A33" s="43" t="s">
        <v>76</v>
      </c>
      <c r="B33" s="43"/>
      <c r="C33" s="7" t="s">
        <v>25</v>
      </c>
      <c r="D33" s="26">
        <v>0.70750000000000002</v>
      </c>
      <c r="E33" s="7" t="s">
        <v>40</v>
      </c>
    </row>
    <row r="34" spans="1:15" x14ac:dyDescent="0.2">
      <c r="A34" s="43"/>
      <c r="B34" s="43"/>
      <c r="C34" s="7" t="s">
        <v>73</v>
      </c>
      <c r="D34" s="26">
        <v>0.66500000000000004</v>
      </c>
      <c r="E34" s="7" t="s">
        <v>40</v>
      </c>
    </row>
    <row r="35" spans="1:15" x14ac:dyDescent="0.2">
      <c r="A35" s="43"/>
      <c r="B35" s="43"/>
      <c r="C35" s="7" t="s">
        <v>74</v>
      </c>
      <c r="D35" s="26">
        <v>2.2599999999999999E-2</v>
      </c>
      <c r="E35" s="7" t="s">
        <v>47</v>
      </c>
    </row>
    <row r="36" spans="1:15" x14ac:dyDescent="0.2">
      <c r="A36" s="44" t="s">
        <v>77</v>
      </c>
      <c r="B36" s="44"/>
      <c r="C36" s="7" t="s">
        <v>25</v>
      </c>
      <c r="D36" s="26">
        <v>0.47049999999999997</v>
      </c>
      <c r="E36" s="15" t="s">
        <v>40</v>
      </c>
    </row>
    <row r="37" spans="1:15" x14ac:dyDescent="0.2">
      <c r="A37" s="44"/>
      <c r="B37" s="44"/>
      <c r="C37" s="7" t="s">
        <v>73</v>
      </c>
      <c r="D37" s="26">
        <v>0.70750000000000002</v>
      </c>
      <c r="E37" s="15" t="s">
        <v>40</v>
      </c>
    </row>
    <row r="38" spans="1:15" x14ac:dyDescent="0.2">
      <c r="A38" s="44"/>
      <c r="B38" s="44"/>
      <c r="C38" s="7" t="s">
        <v>74</v>
      </c>
      <c r="D38" s="26">
        <v>0.83989999999999998</v>
      </c>
      <c r="E38" s="15" t="s">
        <v>40</v>
      </c>
    </row>
    <row r="41" spans="1:15" x14ac:dyDescent="0.2">
      <c r="A41" s="41" t="s">
        <v>106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x14ac:dyDescent="0.2">
      <c r="A42" s="39" t="s">
        <v>71</v>
      </c>
      <c r="B42" s="39"/>
      <c r="C42" s="39"/>
      <c r="D42" s="39"/>
      <c r="E42" s="39"/>
      <c r="F42" s="39"/>
      <c r="G42" s="39"/>
      <c r="H42" s="15"/>
      <c r="I42" s="39" t="s">
        <v>72</v>
      </c>
      <c r="J42" s="39"/>
      <c r="K42" s="39"/>
      <c r="L42" s="39"/>
      <c r="M42" s="39"/>
      <c r="N42" s="39"/>
      <c r="O42" s="39"/>
    </row>
    <row r="43" spans="1:15" x14ac:dyDescent="0.2">
      <c r="A43" s="15"/>
      <c r="B43" s="45" t="s">
        <v>108</v>
      </c>
      <c r="C43" s="45"/>
      <c r="D43" s="45"/>
      <c r="E43" s="32" t="s">
        <v>107</v>
      </c>
      <c r="F43" s="32"/>
      <c r="G43" s="32"/>
      <c r="H43" s="15"/>
      <c r="I43" s="15"/>
      <c r="J43" s="45" t="s">
        <v>108</v>
      </c>
      <c r="K43" s="45"/>
      <c r="L43" s="45"/>
      <c r="M43" s="32" t="s">
        <v>107</v>
      </c>
      <c r="N43" s="32"/>
      <c r="O43" s="32"/>
    </row>
    <row r="44" spans="1:15" x14ac:dyDescent="0.2">
      <c r="A44" s="15"/>
      <c r="B44" s="20" t="s">
        <v>25</v>
      </c>
      <c r="C44" s="20" t="s">
        <v>33</v>
      </c>
      <c r="D44" s="20" t="s">
        <v>31</v>
      </c>
      <c r="E44" s="21" t="s">
        <v>25</v>
      </c>
      <c r="F44" s="21" t="s">
        <v>33</v>
      </c>
      <c r="G44" s="21" t="s">
        <v>31</v>
      </c>
      <c r="H44" s="15"/>
      <c r="I44" s="15"/>
      <c r="J44" s="20" t="s">
        <v>25</v>
      </c>
      <c r="K44" s="20" t="s">
        <v>33</v>
      </c>
      <c r="L44" s="20" t="s">
        <v>31</v>
      </c>
      <c r="M44" s="21" t="s">
        <v>25</v>
      </c>
      <c r="N44" s="21" t="s">
        <v>33</v>
      </c>
      <c r="O44" s="21" t="s">
        <v>31</v>
      </c>
    </row>
    <row r="45" spans="1:15" x14ac:dyDescent="0.2">
      <c r="A45" s="22" t="s">
        <v>3</v>
      </c>
      <c r="B45" s="8">
        <v>7.1924999999999999</v>
      </c>
      <c r="C45" s="8">
        <v>-0.8891</v>
      </c>
      <c r="D45" s="8">
        <v>-9.1324000000000005</v>
      </c>
      <c r="E45" s="8">
        <v>13.9282</v>
      </c>
      <c r="F45" s="8">
        <v>-15.412699999999999</v>
      </c>
      <c r="G45" s="8">
        <v>-4.8644999999999996</v>
      </c>
      <c r="H45" s="22"/>
      <c r="I45" s="22" t="s">
        <v>3</v>
      </c>
      <c r="J45" s="8">
        <v>51.562199999999997</v>
      </c>
      <c r="K45" s="8">
        <v>8.9786999999999999</v>
      </c>
      <c r="L45" s="8">
        <v>30.8095</v>
      </c>
      <c r="M45" s="8">
        <v>2.5106000000000002</v>
      </c>
      <c r="N45" s="8">
        <v>-10.243499999999999</v>
      </c>
      <c r="O45" s="8">
        <v>16.238499999999998</v>
      </c>
    </row>
    <row r="46" spans="1:15" x14ac:dyDescent="0.2">
      <c r="A46" s="22" t="s">
        <v>4</v>
      </c>
      <c r="B46" s="8">
        <v>15.5885</v>
      </c>
      <c r="C46" s="8">
        <v>13.669600000000001</v>
      </c>
      <c r="D46" s="8">
        <v>29.8127</v>
      </c>
      <c r="E46" s="8">
        <v>7.1437999999999997</v>
      </c>
      <c r="F46" s="8">
        <v>31.023</v>
      </c>
      <c r="G46" s="8">
        <v>51.543999999999997</v>
      </c>
      <c r="H46" s="22"/>
      <c r="I46" s="22" t="s">
        <v>4</v>
      </c>
      <c r="J46" s="8">
        <v>22.9618</v>
      </c>
      <c r="K46" s="8">
        <v>11.241400000000001</v>
      </c>
      <c r="L46" s="8">
        <v>6.8400000000000002E-2</v>
      </c>
      <c r="M46" s="8">
        <v>29.850999999999999</v>
      </c>
      <c r="N46" s="8">
        <v>21.364999999999998</v>
      </c>
      <c r="O46" s="8">
        <v>13.1549</v>
      </c>
    </row>
    <row r="47" spans="1:15" x14ac:dyDescent="0.2">
      <c r="A47" s="22" t="s">
        <v>5</v>
      </c>
      <c r="B47" s="8">
        <v>23.656400000000001</v>
      </c>
      <c r="C47" s="8">
        <v>-2.0333000000000001</v>
      </c>
      <c r="D47" s="8">
        <v>-19.811299999999999</v>
      </c>
      <c r="E47" s="8">
        <v>4.1056999999999997</v>
      </c>
      <c r="F47" s="8">
        <v>3.9910999999999999</v>
      </c>
      <c r="G47" s="8">
        <v>26.121500000000001</v>
      </c>
      <c r="H47" s="22"/>
      <c r="I47" s="22" t="s">
        <v>5</v>
      </c>
      <c r="J47" s="8">
        <v>4.1402000000000001</v>
      </c>
      <c r="K47" s="8">
        <v>-16.977699999999999</v>
      </c>
      <c r="L47" s="8">
        <v>0.83320000000000005</v>
      </c>
      <c r="M47" s="8">
        <v>29.8964</v>
      </c>
      <c r="N47" s="8">
        <v>5.0876000000000001</v>
      </c>
      <c r="O47" s="8">
        <v>49.012599999999999</v>
      </c>
    </row>
    <row r="48" spans="1:15" x14ac:dyDescent="0.2">
      <c r="A48" s="22" t="s">
        <v>6</v>
      </c>
      <c r="B48" s="8">
        <v>14.5251</v>
      </c>
      <c r="C48" s="8">
        <v>-15.1982</v>
      </c>
      <c r="D48" s="8">
        <v>-16.075099999999999</v>
      </c>
      <c r="E48" s="8">
        <v>32.157800000000002</v>
      </c>
      <c r="F48" s="8">
        <v>26.702200000000001</v>
      </c>
      <c r="G48" s="8">
        <v>9.2119999999999997</v>
      </c>
      <c r="H48" s="22"/>
      <c r="I48" s="22" t="s">
        <v>6</v>
      </c>
      <c r="J48" s="8">
        <v>14.5436</v>
      </c>
      <c r="K48" s="8">
        <v>5.6542000000000003</v>
      </c>
      <c r="L48" s="8">
        <v>0.88949999999999996</v>
      </c>
      <c r="M48" s="8">
        <v>24.5581</v>
      </c>
      <c r="N48" s="8">
        <v>2.9619</v>
      </c>
      <c r="O48" s="8">
        <v>24.560300000000002</v>
      </c>
    </row>
    <row r="49" spans="1:15" x14ac:dyDescent="0.2">
      <c r="A49" s="22" t="s">
        <v>7</v>
      </c>
      <c r="B49" s="8">
        <v>20.729800000000001</v>
      </c>
      <c r="C49" s="8">
        <v>5.5567000000000002</v>
      </c>
      <c r="D49" s="8">
        <v>21.8248</v>
      </c>
      <c r="E49" s="8">
        <v>53.962299999999999</v>
      </c>
      <c r="F49" s="8">
        <v>37.485300000000002</v>
      </c>
      <c r="G49" s="8">
        <v>37.1066</v>
      </c>
      <c r="H49" s="22"/>
      <c r="I49" s="22" t="s">
        <v>7</v>
      </c>
      <c r="J49" s="8">
        <v>3.9990000000000001</v>
      </c>
      <c r="K49" s="8">
        <v>-23.683800000000002</v>
      </c>
      <c r="L49" s="8">
        <v>-4.8078000000000003</v>
      </c>
      <c r="M49" s="8">
        <v>17.064</v>
      </c>
      <c r="N49" s="8">
        <v>50.007100000000001</v>
      </c>
      <c r="O49" s="8">
        <v>10.597099999999999</v>
      </c>
    </row>
    <row r="50" spans="1:15" x14ac:dyDescent="0.2">
      <c r="A50" s="22" t="s">
        <v>8</v>
      </c>
      <c r="B50" s="8">
        <v>6.7686000000000002</v>
      </c>
      <c r="C50" s="8">
        <v>-1.9083000000000001</v>
      </c>
      <c r="D50" s="8">
        <v>-12.504099999999999</v>
      </c>
      <c r="E50" s="8">
        <v>33.230499999999999</v>
      </c>
      <c r="F50" s="8">
        <v>43.872399999999999</v>
      </c>
      <c r="G50" s="8">
        <v>27.8872</v>
      </c>
      <c r="H50" s="22"/>
      <c r="I50" s="22" t="s">
        <v>8</v>
      </c>
      <c r="J50" s="8">
        <v>97.528099999999995</v>
      </c>
      <c r="K50" s="8">
        <v>25.515699999999999</v>
      </c>
      <c r="L50" s="8">
        <v>27.441400000000002</v>
      </c>
      <c r="M50" s="8">
        <v>58.842700000000001</v>
      </c>
      <c r="N50" s="8">
        <v>35.553199999999997</v>
      </c>
      <c r="O50" s="8">
        <v>52.9726</v>
      </c>
    </row>
    <row r="51" spans="1:15" x14ac:dyDescent="0.2">
      <c r="A51" s="22" t="s">
        <v>9</v>
      </c>
      <c r="B51" s="8">
        <v>16.802800000000001</v>
      </c>
      <c r="C51" s="8">
        <v>9.2265999999999995</v>
      </c>
      <c r="D51" s="8">
        <v>6.2770000000000001</v>
      </c>
      <c r="E51" s="8">
        <v>32.462200000000003</v>
      </c>
      <c r="F51" s="8">
        <v>27.689</v>
      </c>
      <c r="G51" s="8">
        <v>14.3005</v>
      </c>
      <c r="H51" s="22"/>
      <c r="I51" s="22" t="s">
        <v>9</v>
      </c>
      <c r="J51" s="8">
        <v>38.267400000000002</v>
      </c>
      <c r="K51" s="8">
        <v>8.1397999999999993</v>
      </c>
      <c r="L51" s="8">
        <v>44.092599999999997</v>
      </c>
      <c r="M51" s="8">
        <v>32.774099999999997</v>
      </c>
      <c r="N51" s="8">
        <v>29.9267</v>
      </c>
      <c r="O51" s="8">
        <v>16.4145</v>
      </c>
    </row>
    <row r="52" spans="1:15" x14ac:dyDescent="0.2">
      <c r="A52" s="22" t="s">
        <v>10</v>
      </c>
      <c r="B52" s="8">
        <v>62.486199999999997</v>
      </c>
      <c r="C52" s="8">
        <v>12.6267</v>
      </c>
      <c r="D52" s="8">
        <v>16.927199999999999</v>
      </c>
      <c r="E52" s="8">
        <v>11.3748</v>
      </c>
      <c r="F52" s="8">
        <v>12.4481</v>
      </c>
      <c r="G52" s="8">
        <v>-2.3336000000000001</v>
      </c>
      <c r="H52" s="22"/>
      <c r="I52" s="22" t="s">
        <v>10</v>
      </c>
      <c r="J52" s="8">
        <v>18.8185</v>
      </c>
      <c r="K52" s="8">
        <v>3.3711000000000002</v>
      </c>
      <c r="L52" s="8">
        <v>16.293500000000002</v>
      </c>
      <c r="M52" s="8">
        <v>8.9609000000000005</v>
      </c>
      <c r="N52" s="8">
        <v>18.328600000000002</v>
      </c>
      <c r="O52" s="8">
        <v>26.9588</v>
      </c>
    </row>
    <row r="53" spans="1:15" x14ac:dyDescent="0.2">
      <c r="A53" s="22" t="s">
        <v>11</v>
      </c>
      <c r="B53" s="8">
        <v>5.5777000000000001</v>
      </c>
      <c r="C53" s="8">
        <v>3.6945000000000001</v>
      </c>
      <c r="D53" s="8">
        <v>-26.8796</v>
      </c>
      <c r="E53" s="8">
        <v>1.9228000000000001</v>
      </c>
      <c r="F53" s="8">
        <v>-8.3758999999999997</v>
      </c>
      <c r="G53" s="8">
        <v>23.912600000000001</v>
      </c>
      <c r="H53" s="22"/>
      <c r="I53" s="22" t="s">
        <v>11</v>
      </c>
      <c r="J53" s="8">
        <v>9.0094999999999992</v>
      </c>
      <c r="K53" s="8">
        <v>-4.5564</v>
      </c>
      <c r="L53" s="8">
        <v>-3.7463000000000002</v>
      </c>
      <c r="M53" s="8">
        <v>7.5366999999999997</v>
      </c>
      <c r="N53" s="8">
        <v>58.684100000000001</v>
      </c>
      <c r="O53" s="8">
        <v>-5.4310999999999998</v>
      </c>
    </row>
    <row r="54" spans="1:15" x14ac:dyDescent="0.2">
      <c r="A54" s="22" t="s">
        <v>12</v>
      </c>
      <c r="B54" s="8">
        <v>22.250699999999998</v>
      </c>
      <c r="C54" s="8">
        <v>16.888999999999999</v>
      </c>
      <c r="D54" s="8">
        <v>22.185300000000002</v>
      </c>
      <c r="E54" s="8">
        <v>37.563299999999998</v>
      </c>
      <c r="F54" s="8">
        <v>31.536899999999999</v>
      </c>
      <c r="G54" s="8">
        <v>46.1708</v>
      </c>
      <c r="H54" s="22"/>
      <c r="I54" s="22" t="s">
        <v>12</v>
      </c>
      <c r="J54" s="8">
        <v>14.0068</v>
      </c>
      <c r="K54" s="8">
        <v>17.530999999999999</v>
      </c>
      <c r="L54" s="8">
        <v>-1.7892999999999999</v>
      </c>
      <c r="M54" s="8">
        <v>10.604200000000001</v>
      </c>
      <c r="N54" s="8">
        <v>14.222</v>
      </c>
      <c r="O54" s="8">
        <v>-7.0945999999999998</v>
      </c>
    </row>
    <row r="55" spans="1:15" x14ac:dyDescent="0.2">
      <c r="A55" s="22" t="s">
        <v>13</v>
      </c>
      <c r="B55" s="8">
        <v>22.6648</v>
      </c>
      <c r="C55" s="8">
        <v>20.8627</v>
      </c>
      <c r="D55" s="8">
        <v>18.855399999999999</v>
      </c>
      <c r="E55" s="8">
        <v>15.468500000000001</v>
      </c>
      <c r="F55" s="8">
        <v>68.4696</v>
      </c>
      <c r="G55" s="8">
        <v>90.996399999999994</v>
      </c>
      <c r="H55" s="22"/>
      <c r="I55" s="22" t="s">
        <v>13</v>
      </c>
      <c r="J55" s="8">
        <v>0.66890000000000005</v>
      </c>
      <c r="K55" s="8">
        <v>8.8153000000000006</v>
      </c>
      <c r="L55" s="8">
        <v>15.194100000000001</v>
      </c>
      <c r="M55" s="8">
        <v>29.8613</v>
      </c>
      <c r="N55" s="8">
        <v>12.7561</v>
      </c>
      <c r="O55" s="8">
        <v>8.4154999999999998</v>
      </c>
    </row>
    <row r="56" spans="1:15" x14ac:dyDescent="0.2">
      <c r="A56" s="22" t="s">
        <v>14</v>
      </c>
      <c r="B56" s="8">
        <v>39.735199999999999</v>
      </c>
      <c r="C56" s="8">
        <v>25.66</v>
      </c>
      <c r="D56" s="8">
        <v>18.372</v>
      </c>
      <c r="E56" s="8">
        <v>33.654400000000003</v>
      </c>
      <c r="F56" s="8">
        <v>31.216799999999999</v>
      </c>
      <c r="G56" s="8">
        <v>-14.523999999999999</v>
      </c>
      <c r="H56" s="22"/>
      <c r="I56" s="22" t="s">
        <v>14</v>
      </c>
      <c r="J56" s="8">
        <v>28.3873</v>
      </c>
      <c r="K56" s="8">
        <v>-10.833399999999999</v>
      </c>
      <c r="L56" s="8">
        <v>-14.1601</v>
      </c>
      <c r="M56" s="8">
        <v>26.218399999999999</v>
      </c>
      <c r="N56" s="8">
        <v>-2.0623999999999998</v>
      </c>
      <c r="O56" s="8">
        <v>-0.32629999999999998</v>
      </c>
    </row>
    <row r="57" spans="1:15" x14ac:dyDescent="0.2">
      <c r="A57" s="23" t="s">
        <v>0</v>
      </c>
      <c r="B57" s="10">
        <f>AVERAGE(B45:B56)</f>
        <v>21.498191666666671</v>
      </c>
      <c r="C57" s="10">
        <f>AVERAGE(C45:C56)</f>
        <v>7.3464083333333328</v>
      </c>
      <c r="D57" s="10">
        <f>AVERAGE(D45:D56)</f>
        <v>4.154325</v>
      </c>
      <c r="E57" s="10">
        <f t="shared" ref="E57:G57" si="12">AVERAGE(E45:E56)</f>
        <v>23.081191666666665</v>
      </c>
      <c r="F57" s="10">
        <f t="shared" si="12"/>
        <v>24.220483333333334</v>
      </c>
      <c r="G57" s="10">
        <f t="shared" si="12"/>
        <v>25.460791666666665</v>
      </c>
      <c r="H57" s="22"/>
      <c r="I57" s="23" t="s">
        <v>0</v>
      </c>
      <c r="J57" s="10">
        <f t="shared" ref="J57:K57" si="13">AVERAGE(J45:J56)</f>
        <v>25.324441666666662</v>
      </c>
      <c r="K57" s="10">
        <f t="shared" si="13"/>
        <v>2.7663250000000001</v>
      </c>
      <c r="L57" s="10">
        <f>AVERAGE(L45:L56)</f>
        <v>9.2598916666666664</v>
      </c>
      <c r="M57" s="10">
        <f t="shared" ref="M57:O57" si="14">AVERAGE(M45:M56)</f>
        <v>23.223200000000002</v>
      </c>
      <c r="N57" s="10">
        <f t="shared" si="14"/>
        <v>19.715533333333337</v>
      </c>
      <c r="O57" s="10">
        <f t="shared" si="14"/>
        <v>17.122733333333333</v>
      </c>
    </row>
    <row r="58" spans="1:15" x14ac:dyDescent="0.2">
      <c r="A58" s="24" t="s">
        <v>1</v>
      </c>
      <c r="B58" s="12">
        <f>STDEV(B45:B56)/SQRT(B59)</f>
        <v>4.6060333772665683</v>
      </c>
      <c r="C58" s="12">
        <f>STDEV(C45:C56)/SQRT(C59)</f>
        <v>3.310668243756985</v>
      </c>
      <c r="D58" s="12">
        <f>STDEV(D45:D56)/SQRT(D59)</f>
        <v>5.6957955189601757</v>
      </c>
      <c r="E58" s="12">
        <f t="shared" ref="E58:G58" si="15">STDEV(E45:E56)/SQRT(E59)</f>
        <v>4.6783518657499918</v>
      </c>
      <c r="F58" s="12">
        <f t="shared" si="15"/>
        <v>6.6675435374933008</v>
      </c>
      <c r="G58" s="12">
        <f t="shared" si="15"/>
        <v>8.3611703236707875</v>
      </c>
      <c r="H58" s="22"/>
      <c r="I58" s="24" t="s">
        <v>1</v>
      </c>
      <c r="J58" s="12">
        <f t="shared" ref="J58:K58" si="16">STDEV(J45:J56)/SQRT(J59)</f>
        <v>7.8569280550184581</v>
      </c>
      <c r="K58" s="12">
        <f t="shared" si="16"/>
        <v>4.126898602831095</v>
      </c>
      <c r="L58" s="12">
        <f>STDEV(L45:L56)/SQRT(L59)</f>
        <v>5.0423619360083434</v>
      </c>
      <c r="M58" s="12">
        <f t="shared" ref="M58:O58" si="17">STDEV(M45:M56)/SQRT(M59)</f>
        <v>4.420091476103317</v>
      </c>
      <c r="N58" s="12">
        <f t="shared" si="17"/>
        <v>5.9930309757596056</v>
      </c>
      <c r="O58" s="12">
        <f t="shared" si="17"/>
        <v>5.4974460355549084</v>
      </c>
    </row>
    <row r="59" spans="1:15" x14ac:dyDescent="0.2">
      <c r="A59" s="15" t="s">
        <v>2</v>
      </c>
      <c r="B59" s="7">
        <f>COUNT(B45:B56)</f>
        <v>12</v>
      </c>
      <c r="C59" s="7">
        <f>COUNT(C45:C56)</f>
        <v>12</v>
      </c>
      <c r="D59" s="7">
        <f>COUNT(D45:D56)</f>
        <v>12</v>
      </c>
      <c r="E59" s="7">
        <f t="shared" ref="E59:G59" si="18">COUNT(E45:E56)</f>
        <v>12</v>
      </c>
      <c r="F59" s="7">
        <f t="shared" si="18"/>
        <v>12</v>
      </c>
      <c r="G59" s="7">
        <f t="shared" si="18"/>
        <v>12</v>
      </c>
      <c r="H59" s="15"/>
      <c r="I59" s="15" t="s">
        <v>2</v>
      </c>
      <c r="J59" s="7">
        <f t="shared" ref="J59:K59" si="19">COUNT(J45:J56)</f>
        <v>12</v>
      </c>
      <c r="K59" s="7">
        <f t="shared" si="19"/>
        <v>12</v>
      </c>
      <c r="L59" s="7">
        <f>COUNT(L45:L56)</f>
        <v>12</v>
      </c>
      <c r="M59" s="7">
        <f t="shared" ref="M59:O59" si="20">COUNT(M45:M56)</f>
        <v>12</v>
      </c>
      <c r="N59" s="7">
        <f t="shared" si="20"/>
        <v>12</v>
      </c>
      <c r="O59" s="7">
        <f t="shared" si="20"/>
        <v>12</v>
      </c>
    </row>
    <row r="62" spans="1:15" x14ac:dyDescent="0.2">
      <c r="A62" s="34" t="s">
        <v>29</v>
      </c>
      <c r="B62" s="34"/>
      <c r="C62" s="34"/>
      <c r="E62" s="32" t="s">
        <v>51</v>
      </c>
      <c r="F62" s="32"/>
      <c r="G62" s="32"/>
      <c r="I62" s="34" t="s">
        <v>29</v>
      </c>
      <c r="J62" s="34"/>
      <c r="K62" s="34"/>
      <c r="M62" s="32" t="s">
        <v>51</v>
      </c>
      <c r="N62" s="32"/>
      <c r="O62" s="32"/>
    </row>
    <row r="63" spans="1:15" x14ac:dyDescent="0.2">
      <c r="A63" s="30" t="s">
        <v>97</v>
      </c>
      <c r="B63" s="30"/>
      <c r="C63" s="30"/>
      <c r="D63" s="15"/>
      <c r="E63" s="30" t="s">
        <v>96</v>
      </c>
      <c r="F63" s="30"/>
      <c r="G63" s="30"/>
      <c r="I63" s="30" t="s">
        <v>98</v>
      </c>
      <c r="J63" s="30"/>
      <c r="K63" s="30"/>
      <c r="L63" s="15"/>
      <c r="M63" s="30" t="s">
        <v>99</v>
      </c>
      <c r="N63" s="30"/>
      <c r="O63" s="30"/>
    </row>
    <row r="64" spans="1:15" x14ac:dyDescent="0.2">
      <c r="A64" s="31" t="s">
        <v>34</v>
      </c>
      <c r="B64" s="31"/>
      <c r="C64" s="31"/>
      <c r="D64" s="25"/>
      <c r="I64" s="31" t="s">
        <v>34</v>
      </c>
      <c r="J64" s="31"/>
      <c r="K64" s="31"/>
      <c r="L64" s="25"/>
    </row>
    <row r="65" spans="1:13" x14ac:dyDescent="0.2">
      <c r="A65" s="31"/>
      <c r="B65" s="31"/>
      <c r="C65" s="31"/>
      <c r="I65" s="31"/>
      <c r="J65" s="31"/>
      <c r="K65" s="31"/>
    </row>
    <row r="66" spans="1:13" x14ac:dyDescent="0.2">
      <c r="A66" s="5"/>
      <c r="B66" s="5" t="s">
        <v>78</v>
      </c>
      <c r="C66" s="5" t="s">
        <v>36</v>
      </c>
      <c r="I66" s="5"/>
      <c r="J66" s="5" t="s">
        <v>78</v>
      </c>
      <c r="K66" s="5" t="s">
        <v>36</v>
      </c>
    </row>
    <row r="67" spans="1:13" x14ac:dyDescent="0.2">
      <c r="A67" s="6" t="s">
        <v>60</v>
      </c>
      <c r="B67" s="13">
        <v>1.46484375E-3</v>
      </c>
      <c r="C67" s="5" t="s">
        <v>37</v>
      </c>
      <c r="I67" s="6" t="s">
        <v>60</v>
      </c>
      <c r="J67" s="13">
        <v>7.32421875E-3</v>
      </c>
      <c r="K67" s="5" t="s">
        <v>37</v>
      </c>
      <c r="M67" s="26"/>
    </row>
    <row r="68" spans="1:13" x14ac:dyDescent="0.2">
      <c r="A68" s="6" t="s">
        <v>109</v>
      </c>
      <c r="B68" s="13">
        <v>1.85546875E-2</v>
      </c>
      <c r="C68" s="5" t="s">
        <v>47</v>
      </c>
      <c r="I68" s="6" t="s">
        <v>109</v>
      </c>
      <c r="J68" s="13">
        <v>4.19921875E-2</v>
      </c>
      <c r="K68" s="5" t="s">
        <v>47</v>
      </c>
    </row>
    <row r="69" spans="1:13" x14ac:dyDescent="0.2">
      <c r="A69" s="6" t="s">
        <v>110</v>
      </c>
      <c r="B69" s="13">
        <v>0.423828125</v>
      </c>
      <c r="C69" s="5" t="s">
        <v>40</v>
      </c>
      <c r="I69" s="6" t="s">
        <v>110</v>
      </c>
      <c r="J69" s="13">
        <v>0.2333984375</v>
      </c>
      <c r="K69" s="5" t="s">
        <v>40</v>
      </c>
    </row>
    <row r="71" spans="1:13" x14ac:dyDescent="0.2">
      <c r="A71" s="42" t="s">
        <v>75</v>
      </c>
      <c r="B71" s="42"/>
      <c r="C71" s="42"/>
      <c r="D71" s="42"/>
      <c r="E71" s="42"/>
      <c r="F71" s="42"/>
    </row>
    <row r="72" spans="1:13" x14ac:dyDescent="0.2">
      <c r="D72" s="5" t="s">
        <v>35</v>
      </c>
      <c r="E72" s="5" t="s">
        <v>36</v>
      </c>
    </row>
    <row r="73" spans="1:13" x14ac:dyDescent="0.2">
      <c r="A73" s="43" t="s">
        <v>76</v>
      </c>
      <c r="B73" s="43"/>
      <c r="C73" s="7" t="s">
        <v>25</v>
      </c>
      <c r="D73" s="26">
        <v>0.83989999999999998</v>
      </c>
      <c r="E73" s="7" t="s">
        <v>40</v>
      </c>
    </row>
    <row r="74" spans="1:13" x14ac:dyDescent="0.2">
      <c r="A74" s="43"/>
      <c r="B74" s="43"/>
      <c r="C74" s="7" t="s">
        <v>73</v>
      </c>
      <c r="D74" s="26">
        <v>0.43569999999999998</v>
      </c>
      <c r="E74" s="7" t="s">
        <v>40</v>
      </c>
    </row>
    <row r="75" spans="1:13" x14ac:dyDescent="0.2">
      <c r="A75" s="43"/>
      <c r="B75" s="43"/>
      <c r="C75" s="7" t="s">
        <v>74</v>
      </c>
      <c r="D75" s="26">
        <v>0.66500000000000004</v>
      </c>
      <c r="E75" s="7" t="s">
        <v>40</v>
      </c>
    </row>
    <row r="76" spans="1:13" x14ac:dyDescent="0.2">
      <c r="A76" s="44" t="s">
        <v>77</v>
      </c>
      <c r="B76" s="44"/>
      <c r="C76" s="7" t="s">
        <v>25</v>
      </c>
      <c r="D76" s="26">
        <v>0.75080000000000002</v>
      </c>
      <c r="E76" s="7" t="s">
        <v>40</v>
      </c>
    </row>
    <row r="77" spans="1:13" x14ac:dyDescent="0.2">
      <c r="A77" s="44"/>
      <c r="B77" s="44"/>
      <c r="C77" s="7" t="s">
        <v>73</v>
      </c>
      <c r="D77" s="26">
        <v>0.5444</v>
      </c>
      <c r="E77" s="7" t="s">
        <v>40</v>
      </c>
    </row>
    <row r="78" spans="1:13" x14ac:dyDescent="0.2">
      <c r="A78" s="44"/>
      <c r="B78" s="44"/>
      <c r="C78" s="7" t="s">
        <v>74</v>
      </c>
      <c r="D78" s="26">
        <v>0.50670000000000004</v>
      </c>
      <c r="E78" s="7" t="s">
        <v>40</v>
      </c>
    </row>
  </sheetData>
  <mergeCells count="40">
    <mergeCell ref="A63:C63"/>
    <mergeCell ref="E43:G43"/>
    <mergeCell ref="J43:L43"/>
    <mergeCell ref="M43:O43"/>
    <mergeCell ref="A76:B78"/>
    <mergeCell ref="E63:G63"/>
    <mergeCell ref="I63:K63"/>
    <mergeCell ref="M63:O63"/>
    <mergeCell ref="A64:C65"/>
    <mergeCell ref="I64:K65"/>
    <mergeCell ref="A71:F71"/>
    <mergeCell ref="A73:B75"/>
    <mergeCell ref="A62:C62"/>
    <mergeCell ref="E62:G62"/>
    <mergeCell ref="I62:K62"/>
    <mergeCell ref="M62:O62"/>
    <mergeCell ref="B43:D43"/>
    <mergeCell ref="A22:C22"/>
    <mergeCell ref="E22:G22"/>
    <mergeCell ref="A42:G42"/>
    <mergeCell ref="A23:C23"/>
    <mergeCell ref="E23:G23"/>
    <mergeCell ref="A24:C25"/>
    <mergeCell ref="A1:O1"/>
    <mergeCell ref="A41:O41"/>
    <mergeCell ref="A2:G2"/>
    <mergeCell ref="I2:O2"/>
    <mergeCell ref="A31:F31"/>
    <mergeCell ref="A33:B35"/>
    <mergeCell ref="A36:B38"/>
    <mergeCell ref="I23:K23"/>
    <mergeCell ref="M23:O23"/>
    <mergeCell ref="I24:K25"/>
    <mergeCell ref="I42:O42"/>
    <mergeCell ref="B3:D3"/>
    <mergeCell ref="E3:G3"/>
    <mergeCell ref="J3:L3"/>
    <mergeCell ref="M3:O3"/>
    <mergeCell ref="I22:K22"/>
    <mergeCell ref="M22:O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c</vt:lpstr>
      <vt:lpstr>Panel d</vt:lpstr>
      <vt:lpstr>Panel g</vt:lpstr>
      <vt:lpstr>Panel h</vt:lpstr>
      <vt:lpstr>Panel i,j</vt:lpstr>
      <vt:lpstr>Panel l,m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2021-08-06T20:16:19Z</dcterms:created>
  <dcterms:modified xsi:type="dcterms:W3CDTF">2024-06-05T15:03:02Z</dcterms:modified>
</cp:coreProperties>
</file>