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am\biol_micro_vorholt\Group\Manuscripts\2023_Endosymbiont_Implantation\Revisions III\Supplements\"/>
    </mc:Choice>
  </mc:AlternateContent>
  <xr:revisionPtr revIDLastSave="0" documentId="13_ncr:1_{8222A255-5EE5-4A51-A078-7613B416BA3D}" xr6:coauthVersionLast="47" xr6:coauthVersionMax="47" xr10:uidLastSave="{00000000-0000-0000-0000-000000000000}"/>
  <bookViews>
    <workbookView xWindow="-120" yWindow="-120" windowWidth="29040" windowHeight="17520" xr2:uid="{C5A9D340-18B5-4EDF-95C7-1458E023CC1C}"/>
  </bookViews>
  <sheets>
    <sheet name="ED_Fig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5" i="2" l="1"/>
  <c r="AE105" i="2"/>
  <c r="AD105" i="2"/>
  <c r="AC105" i="2"/>
  <c r="W105" i="2"/>
  <c r="V105" i="2"/>
  <c r="U105" i="2"/>
  <c r="AA105" i="2" s="1"/>
  <c r="T105" i="2"/>
  <c r="Z105" i="2" s="1"/>
  <c r="Q105" i="2"/>
  <c r="P105" i="2"/>
  <c r="O105" i="2"/>
  <c r="N105" i="2"/>
  <c r="AD104" i="2"/>
  <c r="AF104" i="2" s="1"/>
  <c r="AC104" i="2"/>
  <c r="AE104" i="2" s="1"/>
  <c r="W104" i="2"/>
  <c r="AA104" i="2" s="1"/>
  <c r="V104" i="2"/>
  <c r="U104" i="2"/>
  <c r="T104" i="2"/>
  <c r="Z104" i="2" s="1"/>
  <c r="Q104" i="2"/>
  <c r="P104" i="2"/>
  <c r="O104" i="2"/>
  <c r="N104" i="2"/>
  <c r="AF103" i="2"/>
  <c r="AD103" i="2"/>
  <c r="AC103" i="2"/>
  <c r="AE103" i="2" s="1"/>
  <c r="AA103" i="2"/>
  <c r="Z103" i="2"/>
  <c r="W103" i="2"/>
  <c r="V103" i="2"/>
  <c r="U103" i="2"/>
  <c r="T103" i="2"/>
  <c r="Q103" i="2"/>
  <c r="P103" i="2"/>
  <c r="O103" i="2"/>
  <c r="N103" i="2"/>
  <c r="AE102" i="2"/>
  <c r="AD102" i="2"/>
  <c r="AF102" i="2" s="1"/>
  <c r="AC102" i="2"/>
  <c r="W102" i="2"/>
  <c r="V102" i="2"/>
  <c r="U102" i="2"/>
  <c r="AA102" i="2" s="1"/>
  <c r="T102" i="2"/>
  <c r="Z102" i="2" s="1"/>
  <c r="Q102" i="2"/>
  <c r="P102" i="2"/>
  <c r="O102" i="2"/>
  <c r="N102" i="2"/>
  <c r="AF99" i="2"/>
  <c r="AD99" i="2"/>
  <c r="AC99" i="2"/>
  <c r="AE99" i="2" s="1"/>
  <c r="W99" i="2"/>
  <c r="V99" i="2"/>
  <c r="U99" i="2"/>
  <c r="AA99" i="2" s="1"/>
  <c r="T99" i="2"/>
  <c r="Z99" i="2" s="1"/>
  <c r="Q99" i="2"/>
  <c r="P99" i="2"/>
  <c r="O99" i="2"/>
  <c r="N99" i="2"/>
  <c r="AD98" i="2"/>
  <c r="AF98" i="2" s="1"/>
  <c r="AC98" i="2"/>
  <c r="AE98" i="2" s="1"/>
  <c r="W98" i="2"/>
  <c r="AA98" i="2" s="1"/>
  <c r="V98" i="2"/>
  <c r="U98" i="2"/>
  <c r="T98" i="2"/>
  <c r="Z98" i="2" s="1"/>
  <c r="Q98" i="2"/>
  <c r="P98" i="2"/>
  <c r="O98" i="2"/>
  <c r="N98" i="2"/>
  <c r="AF97" i="2"/>
  <c r="AD97" i="2"/>
  <c r="AC97" i="2"/>
  <c r="AE97" i="2" s="1"/>
  <c r="AA97" i="2"/>
  <c r="Z97" i="2"/>
  <c r="W97" i="2"/>
  <c r="V97" i="2"/>
  <c r="U97" i="2"/>
  <c r="T97" i="2"/>
  <c r="Q97" i="2"/>
  <c r="P97" i="2"/>
  <c r="O97" i="2"/>
  <c r="N97" i="2"/>
  <c r="AE96" i="2"/>
  <c r="AD96" i="2"/>
  <c r="AF96" i="2" s="1"/>
  <c r="AC96" i="2"/>
  <c r="W96" i="2"/>
  <c r="V96" i="2"/>
  <c r="U96" i="2"/>
  <c r="AA96" i="2" s="1"/>
  <c r="T96" i="2"/>
  <c r="Z96" i="2" s="1"/>
  <c r="Q96" i="2"/>
  <c r="P96" i="2"/>
  <c r="O96" i="2"/>
  <c r="N96" i="2"/>
  <c r="AF93" i="2"/>
  <c r="AD93" i="2"/>
  <c r="AC93" i="2"/>
  <c r="AE93" i="2" s="1"/>
  <c r="W93" i="2"/>
  <c r="V93" i="2"/>
  <c r="U93" i="2"/>
  <c r="AA93" i="2" s="1"/>
  <c r="T93" i="2"/>
  <c r="Z93" i="2" s="1"/>
  <c r="Q93" i="2"/>
  <c r="P93" i="2"/>
  <c r="O93" i="2"/>
  <c r="N93" i="2"/>
  <c r="AD92" i="2"/>
  <c r="AF92" i="2" s="1"/>
  <c r="AC92" i="2"/>
  <c r="AE92" i="2" s="1"/>
  <c r="W92" i="2"/>
  <c r="AA92" i="2" s="1"/>
  <c r="V92" i="2"/>
  <c r="U92" i="2"/>
  <c r="T92" i="2"/>
  <c r="Z92" i="2" s="1"/>
  <c r="Q92" i="2"/>
  <c r="P92" i="2"/>
  <c r="O92" i="2"/>
  <c r="N92" i="2"/>
  <c r="AF91" i="2"/>
  <c r="AD91" i="2"/>
  <c r="AC91" i="2"/>
  <c r="AE91" i="2" s="1"/>
  <c r="AA91" i="2"/>
  <c r="W91" i="2"/>
  <c r="V91" i="2"/>
  <c r="U91" i="2"/>
  <c r="T91" i="2"/>
  <c r="Z91" i="2" s="1"/>
  <c r="Q91" i="2"/>
  <c r="P91" i="2"/>
  <c r="O91" i="2"/>
  <c r="N91" i="2"/>
  <c r="AD90" i="2"/>
  <c r="AF90" i="2" s="1"/>
  <c r="AC90" i="2"/>
  <c r="AE90" i="2" s="1"/>
  <c r="W90" i="2"/>
  <c r="V90" i="2"/>
  <c r="U90" i="2"/>
  <c r="AA90" i="2" s="1"/>
  <c r="T90" i="2"/>
  <c r="Z90" i="2" s="1"/>
  <c r="Q90" i="2"/>
  <c r="P90" i="2"/>
  <c r="O90" i="2"/>
  <c r="N90" i="2"/>
  <c r="AF87" i="2"/>
  <c r="AD87" i="2"/>
  <c r="AC87" i="2"/>
  <c r="AE87" i="2" s="1"/>
  <c r="W87" i="2"/>
  <c r="V87" i="2"/>
  <c r="U87" i="2"/>
  <c r="AA87" i="2" s="1"/>
  <c r="T87" i="2"/>
  <c r="Z87" i="2" s="1"/>
  <c r="Q87" i="2"/>
  <c r="P87" i="2"/>
  <c r="O87" i="2"/>
  <c r="N87" i="2"/>
  <c r="AD86" i="2"/>
  <c r="AF86" i="2" s="1"/>
  <c r="AC86" i="2"/>
  <c r="AE86" i="2" s="1"/>
  <c r="W86" i="2"/>
  <c r="V86" i="2"/>
  <c r="U86" i="2"/>
  <c r="AA86" i="2" s="1"/>
  <c r="T86" i="2"/>
  <c r="Z86" i="2" s="1"/>
  <c r="Q86" i="2"/>
  <c r="P86" i="2"/>
  <c r="O86" i="2"/>
  <c r="N86" i="2"/>
  <c r="AD85" i="2"/>
  <c r="AF85" i="2" s="1"/>
  <c r="AC85" i="2"/>
  <c r="AE85" i="2" s="1"/>
  <c r="AA85" i="2"/>
  <c r="W85" i="2"/>
  <c r="V85" i="2"/>
  <c r="U85" i="2"/>
  <c r="T85" i="2"/>
  <c r="Z85" i="2" s="1"/>
  <c r="Q85" i="2"/>
  <c r="P85" i="2"/>
  <c r="O85" i="2"/>
  <c r="N85" i="2"/>
  <c r="AD84" i="2"/>
  <c r="AF84" i="2" s="1"/>
  <c r="AC84" i="2"/>
  <c r="AE84" i="2" s="1"/>
  <c r="W84" i="2"/>
  <c r="AA84" i="2" s="1"/>
  <c r="V84" i="2"/>
  <c r="U84" i="2"/>
  <c r="T84" i="2"/>
  <c r="Z84" i="2" s="1"/>
  <c r="Q84" i="2"/>
  <c r="P84" i="2"/>
  <c r="O84" i="2"/>
  <c r="N84" i="2"/>
  <c r="AF83" i="2"/>
  <c r="AD83" i="2"/>
  <c r="AC83" i="2"/>
  <c r="AE83" i="2" s="1"/>
  <c r="W83" i="2"/>
  <c r="V83" i="2"/>
  <c r="U83" i="2"/>
  <c r="AA83" i="2" s="1"/>
  <c r="T83" i="2"/>
  <c r="Z83" i="2" s="1"/>
  <c r="Q83" i="2"/>
  <c r="P83" i="2"/>
  <c r="O83" i="2"/>
  <c r="N83" i="2"/>
  <c r="AD82" i="2"/>
  <c r="AF82" i="2" s="1"/>
  <c r="AC82" i="2"/>
  <c r="AE82" i="2" s="1"/>
  <c r="Z82" i="2"/>
  <c r="W82" i="2"/>
  <c r="V82" i="2"/>
  <c r="U82" i="2"/>
  <c r="AA82" i="2" s="1"/>
  <c r="T82" i="2"/>
  <c r="Q82" i="2"/>
  <c r="P82" i="2"/>
  <c r="O82" i="2"/>
  <c r="N82" i="2"/>
  <c r="AE81" i="2"/>
  <c r="AD81" i="2"/>
  <c r="AF81" i="2" s="1"/>
  <c r="AC81" i="2"/>
  <c r="AA81" i="2"/>
  <c r="W81" i="2"/>
  <c r="V81" i="2"/>
  <c r="U81" i="2"/>
  <c r="T81" i="2"/>
  <c r="Z81" i="2" s="1"/>
  <c r="Q81" i="2"/>
  <c r="P81" i="2"/>
  <c r="O81" i="2"/>
  <c r="N81" i="2"/>
  <c r="AD80" i="2"/>
  <c r="AF80" i="2" s="1"/>
  <c r="AC80" i="2"/>
  <c r="AE80" i="2" s="1"/>
  <c r="W80" i="2"/>
  <c r="V80" i="2"/>
  <c r="U80" i="2"/>
  <c r="AA80" i="2" s="1"/>
  <c r="T80" i="2"/>
  <c r="Z80" i="2" s="1"/>
  <c r="Q80" i="2"/>
  <c r="P80" i="2"/>
  <c r="O80" i="2"/>
  <c r="N80" i="2"/>
  <c r="AF79" i="2"/>
  <c r="AD79" i="2"/>
  <c r="AC79" i="2"/>
  <c r="AE79" i="2" s="1"/>
  <c r="Z79" i="2"/>
  <c r="W79" i="2"/>
  <c r="V79" i="2"/>
  <c r="U79" i="2"/>
  <c r="AA79" i="2" s="1"/>
  <c r="T79" i="2"/>
  <c r="Q79" i="2"/>
  <c r="P79" i="2"/>
  <c r="O79" i="2"/>
  <c r="N79" i="2"/>
  <c r="AD78" i="2"/>
  <c r="AF78" i="2" s="1"/>
  <c r="AC78" i="2"/>
  <c r="AE78" i="2" s="1"/>
  <c r="Z78" i="2"/>
  <c r="W78" i="2"/>
  <c r="V78" i="2"/>
  <c r="AA78" i="2" s="1"/>
  <c r="U78" i="2"/>
  <c r="T78" i="2"/>
  <c r="Q78" i="2"/>
  <c r="P78" i="2"/>
  <c r="O78" i="2"/>
  <c r="N78" i="2"/>
  <c r="AF75" i="2"/>
  <c r="AE75" i="2"/>
  <c r="AD75" i="2"/>
  <c r="AC75" i="2"/>
  <c r="AA75" i="2"/>
  <c r="W75" i="2"/>
  <c r="V75" i="2"/>
  <c r="U75" i="2"/>
  <c r="T75" i="2"/>
  <c r="Z75" i="2" s="1"/>
  <c r="Q75" i="2"/>
  <c r="P75" i="2"/>
  <c r="O75" i="2"/>
  <c r="N75" i="2"/>
  <c r="AD74" i="2"/>
  <c r="AF74" i="2" s="1"/>
  <c r="AC74" i="2"/>
  <c r="AE74" i="2" s="1"/>
  <c r="W74" i="2"/>
  <c r="V74" i="2"/>
  <c r="U74" i="2"/>
  <c r="AA74" i="2" s="1"/>
  <c r="T74" i="2"/>
  <c r="Z74" i="2" s="1"/>
  <c r="Q74" i="2"/>
  <c r="P74" i="2"/>
  <c r="O74" i="2"/>
  <c r="N74" i="2"/>
  <c r="AF73" i="2"/>
  <c r="AD73" i="2"/>
  <c r="AC73" i="2"/>
  <c r="AE73" i="2" s="1"/>
  <c r="W73" i="2"/>
  <c r="V73" i="2"/>
  <c r="U73" i="2"/>
  <c r="AA73" i="2" s="1"/>
  <c r="T73" i="2"/>
  <c r="Z73" i="2" s="1"/>
  <c r="Q73" i="2"/>
  <c r="P73" i="2"/>
  <c r="O73" i="2"/>
  <c r="N73" i="2"/>
  <c r="AD72" i="2"/>
  <c r="AF72" i="2" s="1"/>
  <c r="AC72" i="2"/>
  <c r="AE72" i="2" s="1"/>
  <c r="W72" i="2"/>
  <c r="AA72" i="2" s="1"/>
  <c r="V72" i="2"/>
  <c r="U72" i="2"/>
  <c r="T72" i="2"/>
  <c r="Z72" i="2" s="1"/>
  <c r="Q72" i="2"/>
  <c r="P72" i="2"/>
  <c r="O72" i="2"/>
  <c r="N72" i="2"/>
  <c r="AF71" i="2"/>
  <c r="AD71" i="2"/>
  <c r="AC71" i="2"/>
  <c r="AE71" i="2" s="1"/>
  <c r="AA71" i="2"/>
  <c r="W71" i="2"/>
  <c r="V71" i="2"/>
  <c r="U71" i="2"/>
  <c r="T71" i="2"/>
  <c r="Z71" i="2" s="1"/>
  <c r="Q71" i="2"/>
  <c r="P71" i="2"/>
  <c r="O71" i="2"/>
  <c r="N71" i="2"/>
  <c r="AD70" i="2"/>
  <c r="AF70" i="2" s="1"/>
  <c r="AC70" i="2"/>
  <c r="AE70" i="2" s="1"/>
  <c r="W70" i="2"/>
  <c r="V70" i="2"/>
  <c r="U70" i="2"/>
  <c r="AA70" i="2" s="1"/>
  <c r="T70" i="2"/>
  <c r="Z70" i="2" s="1"/>
  <c r="Q70" i="2"/>
  <c r="P70" i="2"/>
  <c r="O70" i="2"/>
  <c r="N70" i="2"/>
  <c r="AF69" i="2"/>
  <c r="AD69" i="2"/>
  <c r="AC69" i="2"/>
  <c r="AE69" i="2" s="1"/>
  <c r="W69" i="2"/>
  <c r="V69" i="2"/>
  <c r="U69" i="2"/>
  <c r="AA69" i="2" s="1"/>
  <c r="T69" i="2"/>
  <c r="Z69" i="2" s="1"/>
  <c r="Q69" i="2"/>
  <c r="P69" i="2"/>
  <c r="O69" i="2"/>
  <c r="N69" i="2"/>
  <c r="AD68" i="2"/>
  <c r="AF68" i="2" s="1"/>
  <c r="AC68" i="2"/>
  <c r="AE68" i="2" s="1"/>
  <c r="W68" i="2"/>
  <c r="V68" i="2"/>
  <c r="U68" i="2"/>
  <c r="AA68" i="2" s="1"/>
  <c r="T68" i="2"/>
  <c r="Z68" i="2" s="1"/>
  <c r="Q68" i="2"/>
  <c r="P68" i="2"/>
  <c r="O68" i="2"/>
  <c r="N68" i="2"/>
  <c r="AD67" i="2"/>
  <c r="AF67" i="2" s="1"/>
  <c r="AC67" i="2"/>
  <c r="AE67" i="2" s="1"/>
  <c r="AA67" i="2"/>
  <c r="Z67" i="2"/>
  <c r="W67" i="2"/>
  <c r="V67" i="2"/>
  <c r="U67" i="2"/>
  <c r="T67" i="2"/>
  <c r="Q67" i="2"/>
  <c r="P67" i="2"/>
  <c r="O67" i="2"/>
  <c r="N67" i="2"/>
  <c r="AE66" i="2"/>
  <c r="AD66" i="2"/>
  <c r="AF66" i="2" s="1"/>
  <c r="AC66" i="2"/>
  <c r="W66" i="2"/>
  <c r="V66" i="2"/>
  <c r="U66" i="2"/>
  <c r="AA66" i="2" s="1"/>
  <c r="T66" i="2"/>
  <c r="Z66" i="2" s="1"/>
  <c r="Q66" i="2"/>
  <c r="P66" i="2"/>
  <c r="O66" i="2"/>
  <c r="N66" i="2"/>
  <c r="AF63" i="2"/>
  <c r="AD63" i="2"/>
  <c r="AC63" i="2"/>
  <c r="AE63" i="2" s="1"/>
  <c r="W63" i="2"/>
  <c r="V63" i="2"/>
  <c r="U63" i="2"/>
  <c r="AA63" i="2" s="1"/>
  <c r="T63" i="2"/>
  <c r="Z63" i="2" s="1"/>
  <c r="Q63" i="2"/>
  <c r="P63" i="2"/>
  <c r="O63" i="2"/>
  <c r="N63" i="2"/>
  <c r="AD62" i="2"/>
  <c r="AF62" i="2" s="1"/>
  <c r="AC62" i="2"/>
  <c r="AE62" i="2" s="1"/>
  <c r="Z62" i="2"/>
  <c r="W62" i="2"/>
  <c r="AA62" i="2" s="1"/>
  <c r="V62" i="2"/>
  <c r="U62" i="2"/>
  <c r="T62" i="2"/>
  <c r="Q62" i="2"/>
  <c r="P62" i="2"/>
  <c r="O62" i="2"/>
  <c r="N62" i="2"/>
  <c r="AF61" i="2"/>
  <c r="AD61" i="2"/>
  <c r="AC61" i="2"/>
  <c r="AE61" i="2" s="1"/>
  <c r="AA61" i="2"/>
  <c r="W61" i="2"/>
  <c r="V61" i="2"/>
  <c r="U61" i="2"/>
  <c r="T61" i="2"/>
  <c r="Z61" i="2" s="1"/>
  <c r="Q61" i="2"/>
  <c r="P61" i="2"/>
  <c r="O61" i="2"/>
  <c r="N61" i="2"/>
  <c r="AE60" i="2"/>
  <c r="AD60" i="2"/>
  <c r="AF60" i="2" s="1"/>
  <c r="AC60" i="2"/>
  <c r="W60" i="2"/>
  <c r="V60" i="2"/>
  <c r="U60" i="2"/>
  <c r="AA60" i="2" s="1"/>
  <c r="T60" i="2"/>
  <c r="Z60" i="2" s="1"/>
  <c r="Q60" i="2"/>
  <c r="P60" i="2"/>
  <c r="O60" i="2"/>
  <c r="N60" i="2"/>
  <c r="AF59" i="2"/>
  <c r="AD59" i="2"/>
  <c r="AC59" i="2"/>
  <c r="AE59" i="2" s="1"/>
  <c r="W59" i="2"/>
  <c r="V59" i="2"/>
  <c r="U59" i="2"/>
  <c r="AA59" i="2" s="1"/>
  <c r="T59" i="2"/>
  <c r="Z59" i="2" s="1"/>
  <c r="Q59" i="2"/>
  <c r="P59" i="2"/>
  <c r="O59" i="2"/>
  <c r="N59" i="2"/>
  <c r="AD58" i="2"/>
  <c r="AF58" i="2" s="1"/>
  <c r="AC58" i="2"/>
  <c r="AE58" i="2" s="1"/>
  <c r="Z58" i="2"/>
  <c r="W58" i="2"/>
  <c r="AA58" i="2" s="1"/>
  <c r="V58" i="2"/>
  <c r="U58" i="2"/>
  <c r="T58" i="2"/>
  <c r="Q58" i="2"/>
  <c r="P58" i="2"/>
  <c r="O58" i="2"/>
  <c r="N58" i="2"/>
  <c r="AF57" i="2"/>
  <c r="AD57" i="2"/>
  <c r="AC57" i="2"/>
  <c r="AE57" i="2" s="1"/>
  <c r="AA57" i="2"/>
  <c r="Z57" i="2"/>
  <c r="W57" i="2"/>
  <c r="V57" i="2"/>
  <c r="U57" i="2"/>
  <c r="T57" i="2"/>
  <c r="Q57" i="2"/>
  <c r="P57" i="2"/>
  <c r="O57" i="2"/>
  <c r="N57" i="2"/>
  <c r="AE56" i="2"/>
  <c r="AD56" i="2"/>
  <c r="AF56" i="2" s="1"/>
  <c r="AC56" i="2"/>
  <c r="W56" i="2"/>
  <c r="V56" i="2"/>
  <c r="U56" i="2"/>
  <c r="AA56" i="2" s="1"/>
  <c r="T56" i="2"/>
  <c r="Z56" i="2" s="1"/>
  <c r="Q56" i="2"/>
  <c r="P56" i="2"/>
  <c r="O56" i="2"/>
  <c r="N56" i="2"/>
  <c r="AF55" i="2"/>
  <c r="AD55" i="2"/>
  <c r="AC55" i="2"/>
  <c r="AE55" i="2" s="1"/>
  <c r="W55" i="2"/>
  <c r="V55" i="2"/>
  <c r="U55" i="2"/>
  <c r="AA55" i="2" s="1"/>
  <c r="T55" i="2"/>
  <c r="Z55" i="2" s="1"/>
  <c r="Q55" i="2"/>
  <c r="P55" i="2"/>
  <c r="O55" i="2"/>
  <c r="N55" i="2"/>
  <c r="AD54" i="2"/>
  <c r="AF54" i="2" s="1"/>
  <c r="AC54" i="2"/>
  <c r="AE54" i="2" s="1"/>
  <c r="AA54" i="2"/>
  <c r="Z54" i="2"/>
  <c r="W54" i="2"/>
  <c r="V54" i="2"/>
  <c r="U54" i="2"/>
  <c r="T54" i="2"/>
  <c r="Q54" i="2"/>
  <c r="P54" i="2"/>
  <c r="O54" i="2"/>
  <c r="N54" i="2"/>
  <c r="AF51" i="2"/>
  <c r="AD51" i="2"/>
  <c r="AC51" i="2"/>
  <c r="AE51" i="2" s="1"/>
  <c r="AA51" i="2"/>
  <c r="W51" i="2"/>
  <c r="V51" i="2"/>
  <c r="U51" i="2"/>
  <c r="T51" i="2"/>
  <c r="Z51" i="2" s="1"/>
  <c r="Q51" i="2"/>
  <c r="P51" i="2"/>
  <c r="O51" i="2"/>
  <c r="N51" i="2"/>
  <c r="AE50" i="2"/>
  <c r="AD50" i="2"/>
  <c r="AF50" i="2" s="1"/>
  <c r="AC50" i="2"/>
  <c r="W50" i="2"/>
  <c r="V50" i="2"/>
  <c r="U50" i="2"/>
  <c r="AA50" i="2" s="1"/>
  <c r="T50" i="2"/>
  <c r="Z50" i="2" s="1"/>
  <c r="Q50" i="2"/>
  <c r="P50" i="2"/>
  <c r="O50" i="2"/>
  <c r="N50" i="2"/>
  <c r="AF49" i="2"/>
  <c r="AD49" i="2"/>
  <c r="AC49" i="2"/>
  <c r="AE49" i="2" s="1"/>
  <c r="W49" i="2"/>
  <c r="V49" i="2"/>
  <c r="U49" i="2"/>
  <c r="AA49" i="2" s="1"/>
  <c r="T49" i="2"/>
  <c r="Z49" i="2" s="1"/>
  <c r="Q49" i="2"/>
  <c r="P49" i="2"/>
  <c r="O49" i="2"/>
  <c r="N49" i="2"/>
  <c r="AD48" i="2"/>
  <c r="AF48" i="2" s="1"/>
  <c r="AC48" i="2"/>
  <c r="AE48" i="2" s="1"/>
  <c r="AA48" i="2"/>
  <c r="W48" i="2"/>
  <c r="V48" i="2"/>
  <c r="U48" i="2"/>
  <c r="T48" i="2"/>
  <c r="Z48" i="2" s="1"/>
  <c r="Q48" i="2"/>
  <c r="P48" i="2"/>
  <c r="O48" i="2"/>
  <c r="N48" i="2"/>
  <c r="AD47" i="2"/>
  <c r="AF47" i="2" s="1"/>
  <c r="AC47" i="2"/>
  <c r="AE47" i="2" s="1"/>
  <c r="AA47" i="2"/>
  <c r="W47" i="2"/>
  <c r="V47" i="2"/>
  <c r="U47" i="2"/>
  <c r="T47" i="2"/>
  <c r="Z47" i="2" s="1"/>
  <c r="Q47" i="2"/>
  <c r="P47" i="2"/>
  <c r="O47" i="2"/>
  <c r="N47" i="2"/>
  <c r="AE46" i="2"/>
  <c r="AD46" i="2"/>
  <c r="AF46" i="2" s="1"/>
  <c r="AC46" i="2"/>
  <c r="W46" i="2"/>
  <c r="V46" i="2"/>
  <c r="U46" i="2"/>
  <c r="AA46" i="2" s="1"/>
  <c r="T46" i="2"/>
  <c r="Z46" i="2" s="1"/>
  <c r="Q46" i="2"/>
  <c r="P46" i="2"/>
  <c r="O46" i="2"/>
  <c r="N46" i="2"/>
  <c r="AF45" i="2"/>
  <c r="AD45" i="2"/>
  <c r="AC45" i="2"/>
  <c r="AE45" i="2" s="1"/>
  <c r="W45" i="2"/>
  <c r="V45" i="2"/>
  <c r="U45" i="2"/>
  <c r="AA45" i="2" s="1"/>
  <c r="T45" i="2"/>
  <c r="Z45" i="2" s="1"/>
  <c r="Q45" i="2"/>
  <c r="P45" i="2"/>
  <c r="O45" i="2"/>
  <c r="N45" i="2"/>
  <c r="AE44" i="2"/>
  <c r="AD44" i="2"/>
  <c r="AF44" i="2" s="1"/>
  <c r="AC44" i="2"/>
  <c r="AA44" i="2"/>
  <c r="W44" i="2"/>
  <c r="V44" i="2"/>
  <c r="U44" i="2"/>
  <c r="T44" i="2"/>
  <c r="Z44" i="2" s="1"/>
  <c r="Q44" i="2"/>
  <c r="P44" i="2"/>
  <c r="O44" i="2"/>
  <c r="N44" i="2"/>
  <c r="AE43" i="2"/>
  <c r="AD43" i="2"/>
  <c r="AF43" i="2" s="1"/>
  <c r="AC43" i="2"/>
  <c r="AA43" i="2"/>
  <c r="W43" i="2"/>
  <c r="V43" i="2"/>
  <c r="U43" i="2"/>
  <c r="T43" i="2"/>
  <c r="Z43" i="2" s="1"/>
  <c r="Q43" i="2"/>
  <c r="P43" i="2"/>
  <c r="O43" i="2"/>
  <c r="N43" i="2"/>
  <c r="AE42" i="2"/>
  <c r="AD42" i="2"/>
  <c r="AF42" i="2" s="1"/>
  <c r="AC42" i="2"/>
  <c r="Z42" i="2"/>
  <c r="W42" i="2"/>
  <c r="V42" i="2"/>
  <c r="U42" i="2"/>
  <c r="AA42" i="2" s="1"/>
  <c r="T42" i="2"/>
  <c r="Q42" i="2"/>
  <c r="P42" i="2"/>
  <c r="O42" i="2"/>
  <c r="N42" i="2"/>
  <c r="AF39" i="2"/>
  <c r="AD39" i="2"/>
  <c r="AC39" i="2"/>
  <c r="AE39" i="2" s="1"/>
  <c r="Z39" i="2"/>
  <c r="W39" i="2"/>
  <c r="V39" i="2"/>
  <c r="U39" i="2"/>
  <c r="AA39" i="2" s="1"/>
  <c r="T39" i="2"/>
  <c r="Q39" i="2"/>
  <c r="P39" i="2"/>
  <c r="O39" i="2"/>
  <c r="N39" i="2"/>
  <c r="AD38" i="2"/>
  <c r="AF38" i="2" s="1"/>
  <c r="AC38" i="2"/>
  <c r="AE38" i="2" s="1"/>
  <c r="W38" i="2"/>
  <c r="AA38" i="2" s="1"/>
  <c r="V38" i="2"/>
  <c r="U38" i="2"/>
  <c r="T38" i="2"/>
  <c r="Z38" i="2" s="1"/>
  <c r="Q38" i="2"/>
  <c r="P38" i="2"/>
  <c r="O38" i="2"/>
  <c r="N38" i="2"/>
  <c r="AF37" i="2"/>
  <c r="AD37" i="2"/>
  <c r="AC37" i="2"/>
  <c r="AE37" i="2" s="1"/>
  <c r="AA37" i="2"/>
  <c r="W37" i="2"/>
  <c r="V37" i="2"/>
  <c r="U37" i="2"/>
  <c r="T37" i="2"/>
  <c r="Z37" i="2" s="1"/>
  <c r="Q37" i="2"/>
  <c r="P37" i="2"/>
  <c r="O37" i="2"/>
  <c r="N37" i="2"/>
  <c r="AE36" i="2"/>
  <c r="AD36" i="2"/>
  <c r="AF36" i="2" s="1"/>
  <c r="AC36" i="2"/>
  <c r="W36" i="2"/>
  <c r="V36" i="2"/>
  <c r="U36" i="2"/>
  <c r="AA36" i="2" s="1"/>
  <c r="T36" i="2"/>
  <c r="Z36" i="2" s="1"/>
  <c r="Q36" i="2"/>
  <c r="P36" i="2"/>
  <c r="O36" i="2"/>
  <c r="N36" i="2"/>
  <c r="AF35" i="2"/>
  <c r="AE35" i="2"/>
  <c r="AD35" i="2"/>
  <c r="AC35" i="2"/>
  <c r="W35" i="2"/>
  <c r="V35" i="2"/>
  <c r="U35" i="2"/>
  <c r="AA35" i="2" s="1"/>
  <c r="T35" i="2"/>
  <c r="Z35" i="2" s="1"/>
  <c r="Q35" i="2"/>
  <c r="P35" i="2"/>
  <c r="O35" i="2"/>
  <c r="N35" i="2"/>
  <c r="AD34" i="2"/>
  <c r="AF34" i="2" s="1"/>
  <c r="AC34" i="2"/>
  <c r="AE34" i="2" s="1"/>
  <c r="W34" i="2"/>
  <c r="V34" i="2"/>
  <c r="U34" i="2"/>
  <c r="AA34" i="2" s="1"/>
  <c r="T34" i="2"/>
  <c r="Z34" i="2" s="1"/>
  <c r="Q34" i="2"/>
  <c r="P34" i="2"/>
  <c r="O34" i="2"/>
  <c r="N34" i="2"/>
  <c r="AE33" i="2"/>
  <c r="AD33" i="2"/>
  <c r="AF33" i="2" s="1"/>
  <c r="AC33" i="2"/>
  <c r="AA33" i="2"/>
  <c r="W33" i="2"/>
  <c r="V33" i="2"/>
  <c r="U33" i="2"/>
  <c r="T33" i="2"/>
  <c r="Z33" i="2" s="1"/>
  <c r="Q33" i="2"/>
  <c r="P33" i="2"/>
  <c r="O33" i="2"/>
  <c r="N33" i="2"/>
  <c r="AE32" i="2"/>
  <c r="AD32" i="2"/>
  <c r="AF32" i="2" s="1"/>
  <c r="AC32" i="2"/>
  <c r="W32" i="2"/>
  <c r="V32" i="2"/>
  <c r="U32" i="2"/>
  <c r="AA32" i="2" s="1"/>
  <c r="T32" i="2"/>
  <c r="Z32" i="2" s="1"/>
  <c r="Q32" i="2"/>
  <c r="P32" i="2"/>
  <c r="O32" i="2"/>
  <c r="N32" i="2"/>
  <c r="AF31" i="2"/>
  <c r="AD31" i="2"/>
  <c r="AC31" i="2"/>
  <c r="AE31" i="2" s="1"/>
  <c r="W31" i="2"/>
  <c r="V31" i="2"/>
  <c r="U31" i="2"/>
  <c r="AA31" i="2" s="1"/>
  <c r="T31" i="2"/>
  <c r="Z31" i="2" s="1"/>
  <c r="Q31" i="2"/>
  <c r="P31" i="2"/>
  <c r="O31" i="2"/>
  <c r="N31" i="2"/>
  <c r="AD30" i="2"/>
  <c r="AF30" i="2" s="1"/>
  <c r="AC30" i="2"/>
  <c r="AE30" i="2" s="1"/>
  <c r="W30" i="2"/>
  <c r="V30" i="2"/>
  <c r="U30" i="2"/>
  <c r="AA30" i="2" s="1"/>
  <c r="T30" i="2"/>
  <c r="Z30" i="2" s="1"/>
  <c r="Q30" i="2"/>
  <c r="P30" i="2"/>
  <c r="O30" i="2"/>
  <c r="N30" i="2"/>
  <c r="AE27" i="2"/>
  <c r="AD27" i="2"/>
  <c r="AF27" i="2" s="1"/>
  <c r="AC27" i="2"/>
  <c r="AA27" i="2"/>
  <c r="W27" i="2"/>
  <c r="V27" i="2"/>
  <c r="U27" i="2"/>
  <c r="T27" i="2"/>
  <c r="Z27" i="2" s="1"/>
  <c r="Q27" i="2"/>
  <c r="P27" i="2"/>
  <c r="O27" i="2"/>
  <c r="N27" i="2"/>
  <c r="AD26" i="2"/>
  <c r="AF26" i="2" s="1"/>
  <c r="AC26" i="2"/>
  <c r="AE26" i="2" s="1"/>
  <c r="W26" i="2"/>
  <c r="V26" i="2"/>
  <c r="U26" i="2"/>
  <c r="AA26" i="2" s="1"/>
  <c r="T26" i="2"/>
  <c r="Z26" i="2" s="1"/>
  <c r="Q26" i="2"/>
  <c r="P26" i="2"/>
  <c r="O26" i="2"/>
  <c r="N26" i="2"/>
  <c r="AF25" i="2"/>
  <c r="AD25" i="2"/>
  <c r="AC25" i="2"/>
  <c r="AE25" i="2" s="1"/>
  <c r="W25" i="2"/>
  <c r="V25" i="2"/>
  <c r="U25" i="2"/>
  <c r="AA25" i="2" s="1"/>
  <c r="T25" i="2"/>
  <c r="Z25" i="2" s="1"/>
  <c r="Q25" i="2"/>
  <c r="P25" i="2"/>
  <c r="O25" i="2"/>
  <c r="N25" i="2"/>
  <c r="AD24" i="2"/>
  <c r="AF24" i="2" s="1"/>
  <c r="AC24" i="2"/>
  <c r="AE24" i="2" s="1"/>
  <c r="Z24" i="2"/>
  <c r="W24" i="2"/>
  <c r="V24" i="2"/>
  <c r="U24" i="2"/>
  <c r="AA24" i="2" s="1"/>
  <c r="T24" i="2"/>
  <c r="Q24" i="2"/>
  <c r="P24" i="2"/>
  <c r="O24" i="2"/>
  <c r="N24" i="2"/>
  <c r="AE23" i="2"/>
  <c r="AD23" i="2"/>
  <c r="AF23" i="2" s="1"/>
  <c r="AC23" i="2"/>
  <c r="AA23" i="2"/>
  <c r="W23" i="2"/>
  <c r="V23" i="2"/>
  <c r="U23" i="2"/>
  <c r="T23" i="2"/>
  <c r="Z23" i="2" s="1"/>
  <c r="Q23" i="2"/>
  <c r="P23" i="2"/>
  <c r="O23" i="2"/>
  <c r="N23" i="2"/>
  <c r="AE22" i="2"/>
  <c r="AD22" i="2"/>
  <c r="AF22" i="2" s="1"/>
  <c r="AC22" i="2"/>
  <c r="W22" i="2"/>
  <c r="V22" i="2"/>
  <c r="U22" i="2"/>
  <c r="AA22" i="2" s="1"/>
  <c r="T22" i="2"/>
  <c r="Z22" i="2" s="1"/>
  <c r="Q22" i="2"/>
  <c r="P22" i="2"/>
  <c r="O22" i="2"/>
  <c r="N22" i="2"/>
  <c r="AF21" i="2"/>
  <c r="AD21" i="2"/>
  <c r="AC21" i="2"/>
  <c r="AE21" i="2" s="1"/>
  <c r="W21" i="2"/>
  <c r="V21" i="2"/>
  <c r="U21" i="2"/>
  <c r="AA21" i="2" s="1"/>
  <c r="T21" i="2"/>
  <c r="Z21" i="2" s="1"/>
  <c r="Q21" i="2"/>
  <c r="P21" i="2"/>
  <c r="O21" i="2"/>
  <c r="N21" i="2"/>
  <c r="AD20" i="2"/>
  <c r="AF20" i="2" s="1"/>
  <c r="AC20" i="2"/>
  <c r="AE20" i="2" s="1"/>
  <c r="W20" i="2"/>
  <c r="V20" i="2"/>
  <c r="U20" i="2"/>
  <c r="AA20" i="2" s="1"/>
  <c r="T20" i="2"/>
  <c r="Z20" i="2" s="1"/>
  <c r="Q20" i="2"/>
  <c r="P20" i="2"/>
  <c r="O20" i="2"/>
  <c r="N20" i="2"/>
  <c r="AE19" i="2"/>
  <c r="AD19" i="2"/>
  <c r="AF19" i="2" s="1"/>
  <c r="AC19" i="2"/>
  <c r="AA19" i="2"/>
  <c r="W19" i="2"/>
  <c r="V19" i="2"/>
  <c r="U19" i="2"/>
  <c r="T19" i="2"/>
  <c r="Z19" i="2" s="1"/>
  <c r="Q19" i="2"/>
  <c r="P19" i="2"/>
  <c r="O19" i="2"/>
  <c r="N19" i="2"/>
  <c r="AD18" i="2"/>
  <c r="AF18" i="2" s="1"/>
  <c r="AC18" i="2"/>
  <c r="AE18" i="2" s="1"/>
  <c r="W18" i="2"/>
  <c r="V18" i="2"/>
  <c r="U18" i="2"/>
  <c r="AA18" i="2" s="1"/>
  <c r="T18" i="2"/>
  <c r="Z18" i="2" s="1"/>
  <c r="Q18" i="2"/>
  <c r="P18" i="2"/>
  <c r="O18" i="2"/>
  <c r="N18" i="2"/>
  <c r="AF15" i="2"/>
  <c r="AD15" i="2"/>
  <c r="AC15" i="2"/>
  <c r="AE15" i="2" s="1"/>
  <c r="Y15" i="2"/>
  <c r="X15" i="2"/>
  <c r="W15" i="2"/>
  <c r="V15" i="2"/>
  <c r="U15" i="2"/>
  <c r="AA15" i="2" s="1"/>
  <c r="T15" i="2"/>
  <c r="Z15" i="2" s="1"/>
  <c r="S15" i="2"/>
  <c r="R15" i="2"/>
  <c r="Q15" i="2"/>
  <c r="P15" i="2"/>
  <c r="O15" i="2"/>
  <c r="N15" i="2"/>
</calcChain>
</file>

<file path=xl/sharedStrings.xml><?xml version="1.0" encoding="utf-8"?>
<sst xmlns="http://schemas.openxmlformats.org/spreadsheetml/2006/main" count="388" uniqueCount="111">
  <si>
    <t>Germination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</si>
  <si>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</si>
  <si>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</si>
  <si>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</si>
  <si>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</si>
  <si>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</si>
  <si>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</si>
  <si>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</si>
  <si>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</si>
  <si>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</si>
  <si>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</si>
  <si>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P</t>
  </si>
  <si>
    <t>Positive</t>
  </si>
  <si>
    <t>Line 1</t>
  </si>
  <si>
    <t>Line 2</t>
  </si>
  <si>
    <t>Line 3</t>
  </si>
  <si>
    <t>Line 4</t>
  </si>
  <si>
    <t>Line 5</t>
  </si>
  <si>
    <t>Line 6</t>
  </si>
  <si>
    <t>Line 7</t>
  </si>
  <si>
    <t>Line 8</t>
  </si>
  <si>
    <t>Line 9</t>
  </si>
  <si>
    <t>Line 10</t>
  </si>
  <si>
    <t>Line P</t>
  </si>
  <si>
    <t>Fitness</t>
  </si>
  <si>
    <t>R1 FACS 11.10.2022</t>
  </si>
  <si>
    <t>Day 1 [/96] Neg</t>
  </si>
  <si>
    <t>Day 1 [/96] Pos 1</t>
  </si>
  <si>
    <t>Day 1 [/96] Pos 2</t>
  </si>
  <si>
    <t>Day 1 [/96] Pos 3</t>
  </si>
  <si>
    <t>Day 1 [/96] Pos 4</t>
  </si>
  <si>
    <t>Day 1 [/96] Pos 5</t>
  </si>
  <si>
    <t xml:space="preserve">Day 2 [/96] Neg </t>
  </si>
  <si>
    <t>Day 2 [/96] Pos 1</t>
  </si>
  <si>
    <t>Day 2 [/96] Pos 2</t>
  </si>
  <si>
    <t>Day 2 [/96] Pos 3</t>
  </si>
  <si>
    <t>Day 2 [/96] Pos 4</t>
  </si>
  <si>
    <t>Day 2 [/96] Pos 5</t>
  </si>
  <si>
    <t>Day 1 [%] Neg</t>
  </si>
  <si>
    <t>Day 1 [%] Pos 1</t>
  </si>
  <si>
    <t>Day 1 [%] Pos 2</t>
  </si>
  <si>
    <t>Day 1 [%] Pos 3</t>
  </si>
  <si>
    <t>Day 1 [%] Pos 4</t>
  </si>
  <si>
    <t>Day 1 [%] Pos 5</t>
  </si>
  <si>
    <t>Day 2 [%] Neg</t>
  </si>
  <si>
    <t>Day 2 [%] Pos 1</t>
  </si>
  <si>
    <t>Day 2 [%] Pos 2</t>
  </si>
  <si>
    <t>Day 2 [%] Pos 3</t>
  </si>
  <si>
    <t>Day 2 [%] Pos 4</t>
  </si>
  <si>
    <t>Day 2 [%] Pos 5</t>
  </si>
  <si>
    <t>Day 2 [%] Avg Neg</t>
  </si>
  <si>
    <t>Day 2 [%] Avg Pos</t>
  </si>
  <si>
    <t>Delayed Neg</t>
  </si>
  <si>
    <t>Delayed Pos</t>
  </si>
  <si>
    <t>Delayed Neg %</t>
  </si>
  <si>
    <t>Delayed Pos %</t>
  </si>
  <si>
    <t>Line 1-10 (ancestor)</t>
  </si>
  <si>
    <t>R2 FACS 18.10.2022</t>
  </si>
  <si>
    <t>R2 Line 1</t>
  </si>
  <si>
    <t>R2 Line 2</t>
  </si>
  <si>
    <t>R2 Line 3</t>
  </si>
  <si>
    <t>R2 Line 4</t>
  </si>
  <si>
    <t>R2 Line 5</t>
  </si>
  <si>
    <t>R2 Line 6</t>
  </si>
  <si>
    <t>R2 Line 7</t>
  </si>
  <si>
    <t>R2 Line 8</t>
  </si>
  <si>
    <t>R2 Line 9</t>
  </si>
  <si>
    <t>R2 Line 10</t>
  </si>
  <si>
    <t>R3 FACS 25.10.2022</t>
  </si>
  <si>
    <t>R4 FACS 01.11.2022</t>
  </si>
  <si>
    <t>R5 FACS 08.11.2022</t>
  </si>
  <si>
    <t>R6 FACS 16.11.2022</t>
  </si>
  <si>
    <t>R7 FACS 23.11.2022</t>
  </si>
  <si>
    <t>R8 FACS 29.11.2022</t>
  </si>
  <si>
    <t>R9 FACS 06.12.2022</t>
  </si>
  <si>
    <t>R10 FACS 13.12.2022</t>
  </si>
  <si>
    <t xml:space="preserve">Number of Seeded Spores </t>
  </si>
  <si>
    <t>Seeded for R1</t>
  </si>
  <si>
    <t>Seeded for R2</t>
  </si>
  <si>
    <t>Seeded for R3</t>
  </si>
  <si>
    <t>Seeded for R4</t>
  </si>
  <si>
    <t>Seeded for R5</t>
  </si>
  <si>
    <t>Seeded for R6</t>
  </si>
  <si>
    <t>Seeded for R7</t>
  </si>
  <si>
    <t>Seeded for R8</t>
  </si>
  <si>
    <t>Seeded for R9</t>
  </si>
  <si>
    <t>Seeded for R10</t>
  </si>
  <si>
    <t>460'000 to 830'000</t>
  </si>
  <si>
    <t>Percentage of Positive Spores</t>
  </si>
  <si>
    <t>Pos Sprs [%] R1</t>
  </si>
  <si>
    <t>Pos Sprs [%] R2</t>
  </si>
  <si>
    <t>Pos Sprs [%] R3</t>
  </si>
  <si>
    <t>Pos Sprs [%] R4</t>
  </si>
  <si>
    <t>Pos Sprs [%] R5</t>
  </si>
  <si>
    <t>Pos Sprs [%] R6</t>
  </si>
  <si>
    <t>Pos Sprs [%] R7</t>
  </si>
  <si>
    <t>Pos Sprs [%] R8</t>
  </si>
  <si>
    <t>Pos Sprs [%] R9</t>
  </si>
  <si>
    <t>Pos Sprs [%] R10</t>
  </si>
  <si>
    <t>Fitness Index</t>
  </si>
  <si>
    <t>Pos Fitness [%] R1</t>
  </si>
  <si>
    <t>Pos Fitness [%] R2</t>
  </si>
  <si>
    <t>Pos Fitness [%] R3</t>
  </si>
  <si>
    <t>Pos Fitness [%] R4</t>
  </si>
  <si>
    <t>Pos Fitness [%] R5</t>
  </si>
  <si>
    <t>Pos Fitness [%] R6</t>
  </si>
  <si>
    <t>Pos Fitness [%] R7</t>
  </si>
  <si>
    <t>Pos Fitness [%] R8</t>
  </si>
  <si>
    <t>Pos Fitness [%] R9</t>
  </si>
  <si>
    <t>Pos Fitness [%] R10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</si>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</sst>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6"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name val="Arial"/>
      <family val="2"/>
    </font>
    <font>
      <sz val="10"/>
      <name val="Arial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5" fillId="4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2" fontId="5" fillId="0" borderId="0" xfId="0" applyNumberFormat="1" applyFont="1" applyAlignment="1">
      <alignment vertical="top" wrapText="1"/>
    </xf>
    <xf numFmtId="1" fontId="5" fillId="0" borderId="0" xfId="0" applyNumberFormat="1" applyFont="1" applyAlignment="1">
      <alignment vertical="top" wrapText="1"/>
    </xf>
    <xf numFmtId="2" fontId="0" fillId="0" borderId="0" xfId="0" applyNumberFormat="1" applyAlignment="1">
      <alignment horizontal="right" vertical="top" wrapText="1"/>
    </xf>
    <xf numFmtId="2" fontId="0" fillId="0" borderId="0" xfId="0" applyNumberFormat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0" fillId="0" borderId="0" xfId="0" applyNumberFormat="1" applyAlignment="1">
      <alignment vertical="top" wrapText="1"/>
    </xf>
    <xf numFmtId="0" fontId="5" fillId="0" borderId="0" xfId="0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165" fontId="0" fillId="0" borderId="0" xfId="0" applyNumberFormat="1" applyAlignment="1">
      <alignment vertical="top" wrapText="1"/>
    </xf>
  </cellXfs>
  <cellStyles count="2">
    <cellStyle name="Good" xfId="1" builtinId="26"/>
    <cellStyle name="Normal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081D-2F93-4BFD-A47A-5F51C4A117B6}">
  <dimension ref="A1:AL145"/>
  <sheetViews>
    <sheetView tabSelected="1" workbookViewId="0">
      <selection activeCell="S13" sqref="S13"/>
    </sheetView>
  </sheetViews>
  <sheetFormatPr defaultRowHeight="12.75"/>
  <cols>
    <col min="1" max="1" width="11" bestFit="1" customWidth="1"/>
  </cols>
  <sheetData>
    <row r="1" spans="1:3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AA1" s="4" t="s">
        <v>24</v>
      </c>
      <c r="AB1" s="5" t="s">
        <v>13</v>
      </c>
      <c r="AC1" s="5" t="s">
        <v>14</v>
      </c>
      <c r="AD1" s="5" t="s">
        <v>15</v>
      </c>
      <c r="AE1" s="5" t="s">
        <v>16</v>
      </c>
      <c r="AF1" s="5" t="s">
        <v>17</v>
      </c>
      <c r="AG1" s="5" t="s">
        <v>18</v>
      </c>
      <c r="AH1" s="5" t="s">
        <v>19</v>
      </c>
      <c r="AI1" s="5" t="s">
        <v>20</v>
      </c>
      <c r="AJ1" s="5" t="s">
        <v>21</v>
      </c>
      <c r="AK1" s="5" t="s">
        <v>22</v>
      </c>
      <c r="AL1" s="5" t="s">
        <v>23</v>
      </c>
    </row>
    <row r="2" spans="1:38">
      <c r="A2">
        <v>1</v>
      </c>
      <c r="B2" s="6">
        <v>6</v>
      </c>
      <c r="C2" s="6">
        <v>6</v>
      </c>
      <c r="D2" s="6">
        <v>6</v>
      </c>
      <c r="E2" s="6">
        <v>6</v>
      </c>
      <c r="F2" s="6">
        <v>6</v>
      </c>
      <c r="G2" s="6">
        <v>6</v>
      </c>
      <c r="H2" s="6">
        <v>6</v>
      </c>
      <c r="I2" s="6">
        <v>6</v>
      </c>
      <c r="J2" s="6">
        <v>6</v>
      </c>
      <c r="K2" s="6">
        <v>6</v>
      </c>
      <c r="L2" s="6"/>
      <c r="N2" s="6">
        <v>1</v>
      </c>
      <c r="O2" s="6">
        <v>0.01</v>
      </c>
      <c r="P2" s="6">
        <v>0.01</v>
      </c>
      <c r="Q2" s="6">
        <v>0.01</v>
      </c>
      <c r="R2" s="6">
        <v>0.01</v>
      </c>
      <c r="S2" s="6">
        <v>0.01</v>
      </c>
      <c r="T2" s="6">
        <v>0.01</v>
      </c>
      <c r="U2" s="6">
        <v>0.01</v>
      </c>
      <c r="V2" s="6">
        <v>0.01</v>
      </c>
      <c r="W2" s="6">
        <v>0.01</v>
      </c>
      <c r="X2" s="6">
        <v>0.01</v>
      </c>
      <c r="Y2" s="6"/>
      <c r="AA2" s="7">
        <v>1</v>
      </c>
      <c r="AB2" s="7">
        <v>6.2500000000000001E-4</v>
      </c>
      <c r="AC2" s="7">
        <v>6.2500000000000001E-4</v>
      </c>
      <c r="AD2" s="7">
        <v>6.2500000000000001E-4</v>
      </c>
      <c r="AE2" s="7">
        <v>6.2500000000000001E-4</v>
      </c>
      <c r="AF2" s="7">
        <v>6.2500000000000001E-4</v>
      </c>
      <c r="AG2" s="7">
        <v>6.2500000000000001E-4</v>
      </c>
      <c r="AH2" s="7">
        <v>6.2500000000000001E-4</v>
      </c>
      <c r="AI2" s="7">
        <v>6.2500000000000001E-4</v>
      </c>
      <c r="AJ2" s="7">
        <v>6.2500000000000001E-4</v>
      </c>
      <c r="AK2" s="7">
        <v>6.2500000000000001E-4</v>
      </c>
      <c r="AL2" s="7"/>
    </row>
    <row r="3" spans="1:38">
      <c r="A3">
        <v>2</v>
      </c>
      <c r="B3" s="6">
        <v>39</v>
      </c>
      <c r="C3" s="6">
        <v>50</v>
      </c>
      <c r="D3" s="6">
        <v>13</v>
      </c>
      <c r="E3" s="6">
        <v>39</v>
      </c>
      <c r="F3" s="6">
        <v>56</v>
      </c>
      <c r="G3" s="6">
        <v>24</v>
      </c>
      <c r="H3" s="6">
        <v>22</v>
      </c>
      <c r="I3" s="6">
        <v>22</v>
      </c>
      <c r="J3" s="6">
        <v>9</v>
      </c>
      <c r="K3" s="6">
        <v>10</v>
      </c>
      <c r="L3" s="6"/>
      <c r="N3" s="6">
        <v>2</v>
      </c>
      <c r="O3" s="6">
        <v>17.21</v>
      </c>
      <c r="P3" s="6">
        <v>4.38</v>
      </c>
      <c r="Q3" s="6">
        <v>18.02</v>
      </c>
      <c r="R3" s="6">
        <v>23.19</v>
      </c>
      <c r="S3" s="6">
        <v>3.64</v>
      </c>
      <c r="T3" s="6">
        <v>10.34</v>
      </c>
      <c r="U3" s="6">
        <v>3.43</v>
      </c>
      <c r="V3" s="6">
        <v>2.0499999999999998</v>
      </c>
      <c r="W3" s="6">
        <v>13.38</v>
      </c>
      <c r="X3" s="6">
        <v>8.3800000000000008</v>
      </c>
      <c r="Y3" s="6"/>
      <c r="AA3" s="7">
        <v>2</v>
      </c>
      <c r="AB3" s="7">
        <v>6.7525347</v>
      </c>
      <c r="AC3" s="7">
        <v>2.1747917000000001</v>
      </c>
      <c r="AD3" s="7">
        <v>2.3776389</v>
      </c>
      <c r="AE3" s="7">
        <v>8.9378124999999997</v>
      </c>
      <c r="AF3" s="7">
        <v>2.0222221999999999</v>
      </c>
      <c r="AG3" s="7">
        <v>2.4413889000000002</v>
      </c>
      <c r="AH3" s="7">
        <v>0.75031250000000005</v>
      </c>
      <c r="AI3" s="7">
        <v>0.44843749999999999</v>
      </c>
      <c r="AJ3" s="7">
        <v>1.254375</v>
      </c>
      <c r="AK3" s="7">
        <v>0.8438194</v>
      </c>
      <c r="AL3" s="7"/>
    </row>
    <row r="4" spans="1:38">
      <c r="A4">
        <v>3</v>
      </c>
      <c r="B4" s="6">
        <v>8</v>
      </c>
      <c r="C4" s="6">
        <v>10</v>
      </c>
      <c r="D4" s="6">
        <v>10</v>
      </c>
      <c r="E4" s="6">
        <v>12</v>
      </c>
      <c r="F4" s="6">
        <v>11</v>
      </c>
      <c r="G4" s="6">
        <v>11</v>
      </c>
      <c r="H4" s="6">
        <v>13</v>
      </c>
      <c r="I4" s="6">
        <v>18</v>
      </c>
      <c r="J4" s="6">
        <v>21</v>
      </c>
      <c r="K4" s="6">
        <v>8</v>
      </c>
      <c r="L4" s="6"/>
      <c r="N4" s="6">
        <v>3</v>
      </c>
      <c r="O4" s="6">
        <v>0.96</v>
      </c>
      <c r="P4" s="6">
        <v>1.94</v>
      </c>
      <c r="Q4" s="6">
        <v>1.05</v>
      </c>
      <c r="R4" s="6">
        <v>0.35</v>
      </c>
      <c r="S4" s="6">
        <v>1.03</v>
      </c>
      <c r="T4" s="6">
        <v>1.03</v>
      </c>
      <c r="U4" s="6">
        <v>0.69</v>
      </c>
      <c r="V4" s="6">
        <v>0.33</v>
      </c>
      <c r="W4" s="6">
        <v>0.51</v>
      </c>
      <c r="X4" s="6">
        <v>1.31</v>
      </c>
      <c r="Y4" s="6"/>
      <c r="AA4" s="7">
        <v>3</v>
      </c>
      <c r="AB4" s="7">
        <v>7.3333330000000002E-2</v>
      </c>
      <c r="AC4" s="7">
        <v>0.20208333000000001</v>
      </c>
      <c r="AD4" s="7">
        <v>0.10572917</v>
      </c>
      <c r="AE4" s="7">
        <v>4.1319439999999999E-2</v>
      </c>
      <c r="AF4" s="7">
        <v>0.11802082999999999</v>
      </c>
      <c r="AG4" s="7">
        <v>0.11086806</v>
      </c>
      <c r="AH4" s="7">
        <v>8.8645829999999995E-2</v>
      </c>
      <c r="AI4" s="7">
        <v>5.9583329999999997E-2</v>
      </c>
      <c r="AJ4" s="7">
        <v>0.10625</v>
      </c>
      <c r="AK4" s="7">
        <v>0.10916666999999999</v>
      </c>
      <c r="AL4" s="7"/>
    </row>
    <row r="5" spans="1:38">
      <c r="A5">
        <v>4</v>
      </c>
      <c r="B5" s="6">
        <v>10</v>
      </c>
      <c r="C5" s="6">
        <v>8</v>
      </c>
      <c r="D5" s="6">
        <v>8</v>
      </c>
      <c r="E5" s="6">
        <v>12</v>
      </c>
      <c r="F5" s="6">
        <v>6</v>
      </c>
      <c r="G5" s="6">
        <v>11</v>
      </c>
      <c r="H5" s="6">
        <v>22</v>
      </c>
      <c r="I5" s="6">
        <v>7</v>
      </c>
      <c r="J5" s="6">
        <v>7</v>
      </c>
      <c r="K5" s="6">
        <v>8</v>
      </c>
      <c r="L5" s="6"/>
      <c r="N5" s="6">
        <v>4</v>
      </c>
      <c r="O5" s="6">
        <v>0.51</v>
      </c>
      <c r="P5" s="6">
        <v>0.56000000000000005</v>
      </c>
      <c r="Q5" s="6">
        <v>1.52</v>
      </c>
      <c r="R5" s="6">
        <v>1.44</v>
      </c>
      <c r="S5" s="6">
        <v>0.94</v>
      </c>
      <c r="T5" s="6">
        <v>0.61</v>
      </c>
      <c r="U5" s="6">
        <v>3.27</v>
      </c>
      <c r="V5" s="6">
        <v>1.57</v>
      </c>
      <c r="W5" s="6">
        <v>1.88</v>
      </c>
      <c r="X5" s="6">
        <v>1.32</v>
      </c>
      <c r="Y5" s="6"/>
      <c r="AA5" s="7">
        <v>4</v>
      </c>
      <c r="AB5" s="7">
        <v>4.9583330000000002E-2</v>
      </c>
      <c r="AC5" s="7">
        <v>4.666667E-2</v>
      </c>
      <c r="AD5" s="7">
        <v>0.12138889</v>
      </c>
      <c r="AE5" s="7">
        <v>0.17499999999999999</v>
      </c>
      <c r="AF5" s="7">
        <v>5.222222E-2</v>
      </c>
      <c r="AG5" s="7">
        <v>6.5659720000000005E-2</v>
      </c>
      <c r="AH5" s="7">
        <v>0.70395832999999997</v>
      </c>
      <c r="AI5" s="7">
        <v>0.11447917000000001</v>
      </c>
      <c r="AJ5" s="7">
        <v>0.13708333</v>
      </c>
      <c r="AK5" s="7">
        <v>0.10541667</v>
      </c>
      <c r="AL5" s="7"/>
    </row>
    <row r="6" spans="1:38">
      <c r="A6">
        <v>5</v>
      </c>
      <c r="B6" s="6">
        <v>16</v>
      </c>
      <c r="C6" s="6">
        <v>29</v>
      </c>
      <c r="D6" s="6">
        <v>61</v>
      </c>
      <c r="E6" s="6">
        <v>22</v>
      </c>
      <c r="F6" s="6">
        <v>26</v>
      </c>
      <c r="G6" s="6">
        <v>43</v>
      </c>
      <c r="H6" s="6">
        <v>38</v>
      </c>
      <c r="I6" s="6">
        <v>16</v>
      </c>
      <c r="J6" s="6">
        <v>20</v>
      </c>
      <c r="K6" s="6">
        <v>20</v>
      </c>
      <c r="L6" s="6"/>
      <c r="N6" s="6">
        <v>5</v>
      </c>
      <c r="O6" s="6">
        <v>1.01</v>
      </c>
      <c r="P6" s="6">
        <v>2.0499999999999998</v>
      </c>
      <c r="Q6" s="6">
        <v>3.61</v>
      </c>
      <c r="R6" s="6">
        <v>1.03</v>
      </c>
      <c r="S6" s="6">
        <v>0.8</v>
      </c>
      <c r="T6" s="6">
        <v>1.41</v>
      </c>
      <c r="U6" s="6">
        <v>4.49</v>
      </c>
      <c r="V6" s="6">
        <v>0.9</v>
      </c>
      <c r="W6" s="6">
        <v>0.81</v>
      </c>
      <c r="X6" s="6">
        <v>0.77</v>
      </c>
      <c r="Y6" s="6"/>
      <c r="AA6" s="7">
        <v>5</v>
      </c>
      <c r="AB6" s="7">
        <v>0.16482638999999999</v>
      </c>
      <c r="AC6" s="7">
        <v>0.59791667000000004</v>
      </c>
      <c r="AD6" s="7">
        <v>2.2061111100000002</v>
      </c>
      <c r="AE6" s="7">
        <v>0.2253125</v>
      </c>
      <c r="AF6" s="7">
        <v>0.21111110999999999</v>
      </c>
      <c r="AG6" s="7">
        <v>0.60708333000000003</v>
      </c>
      <c r="AH6" s="7">
        <v>1.6837500000000001</v>
      </c>
      <c r="AI6" s="7">
        <v>0.140625</v>
      </c>
      <c r="AJ6" s="7">
        <v>0.16593749999999999</v>
      </c>
      <c r="AK6" s="7">
        <v>0.15239583000000001</v>
      </c>
      <c r="AL6" s="7"/>
    </row>
    <row r="7" spans="1:38">
      <c r="A7">
        <v>6</v>
      </c>
      <c r="B7" s="6">
        <v>47</v>
      </c>
      <c r="C7" s="6">
        <v>62</v>
      </c>
      <c r="D7" s="6">
        <v>47</v>
      </c>
      <c r="E7" s="6">
        <v>64</v>
      </c>
      <c r="F7" s="6">
        <v>41</v>
      </c>
      <c r="G7" s="6">
        <v>71</v>
      </c>
      <c r="H7" s="6">
        <v>41</v>
      </c>
      <c r="I7" s="6">
        <v>15</v>
      </c>
      <c r="J7" s="6">
        <v>52</v>
      </c>
      <c r="K7" s="6">
        <v>15</v>
      </c>
      <c r="L7" s="6"/>
      <c r="N7" s="6">
        <v>6</v>
      </c>
      <c r="O7" s="6">
        <v>6.9</v>
      </c>
      <c r="P7" s="6">
        <v>17.100000000000001</v>
      </c>
      <c r="Q7" s="6">
        <v>9.8800000000000008</v>
      </c>
      <c r="R7" s="6">
        <v>4.5999999999999996</v>
      </c>
      <c r="S7" s="6">
        <v>2.17</v>
      </c>
      <c r="T7" s="6">
        <v>3.29</v>
      </c>
      <c r="U7" s="6">
        <v>7</v>
      </c>
      <c r="V7" s="6">
        <v>2.3199999999999998</v>
      </c>
      <c r="W7" s="6">
        <v>4.22</v>
      </c>
      <c r="X7" s="6">
        <v>3.29</v>
      </c>
      <c r="Y7" s="6"/>
      <c r="AA7" s="7">
        <v>6</v>
      </c>
      <c r="AB7" s="7">
        <v>3.234375</v>
      </c>
      <c r="AC7" s="7">
        <v>10.628125000000001</v>
      </c>
      <c r="AD7" s="7">
        <v>4.6312499999999996</v>
      </c>
      <c r="AE7" s="7">
        <v>2.9229166700000002</v>
      </c>
      <c r="AF7" s="7">
        <v>0.88156250000000003</v>
      </c>
      <c r="AG7" s="7">
        <v>2.33041667</v>
      </c>
      <c r="AH7" s="7">
        <v>2.8680555600000002</v>
      </c>
      <c r="AI7" s="7">
        <v>0.34638889</v>
      </c>
      <c r="AJ7" s="7">
        <v>2.2125694400000002</v>
      </c>
      <c r="AK7" s="7">
        <v>0.50263888999999995</v>
      </c>
      <c r="AL7" s="7"/>
    </row>
    <row r="8" spans="1:38">
      <c r="A8">
        <v>7</v>
      </c>
      <c r="B8" s="6">
        <v>50</v>
      </c>
      <c r="C8" s="6">
        <v>36</v>
      </c>
      <c r="D8" s="6">
        <v>42</v>
      </c>
      <c r="E8" s="6">
        <v>60</v>
      </c>
      <c r="F8" s="6">
        <v>61</v>
      </c>
      <c r="G8" s="6">
        <v>75</v>
      </c>
      <c r="H8" s="6">
        <v>38</v>
      </c>
      <c r="I8" s="6">
        <v>26</v>
      </c>
      <c r="J8" s="6">
        <v>58</v>
      </c>
      <c r="K8" s="6">
        <v>18</v>
      </c>
      <c r="L8" s="6"/>
      <c r="N8" s="6">
        <v>7</v>
      </c>
      <c r="O8" s="6">
        <v>9.31</v>
      </c>
      <c r="P8" s="6">
        <v>24.1</v>
      </c>
      <c r="Q8" s="6">
        <v>11.2</v>
      </c>
      <c r="R8" s="6">
        <v>14.4</v>
      </c>
      <c r="S8" s="6">
        <v>4.3499999999999996</v>
      </c>
      <c r="T8" s="6">
        <v>2.78</v>
      </c>
      <c r="U8" s="6">
        <v>22.6</v>
      </c>
      <c r="V8" s="6">
        <v>2.39</v>
      </c>
      <c r="W8" s="6">
        <v>4.7699999999999996</v>
      </c>
      <c r="X8" s="6">
        <v>2.7</v>
      </c>
      <c r="Y8" s="6"/>
      <c r="AA8" s="7">
        <v>7</v>
      </c>
      <c r="AB8" s="7">
        <v>4.6226736099999997</v>
      </c>
      <c r="AC8" s="7">
        <v>8.7027777799999999</v>
      </c>
      <c r="AD8" s="7">
        <v>4.6666666699999997</v>
      </c>
      <c r="AE8" s="7">
        <v>8.65</v>
      </c>
      <c r="AF8" s="7">
        <v>2.6734374999999999</v>
      </c>
      <c r="AG8" s="7">
        <v>2.085</v>
      </c>
      <c r="AH8" s="7">
        <v>8.5534722199999997</v>
      </c>
      <c r="AI8" s="7">
        <v>0.62239582999999998</v>
      </c>
      <c r="AJ8" s="7">
        <v>2.7825000000000002</v>
      </c>
      <c r="AK8" s="7">
        <v>0.47812500000000002</v>
      </c>
      <c r="AL8" s="7"/>
    </row>
    <row r="9" spans="1:38">
      <c r="A9">
        <v>8</v>
      </c>
      <c r="B9" s="6"/>
      <c r="C9" s="6">
        <v>94</v>
      </c>
      <c r="D9" s="6"/>
      <c r="E9" s="6">
        <v>97</v>
      </c>
      <c r="F9" s="6"/>
      <c r="G9" s="6"/>
      <c r="H9" s="6">
        <v>60</v>
      </c>
      <c r="I9" s="6"/>
      <c r="J9" s="6"/>
      <c r="K9" s="6"/>
      <c r="L9" s="6">
        <v>66</v>
      </c>
      <c r="N9" s="6">
        <v>8</v>
      </c>
      <c r="O9" s="6"/>
      <c r="P9" s="6">
        <v>23.14</v>
      </c>
      <c r="Q9" s="6"/>
      <c r="R9" s="6">
        <v>18.29</v>
      </c>
      <c r="S9" s="6"/>
      <c r="T9" s="6"/>
      <c r="U9" s="6">
        <v>26.77</v>
      </c>
      <c r="V9" s="6"/>
      <c r="W9" s="6"/>
      <c r="X9" s="6"/>
      <c r="Y9" s="6">
        <v>9.9</v>
      </c>
      <c r="AA9" s="7">
        <v>8</v>
      </c>
      <c r="AB9" s="7"/>
      <c r="AC9" s="7">
        <v>21.774097220000002</v>
      </c>
      <c r="AD9" s="7"/>
      <c r="AE9" s="7">
        <v>17.7184375</v>
      </c>
      <c r="AF9" s="7"/>
      <c r="AG9" s="7"/>
      <c r="AH9" s="7">
        <v>15.987638889999999</v>
      </c>
      <c r="AI9" s="7"/>
      <c r="AJ9" s="7"/>
      <c r="AK9" s="7"/>
      <c r="AL9" s="7">
        <v>6.5656249999999998</v>
      </c>
    </row>
    <row r="10" spans="1:38">
      <c r="A10">
        <v>9</v>
      </c>
      <c r="B10" s="6"/>
      <c r="C10" s="6">
        <v>66</v>
      </c>
      <c r="D10" s="6"/>
      <c r="E10" s="6">
        <v>85</v>
      </c>
      <c r="F10" s="6"/>
      <c r="G10" s="6"/>
      <c r="H10" s="6">
        <v>46</v>
      </c>
      <c r="I10" s="6"/>
      <c r="J10" s="6"/>
      <c r="K10" s="6"/>
      <c r="L10" s="6">
        <v>64</v>
      </c>
      <c r="N10" s="6">
        <v>9</v>
      </c>
      <c r="O10" s="6"/>
      <c r="P10" s="6">
        <v>22.87</v>
      </c>
      <c r="Q10" s="6"/>
      <c r="R10" s="6">
        <v>25.18</v>
      </c>
      <c r="S10" s="6"/>
      <c r="T10" s="6"/>
      <c r="U10" s="6">
        <v>13.93</v>
      </c>
      <c r="V10" s="6"/>
      <c r="W10" s="6"/>
      <c r="X10" s="6"/>
      <c r="Y10" s="6">
        <v>11.72</v>
      </c>
      <c r="AA10" s="7">
        <v>9</v>
      </c>
      <c r="AB10" s="7"/>
      <c r="AC10" s="7">
        <v>15.008437499999999</v>
      </c>
      <c r="AD10" s="7"/>
      <c r="AE10" s="7">
        <v>21.507916699999999</v>
      </c>
      <c r="AF10" s="7"/>
      <c r="AG10" s="7"/>
      <c r="AH10" s="7">
        <v>6.3845833299999999</v>
      </c>
      <c r="AI10" s="7"/>
      <c r="AJ10" s="7"/>
      <c r="AK10" s="7"/>
      <c r="AL10" s="7">
        <v>7.5284722200000003</v>
      </c>
    </row>
    <row r="11" spans="1:38">
      <c r="A11">
        <v>10</v>
      </c>
      <c r="B11" s="6"/>
      <c r="C11" s="6">
        <v>49</v>
      </c>
      <c r="D11" s="6"/>
      <c r="E11" s="6">
        <v>88</v>
      </c>
      <c r="F11" s="6"/>
      <c r="G11" s="6"/>
      <c r="H11" s="6">
        <v>62</v>
      </c>
      <c r="I11" s="6"/>
      <c r="J11" s="6"/>
      <c r="K11" s="6"/>
      <c r="L11" s="6">
        <v>63</v>
      </c>
      <c r="N11" s="6">
        <v>10</v>
      </c>
      <c r="O11" s="6"/>
      <c r="P11" s="6">
        <v>27.61</v>
      </c>
      <c r="Q11" s="6"/>
      <c r="R11" s="6">
        <v>28.78</v>
      </c>
      <c r="S11" s="6"/>
      <c r="T11" s="6"/>
      <c r="U11" s="6">
        <v>13.65</v>
      </c>
      <c r="V11" s="6"/>
      <c r="W11" s="6"/>
      <c r="X11" s="6"/>
      <c r="Y11" s="6">
        <v>13.33</v>
      </c>
      <c r="AA11" s="7">
        <v>10</v>
      </c>
      <c r="AB11" s="7"/>
      <c r="AC11" s="7">
        <v>13.6132639</v>
      </c>
      <c r="AD11" s="7"/>
      <c r="AE11" s="7">
        <v>25.282430600000001</v>
      </c>
      <c r="AF11" s="7"/>
      <c r="AG11" s="7"/>
      <c r="AH11" s="7">
        <v>8.4838541700000007</v>
      </c>
      <c r="AI11" s="7"/>
      <c r="AJ11" s="7"/>
      <c r="AK11" s="7"/>
      <c r="AL11" s="7">
        <v>8.4238194400000008</v>
      </c>
    </row>
    <row r="14" spans="1:38" s="9" customFormat="1" ht="38.25">
      <c r="A14" s="8" t="s">
        <v>25</v>
      </c>
      <c r="B14" s="9" t="s">
        <v>26</v>
      </c>
      <c r="C14" s="9" t="s">
        <v>27</v>
      </c>
      <c r="D14" s="9" t="s">
        <v>28</v>
      </c>
      <c r="E14" s="9" t="s">
        <v>29</v>
      </c>
      <c r="F14" s="9" t="s">
        <v>30</v>
      </c>
      <c r="G14" s="9" t="s">
        <v>31</v>
      </c>
      <c r="H14" s="9" t="s">
        <v>32</v>
      </c>
      <c r="I14" s="9" t="s">
        <v>33</v>
      </c>
      <c r="J14" s="9" t="s">
        <v>34</v>
      </c>
      <c r="K14" s="9" t="s">
        <v>35</v>
      </c>
      <c r="L14" s="9" t="s">
        <v>36</v>
      </c>
      <c r="M14" s="9" t="s">
        <v>37</v>
      </c>
      <c r="N14" s="9" t="s">
        <v>38</v>
      </c>
      <c r="O14" s="9" t="s">
        <v>39</v>
      </c>
      <c r="P14" s="9" t="s">
        <v>40</v>
      </c>
      <c r="Q14" s="9" t="s">
        <v>41</v>
      </c>
      <c r="R14" s="9" t="s">
        <v>42</v>
      </c>
      <c r="S14" s="9" t="s">
        <v>43</v>
      </c>
      <c r="T14" s="9" t="s">
        <v>44</v>
      </c>
      <c r="U14" s="9" t="s">
        <v>45</v>
      </c>
      <c r="V14" s="9" t="s">
        <v>46</v>
      </c>
      <c r="W14" s="9" t="s">
        <v>47</v>
      </c>
      <c r="X14" s="9" t="s">
        <v>48</v>
      </c>
      <c r="Y14" s="9" t="s">
        <v>49</v>
      </c>
      <c r="Z14" s="8" t="s">
        <v>50</v>
      </c>
      <c r="AA14" s="8" t="s">
        <v>51</v>
      </c>
      <c r="AB14" s="8"/>
      <c r="AC14" s="8" t="s">
        <v>52</v>
      </c>
      <c r="AD14" s="8" t="s">
        <v>53</v>
      </c>
      <c r="AE14" s="8" t="s">
        <v>54</v>
      </c>
      <c r="AF14" s="8" t="s">
        <v>55</v>
      </c>
      <c r="AH14" s="8"/>
      <c r="AI14" s="8"/>
      <c r="AJ14" s="8"/>
      <c r="AK14" s="8"/>
    </row>
    <row r="15" spans="1:38" s="10" customFormat="1" ht="25.5">
      <c r="A15" s="10" t="s">
        <v>56</v>
      </c>
      <c r="B15" s="10">
        <v>50</v>
      </c>
      <c r="C15" s="10">
        <v>6</v>
      </c>
      <c r="D15" s="10">
        <v>1</v>
      </c>
      <c r="E15" s="10">
        <v>5</v>
      </c>
      <c r="F15" s="10">
        <v>4</v>
      </c>
      <c r="G15" s="10">
        <v>6</v>
      </c>
      <c r="H15" s="10">
        <v>60</v>
      </c>
      <c r="I15" s="10">
        <v>8</v>
      </c>
      <c r="J15" s="10">
        <v>4</v>
      </c>
      <c r="K15" s="10">
        <v>6</v>
      </c>
      <c r="L15" s="10">
        <v>5</v>
      </c>
      <c r="M15" s="10">
        <v>7</v>
      </c>
      <c r="N15" s="11">
        <f>B15/96*100</f>
        <v>52.083333333333336</v>
      </c>
      <c r="O15" s="11">
        <f>C15/96*100</f>
        <v>6.25</v>
      </c>
      <c r="P15" s="11">
        <f>D15/96*100</f>
        <v>1.0416666666666665</v>
      </c>
      <c r="Q15" s="11">
        <f>E15/96*100</f>
        <v>5.2083333333333339</v>
      </c>
      <c r="R15" s="11">
        <f>F15/96*100</f>
        <v>4.1666666666666661</v>
      </c>
      <c r="S15" s="11">
        <f>G15/96*100</f>
        <v>6.25</v>
      </c>
      <c r="T15" s="12">
        <f>H15/96*100</f>
        <v>62.5</v>
      </c>
      <c r="U15" s="11">
        <f>I15/96*100</f>
        <v>8.3333333333333321</v>
      </c>
      <c r="V15" s="11">
        <f>J15/96*100</f>
        <v>4.1666666666666661</v>
      </c>
      <c r="W15" s="11">
        <f>K15/96*100</f>
        <v>6.25</v>
      </c>
      <c r="X15" s="11">
        <f>L15/96*100</f>
        <v>5.2083333333333339</v>
      </c>
      <c r="Y15" s="11">
        <f>M15/96*100</f>
        <v>7.291666666666667</v>
      </c>
      <c r="Z15" s="13">
        <f>T15</f>
        <v>62.5</v>
      </c>
      <c r="AA15" s="13">
        <f>SUM(U15:Y15)/5</f>
        <v>6.2500000000000009</v>
      </c>
      <c r="AB15" s="14"/>
      <c r="AC15" s="14">
        <f>H15-B15</f>
        <v>10</v>
      </c>
      <c r="AD15" s="11">
        <f>SUM(I15:K15)-SUM(C15:E15)</f>
        <v>6</v>
      </c>
      <c r="AE15" s="15">
        <f>AC15/H15*100</f>
        <v>16.666666666666664</v>
      </c>
      <c r="AF15" s="16">
        <f>AD15/SUM(I15:K15)*100</f>
        <v>33.333333333333329</v>
      </c>
      <c r="AH15" s="11"/>
      <c r="AI15" s="11"/>
      <c r="AJ15" s="11"/>
      <c r="AK15" s="11"/>
    </row>
    <row r="17" spans="1:37" s="9" customFormat="1" ht="38.25">
      <c r="A17" s="8" t="s">
        <v>57</v>
      </c>
      <c r="B17" s="9" t="s">
        <v>26</v>
      </c>
      <c r="C17" s="9" t="s">
        <v>27</v>
      </c>
      <c r="D17" s="9" t="s">
        <v>28</v>
      </c>
      <c r="E17" s="9" t="s">
        <v>29</v>
      </c>
      <c r="H17" s="9" t="s">
        <v>32</v>
      </c>
      <c r="I17" s="9" t="s">
        <v>33</v>
      </c>
      <c r="J17" s="9" t="s">
        <v>34</v>
      </c>
      <c r="K17" s="9" t="s">
        <v>35</v>
      </c>
      <c r="N17" s="9" t="s">
        <v>38</v>
      </c>
      <c r="O17" s="9" t="s">
        <v>39</v>
      </c>
      <c r="P17" s="9" t="s">
        <v>40</v>
      </c>
      <c r="Q17" s="9" t="s">
        <v>41</v>
      </c>
      <c r="T17" s="9" t="s">
        <v>44</v>
      </c>
      <c r="U17" s="9" t="s">
        <v>45</v>
      </c>
      <c r="V17" s="9" t="s">
        <v>46</v>
      </c>
      <c r="W17" s="9" t="s">
        <v>47</v>
      </c>
      <c r="Z17" s="8" t="s">
        <v>50</v>
      </c>
      <c r="AA17" s="8" t="s">
        <v>51</v>
      </c>
      <c r="AB17" s="8"/>
      <c r="AC17" s="8"/>
      <c r="AD17" s="8"/>
      <c r="AE17" s="8"/>
      <c r="AF17" s="8"/>
      <c r="AH17" s="8"/>
      <c r="AI17" s="8"/>
      <c r="AJ17" s="8"/>
      <c r="AK17" s="8"/>
    </row>
    <row r="18" spans="1:37" s="10" customFormat="1">
      <c r="A18" s="10" t="s">
        <v>58</v>
      </c>
      <c r="B18" s="10">
        <v>28</v>
      </c>
      <c r="C18" s="10">
        <v>42</v>
      </c>
      <c r="D18" s="10">
        <v>33</v>
      </c>
      <c r="E18" s="10">
        <v>32</v>
      </c>
      <c r="H18" s="10">
        <v>31</v>
      </c>
      <c r="I18" s="10">
        <v>44</v>
      </c>
      <c r="J18" s="10">
        <v>35</v>
      </c>
      <c r="K18" s="10">
        <v>34</v>
      </c>
      <c r="N18" s="11">
        <f>B18/96*100</f>
        <v>29.166666666666668</v>
      </c>
      <c r="O18" s="11">
        <f>C18/96*100</f>
        <v>43.75</v>
      </c>
      <c r="P18" s="11">
        <f>D18/96*100</f>
        <v>34.375</v>
      </c>
      <c r="Q18" s="11">
        <f>E18/96*100</f>
        <v>33.333333333333329</v>
      </c>
      <c r="R18" s="11"/>
      <c r="S18" s="11"/>
      <c r="T18" s="11">
        <f>H18/96*100</f>
        <v>32.291666666666671</v>
      </c>
      <c r="U18" s="11">
        <f>I18/96*100</f>
        <v>45.833333333333329</v>
      </c>
      <c r="V18" s="11">
        <f>J18/96*100</f>
        <v>36.458333333333329</v>
      </c>
      <c r="W18" s="11">
        <f>K18/96*100</f>
        <v>35.416666666666671</v>
      </c>
      <c r="X18" s="11"/>
      <c r="Y18" s="11"/>
      <c r="Z18" s="13">
        <f>T18</f>
        <v>32.291666666666671</v>
      </c>
      <c r="AA18" s="13">
        <f>SUM(U18:W18)/3</f>
        <v>39.236111111111107</v>
      </c>
      <c r="AB18" s="14"/>
      <c r="AC18" s="14">
        <f>H18-B18</f>
        <v>3</v>
      </c>
      <c r="AD18" s="11">
        <f>SUM(I18:K18)-SUM(C18:E18)</f>
        <v>6</v>
      </c>
      <c r="AE18" s="15">
        <f>AC18/H18*100</f>
        <v>9.67741935483871</v>
      </c>
      <c r="AF18" s="16">
        <f>AD18/SUM(I18:K18)*100</f>
        <v>5.3097345132743365</v>
      </c>
      <c r="AH18" s="11"/>
      <c r="AI18" s="11"/>
      <c r="AJ18" s="11"/>
      <c r="AK18" s="11"/>
    </row>
    <row r="19" spans="1:37" s="10" customFormat="1">
      <c r="A19" s="10" t="s">
        <v>59</v>
      </c>
      <c r="B19" s="10">
        <v>71</v>
      </c>
      <c r="C19" s="10">
        <v>45</v>
      </c>
      <c r="D19" s="10">
        <v>47</v>
      </c>
      <c r="E19" s="10">
        <v>46</v>
      </c>
      <c r="H19" s="10">
        <v>73</v>
      </c>
      <c r="I19" s="10">
        <v>47</v>
      </c>
      <c r="J19" s="10">
        <v>48</v>
      </c>
      <c r="K19" s="10">
        <v>48</v>
      </c>
      <c r="N19" s="11">
        <f>B19/96*100</f>
        <v>73.958333333333343</v>
      </c>
      <c r="O19" s="11">
        <f>C19/96*100</f>
        <v>46.875</v>
      </c>
      <c r="P19" s="11">
        <f>D19/96*100</f>
        <v>48.958333333333329</v>
      </c>
      <c r="Q19" s="11">
        <f>E19/96*100</f>
        <v>47.916666666666671</v>
      </c>
      <c r="R19" s="11"/>
      <c r="S19" s="11"/>
      <c r="T19" s="11">
        <f>H19/96*100</f>
        <v>76.041666666666657</v>
      </c>
      <c r="U19" s="11">
        <f>I19/96*100</f>
        <v>48.958333333333329</v>
      </c>
      <c r="V19" s="11">
        <f>J19/96*100</f>
        <v>50</v>
      </c>
      <c r="W19" s="11">
        <f>K19/96*100</f>
        <v>50</v>
      </c>
      <c r="X19" s="11"/>
      <c r="Y19" s="11"/>
      <c r="Z19" s="13">
        <f t="shared" ref="Z19:Z27" si="0">T19</f>
        <v>76.041666666666657</v>
      </c>
      <c r="AA19" s="13">
        <f t="shared" ref="AA19:AA27" si="1">SUM(U19:W19)/3</f>
        <v>49.652777777777771</v>
      </c>
      <c r="AB19" s="14"/>
      <c r="AC19" s="14">
        <f>H19-B19</f>
        <v>2</v>
      </c>
      <c r="AD19" s="11">
        <f>SUM(I19:K19)-SUM(C19:E19)</f>
        <v>5</v>
      </c>
      <c r="AE19" s="15">
        <f>AC19/H19*100</f>
        <v>2.7397260273972601</v>
      </c>
      <c r="AF19" s="16">
        <f>AD19/SUM(I19:K19)*100</f>
        <v>3.4965034965034967</v>
      </c>
      <c r="AH19" s="11"/>
      <c r="AI19" s="11"/>
      <c r="AJ19" s="11"/>
      <c r="AK19" s="11"/>
    </row>
    <row r="20" spans="1:37" s="10" customFormat="1">
      <c r="A20" s="10" t="s">
        <v>60</v>
      </c>
      <c r="B20" s="10">
        <v>43</v>
      </c>
      <c r="C20" s="10">
        <v>8</v>
      </c>
      <c r="D20" s="10">
        <v>14</v>
      </c>
      <c r="E20" s="10">
        <v>12</v>
      </c>
      <c r="H20" s="10">
        <v>45</v>
      </c>
      <c r="I20" s="10">
        <v>11</v>
      </c>
      <c r="J20" s="10">
        <v>15</v>
      </c>
      <c r="K20" s="10">
        <v>12</v>
      </c>
      <c r="N20" s="11">
        <f>B20/96*100</f>
        <v>44.791666666666671</v>
      </c>
      <c r="O20" s="11">
        <f>C20/96*100</f>
        <v>8.3333333333333321</v>
      </c>
      <c r="P20" s="11">
        <f>D20/96*100</f>
        <v>14.583333333333334</v>
      </c>
      <c r="Q20" s="11">
        <f>E20/96*100</f>
        <v>12.5</v>
      </c>
      <c r="R20" s="11"/>
      <c r="S20" s="11"/>
      <c r="T20" s="11">
        <f>H20/96*100</f>
        <v>46.875</v>
      </c>
      <c r="U20" s="11">
        <f>I20/96*100</f>
        <v>11.458333333333332</v>
      </c>
      <c r="V20" s="11">
        <f>J20/96*100</f>
        <v>15.625</v>
      </c>
      <c r="W20" s="11">
        <f>K20/96*100</f>
        <v>12.5</v>
      </c>
      <c r="X20" s="11"/>
      <c r="Y20" s="11"/>
      <c r="Z20" s="13">
        <f t="shared" si="0"/>
        <v>46.875</v>
      </c>
      <c r="AA20" s="13">
        <f t="shared" si="1"/>
        <v>13.194444444444443</v>
      </c>
      <c r="AB20" s="14"/>
      <c r="AC20" s="14">
        <f>H20-B20</f>
        <v>2</v>
      </c>
      <c r="AD20" s="11">
        <f>SUM(I20:K20)-SUM(C20:E20)</f>
        <v>4</v>
      </c>
      <c r="AE20" s="15">
        <f>AC20/H20*100</f>
        <v>4.4444444444444446</v>
      </c>
      <c r="AF20" s="16">
        <f>AD20/SUM(I20:K20)*100</f>
        <v>10.526315789473683</v>
      </c>
      <c r="AH20" s="11"/>
      <c r="AI20" s="11"/>
      <c r="AJ20" s="11"/>
      <c r="AK20" s="11"/>
    </row>
    <row r="21" spans="1:37" s="10" customFormat="1">
      <c r="A21" s="10" t="s">
        <v>61</v>
      </c>
      <c r="B21" s="10">
        <v>46</v>
      </c>
      <c r="C21" s="10">
        <v>39</v>
      </c>
      <c r="D21" s="10">
        <v>34</v>
      </c>
      <c r="E21" s="10">
        <v>30</v>
      </c>
      <c r="H21" s="10">
        <v>46</v>
      </c>
      <c r="I21" s="10">
        <v>44</v>
      </c>
      <c r="J21" s="10">
        <v>36</v>
      </c>
      <c r="K21" s="10">
        <v>31</v>
      </c>
      <c r="N21" s="11">
        <f>B21/96*100</f>
        <v>47.916666666666671</v>
      </c>
      <c r="O21" s="11">
        <f>C21/96*100</f>
        <v>40.625</v>
      </c>
      <c r="P21" s="11">
        <f>D21/96*100</f>
        <v>35.416666666666671</v>
      </c>
      <c r="Q21" s="11">
        <f>E21/96*100</f>
        <v>31.25</v>
      </c>
      <c r="R21" s="11"/>
      <c r="S21" s="11"/>
      <c r="T21" s="11">
        <f>H21/96*100</f>
        <v>47.916666666666671</v>
      </c>
      <c r="U21" s="11">
        <f>I21/96*100</f>
        <v>45.833333333333329</v>
      </c>
      <c r="V21" s="11">
        <f>J21/96*100</f>
        <v>37.5</v>
      </c>
      <c r="W21" s="11">
        <f>K21/96*100</f>
        <v>32.291666666666671</v>
      </c>
      <c r="X21" s="11"/>
      <c r="Y21" s="11"/>
      <c r="Z21" s="13">
        <f t="shared" si="0"/>
        <v>47.916666666666671</v>
      </c>
      <c r="AA21" s="13">
        <f t="shared" si="1"/>
        <v>38.541666666666664</v>
      </c>
      <c r="AB21" s="14"/>
      <c r="AC21" s="14">
        <f>H21-B21</f>
        <v>0</v>
      </c>
      <c r="AD21" s="11">
        <f>SUM(I21:K21)-SUM(C21:E21)</f>
        <v>8</v>
      </c>
      <c r="AE21" s="15">
        <f>AC21/H21*100</f>
        <v>0</v>
      </c>
      <c r="AF21" s="16">
        <f>AD21/SUM(I21:K21)*100</f>
        <v>7.2072072072072073</v>
      </c>
      <c r="AH21" s="11"/>
      <c r="AI21" s="11"/>
      <c r="AJ21" s="11"/>
      <c r="AK21" s="11"/>
    </row>
    <row r="22" spans="1:37" s="10" customFormat="1">
      <c r="A22" s="10" t="s">
        <v>62</v>
      </c>
      <c r="B22" s="10">
        <v>60</v>
      </c>
      <c r="C22" s="10">
        <v>54</v>
      </c>
      <c r="D22" s="10">
        <v>39</v>
      </c>
      <c r="E22" s="10">
        <v>51</v>
      </c>
      <c r="H22" s="10">
        <v>61</v>
      </c>
      <c r="I22" s="10">
        <v>60</v>
      </c>
      <c r="J22" s="10">
        <v>43</v>
      </c>
      <c r="K22" s="10">
        <v>57</v>
      </c>
      <c r="N22" s="11">
        <f>B22/96*100</f>
        <v>62.5</v>
      </c>
      <c r="O22" s="11">
        <f>C22/96*100</f>
        <v>56.25</v>
      </c>
      <c r="P22" s="11">
        <f>D22/96*100</f>
        <v>40.625</v>
      </c>
      <c r="Q22" s="11">
        <f>E22/96*100</f>
        <v>53.125</v>
      </c>
      <c r="R22" s="11"/>
      <c r="S22" s="11"/>
      <c r="T22" s="11">
        <f>H22/96*100</f>
        <v>63.541666666666664</v>
      </c>
      <c r="U22" s="11">
        <f>I22/96*100</f>
        <v>62.5</v>
      </c>
      <c r="V22" s="11">
        <f>J22/96*100</f>
        <v>44.791666666666671</v>
      </c>
      <c r="W22" s="11">
        <f>K22/96*100</f>
        <v>59.375</v>
      </c>
      <c r="X22" s="11"/>
      <c r="Y22" s="11"/>
      <c r="Z22" s="13">
        <f t="shared" si="0"/>
        <v>63.541666666666664</v>
      </c>
      <c r="AA22" s="13">
        <f t="shared" si="1"/>
        <v>55.555555555555564</v>
      </c>
      <c r="AB22" s="14"/>
      <c r="AC22" s="14">
        <f>H22-B22</f>
        <v>1</v>
      </c>
      <c r="AD22" s="11">
        <f>SUM(I22:K22)-SUM(C22:E22)</f>
        <v>16</v>
      </c>
      <c r="AE22" s="15">
        <f>AC22/H22*100</f>
        <v>1.639344262295082</v>
      </c>
      <c r="AF22" s="16">
        <f>AD22/SUM(I22:K22)*100</f>
        <v>10</v>
      </c>
      <c r="AH22" s="11"/>
      <c r="AI22" s="11"/>
      <c r="AJ22" s="11"/>
      <c r="AK22" s="11"/>
    </row>
    <row r="23" spans="1:37" s="10" customFormat="1">
      <c r="A23" s="10" t="s">
        <v>63</v>
      </c>
      <c r="B23" s="10">
        <v>43</v>
      </c>
      <c r="C23" s="10">
        <v>20</v>
      </c>
      <c r="D23" s="10">
        <v>22</v>
      </c>
      <c r="E23" s="10">
        <v>20</v>
      </c>
      <c r="H23" s="10">
        <v>46</v>
      </c>
      <c r="I23" s="10">
        <v>22</v>
      </c>
      <c r="J23" s="10">
        <v>26</v>
      </c>
      <c r="K23" s="10">
        <v>20</v>
      </c>
      <c r="N23" s="11">
        <f>B23/96*100</f>
        <v>44.791666666666671</v>
      </c>
      <c r="O23" s="11">
        <f>C23/96*100</f>
        <v>20.833333333333336</v>
      </c>
      <c r="P23" s="11">
        <f>D23/96*100</f>
        <v>22.916666666666664</v>
      </c>
      <c r="Q23" s="11">
        <f>E23/96*100</f>
        <v>20.833333333333336</v>
      </c>
      <c r="R23" s="11"/>
      <c r="S23" s="11"/>
      <c r="T23" s="11">
        <f>H23/96*100</f>
        <v>47.916666666666671</v>
      </c>
      <c r="U23" s="11">
        <f>I23/96*100</f>
        <v>22.916666666666664</v>
      </c>
      <c r="V23" s="11">
        <f>J23/96*100</f>
        <v>27.083333333333332</v>
      </c>
      <c r="W23" s="11">
        <f>K23/96*100</f>
        <v>20.833333333333336</v>
      </c>
      <c r="X23" s="11"/>
      <c r="Y23" s="11"/>
      <c r="Z23" s="13">
        <f t="shared" si="0"/>
        <v>47.916666666666671</v>
      </c>
      <c r="AA23" s="13">
        <f t="shared" si="1"/>
        <v>23.611111111111114</v>
      </c>
      <c r="AB23" s="14"/>
      <c r="AC23" s="14">
        <f>H23-B23</f>
        <v>3</v>
      </c>
      <c r="AD23" s="11">
        <f>SUM(I23:K23)-SUM(C23:E23)</f>
        <v>6</v>
      </c>
      <c r="AE23" s="15">
        <f>AC23/H23*100</f>
        <v>6.5217391304347823</v>
      </c>
      <c r="AF23" s="16">
        <f>AD23/SUM(I23:K23)*100</f>
        <v>8.8235294117647065</v>
      </c>
      <c r="AH23" s="11"/>
      <c r="AI23" s="11"/>
      <c r="AJ23" s="11"/>
      <c r="AK23" s="11"/>
    </row>
    <row r="24" spans="1:37" s="10" customFormat="1">
      <c r="A24" s="10" t="s">
        <v>64</v>
      </c>
      <c r="B24" s="10">
        <v>57</v>
      </c>
      <c r="C24" s="10">
        <v>15</v>
      </c>
      <c r="D24" s="10">
        <v>16</v>
      </c>
      <c r="E24" s="10">
        <v>21</v>
      </c>
      <c r="H24" s="10">
        <v>58</v>
      </c>
      <c r="I24" s="10">
        <v>20</v>
      </c>
      <c r="J24" s="10">
        <v>17</v>
      </c>
      <c r="K24" s="10">
        <v>26</v>
      </c>
      <c r="N24" s="11">
        <f>B24/96*100</f>
        <v>59.375</v>
      </c>
      <c r="O24" s="11">
        <f>C24/96*100</f>
        <v>15.625</v>
      </c>
      <c r="P24" s="11">
        <f>D24/96*100</f>
        <v>16.666666666666664</v>
      </c>
      <c r="Q24" s="11">
        <f>E24/96*100</f>
        <v>21.875</v>
      </c>
      <c r="R24" s="11"/>
      <c r="S24" s="11"/>
      <c r="T24" s="11">
        <f>H24/96*100</f>
        <v>60.416666666666664</v>
      </c>
      <c r="U24" s="11">
        <f>I24/96*100</f>
        <v>20.833333333333336</v>
      </c>
      <c r="V24" s="11">
        <f>J24/96*100</f>
        <v>17.708333333333336</v>
      </c>
      <c r="W24" s="11">
        <f>K24/96*100</f>
        <v>27.083333333333332</v>
      </c>
      <c r="X24" s="11"/>
      <c r="Y24" s="11"/>
      <c r="Z24" s="13">
        <f t="shared" si="0"/>
        <v>60.416666666666664</v>
      </c>
      <c r="AA24" s="13">
        <f t="shared" si="1"/>
        <v>21.875</v>
      </c>
      <c r="AB24" s="14"/>
      <c r="AC24" s="14">
        <f>H24-B24</f>
        <v>1</v>
      </c>
      <c r="AD24" s="11">
        <f>SUM(I24:K24)-SUM(C24:E24)</f>
        <v>11</v>
      </c>
      <c r="AE24" s="15">
        <f>AC24/H24*100</f>
        <v>1.7241379310344827</v>
      </c>
      <c r="AF24" s="16">
        <f>AD24/SUM(I24:K24)*100</f>
        <v>17.460317460317459</v>
      </c>
      <c r="AH24" s="11"/>
      <c r="AI24" s="11"/>
      <c r="AJ24" s="11"/>
      <c r="AK24" s="11"/>
    </row>
    <row r="25" spans="1:37" s="10" customFormat="1">
      <c r="A25" s="10" t="s">
        <v>65</v>
      </c>
      <c r="B25" s="10">
        <v>55</v>
      </c>
      <c r="C25" s="10">
        <v>20</v>
      </c>
      <c r="D25" s="10">
        <v>22</v>
      </c>
      <c r="E25" s="10">
        <v>17</v>
      </c>
      <c r="H25" s="10">
        <v>55</v>
      </c>
      <c r="I25" s="10">
        <v>22</v>
      </c>
      <c r="J25" s="10">
        <v>23</v>
      </c>
      <c r="K25" s="10">
        <v>18</v>
      </c>
      <c r="N25" s="11">
        <f>B25/96*100</f>
        <v>57.291666666666664</v>
      </c>
      <c r="O25" s="11">
        <f>C25/96*100</f>
        <v>20.833333333333336</v>
      </c>
      <c r="P25" s="11">
        <f>D25/96*100</f>
        <v>22.916666666666664</v>
      </c>
      <c r="Q25" s="11">
        <f>E25/96*100</f>
        <v>17.708333333333336</v>
      </c>
      <c r="R25" s="11"/>
      <c r="S25" s="11"/>
      <c r="T25" s="11">
        <f>H25/96*100</f>
        <v>57.291666666666664</v>
      </c>
      <c r="U25" s="11">
        <f>I25/96*100</f>
        <v>22.916666666666664</v>
      </c>
      <c r="V25" s="11">
        <f>J25/96*100</f>
        <v>23.958333333333336</v>
      </c>
      <c r="W25" s="11">
        <f>K25/96*100</f>
        <v>18.75</v>
      </c>
      <c r="X25" s="11"/>
      <c r="Y25" s="11"/>
      <c r="Z25" s="13">
        <f t="shared" si="0"/>
        <v>57.291666666666664</v>
      </c>
      <c r="AA25" s="13">
        <f t="shared" si="1"/>
        <v>21.875</v>
      </c>
      <c r="AB25" s="14"/>
      <c r="AC25" s="14">
        <f>H25-B25</f>
        <v>0</v>
      </c>
      <c r="AD25" s="11">
        <f>SUM(I25:K25)-SUM(C25:E25)</f>
        <v>4</v>
      </c>
      <c r="AE25" s="15">
        <f>AC25/H25*100</f>
        <v>0</v>
      </c>
      <c r="AF25" s="16">
        <f>AD25/SUM(I25:K25)*100</f>
        <v>6.3492063492063489</v>
      </c>
      <c r="AH25" s="11"/>
      <c r="AI25" s="11"/>
      <c r="AJ25" s="11"/>
      <c r="AK25" s="11"/>
    </row>
    <row r="26" spans="1:37" s="10" customFormat="1">
      <c r="A26" s="10" t="s">
        <v>66</v>
      </c>
      <c r="B26" s="10">
        <v>47</v>
      </c>
      <c r="C26" s="10">
        <v>7</v>
      </c>
      <c r="D26" s="10">
        <v>7</v>
      </c>
      <c r="E26" s="10">
        <v>9</v>
      </c>
      <c r="H26" s="10">
        <v>47</v>
      </c>
      <c r="I26" s="10">
        <v>9</v>
      </c>
      <c r="J26" s="10">
        <v>9</v>
      </c>
      <c r="K26" s="10">
        <v>9</v>
      </c>
      <c r="N26" s="11">
        <f>B26/96*100</f>
        <v>48.958333333333329</v>
      </c>
      <c r="O26" s="11">
        <f>C26/96*100</f>
        <v>7.291666666666667</v>
      </c>
      <c r="P26" s="11">
        <f>D26/96*100</f>
        <v>7.291666666666667</v>
      </c>
      <c r="Q26" s="11">
        <f>E26/96*100</f>
        <v>9.375</v>
      </c>
      <c r="R26" s="11"/>
      <c r="S26" s="11"/>
      <c r="T26" s="11">
        <f>H26/96*100</f>
        <v>48.958333333333329</v>
      </c>
      <c r="U26" s="11">
        <f>I26/96*100</f>
        <v>9.375</v>
      </c>
      <c r="V26" s="11">
        <f>J26/96*100</f>
        <v>9.375</v>
      </c>
      <c r="W26" s="11">
        <f>K26/96*100</f>
        <v>9.375</v>
      </c>
      <c r="X26" s="11"/>
      <c r="Y26" s="11"/>
      <c r="Z26" s="13">
        <f t="shared" si="0"/>
        <v>48.958333333333329</v>
      </c>
      <c r="AA26" s="13">
        <f t="shared" si="1"/>
        <v>9.375</v>
      </c>
      <c r="AB26" s="14"/>
      <c r="AC26" s="14">
        <f>H26-B26</f>
        <v>0</v>
      </c>
      <c r="AD26" s="11">
        <f>SUM(I26:K26)-SUM(C26:E26)</f>
        <v>4</v>
      </c>
      <c r="AE26" s="15">
        <f>AC26/H26*100</f>
        <v>0</v>
      </c>
      <c r="AF26" s="16">
        <f>AD26/SUM(I26:K26)*100</f>
        <v>14.814814814814813</v>
      </c>
      <c r="AH26" s="11"/>
      <c r="AI26" s="11"/>
      <c r="AJ26" s="11"/>
      <c r="AK26" s="11"/>
    </row>
    <row r="27" spans="1:37" s="10" customFormat="1">
      <c r="A27" s="10" t="s">
        <v>67</v>
      </c>
      <c r="B27" s="10">
        <v>35</v>
      </c>
      <c r="C27" s="10">
        <v>8</v>
      </c>
      <c r="D27" s="10">
        <v>9</v>
      </c>
      <c r="E27" s="10">
        <v>6</v>
      </c>
      <c r="H27" s="10">
        <v>36</v>
      </c>
      <c r="I27" s="10">
        <v>12</v>
      </c>
      <c r="J27" s="10">
        <v>11</v>
      </c>
      <c r="K27" s="10">
        <v>6</v>
      </c>
      <c r="N27" s="11">
        <f>B27/96*100</f>
        <v>36.458333333333329</v>
      </c>
      <c r="O27" s="11">
        <f>C27/96*100</f>
        <v>8.3333333333333321</v>
      </c>
      <c r="P27" s="11">
        <f>D27/96*100</f>
        <v>9.375</v>
      </c>
      <c r="Q27" s="11">
        <f>E27/96*100</f>
        <v>6.25</v>
      </c>
      <c r="R27" s="11"/>
      <c r="S27" s="11"/>
      <c r="T27" s="11">
        <f>H27/96*100</f>
        <v>37.5</v>
      </c>
      <c r="U27" s="11">
        <f>I27/96*100</f>
        <v>12.5</v>
      </c>
      <c r="V27" s="11">
        <f>J27/96*100</f>
        <v>11.458333333333332</v>
      </c>
      <c r="W27" s="11">
        <f>K27/96*100</f>
        <v>6.25</v>
      </c>
      <c r="X27" s="11"/>
      <c r="Y27" s="11"/>
      <c r="Z27" s="13">
        <f t="shared" si="0"/>
        <v>37.5</v>
      </c>
      <c r="AA27" s="13">
        <f t="shared" si="1"/>
        <v>10.069444444444445</v>
      </c>
      <c r="AB27" s="14"/>
      <c r="AC27" s="14">
        <f>H27-B27</f>
        <v>1</v>
      </c>
      <c r="AD27" s="11">
        <f>SUM(I27:K27)-SUM(C27:E27)</f>
        <v>6</v>
      </c>
      <c r="AE27" s="15">
        <f>AC27/H27*100</f>
        <v>2.7777777777777777</v>
      </c>
      <c r="AF27" s="16">
        <f>AD27/SUM(I27:K27)*100</f>
        <v>20.689655172413794</v>
      </c>
      <c r="AH27" s="11"/>
      <c r="AI27" s="11"/>
      <c r="AJ27" s="11"/>
      <c r="AK27" s="11"/>
    </row>
    <row r="29" spans="1:37" s="9" customFormat="1" ht="38.25">
      <c r="A29" s="8" t="s">
        <v>68</v>
      </c>
      <c r="B29" s="9" t="s">
        <v>26</v>
      </c>
      <c r="C29" s="9" t="s">
        <v>27</v>
      </c>
      <c r="D29" s="9" t="s">
        <v>28</v>
      </c>
      <c r="E29" s="9" t="s">
        <v>29</v>
      </c>
      <c r="H29" s="9" t="s">
        <v>32</v>
      </c>
      <c r="I29" s="9" t="s">
        <v>33</v>
      </c>
      <c r="J29" s="9" t="s">
        <v>34</v>
      </c>
      <c r="K29" s="9" t="s">
        <v>35</v>
      </c>
      <c r="N29" s="9" t="s">
        <v>38</v>
      </c>
      <c r="O29" s="9" t="s">
        <v>39</v>
      </c>
      <c r="P29" s="9" t="s">
        <v>40</v>
      </c>
      <c r="Q29" s="9" t="s">
        <v>41</v>
      </c>
      <c r="T29" s="9" t="s">
        <v>44</v>
      </c>
      <c r="U29" s="9" t="s">
        <v>45</v>
      </c>
      <c r="V29" s="9" t="s">
        <v>46</v>
      </c>
      <c r="W29" s="9" t="s">
        <v>47</v>
      </c>
      <c r="Z29" s="8" t="s">
        <v>50</v>
      </c>
      <c r="AA29" s="8" t="s">
        <v>51</v>
      </c>
      <c r="AB29" s="8"/>
      <c r="AC29" s="8"/>
      <c r="AD29" s="8"/>
      <c r="AE29" s="8"/>
      <c r="AF29" s="8"/>
      <c r="AH29" s="8"/>
      <c r="AI29" s="8"/>
      <c r="AJ29" s="8"/>
      <c r="AK29" s="8"/>
    </row>
    <row r="30" spans="1:37" s="10" customFormat="1">
      <c r="A30" s="10" t="s">
        <v>13</v>
      </c>
      <c r="B30" s="10">
        <v>65</v>
      </c>
      <c r="C30" s="10">
        <v>5</v>
      </c>
      <c r="D30" s="10">
        <v>3</v>
      </c>
      <c r="E30" s="10">
        <v>7</v>
      </c>
      <c r="H30" s="10">
        <v>65</v>
      </c>
      <c r="I30" s="10">
        <v>5</v>
      </c>
      <c r="J30" s="10">
        <v>4</v>
      </c>
      <c r="K30" s="10">
        <v>13</v>
      </c>
      <c r="N30" s="11">
        <f>B30/96*100</f>
        <v>67.708333333333343</v>
      </c>
      <c r="O30" s="11">
        <f>C30/96*100</f>
        <v>5.2083333333333339</v>
      </c>
      <c r="P30" s="11">
        <f>D30/96*100</f>
        <v>3.125</v>
      </c>
      <c r="Q30" s="11">
        <f>E30/96*100</f>
        <v>7.291666666666667</v>
      </c>
      <c r="R30" s="11"/>
      <c r="S30" s="11"/>
      <c r="T30" s="11">
        <f>H30/96*100</f>
        <v>67.708333333333343</v>
      </c>
      <c r="U30" s="11">
        <f>I30/96*100</f>
        <v>5.2083333333333339</v>
      </c>
      <c r="V30" s="11">
        <f>J30/96*100</f>
        <v>4.1666666666666661</v>
      </c>
      <c r="W30" s="11">
        <f>K30/96*100</f>
        <v>13.541666666666666</v>
      </c>
      <c r="X30" s="11"/>
      <c r="Y30" s="11"/>
      <c r="Z30" s="13">
        <f>T30</f>
        <v>67.708333333333343</v>
      </c>
      <c r="AA30" s="13">
        <f>SUM(U30:W30)/3</f>
        <v>7.6388888888888884</v>
      </c>
      <c r="AB30" s="14"/>
      <c r="AC30" s="14">
        <f>H30-B30</f>
        <v>0</v>
      </c>
      <c r="AD30" s="11">
        <f>SUM(I30:K30)-SUM(C30:E30)</f>
        <v>7</v>
      </c>
      <c r="AE30" s="15">
        <f>AC30/H30*100</f>
        <v>0</v>
      </c>
      <c r="AF30" s="16">
        <f>AD30/SUM(I30:K30)*100</f>
        <v>31.818181818181817</v>
      </c>
      <c r="AH30" s="11"/>
      <c r="AI30" s="11"/>
      <c r="AJ30" s="11"/>
      <c r="AK30" s="11"/>
    </row>
    <row r="31" spans="1:37" s="10" customFormat="1">
      <c r="A31" s="10" t="s">
        <v>14</v>
      </c>
      <c r="B31" s="10">
        <v>73</v>
      </c>
      <c r="C31" s="10">
        <v>7</v>
      </c>
      <c r="D31" s="10">
        <v>9</v>
      </c>
      <c r="E31" s="10">
        <v>7</v>
      </c>
      <c r="H31" s="10">
        <v>74</v>
      </c>
      <c r="I31" s="10">
        <v>9</v>
      </c>
      <c r="J31" s="10">
        <v>12</v>
      </c>
      <c r="K31" s="10">
        <v>9</v>
      </c>
      <c r="N31" s="11">
        <f>B31/96*100</f>
        <v>76.041666666666657</v>
      </c>
      <c r="O31" s="11">
        <f>C31/96*100</f>
        <v>7.291666666666667</v>
      </c>
      <c r="P31" s="11">
        <f>D31/96*100</f>
        <v>9.375</v>
      </c>
      <c r="Q31" s="11">
        <f>E31/96*100</f>
        <v>7.291666666666667</v>
      </c>
      <c r="R31" s="11"/>
      <c r="S31" s="11"/>
      <c r="T31" s="11">
        <f>H31/96*100</f>
        <v>77.083333333333343</v>
      </c>
      <c r="U31" s="11">
        <f>I31/96*100</f>
        <v>9.375</v>
      </c>
      <c r="V31" s="11">
        <f>J31/96*100</f>
        <v>12.5</v>
      </c>
      <c r="W31" s="11">
        <f>K31/96*100</f>
        <v>9.375</v>
      </c>
      <c r="X31" s="11"/>
      <c r="Y31" s="11"/>
      <c r="Z31" s="13">
        <f t="shared" ref="Z31:Z39" si="2">T31</f>
        <v>77.083333333333343</v>
      </c>
      <c r="AA31" s="13">
        <f t="shared" ref="AA31:AA39" si="3">SUM(U31:W31)/3</f>
        <v>10.416666666666666</v>
      </c>
      <c r="AB31" s="14"/>
      <c r="AC31" s="14">
        <f>H31-B31</f>
        <v>1</v>
      </c>
      <c r="AD31" s="11">
        <f>SUM(I31:K31)-SUM(C31:E31)</f>
        <v>7</v>
      </c>
      <c r="AE31" s="15">
        <f>AC31/H31*100</f>
        <v>1.3513513513513513</v>
      </c>
      <c r="AF31" s="16">
        <f>AD31/SUM(I31:K31)*100</f>
        <v>23.333333333333332</v>
      </c>
      <c r="AH31" s="11"/>
      <c r="AI31" s="11"/>
      <c r="AJ31" s="11"/>
      <c r="AK31" s="11"/>
    </row>
    <row r="32" spans="1:37" s="10" customFormat="1">
      <c r="A32" s="10" t="s">
        <v>15</v>
      </c>
      <c r="B32" s="10">
        <v>81</v>
      </c>
      <c r="C32" s="10">
        <v>8</v>
      </c>
      <c r="D32" s="10">
        <v>7</v>
      </c>
      <c r="E32" s="10">
        <v>11</v>
      </c>
      <c r="H32" s="10">
        <v>82</v>
      </c>
      <c r="I32" s="10">
        <v>9</v>
      </c>
      <c r="J32" s="10">
        <v>8</v>
      </c>
      <c r="K32" s="10">
        <v>12</v>
      </c>
      <c r="N32" s="11">
        <f>B32/96*100</f>
        <v>84.375</v>
      </c>
      <c r="O32" s="11">
        <f>C32/96*100</f>
        <v>8.3333333333333321</v>
      </c>
      <c r="P32" s="11">
        <f>D32/96*100</f>
        <v>7.291666666666667</v>
      </c>
      <c r="Q32" s="11">
        <f>E32/96*100</f>
        <v>11.458333333333332</v>
      </c>
      <c r="R32" s="11"/>
      <c r="S32" s="11"/>
      <c r="T32" s="11">
        <f>H32/96*100</f>
        <v>85.416666666666657</v>
      </c>
      <c r="U32" s="11">
        <f>I32/96*100</f>
        <v>9.375</v>
      </c>
      <c r="V32" s="11">
        <f>J32/96*100</f>
        <v>8.3333333333333321</v>
      </c>
      <c r="W32" s="11">
        <f>K32/96*100</f>
        <v>12.5</v>
      </c>
      <c r="X32" s="11"/>
      <c r="Y32" s="11"/>
      <c r="Z32" s="13">
        <f t="shared" si="2"/>
        <v>85.416666666666657</v>
      </c>
      <c r="AA32" s="13">
        <f t="shared" si="3"/>
        <v>10.069444444444445</v>
      </c>
      <c r="AB32" s="14"/>
      <c r="AC32" s="14">
        <f>H32-B32</f>
        <v>1</v>
      </c>
      <c r="AD32" s="11">
        <f>SUM(I32:K32)-SUM(C32:E32)</f>
        <v>3</v>
      </c>
      <c r="AE32" s="15">
        <f>AC32/H32*100</f>
        <v>1.2195121951219512</v>
      </c>
      <c r="AF32" s="16">
        <f>AD32/SUM(I32:K32)*100</f>
        <v>10.344827586206897</v>
      </c>
      <c r="AH32" s="11"/>
      <c r="AI32" s="11"/>
      <c r="AJ32" s="11"/>
      <c r="AK32" s="11"/>
    </row>
    <row r="33" spans="1:37" s="10" customFormat="1">
      <c r="A33" s="10" t="s">
        <v>16</v>
      </c>
      <c r="B33" s="10">
        <v>79</v>
      </c>
      <c r="C33" s="10">
        <v>10</v>
      </c>
      <c r="D33" s="10">
        <v>9</v>
      </c>
      <c r="E33" s="10">
        <v>11</v>
      </c>
      <c r="H33" s="10">
        <v>80</v>
      </c>
      <c r="I33" s="10">
        <v>12</v>
      </c>
      <c r="J33" s="10">
        <v>9</v>
      </c>
      <c r="K33" s="10">
        <v>13</v>
      </c>
      <c r="N33" s="11">
        <f>B33/96*100</f>
        <v>82.291666666666657</v>
      </c>
      <c r="O33" s="11">
        <f>C33/96*100</f>
        <v>10.416666666666668</v>
      </c>
      <c r="P33" s="11">
        <f>D33/96*100</f>
        <v>9.375</v>
      </c>
      <c r="Q33" s="11">
        <f>E33/96*100</f>
        <v>11.458333333333332</v>
      </c>
      <c r="R33" s="11"/>
      <c r="S33" s="11"/>
      <c r="T33" s="11">
        <f>H33/96*100</f>
        <v>83.333333333333343</v>
      </c>
      <c r="U33" s="11">
        <f>I33/96*100</f>
        <v>12.5</v>
      </c>
      <c r="V33" s="11">
        <f>J33/96*100</f>
        <v>9.375</v>
      </c>
      <c r="W33" s="11">
        <f>K33/96*100</f>
        <v>13.541666666666666</v>
      </c>
      <c r="X33" s="11"/>
      <c r="Y33" s="11"/>
      <c r="Z33" s="13">
        <f t="shared" si="2"/>
        <v>83.333333333333343</v>
      </c>
      <c r="AA33" s="13">
        <f t="shared" si="3"/>
        <v>11.805555555555555</v>
      </c>
      <c r="AB33" s="14"/>
      <c r="AC33" s="14">
        <f>H33-B33</f>
        <v>1</v>
      </c>
      <c r="AD33" s="11">
        <f>SUM(I33:K33)-SUM(C33:E33)</f>
        <v>4</v>
      </c>
      <c r="AE33" s="15">
        <f>AC33/H33*100</f>
        <v>1.25</v>
      </c>
      <c r="AF33" s="16">
        <f>AD33/SUM(I33:K33)*100</f>
        <v>11.76470588235294</v>
      </c>
      <c r="AH33" s="11"/>
      <c r="AI33" s="11"/>
      <c r="AJ33" s="11"/>
      <c r="AK33" s="11"/>
    </row>
    <row r="34" spans="1:37" s="10" customFormat="1">
      <c r="A34" s="10" t="s">
        <v>17</v>
      </c>
      <c r="B34" s="10">
        <v>72</v>
      </c>
      <c r="C34" s="10">
        <v>8</v>
      </c>
      <c r="D34" s="10">
        <v>10</v>
      </c>
      <c r="E34" s="10">
        <v>10</v>
      </c>
      <c r="H34" s="10">
        <v>73</v>
      </c>
      <c r="I34" s="10">
        <v>11</v>
      </c>
      <c r="J34" s="10">
        <v>10</v>
      </c>
      <c r="K34" s="10">
        <v>12</v>
      </c>
      <c r="N34" s="11">
        <f>B34/96*100</f>
        <v>75</v>
      </c>
      <c r="O34" s="11">
        <f>C34/96*100</f>
        <v>8.3333333333333321</v>
      </c>
      <c r="P34" s="11">
        <f>D34/96*100</f>
        <v>10.416666666666668</v>
      </c>
      <c r="Q34" s="11">
        <f>E34/96*100</f>
        <v>10.416666666666668</v>
      </c>
      <c r="R34" s="11"/>
      <c r="S34" s="11"/>
      <c r="T34" s="11">
        <f>H34/96*100</f>
        <v>76.041666666666657</v>
      </c>
      <c r="U34" s="11">
        <f>I34/96*100</f>
        <v>11.458333333333332</v>
      </c>
      <c r="V34" s="11">
        <f>J34/96*100</f>
        <v>10.416666666666668</v>
      </c>
      <c r="W34" s="11">
        <f>K34/96*100</f>
        <v>12.5</v>
      </c>
      <c r="X34" s="11"/>
      <c r="Y34" s="11"/>
      <c r="Z34" s="13">
        <f t="shared" si="2"/>
        <v>76.041666666666657</v>
      </c>
      <c r="AA34" s="13">
        <f t="shared" si="3"/>
        <v>11.458333333333334</v>
      </c>
      <c r="AB34" s="14"/>
      <c r="AC34" s="14">
        <f>H34-B34</f>
        <v>1</v>
      </c>
      <c r="AD34" s="11">
        <f>SUM(I34:K34)-SUM(C34:E34)</f>
        <v>5</v>
      </c>
      <c r="AE34" s="15">
        <f>AC34/H34*100</f>
        <v>1.3698630136986301</v>
      </c>
      <c r="AF34" s="16">
        <f>AD34/SUM(I34:K34)*100</f>
        <v>15.151515151515152</v>
      </c>
      <c r="AH34" s="11"/>
      <c r="AI34" s="11"/>
      <c r="AJ34" s="11"/>
      <c r="AK34" s="11"/>
    </row>
    <row r="35" spans="1:37" s="10" customFormat="1">
      <c r="A35" s="10" t="s">
        <v>18</v>
      </c>
      <c r="B35" s="10">
        <v>75</v>
      </c>
      <c r="C35" s="10">
        <v>12</v>
      </c>
      <c r="D35" s="10">
        <v>7</v>
      </c>
      <c r="E35" s="10">
        <v>10</v>
      </c>
      <c r="H35" s="10">
        <v>75</v>
      </c>
      <c r="I35" s="10">
        <v>12</v>
      </c>
      <c r="J35" s="10">
        <v>9</v>
      </c>
      <c r="K35" s="10">
        <v>10</v>
      </c>
      <c r="N35" s="11">
        <f>B35/96*100</f>
        <v>78.125</v>
      </c>
      <c r="O35" s="11">
        <f>C35/96*100</f>
        <v>12.5</v>
      </c>
      <c r="P35" s="11">
        <f>D35/96*100</f>
        <v>7.291666666666667</v>
      </c>
      <c r="Q35" s="11">
        <f>E35/96*100</f>
        <v>10.416666666666668</v>
      </c>
      <c r="R35" s="11"/>
      <c r="S35" s="11"/>
      <c r="T35" s="11">
        <f>H35/96*100</f>
        <v>78.125</v>
      </c>
      <c r="U35" s="11">
        <f>I35/96*100</f>
        <v>12.5</v>
      </c>
      <c r="V35" s="11">
        <f>J35/96*100</f>
        <v>9.375</v>
      </c>
      <c r="W35" s="11">
        <f>K35/96*100</f>
        <v>10.416666666666668</v>
      </c>
      <c r="X35" s="11"/>
      <c r="Y35" s="11"/>
      <c r="Z35" s="13">
        <f t="shared" si="2"/>
        <v>78.125</v>
      </c>
      <c r="AA35" s="13">
        <f t="shared" si="3"/>
        <v>10.763888888888891</v>
      </c>
      <c r="AB35" s="14"/>
      <c r="AC35" s="14">
        <f>H35-B35</f>
        <v>0</v>
      </c>
      <c r="AD35" s="11">
        <f>SUM(I35:K35)-SUM(C35:E35)</f>
        <v>2</v>
      </c>
      <c r="AE35" s="15">
        <f>AC35/H35*100</f>
        <v>0</v>
      </c>
      <c r="AF35" s="16">
        <f>AD35/SUM(I35:K35)*100</f>
        <v>6.4516129032258061</v>
      </c>
      <c r="AH35" s="11"/>
      <c r="AI35" s="11"/>
      <c r="AJ35" s="11"/>
      <c r="AK35" s="11"/>
    </row>
    <row r="36" spans="1:37" s="10" customFormat="1">
      <c r="A36" s="10" t="s">
        <v>19</v>
      </c>
      <c r="B36" s="10">
        <v>71</v>
      </c>
      <c r="C36" s="10">
        <v>9</v>
      </c>
      <c r="D36" s="10">
        <v>15</v>
      </c>
      <c r="E36" s="10">
        <v>8</v>
      </c>
      <c r="H36" s="10">
        <v>72</v>
      </c>
      <c r="I36" s="10">
        <v>12</v>
      </c>
      <c r="J36" s="10">
        <v>15</v>
      </c>
      <c r="K36" s="10">
        <v>10</v>
      </c>
      <c r="N36" s="11">
        <f>B36/96*100</f>
        <v>73.958333333333343</v>
      </c>
      <c r="O36" s="11">
        <f>C36/96*100</f>
        <v>9.375</v>
      </c>
      <c r="P36" s="11">
        <f>D36/96*100</f>
        <v>15.625</v>
      </c>
      <c r="Q36" s="11">
        <f>E36/96*100</f>
        <v>8.3333333333333321</v>
      </c>
      <c r="R36" s="11"/>
      <c r="S36" s="11"/>
      <c r="T36" s="11">
        <f>H36/96*100</f>
        <v>75</v>
      </c>
      <c r="U36" s="11">
        <f>I36/96*100</f>
        <v>12.5</v>
      </c>
      <c r="V36" s="11">
        <f>J36/96*100</f>
        <v>15.625</v>
      </c>
      <c r="W36" s="11">
        <f>K36/96*100</f>
        <v>10.416666666666668</v>
      </c>
      <c r="X36" s="11"/>
      <c r="Y36" s="11"/>
      <c r="Z36" s="13">
        <f t="shared" si="2"/>
        <v>75</v>
      </c>
      <c r="AA36" s="13">
        <f t="shared" si="3"/>
        <v>12.847222222222223</v>
      </c>
      <c r="AB36" s="14"/>
      <c r="AC36" s="14">
        <f>H36-B36</f>
        <v>1</v>
      </c>
      <c r="AD36" s="11">
        <f>SUM(I36:K36)-SUM(C36:E36)</f>
        <v>5</v>
      </c>
      <c r="AE36" s="15">
        <f>AC36/H36*100</f>
        <v>1.3888888888888888</v>
      </c>
      <c r="AF36" s="16">
        <f>AD36/SUM(I36:K36)*100</f>
        <v>13.513513513513514</v>
      </c>
      <c r="AH36" s="11"/>
      <c r="AI36" s="11"/>
      <c r="AJ36" s="11"/>
      <c r="AK36" s="11"/>
    </row>
    <row r="37" spans="1:37" s="10" customFormat="1">
      <c r="A37" s="10" t="s">
        <v>20</v>
      </c>
      <c r="B37" s="10">
        <v>75</v>
      </c>
      <c r="C37" s="10">
        <v>15</v>
      </c>
      <c r="D37" s="10">
        <v>18</v>
      </c>
      <c r="E37" s="10">
        <v>13</v>
      </c>
      <c r="H37" s="10">
        <v>76</v>
      </c>
      <c r="I37" s="10">
        <v>19</v>
      </c>
      <c r="J37" s="10">
        <v>18</v>
      </c>
      <c r="K37" s="10">
        <v>15</v>
      </c>
      <c r="N37" s="11">
        <f>B37/96*100</f>
        <v>78.125</v>
      </c>
      <c r="O37" s="11">
        <f>C37/96*100</f>
        <v>15.625</v>
      </c>
      <c r="P37" s="11">
        <f>D37/96*100</f>
        <v>18.75</v>
      </c>
      <c r="Q37" s="11">
        <f>E37/96*100</f>
        <v>13.541666666666666</v>
      </c>
      <c r="R37" s="11"/>
      <c r="S37" s="11"/>
      <c r="T37" s="11">
        <f>H37/96*100</f>
        <v>79.166666666666657</v>
      </c>
      <c r="U37" s="11">
        <f>I37/96*100</f>
        <v>19.791666666666664</v>
      </c>
      <c r="V37" s="11">
        <f>J37/96*100</f>
        <v>18.75</v>
      </c>
      <c r="W37" s="11">
        <f>K37/96*100</f>
        <v>15.625</v>
      </c>
      <c r="X37" s="11"/>
      <c r="Y37" s="11"/>
      <c r="Z37" s="13">
        <f t="shared" si="2"/>
        <v>79.166666666666657</v>
      </c>
      <c r="AA37" s="13">
        <f t="shared" si="3"/>
        <v>18.055555555555554</v>
      </c>
      <c r="AB37" s="14"/>
      <c r="AC37" s="14">
        <f>H37-B37</f>
        <v>1</v>
      </c>
      <c r="AD37" s="11">
        <f>SUM(I37:K37)-SUM(C37:E37)</f>
        <v>6</v>
      </c>
      <c r="AE37" s="15">
        <f>AC37/H37*100</f>
        <v>1.3157894736842104</v>
      </c>
      <c r="AF37" s="16">
        <f>AD37/SUM(I37:K37)*100</f>
        <v>11.538461538461538</v>
      </c>
      <c r="AH37" s="11"/>
      <c r="AI37" s="11"/>
      <c r="AJ37" s="11"/>
      <c r="AK37" s="11"/>
    </row>
    <row r="38" spans="1:37" s="10" customFormat="1">
      <c r="A38" s="10" t="s">
        <v>21</v>
      </c>
      <c r="B38" s="10">
        <v>76</v>
      </c>
      <c r="C38" s="10">
        <v>11</v>
      </c>
      <c r="D38" s="10">
        <v>16</v>
      </c>
      <c r="E38" s="10">
        <v>23</v>
      </c>
      <c r="H38" s="10">
        <v>77</v>
      </c>
      <c r="I38" s="10">
        <v>18</v>
      </c>
      <c r="J38" s="10">
        <v>18</v>
      </c>
      <c r="K38" s="10">
        <v>24</v>
      </c>
      <c r="N38" s="11">
        <f>B38/96*100</f>
        <v>79.166666666666657</v>
      </c>
      <c r="O38" s="11">
        <f>C38/96*100</f>
        <v>11.458333333333332</v>
      </c>
      <c r="P38" s="11">
        <f>D38/96*100</f>
        <v>16.666666666666664</v>
      </c>
      <c r="Q38" s="11">
        <f>E38/96*100</f>
        <v>23.958333333333336</v>
      </c>
      <c r="R38" s="11"/>
      <c r="S38" s="11"/>
      <c r="T38" s="11">
        <f>H38/96*100</f>
        <v>80.208333333333343</v>
      </c>
      <c r="U38" s="11">
        <f>I38/96*100</f>
        <v>18.75</v>
      </c>
      <c r="V38" s="11">
        <f>J38/96*100</f>
        <v>18.75</v>
      </c>
      <c r="W38" s="11">
        <f>K38/96*100</f>
        <v>25</v>
      </c>
      <c r="X38" s="11"/>
      <c r="Y38" s="11"/>
      <c r="Z38" s="13">
        <f t="shared" si="2"/>
        <v>80.208333333333343</v>
      </c>
      <c r="AA38" s="13">
        <f t="shared" si="3"/>
        <v>20.833333333333332</v>
      </c>
      <c r="AB38" s="14"/>
      <c r="AC38" s="14">
        <f>H38-B38</f>
        <v>1</v>
      </c>
      <c r="AD38" s="11">
        <f>SUM(I38:K38)-SUM(C38:E38)</f>
        <v>10</v>
      </c>
      <c r="AE38" s="15">
        <f>AC38/H38*100</f>
        <v>1.2987012987012987</v>
      </c>
      <c r="AF38" s="16">
        <f>AD38/SUM(I38:K38)*100</f>
        <v>16.666666666666664</v>
      </c>
      <c r="AH38" s="11"/>
      <c r="AI38" s="11"/>
      <c r="AJ38" s="11"/>
      <c r="AK38" s="11"/>
    </row>
    <row r="39" spans="1:37" s="10" customFormat="1">
      <c r="A39" s="10" t="s">
        <v>22</v>
      </c>
      <c r="B39" s="10">
        <v>71</v>
      </c>
      <c r="C39" s="10">
        <v>6</v>
      </c>
      <c r="D39" s="10">
        <v>8</v>
      </c>
      <c r="E39" s="10">
        <v>7</v>
      </c>
      <c r="H39" s="10">
        <v>73</v>
      </c>
      <c r="I39" s="10">
        <v>7</v>
      </c>
      <c r="J39" s="10">
        <v>9</v>
      </c>
      <c r="K39" s="10">
        <v>8</v>
      </c>
      <c r="N39" s="11">
        <f>B39/96*100</f>
        <v>73.958333333333343</v>
      </c>
      <c r="O39" s="11">
        <f>C39/96*100</f>
        <v>6.25</v>
      </c>
      <c r="P39" s="11">
        <f>D39/96*100</f>
        <v>8.3333333333333321</v>
      </c>
      <c r="Q39" s="11">
        <f>E39/96*100</f>
        <v>7.291666666666667</v>
      </c>
      <c r="R39" s="11"/>
      <c r="S39" s="11"/>
      <c r="T39" s="11">
        <f>H39/96*100</f>
        <v>76.041666666666657</v>
      </c>
      <c r="U39" s="11">
        <f>I39/96*100</f>
        <v>7.291666666666667</v>
      </c>
      <c r="V39" s="11">
        <f>J39/96*100</f>
        <v>9.375</v>
      </c>
      <c r="W39" s="11">
        <f>K39/96*100</f>
        <v>8.3333333333333321</v>
      </c>
      <c r="X39" s="11"/>
      <c r="Y39" s="11"/>
      <c r="Z39" s="13">
        <f t="shared" si="2"/>
        <v>76.041666666666657</v>
      </c>
      <c r="AA39" s="13">
        <f t="shared" si="3"/>
        <v>8.3333333333333339</v>
      </c>
      <c r="AB39" s="14"/>
      <c r="AC39" s="14">
        <f>H39-B39</f>
        <v>2</v>
      </c>
      <c r="AD39" s="11">
        <f>SUM(I39:K39)-SUM(C39:E39)</f>
        <v>3</v>
      </c>
      <c r="AE39" s="15">
        <f>AC39/H39*100</f>
        <v>2.7397260273972601</v>
      </c>
      <c r="AF39" s="16">
        <f>AD39/SUM(I39:K39)*100</f>
        <v>12.5</v>
      </c>
      <c r="AH39" s="11"/>
      <c r="AI39" s="11"/>
      <c r="AJ39" s="11"/>
      <c r="AK39" s="11"/>
    </row>
    <row r="41" spans="1:37" s="9" customFormat="1" ht="38.25">
      <c r="A41" s="8" t="s">
        <v>69</v>
      </c>
      <c r="B41" s="9" t="s">
        <v>26</v>
      </c>
      <c r="C41" s="9" t="s">
        <v>27</v>
      </c>
      <c r="D41" s="9" t="s">
        <v>28</v>
      </c>
      <c r="E41" s="9" t="s">
        <v>29</v>
      </c>
      <c r="H41" s="9" t="s">
        <v>32</v>
      </c>
      <c r="I41" s="9" t="s">
        <v>33</v>
      </c>
      <c r="J41" s="9" t="s">
        <v>34</v>
      </c>
      <c r="K41" s="9" t="s">
        <v>35</v>
      </c>
      <c r="N41" s="9" t="s">
        <v>38</v>
      </c>
      <c r="O41" s="9" t="s">
        <v>39</v>
      </c>
      <c r="P41" s="9" t="s">
        <v>40</v>
      </c>
      <c r="Q41" s="9" t="s">
        <v>41</v>
      </c>
      <c r="T41" s="9" t="s">
        <v>44</v>
      </c>
      <c r="U41" s="9" t="s">
        <v>45</v>
      </c>
      <c r="V41" s="9" t="s">
        <v>46</v>
      </c>
      <c r="W41" s="9" t="s">
        <v>47</v>
      </c>
      <c r="Z41" s="8" t="s">
        <v>50</v>
      </c>
      <c r="AA41" s="8" t="s">
        <v>51</v>
      </c>
      <c r="AB41" s="8"/>
      <c r="AC41" s="8"/>
      <c r="AD41" s="8"/>
      <c r="AE41" s="8"/>
      <c r="AF41" s="8"/>
      <c r="AH41" s="8"/>
      <c r="AI41" s="8"/>
      <c r="AJ41" s="8"/>
      <c r="AK41" s="8"/>
    </row>
    <row r="42" spans="1:37" s="10" customFormat="1">
      <c r="A42" s="10" t="s">
        <v>13</v>
      </c>
      <c r="B42" s="10">
        <v>52</v>
      </c>
      <c r="C42" s="10">
        <v>8</v>
      </c>
      <c r="D42" s="10">
        <v>13</v>
      </c>
      <c r="E42" s="10">
        <v>4</v>
      </c>
      <c r="H42" s="10">
        <v>55</v>
      </c>
      <c r="I42" s="10">
        <v>8</v>
      </c>
      <c r="J42" s="10">
        <v>15</v>
      </c>
      <c r="K42" s="10">
        <v>5</v>
      </c>
      <c r="N42" s="11">
        <f>B42/96*100</f>
        <v>54.166666666666664</v>
      </c>
      <c r="O42" s="11">
        <f>C42/96*100</f>
        <v>8.3333333333333321</v>
      </c>
      <c r="P42" s="11">
        <f>D42/96*100</f>
        <v>13.541666666666666</v>
      </c>
      <c r="Q42" s="11">
        <f>E42/96*100</f>
        <v>4.1666666666666661</v>
      </c>
      <c r="R42" s="11"/>
      <c r="S42" s="11"/>
      <c r="T42" s="11">
        <f>H42/96*100</f>
        <v>57.291666666666664</v>
      </c>
      <c r="U42" s="11">
        <f>I42/96*100</f>
        <v>8.3333333333333321</v>
      </c>
      <c r="V42" s="11">
        <f>J42/96*100</f>
        <v>15.625</v>
      </c>
      <c r="W42" s="11">
        <f>K42/96*100</f>
        <v>5.2083333333333339</v>
      </c>
      <c r="X42" s="11"/>
      <c r="Y42" s="11"/>
      <c r="Z42" s="13">
        <f>T42</f>
        <v>57.291666666666664</v>
      </c>
      <c r="AA42" s="13">
        <f>SUM(U42:W42)/3</f>
        <v>9.7222222222222214</v>
      </c>
      <c r="AB42" s="14"/>
      <c r="AC42" s="14">
        <f>H42-B42</f>
        <v>3</v>
      </c>
      <c r="AD42" s="11">
        <f>SUM(I42:K42)-SUM(C42:E42)</f>
        <v>3</v>
      </c>
      <c r="AE42" s="15">
        <f>AC42/H42*100</f>
        <v>5.4545454545454541</v>
      </c>
      <c r="AF42" s="16">
        <f>AD42/SUM(I42:K42)*100</f>
        <v>10.714285714285714</v>
      </c>
      <c r="AH42" s="11"/>
      <c r="AI42" s="11"/>
      <c r="AJ42" s="11"/>
      <c r="AK42" s="11"/>
    </row>
    <row r="43" spans="1:37" s="10" customFormat="1">
      <c r="A43" s="10" t="s">
        <v>14</v>
      </c>
      <c r="B43" s="10">
        <v>70</v>
      </c>
      <c r="C43" s="10">
        <v>6</v>
      </c>
      <c r="D43" s="10">
        <v>10</v>
      </c>
      <c r="E43" s="10">
        <v>4</v>
      </c>
      <c r="H43" s="10">
        <v>71</v>
      </c>
      <c r="I43" s="10">
        <v>8</v>
      </c>
      <c r="J43" s="10">
        <v>12</v>
      </c>
      <c r="K43" s="10">
        <v>4</v>
      </c>
      <c r="N43" s="11">
        <f>B43/96*100</f>
        <v>72.916666666666657</v>
      </c>
      <c r="O43" s="11">
        <f>C43/96*100</f>
        <v>6.25</v>
      </c>
      <c r="P43" s="11">
        <f>D43/96*100</f>
        <v>10.416666666666668</v>
      </c>
      <c r="Q43" s="11">
        <f>E43/96*100</f>
        <v>4.1666666666666661</v>
      </c>
      <c r="R43" s="11"/>
      <c r="S43" s="11"/>
      <c r="T43" s="11">
        <f>H43/96*100</f>
        <v>73.958333333333343</v>
      </c>
      <c r="U43" s="11">
        <f>I43/96*100</f>
        <v>8.3333333333333321</v>
      </c>
      <c r="V43" s="11">
        <f>J43/96*100</f>
        <v>12.5</v>
      </c>
      <c r="W43" s="11">
        <f>K43/96*100</f>
        <v>4.1666666666666661</v>
      </c>
      <c r="X43" s="11"/>
      <c r="Y43" s="11"/>
      <c r="Z43" s="13">
        <f t="shared" ref="Z43:Z51" si="4">T43</f>
        <v>73.958333333333343</v>
      </c>
      <c r="AA43" s="13">
        <f t="shared" ref="AA43:AA51" si="5">SUM(U43:W43)/3</f>
        <v>8.3333333333333339</v>
      </c>
      <c r="AB43" s="14"/>
      <c r="AC43" s="14">
        <f>H43-B43</f>
        <v>1</v>
      </c>
      <c r="AD43" s="11">
        <f>SUM(I43:K43)-SUM(C43:E43)</f>
        <v>4</v>
      </c>
      <c r="AE43" s="15">
        <f>AC43/H43*100</f>
        <v>1.4084507042253522</v>
      </c>
      <c r="AF43" s="16">
        <f>AD43/SUM(I43:K43)*100</f>
        <v>16.666666666666664</v>
      </c>
      <c r="AH43" s="11"/>
      <c r="AI43" s="11"/>
      <c r="AJ43" s="11"/>
      <c r="AK43" s="11"/>
    </row>
    <row r="44" spans="1:37" s="10" customFormat="1">
      <c r="A44" s="10" t="s">
        <v>15</v>
      </c>
      <c r="B44" s="10">
        <v>64</v>
      </c>
      <c r="C44" s="10">
        <v>5</v>
      </c>
      <c r="D44" s="10">
        <v>8</v>
      </c>
      <c r="E44" s="10">
        <v>7</v>
      </c>
      <c r="H44" s="10">
        <v>67</v>
      </c>
      <c r="I44" s="10">
        <v>6</v>
      </c>
      <c r="J44" s="10">
        <v>9</v>
      </c>
      <c r="K44" s="10">
        <v>8</v>
      </c>
      <c r="N44" s="11">
        <f>B44/96*100</f>
        <v>66.666666666666657</v>
      </c>
      <c r="O44" s="11">
        <f>C44/96*100</f>
        <v>5.2083333333333339</v>
      </c>
      <c r="P44" s="11">
        <f>D44/96*100</f>
        <v>8.3333333333333321</v>
      </c>
      <c r="Q44" s="11">
        <f>E44/96*100</f>
        <v>7.291666666666667</v>
      </c>
      <c r="R44" s="11"/>
      <c r="S44" s="11"/>
      <c r="T44" s="11">
        <f>H44/96*100</f>
        <v>69.791666666666657</v>
      </c>
      <c r="U44" s="11">
        <f>I44/96*100</f>
        <v>6.25</v>
      </c>
      <c r="V44" s="11">
        <f>J44/96*100</f>
        <v>9.375</v>
      </c>
      <c r="W44" s="11">
        <f>K44/96*100</f>
        <v>8.3333333333333321</v>
      </c>
      <c r="X44" s="11"/>
      <c r="Y44" s="11"/>
      <c r="Z44" s="13">
        <f t="shared" si="4"/>
        <v>69.791666666666657</v>
      </c>
      <c r="AA44" s="13">
        <f t="shared" si="5"/>
        <v>7.9861111111111107</v>
      </c>
      <c r="AB44" s="14"/>
      <c r="AC44" s="14">
        <f>H44-B44</f>
        <v>3</v>
      </c>
      <c r="AD44" s="11">
        <f>SUM(I44:K44)-SUM(C44:E44)</f>
        <v>3</v>
      </c>
      <c r="AE44" s="15">
        <f>AC44/H44*100</f>
        <v>4.4776119402985071</v>
      </c>
      <c r="AF44" s="16">
        <f>AD44/SUM(I44:K44)*100</f>
        <v>13.043478260869565</v>
      </c>
      <c r="AH44" s="11"/>
      <c r="AI44" s="11"/>
      <c r="AJ44" s="11"/>
      <c r="AK44" s="11"/>
    </row>
    <row r="45" spans="1:37" s="10" customFormat="1">
      <c r="A45" s="10" t="s">
        <v>16</v>
      </c>
      <c r="B45" s="10">
        <v>58</v>
      </c>
      <c r="C45" s="10">
        <v>7</v>
      </c>
      <c r="D45" s="10">
        <v>9</v>
      </c>
      <c r="E45" s="10">
        <v>12</v>
      </c>
      <c r="H45" s="10">
        <v>60</v>
      </c>
      <c r="I45" s="10">
        <v>10</v>
      </c>
      <c r="J45" s="10">
        <v>12</v>
      </c>
      <c r="K45" s="10">
        <v>13</v>
      </c>
      <c r="N45" s="11">
        <f>B45/96*100</f>
        <v>60.416666666666664</v>
      </c>
      <c r="O45" s="11">
        <f>C45/96*100</f>
        <v>7.291666666666667</v>
      </c>
      <c r="P45" s="11">
        <f>D45/96*100</f>
        <v>9.375</v>
      </c>
      <c r="Q45" s="11">
        <f>E45/96*100</f>
        <v>12.5</v>
      </c>
      <c r="R45" s="11"/>
      <c r="S45" s="11"/>
      <c r="T45" s="11">
        <f>H45/96*100</f>
        <v>62.5</v>
      </c>
      <c r="U45" s="11">
        <f>I45/96*100</f>
        <v>10.416666666666668</v>
      </c>
      <c r="V45" s="11">
        <f>J45/96*100</f>
        <v>12.5</v>
      </c>
      <c r="W45" s="11">
        <f>K45/96*100</f>
        <v>13.541666666666666</v>
      </c>
      <c r="X45" s="11"/>
      <c r="Y45" s="11"/>
      <c r="Z45" s="13">
        <f t="shared" si="4"/>
        <v>62.5</v>
      </c>
      <c r="AA45" s="13">
        <f t="shared" si="5"/>
        <v>12.152777777777779</v>
      </c>
      <c r="AB45" s="14"/>
      <c r="AC45" s="14">
        <f>H45-B45</f>
        <v>2</v>
      </c>
      <c r="AD45" s="11">
        <f>SUM(I45:K45)-SUM(C45:E45)</f>
        <v>7</v>
      </c>
      <c r="AE45" s="15">
        <f>AC45/H45*100</f>
        <v>3.3333333333333335</v>
      </c>
      <c r="AF45" s="16">
        <f>AD45/SUM(I45:K45)*100</f>
        <v>20</v>
      </c>
      <c r="AH45" s="11"/>
      <c r="AI45" s="11"/>
      <c r="AJ45" s="11"/>
      <c r="AK45" s="11"/>
    </row>
    <row r="46" spans="1:37" s="10" customFormat="1">
      <c r="A46" s="10" t="s">
        <v>17</v>
      </c>
      <c r="B46" s="10">
        <v>71</v>
      </c>
      <c r="C46" s="10">
        <v>5</v>
      </c>
      <c r="D46" s="10">
        <v>4</v>
      </c>
      <c r="E46" s="10">
        <v>4</v>
      </c>
      <c r="H46" s="10">
        <v>71</v>
      </c>
      <c r="I46" s="10">
        <v>6</v>
      </c>
      <c r="J46" s="10">
        <v>5</v>
      </c>
      <c r="K46" s="10">
        <v>5</v>
      </c>
      <c r="N46" s="11">
        <f>B46/96*100</f>
        <v>73.958333333333343</v>
      </c>
      <c r="O46" s="11">
        <f>C46/96*100</f>
        <v>5.2083333333333339</v>
      </c>
      <c r="P46" s="11">
        <f>D46/96*100</f>
        <v>4.1666666666666661</v>
      </c>
      <c r="Q46" s="11">
        <f>E46/96*100</f>
        <v>4.1666666666666661</v>
      </c>
      <c r="R46" s="11"/>
      <c r="S46" s="11"/>
      <c r="T46" s="11">
        <f>H46/96*100</f>
        <v>73.958333333333343</v>
      </c>
      <c r="U46" s="11">
        <f>I46/96*100</f>
        <v>6.25</v>
      </c>
      <c r="V46" s="11">
        <f>J46/96*100</f>
        <v>5.2083333333333339</v>
      </c>
      <c r="W46" s="11">
        <f>K46/96*100</f>
        <v>5.2083333333333339</v>
      </c>
      <c r="X46" s="11"/>
      <c r="Y46" s="11"/>
      <c r="Z46" s="13">
        <f t="shared" si="4"/>
        <v>73.958333333333343</v>
      </c>
      <c r="AA46" s="13">
        <f t="shared" si="5"/>
        <v>5.5555555555555562</v>
      </c>
      <c r="AB46" s="14"/>
      <c r="AC46" s="14">
        <f>H46-B46</f>
        <v>0</v>
      </c>
      <c r="AD46" s="11">
        <f>SUM(I46:K46)-SUM(C46:E46)</f>
        <v>3</v>
      </c>
      <c r="AE46" s="15">
        <f>AC46/H46*100</f>
        <v>0</v>
      </c>
      <c r="AF46" s="16">
        <f>AD46/SUM(I46:K46)*100</f>
        <v>18.75</v>
      </c>
      <c r="AH46" s="11"/>
      <c r="AI46" s="11"/>
      <c r="AJ46" s="11"/>
      <c r="AK46" s="11"/>
    </row>
    <row r="47" spans="1:37" s="10" customFormat="1">
      <c r="A47" s="10" t="s">
        <v>18</v>
      </c>
      <c r="B47" s="10">
        <v>68</v>
      </c>
      <c r="C47" s="10">
        <v>7</v>
      </c>
      <c r="D47" s="10">
        <v>8</v>
      </c>
      <c r="E47" s="10">
        <v>8</v>
      </c>
      <c r="H47" s="10">
        <v>69</v>
      </c>
      <c r="I47" s="10">
        <v>9</v>
      </c>
      <c r="J47" s="10">
        <v>9</v>
      </c>
      <c r="K47" s="10">
        <v>13</v>
      </c>
      <c r="N47" s="11">
        <f>B47/96*100</f>
        <v>70.833333333333343</v>
      </c>
      <c r="O47" s="11">
        <f>C47/96*100</f>
        <v>7.291666666666667</v>
      </c>
      <c r="P47" s="11">
        <f>D47/96*100</f>
        <v>8.3333333333333321</v>
      </c>
      <c r="Q47" s="11">
        <f>E47/96*100</f>
        <v>8.3333333333333321</v>
      </c>
      <c r="R47" s="11"/>
      <c r="S47" s="11"/>
      <c r="T47" s="11">
        <f>H47/96*100</f>
        <v>71.875</v>
      </c>
      <c r="U47" s="11">
        <f>I47/96*100</f>
        <v>9.375</v>
      </c>
      <c r="V47" s="11">
        <f>J47/96*100</f>
        <v>9.375</v>
      </c>
      <c r="W47" s="11">
        <f>K47/96*100</f>
        <v>13.541666666666666</v>
      </c>
      <c r="X47" s="11"/>
      <c r="Y47" s="11"/>
      <c r="Z47" s="13">
        <f t="shared" si="4"/>
        <v>71.875</v>
      </c>
      <c r="AA47" s="13">
        <f t="shared" si="5"/>
        <v>10.763888888888888</v>
      </c>
      <c r="AB47" s="14"/>
      <c r="AC47" s="14">
        <f>H47-B47</f>
        <v>1</v>
      </c>
      <c r="AD47" s="11">
        <f>SUM(I47:K47)-SUM(C47:E47)</f>
        <v>8</v>
      </c>
      <c r="AE47" s="15">
        <f>AC47/H47*100</f>
        <v>1.4492753623188406</v>
      </c>
      <c r="AF47" s="16">
        <f>AD47/SUM(I47:K47)*100</f>
        <v>25.806451612903224</v>
      </c>
      <c r="AH47" s="11"/>
      <c r="AI47" s="11"/>
      <c r="AJ47" s="11"/>
      <c r="AK47" s="11"/>
    </row>
    <row r="48" spans="1:37" s="10" customFormat="1">
      <c r="A48" s="10" t="s">
        <v>19</v>
      </c>
      <c r="B48" s="10">
        <v>64</v>
      </c>
      <c r="C48" s="10">
        <v>12</v>
      </c>
      <c r="D48" s="10">
        <v>16</v>
      </c>
      <c r="E48" s="10">
        <v>20</v>
      </c>
      <c r="H48" s="10">
        <v>66</v>
      </c>
      <c r="I48" s="10">
        <v>13</v>
      </c>
      <c r="J48" s="10">
        <v>24</v>
      </c>
      <c r="K48" s="10">
        <v>25</v>
      </c>
      <c r="N48" s="11">
        <f>B48/96*100</f>
        <v>66.666666666666657</v>
      </c>
      <c r="O48" s="11">
        <f>C48/96*100</f>
        <v>12.5</v>
      </c>
      <c r="P48" s="11">
        <f>D48/96*100</f>
        <v>16.666666666666664</v>
      </c>
      <c r="Q48" s="11">
        <f>E48/96*100</f>
        <v>20.833333333333336</v>
      </c>
      <c r="R48" s="11"/>
      <c r="S48" s="11"/>
      <c r="T48" s="11">
        <f>H48/96*100</f>
        <v>68.75</v>
      </c>
      <c r="U48" s="11">
        <f>I48/96*100</f>
        <v>13.541666666666666</v>
      </c>
      <c r="V48" s="11">
        <f>J48/96*100</f>
        <v>25</v>
      </c>
      <c r="W48" s="11">
        <f>K48/96*100</f>
        <v>26.041666666666668</v>
      </c>
      <c r="X48" s="11"/>
      <c r="Y48" s="11"/>
      <c r="Z48" s="13">
        <f t="shared" si="4"/>
        <v>68.75</v>
      </c>
      <c r="AA48" s="13">
        <f t="shared" si="5"/>
        <v>21.527777777777775</v>
      </c>
      <c r="AB48" s="14"/>
      <c r="AC48" s="14">
        <f>H48-B48</f>
        <v>2</v>
      </c>
      <c r="AD48" s="11">
        <f>SUM(I48:K48)-SUM(C48:E48)</f>
        <v>14</v>
      </c>
      <c r="AE48" s="15">
        <f>AC48/H48*100</f>
        <v>3.0303030303030303</v>
      </c>
      <c r="AF48" s="16">
        <f>AD48/SUM(I48:K48)*100</f>
        <v>22.58064516129032</v>
      </c>
      <c r="AH48" s="11"/>
      <c r="AI48" s="11"/>
      <c r="AJ48" s="11"/>
      <c r="AK48" s="11"/>
    </row>
    <row r="49" spans="1:37" s="10" customFormat="1">
      <c r="A49" s="10" t="s">
        <v>20</v>
      </c>
      <c r="B49" s="10">
        <v>75</v>
      </c>
      <c r="C49" s="10">
        <v>7</v>
      </c>
      <c r="D49" s="10">
        <v>5</v>
      </c>
      <c r="E49" s="10">
        <v>7</v>
      </c>
      <c r="H49" s="10">
        <v>76</v>
      </c>
      <c r="I49" s="10">
        <v>9</v>
      </c>
      <c r="J49" s="10">
        <v>5</v>
      </c>
      <c r="K49" s="10">
        <v>7</v>
      </c>
      <c r="N49" s="11">
        <f>B49/96*100</f>
        <v>78.125</v>
      </c>
      <c r="O49" s="11">
        <f>C49/96*100</f>
        <v>7.291666666666667</v>
      </c>
      <c r="P49" s="11">
        <f>D49/96*100</f>
        <v>5.2083333333333339</v>
      </c>
      <c r="Q49" s="11">
        <f>E49/96*100</f>
        <v>7.291666666666667</v>
      </c>
      <c r="R49" s="11"/>
      <c r="S49" s="11"/>
      <c r="T49" s="11">
        <f>H49/96*100</f>
        <v>79.166666666666657</v>
      </c>
      <c r="U49" s="11">
        <f>I49/96*100</f>
        <v>9.375</v>
      </c>
      <c r="V49" s="11">
        <f>J49/96*100</f>
        <v>5.2083333333333339</v>
      </c>
      <c r="W49" s="11">
        <f>K49/96*100</f>
        <v>7.291666666666667</v>
      </c>
      <c r="X49" s="11"/>
      <c r="Y49" s="11"/>
      <c r="Z49" s="13">
        <f t="shared" si="4"/>
        <v>79.166666666666657</v>
      </c>
      <c r="AA49" s="13">
        <f t="shared" si="5"/>
        <v>7.291666666666667</v>
      </c>
      <c r="AB49" s="14"/>
      <c r="AC49" s="14">
        <f>H49-B49</f>
        <v>1</v>
      </c>
      <c r="AD49" s="11">
        <f>SUM(I49:K49)-SUM(C49:E49)</f>
        <v>2</v>
      </c>
      <c r="AE49" s="15">
        <f>AC49/H49*100</f>
        <v>1.3157894736842104</v>
      </c>
      <c r="AF49" s="16">
        <f>AD49/SUM(I49:K49)*100</f>
        <v>9.5238095238095237</v>
      </c>
      <c r="AH49" s="11"/>
      <c r="AI49" s="11"/>
      <c r="AJ49" s="11"/>
      <c r="AK49" s="11"/>
    </row>
    <row r="50" spans="1:37" s="10" customFormat="1">
      <c r="A50" s="10" t="s">
        <v>21</v>
      </c>
      <c r="B50" s="10">
        <v>65</v>
      </c>
      <c r="C50" s="10">
        <v>3</v>
      </c>
      <c r="D50" s="10">
        <v>7</v>
      </c>
      <c r="E50" s="10">
        <v>5</v>
      </c>
      <c r="H50" s="10">
        <v>67</v>
      </c>
      <c r="I50" s="10">
        <v>6</v>
      </c>
      <c r="J50" s="10">
        <v>9</v>
      </c>
      <c r="K50" s="10">
        <v>6</v>
      </c>
      <c r="N50" s="11">
        <f>B50/96*100</f>
        <v>67.708333333333343</v>
      </c>
      <c r="O50" s="11">
        <f>C50/96*100</f>
        <v>3.125</v>
      </c>
      <c r="P50" s="11">
        <f>D50/96*100</f>
        <v>7.291666666666667</v>
      </c>
      <c r="Q50" s="11">
        <f>E50/96*100</f>
        <v>5.2083333333333339</v>
      </c>
      <c r="R50" s="11"/>
      <c r="S50" s="11"/>
      <c r="T50" s="11">
        <f>H50/96*100</f>
        <v>69.791666666666657</v>
      </c>
      <c r="U50" s="11">
        <f>I50/96*100</f>
        <v>6.25</v>
      </c>
      <c r="V50" s="11">
        <f>J50/96*100</f>
        <v>9.375</v>
      </c>
      <c r="W50" s="11">
        <f>K50/96*100</f>
        <v>6.25</v>
      </c>
      <c r="X50" s="11"/>
      <c r="Y50" s="11"/>
      <c r="Z50" s="13">
        <f t="shared" si="4"/>
        <v>69.791666666666657</v>
      </c>
      <c r="AA50" s="13">
        <f t="shared" si="5"/>
        <v>7.291666666666667</v>
      </c>
      <c r="AB50" s="14"/>
      <c r="AC50" s="14">
        <f>H50-B50</f>
        <v>2</v>
      </c>
      <c r="AD50" s="11">
        <f>SUM(I50:K50)-SUM(C50:E50)</f>
        <v>6</v>
      </c>
      <c r="AE50" s="15">
        <f>AC50/H50*100</f>
        <v>2.9850746268656714</v>
      </c>
      <c r="AF50" s="16">
        <f>AD50/SUM(I50:K50)*100</f>
        <v>28.571428571428569</v>
      </c>
      <c r="AH50" s="11"/>
      <c r="AI50" s="11"/>
      <c r="AJ50" s="11"/>
      <c r="AK50" s="11"/>
    </row>
    <row r="51" spans="1:37" s="10" customFormat="1">
      <c r="A51" s="10" t="s">
        <v>22</v>
      </c>
      <c r="B51" s="10">
        <v>66</v>
      </c>
      <c r="C51" s="10">
        <v>7</v>
      </c>
      <c r="D51" s="10">
        <v>4</v>
      </c>
      <c r="E51" s="10">
        <v>4</v>
      </c>
      <c r="H51" s="10">
        <v>67</v>
      </c>
      <c r="I51" s="10">
        <v>12</v>
      </c>
      <c r="J51" s="10">
        <v>5</v>
      </c>
      <c r="K51" s="10">
        <v>6</v>
      </c>
      <c r="N51" s="11">
        <f>B51/96*100</f>
        <v>68.75</v>
      </c>
      <c r="O51" s="11">
        <f>C51/96*100</f>
        <v>7.291666666666667</v>
      </c>
      <c r="P51" s="11">
        <f>D51/96*100</f>
        <v>4.1666666666666661</v>
      </c>
      <c r="Q51" s="11">
        <f>E51/96*100</f>
        <v>4.1666666666666661</v>
      </c>
      <c r="R51" s="11"/>
      <c r="S51" s="11"/>
      <c r="T51" s="11">
        <f>H51/96*100</f>
        <v>69.791666666666657</v>
      </c>
      <c r="U51" s="11">
        <f>I51/96*100</f>
        <v>12.5</v>
      </c>
      <c r="V51" s="11">
        <f>J51/96*100</f>
        <v>5.2083333333333339</v>
      </c>
      <c r="W51" s="11">
        <f>K51/96*100</f>
        <v>6.25</v>
      </c>
      <c r="X51" s="11"/>
      <c r="Y51" s="11"/>
      <c r="Z51" s="13">
        <f t="shared" si="4"/>
        <v>69.791666666666657</v>
      </c>
      <c r="AA51" s="13">
        <f t="shared" si="5"/>
        <v>7.9861111111111116</v>
      </c>
      <c r="AB51" s="14"/>
      <c r="AC51" s="14">
        <f>H51-B51</f>
        <v>1</v>
      </c>
      <c r="AD51" s="11">
        <f>SUM(I51:K51)-SUM(C51:E51)</f>
        <v>8</v>
      </c>
      <c r="AE51" s="15">
        <f>AC51/H51*100</f>
        <v>1.4925373134328357</v>
      </c>
      <c r="AF51" s="16">
        <f>AD51/SUM(I51:K51)*100</f>
        <v>34.782608695652172</v>
      </c>
      <c r="AH51" s="11"/>
      <c r="AI51" s="11"/>
      <c r="AJ51" s="11"/>
      <c r="AK51" s="11"/>
    </row>
    <row r="53" spans="1:37" s="9" customFormat="1" ht="38.25">
      <c r="A53" s="8" t="s">
        <v>70</v>
      </c>
      <c r="B53" s="9" t="s">
        <v>26</v>
      </c>
      <c r="C53" s="9" t="s">
        <v>27</v>
      </c>
      <c r="D53" s="9" t="s">
        <v>28</v>
      </c>
      <c r="E53" s="9" t="s">
        <v>29</v>
      </c>
      <c r="H53" s="9" t="s">
        <v>32</v>
      </c>
      <c r="I53" s="9" t="s">
        <v>33</v>
      </c>
      <c r="J53" s="9" t="s">
        <v>34</v>
      </c>
      <c r="K53" s="9" t="s">
        <v>35</v>
      </c>
      <c r="N53" s="9" t="s">
        <v>38</v>
      </c>
      <c r="O53" s="9" t="s">
        <v>39</v>
      </c>
      <c r="P53" s="9" t="s">
        <v>40</v>
      </c>
      <c r="Q53" s="9" t="s">
        <v>41</v>
      </c>
      <c r="T53" s="9" t="s">
        <v>44</v>
      </c>
      <c r="U53" s="9" t="s">
        <v>45</v>
      </c>
      <c r="V53" s="9" t="s">
        <v>46</v>
      </c>
      <c r="W53" s="9" t="s">
        <v>47</v>
      </c>
      <c r="Z53" s="8" t="s">
        <v>50</v>
      </c>
      <c r="AA53" s="8" t="s">
        <v>51</v>
      </c>
      <c r="AB53" s="8"/>
      <c r="AC53" s="8"/>
      <c r="AD53" s="8"/>
      <c r="AE53" s="8"/>
      <c r="AF53" s="8"/>
      <c r="AH53" s="8"/>
      <c r="AI53" s="8"/>
      <c r="AJ53" s="8"/>
      <c r="AK53" s="8"/>
    </row>
    <row r="54" spans="1:37" s="10" customFormat="1">
      <c r="A54" s="10" t="s">
        <v>13</v>
      </c>
      <c r="B54" s="10">
        <v>39</v>
      </c>
      <c r="C54" s="10">
        <v>12</v>
      </c>
      <c r="D54" s="10">
        <v>22</v>
      </c>
      <c r="E54" s="10">
        <v>12</v>
      </c>
      <c r="H54" s="10">
        <v>41</v>
      </c>
      <c r="I54" s="10">
        <v>13</v>
      </c>
      <c r="J54" s="10">
        <v>22</v>
      </c>
      <c r="K54" s="10">
        <v>12</v>
      </c>
      <c r="N54" s="11">
        <f>B54/96*100</f>
        <v>40.625</v>
      </c>
      <c r="O54" s="11">
        <f>C54/96*100</f>
        <v>12.5</v>
      </c>
      <c r="P54" s="11">
        <f>D54/96*100</f>
        <v>22.916666666666664</v>
      </c>
      <c r="Q54" s="11">
        <f>E54/96*100</f>
        <v>12.5</v>
      </c>
      <c r="R54" s="11"/>
      <c r="S54" s="11"/>
      <c r="T54" s="11">
        <f>H54/96*100</f>
        <v>42.708333333333329</v>
      </c>
      <c r="U54" s="11">
        <f>I54/96*100</f>
        <v>13.541666666666666</v>
      </c>
      <c r="V54" s="11">
        <f>J54/96*100</f>
        <v>22.916666666666664</v>
      </c>
      <c r="W54" s="11">
        <f>K54/96*100</f>
        <v>12.5</v>
      </c>
      <c r="X54" s="11"/>
      <c r="Y54" s="11"/>
      <c r="Z54" s="13">
        <f>T54</f>
        <v>42.708333333333329</v>
      </c>
      <c r="AA54" s="13">
        <f>SUM(U54:W54)/3</f>
        <v>16.319444444444443</v>
      </c>
      <c r="AB54" s="14"/>
      <c r="AC54" s="14">
        <f>H54-B54</f>
        <v>2</v>
      </c>
      <c r="AD54" s="11">
        <f>SUM(I54:K54)-SUM(C54:E54)</f>
        <v>1</v>
      </c>
      <c r="AE54" s="15">
        <f>AC54/H54*100</f>
        <v>4.8780487804878048</v>
      </c>
      <c r="AF54" s="16">
        <f>AD54/SUM(I54:K54)*100</f>
        <v>2.1276595744680851</v>
      </c>
      <c r="AH54" s="11"/>
      <c r="AI54" s="11"/>
      <c r="AJ54" s="11"/>
      <c r="AK54" s="11"/>
    </row>
    <row r="55" spans="1:37" s="10" customFormat="1">
      <c r="A55" s="10" t="s">
        <v>14</v>
      </c>
      <c r="B55" s="10">
        <v>68</v>
      </c>
      <c r="C55" s="10">
        <v>24</v>
      </c>
      <c r="D55" s="10">
        <v>26</v>
      </c>
      <c r="E55" s="10">
        <v>31</v>
      </c>
      <c r="H55" s="10">
        <v>68</v>
      </c>
      <c r="I55" s="10">
        <v>25</v>
      </c>
      <c r="J55" s="10">
        <v>28</v>
      </c>
      <c r="K55" s="10">
        <v>31</v>
      </c>
      <c r="N55" s="11">
        <f>B55/96*100</f>
        <v>70.833333333333343</v>
      </c>
      <c r="O55" s="11">
        <f>C55/96*100</f>
        <v>25</v>
      </c>
      <c r="P55" s="11">
        <f>D55/96*100</f>
        <v>27.083333333333332</v>
      </c>
      <c r="Q55" s="11">
        <f>E55/96*100</f>
        <v>32.291666666666671</v>
      </c>
      <c r="R55" s="11"/>
      <c r="S55" s="11"/>
      <c r="T55" s="11">
        <f>H55/96*100</f>
        <v>70.833333333333343</v>
      </c>
      <c r="U55" s="11">
        <f>I55/96*100</f>
        <v>26.041666666666668</v>
      </c>
      <c r="V55" s="11">
        <f>J55/96*100</f>
        <v>29.166666666666668</v>
      </c>
      <c r="W55" s="11">
        <f>K55/96*100</f>
        <v>32.291666666666671</v>
      </c>
      <c r="X55" s="11"/>
      <c r="Y55" s="11"/>
      <c r="Z55" s="13">
        <f t="shared" ref="Z55:Z63" si="6">T55</f>
        <v>70.833333333333343</v>
      </c>
      <c r="AA55" s="13">
        <f t="shared" ref="AA55:AA63" si="7">SUM(U55:W55)/3</f>
        <v>29.166666666666668</v>
      </c>
      <c r="AB55" s="14"/>
      <c r="AC55" s="14">
        <f>H55-B55</f>
        <v>0</v>
      </c>
      <c r="AD55" s="11">
        <f>SUM(I55:K55)-SUM(C55:E55)</f>
        <v>3</v>
      </c>
      <c r="AE55" s="15">
        <f>AC55/H55*100</f>
        <v>0</v>
      </c>
      <c r="AF55" s="16">
        <f>AD55/SUM(I55:K55)*100</f>
        <v>3.5714285714285712</v>
      </c>
      <c r="AH55" s="11"/>
      <c r="AI55" s="11"/>
      <c r="AJ55" s="11"/>
      <c r="AK55" s="11"/>
    </row>
    <row r="56" spans="1:37" s="10" customFormat="1">
      <c r="A56" s="10" t="s">
        <v>15</v>
      </c>
      <c r="B56" s="10">
        <v>51</v>
      </c>
      <c r="C56" s="10">
        <v>55</v>
      </c>
      <c r="D56" s="10">
        <v>62</v>
      </c>
      <c r="E56" s="10">
        <v>52</v>
      </c>
      <c r="H56" s="10">
        <v>51</v>
      </c>
      <c r="I56" s="10">
        <v>57</v>
      </c>
      <c r="J56" s="10">
        <v>63</v>
      </c>
      <c r="K56" s="10">
        <v>56</v>
      </c>
      <c r="N56" s="11">
        <f>B56/96*100</f>
        <v>53.125</v>
      </c>
      <c r="O56" s="11">
        <f>C56/96*100</f>
        <v>57.291666666666664</v>
      </c>
      <c r="P56" s="11">
        <f>D56/96*100</f>
        <v>64.583333333333343</v>
      </c>
      <c r="Q56" s="11">
        <f>E56/96*100</f>
        <v>54.166666666666664</v>
      </c>
      <c r="R56" s="11"/>
      <c r="S56" s="11"/>
      <c r="T56" s="11">
        <f>H56/96*100</f>
        <v>53.125</v>
      </c>
      <c r="U56" s="11">
        <f>I56/96*100</f>
        <v>59.375</v>
      </c>
      <c r="V56" s="11">
        <f>J56/96*100</f>
        <v>65.625</v>
      </c>
      <c r="W56" s="11">
        <f>K56/96*100</f>
        <v>58.333333333333336</v>
      </c>
      <c r="X56" s="11"/>
      <c r="Y56" s="11"/>
      <c r="Z56" s="13">
        <f t="shared" si="6"/>
        <v>53.125</v>
      </c>
      <c r="AA56" s="13">
        <f t="shared" si="7"/>
        <v>61.111111111111114</v>
      </c>
      <c r="AB56" s="14"/>
      <c r="AC56" s="14">
        <f>H56-B56</f>
        <v>0</v>
      </c>
      <c r="AD56" s="11">
        <f>SUM(I56:K56)-SUM(C56:E56)</f>
        <v>7</v>
      </c>
      <c r="AE56" s="15">
        <f>AC56/H56*100</f>
        <v>0</v>
      </c>
      <c r="AF56" s="16">
        <f>AD56/SUM(I56:K56)*100</f>
        <v>3.9772727272727271</v>
      </c>
      <c r="AH56" s="11"/>
      <c r="AI56" s="11"/>
      <c r="AJ56" s="11"/>
      <c r="AK56" s="11"/>
    </row>
    <row r="57" spans="1:37" s="10" customFormat="1">
      <c r="A57" s="10" t="s">
        <v>16</v>
      </c>
      <c r="B57" s="10">
        <v>51</v>
      </c>
      <c r="C57" s="10">
        <v>21</v>
      </c>
      <c r="D57" s="10">
        <v>17</v>
      </c>
      <c r="E57" s="10">
        <v>21</v>
      </c>
      <c r="H57" s="10">
        <v>51</v>
      </c>
      <c r="I57" s="10">
        <v>22</v>
      </c>
      <c r="J57" s="10">
        <v>20</v>
      </c>
      <c r="K57" s="10">
        <v>21</v>
      </c>
      <c r="N57" s="11">
        <f>B57/96*100</f>
        <v>53.125</v>
      </c>
      <c r="O57" s="11">
        <f>C57/96*100</f>
        <v>21.875</v>
      </c>
      <c r="P57" s="11">
        <f>D57/96*100</f>
        <v>17.708333333333336</v>
      </c>
      <c r="Q57" s="11">
        <f>E57/96*100</f>
        <v>21.875</v>
      </c>
      <c r="R57" s="11"/>
      <c r="S57" s="11"/>
      <c r="T57" s="11">
        <f>H57/96*100</f>
        <v>53.125</v>
      </c>
      <c r="U57" s="11">
        <f>I57/96*100</f>
        <v>22.916666666666664</v>
      </c>
      <c r="V57" s="11">
        <f>J57/96*100</f>
        <v>20.833333333333336</v>
      </c>
      <c r="W57" s="11">
        <f>K57/96*100</f>
        <v>21.875</v>
      </c>
      <c r="X57" s="11"/>
      <c r="Y57" s="11"/>
      <c r="Z57" s="13">
        <f t="shared" si="6"/>
        <v>53.125</v>
      </c>
      <c r="AA57" s="13">
        <f t="shared" si="7"/>
        <v>21.875</v>
      </c>
      <c r="AB57" s="14"/>
      <c r="AC57" s="14">
        <f>H57-B57</f>
        <v>0</v>
      </c>
      <c r="AD57" s="11">
        <f>SUM(I57:K57)-SUM(C57:E57)</f>
        <v>4</v>
      </c>
      <c r="AE57" s="15">
        <f>AC57/H57*100</f>
        <v>0</v>
      </c>
      <c r="AF57" s="16">
        <f>AD57/SUM(I57:K57)*100</f>
        <v>6.3492063492063489</v>
      </c>
      <c r="AH57" s="11"/>
      <c r="AI57" s="11"/>
      <c r="AJ57" s="11"/>
      <c r="AK57" s="11"/>
    </row>
    <row r="58" spans="1:37" s="10" customFormat="1">
      <c r="A58" s="10" t="s">
        <v>17</v>
      </c>
      <c r="B58" s="10">
        <v>59</v>
      </c>
      <c r="C58" s="10">
        <v>20</v>
      </c>
      <c r="D58" s="10">
        <v>24</v>
      </c>
      <c r="E58" s="10">
        <v>25</v>
      </c>
      <c r="H58" s="10">
        <v>61</v>
      </c>
      <c r="I58" s="10">
        <v>24</v>
      </c>
      <c r="J58" s="10">
        <v>25</v>
      </c>
      <c r="K58" s="10">
        <v>27</v>
      </c>
      <c r="N58" s="11">
        <f>B58/96*100</f>
        <v>61.458333333333336</v>
      </c>
      <c r="O58" s="11">
        <f>C58/96*100</f>
        <v>20.833333333333336</v>
      </c>
      <c r="P58" s="11">
        <f>D58/96*100</f>
        <v>25</v>
      </c>
      <c r="Q58" s="11">
        <f>E58/96*100</f>
        <v>26.041666666666668</v>
      </c>
      <c r="R58" s="11"/>
      <c r="S58" s="11"/>
      <c r="T58" s="11">
        <f>H58/96*100</f>
        <v>63.541666666666664</v>
      </c>
      <c r="U58" s="11">
        <f>I58/96*100</f>
        <v>25</v>
      </c>
      <c r="V58" s="11">
        <f>J58/96*100</f>
        <v>26.041666666666668</v>
      </c>
      <c r="W58" s="11">
        <f>K58/96*100</f>
        <v>28.125</v>
      </c>
      <c r="X58" s="11"/>
      <c r="Y58" s="11"/>
      <c r="Z58" s="13">
        <f t="shared" si="6"/>
        <v>63.541666666666664</v>
      </c>
      <c r="AA58" s="13">
        <f t="shared" si="7"/>
        <v>26.388888888888889</v>
      </c>
      <c r="AB58" s="14"/>
      <c r="AC58" s="14">
        <f>H58-B58</f>
        <v>2</v>
      </c>
      <c r="AD58" s="11">
        <f>SUM(I58:K58)-SUM(C58:E58)</f>
        <v>7</v>
      </c>
      <c r="AE58" s="15">
        <f>AC58/H58*100</f>
        <v>3.278688524590164</v>
      </c>
      <c r="AF58" s="16">
        <f>AD58/SUM(I58:K58)*100</f>
        <v>9.2105263157894726</v>
      </c>
      <c r="AH58" s="11"/>
      <c r="AI58" s="11"/>
      <c r="AJ58" s="11"/>
      <c r="AK58" s="11"/>
    </row>
    <row r="59" spans="1:37" s="10" customFormat="1">
      <c r="A59" s="10" t="s">
        <v>18</v>
      </c>
      <c r="B59" s="10">
        <v>47</v>
      </c>
      <c r="C59" s="10">
        <v>42</v>
      </c>
      <c r="D59" s="10">
        <v>39</v>
      </c>
      <c r="E59" s="10">
        <v>41</v>
      </c>
      <c r="H59" s="10">
        <v>48</v>
      </c>
      <c r="I59" s="10">
        <v>43</v>
      </c>
      <c r="J59" s="10">
        <v>39</v>
      </c>
      <c r="K59" s="10">
        <v>42</v>
      </c>
      <c r="N59" s="11">
        <f>B59/96*100</f>
        <v>48.958333333333329</v>
      </c>
      <c r="O59" s="11">
        <f>C59/96*100</f>
        <v>43.75</v>
      </c>
      <c r="P59" s="11">
        <f>D59/96*100</f>
        <v>40.625</v>
      </c>
      <c r="Q59" s="11">
        <f>E59/96*100</f>
        <v>42.708333333333329</v>
      </c>
      <c r="R59" s="11"/>
      <c r="S59" s="11"/>
      <c r="T59" s="11">
        <f>H59/96*100</f>
        <v>50</v>
      </c>
      <c r="U59" s="11">
        <f>I59/96*100</f>
        <v>44.791666666666671</v>
      </c>
      <c r="V59" s="11">
        <f>J59/96*100</f>
        <v>40.625</v>
      </c>
      <c r="W59" s="11">
        <f>K59/96*100</f>
        <v>43.75</v>
      </c>
      <c r="X59" s="11"/>
      <c r="Y59" s="11"/>
      <c r="Z59" s="13">
        <f t="shared" si="6"/>
        <v>50</v>
      </c>
      <c r="AA59" s="13">
        <f t="shared" si="7"/>
        <v>43.055555555555564</v>
      </c>
      <c r="AB59" s="14"/>
      <c r="AC59" s="14">
        <f>H59-B59</f>
        <v>1</v>
      </c>
      <c r="AD59" s="11">
        <f>SUM(I59:K59)-SUM(C59:E59)</f>
        <v>2</v>
      </c>
      <c r="AE59" s="15">
        <f>AC59/H59*100</f>
        <v>2.083333333333333</v>
      </c>
      <c r="AF59" s="16">
        <f>AD59/SUM(I59:K59)*100</f>
        <v>1.6129032258064515</v>
      </c>
      <c r="AH59" s="11"/>
      <c r="AI59" s="11"/>
      <c r="AJ59" s="11"/>
      <c r="AK59" s="11"/>
    </row>
    <row r="60" spans="1:37" s="10" customFormat="1">
      <c r="A60" s="10" t="s">
        <v>19</v>
      </c>
      <c r="B60" s="10">
        <v>60</v>
      </c>
      <c r="C60" s="10">
        <v>36</v>
      </c>
      <c r="D60" s="10">
        <v>31</v>
      </c>
      <c r="E60" s="10">
        <v>39</v>
      </c>
      <c r="H60" s="10">
        <v>60</v>
      </c>
      <c r="I60" s="10">
        <v>37</v>
      </c>
      <c r="J60" s="10">
        <v>31</v>
      </c>
      <c r="K60" s="10">
        <v>40</v>
      </c>
      <c r="N60" s="11">
        <f>B60/96*100</f>
        <v>62.5</v>
      </c>
      <c r="O60" s="11">
        <f>C60/96*100</f>
        <v>37.5</v>
      </c>
      <c r="P60" s="11">
        <f>D60/96*100</f>
        <v>32.291666666666671</v>
      </c>
      <c r="Q60" s="11">
        <f>E60/96*100</f>
        <v>40.625</v>
      </c>
      <c r="R60" s="11"/>
      <c r="S60" s="11"/>
      <c r="T60" s="11">
        <f>H60/96*100</f>
        <v>62.5</v>
      </c>
      <c r="U60" s="11">
        <f>I60/96*100</f>
        <v>38.541666666666671</v>
      </c>
      <c r="V60" s="11">
        <f>J60/96*100</f>
        <v>32.291666666666671</v>
      </c>
      <c r="W60" s="11">
        <f>K60/96*100</f>
        <v>41.666666666666671</v>
      </c>
      <c r="X60" s="11"/>
      <c r="Y60" s="11"/>
      <c r="Z60" s="13">
        <f t="shared" si="6"/>
        <v>62.5</v>
      </c>
      <c r="AA60" s="13">
        <f t="shared" si="7"/>
        <v>37.500000000000007</v>
      </c>
      <c r="AB60" s="14"/>
      <c r="AC60" s="14">
        <f>H60-B60</f>
        <v>0</v>
      </c>
      <c r="AD60" s="11">
        <f>SUM(I60:K60)-SUM(C60:E60)</f>
        <v>2</v>
      </c>
      <c r="AE60" s="15">
        <f>AC60/H60*100</f>
        <v>0</v>
      </c>
      <c r="AF60" s="16">
        <f>AD60/SUM(I60:K60)*100</f>
        <v>1.8518518518518516</v>
      </c>
      <c r="AH60" s="11"/>
      <c r="AI60" s="11"/>
      <c r="AJ60" s="11"/>
      <c r="AK60" s="11"/>
    </row>
    <row r="61" spans="1:37" s="10" customFormat="1">
      <c r="A61" s="10" t="s">
        <v>20</v>
      </c>
      <c r="B61" s="10">
        <v>48</v>
      </c>
      <c r="C61" s="10">
        <v>12</v>
      </c>
      <c r="D61" s="10">
        <v>11</v>
      </c>
      <c r="E61" s="10">
        <v>19</v>
      </c>
      <c r="H61" s="10">
        <v>48</v>
      </c>
      <c r="I61" s="10">
        <v>13</v>
      </c>
      <c r="J61" s="10">
        <v>13</v>
      </c>
      <c r="K61" s="10">
        <v>19</v>
      </c>
      <c r="N61" s="11">
        <f>B61/96*100</f>
        <v>50</v>
      </c>
      <c r="O61" s="11">
        <f>C61/96*100</f>
        <v>12.5</v>
      </c>
      <c r="P61" s="11">
        <f>D61/96*100</f>
        <v>11.458333333333332</v>
      </c>
      <c r="Q61" s="11">
        <f>E61/96*100</f>
        <v>19.791666666666664</v>
      </c>
      <c r="R61" s="11"/>
      <c r="S61" s="11"/>
      <c r="T61" s="11">
        <f>H61/96*100</f>
        <v>50</v>
      </c>
      <c r="U61" s="11">
        <f>I61/96*100</f>
        <v>13.541666666666666</v>
      </c>
      <c r="V61" s="11">
        <f>J61/96*100</f>
        <v>13.541666666666666</v>
      </c>
      <c r="W61" s="11">
        <f>K61/96*100</f>
        <v>19.791666666666664</v>
      </c>
      <c r="X61" s="11"/>
      <c r="Y61" s="11"/>
      <c r="Z61" s="13">
        <f t="shared" si="6"/>
        <v>50</v>
      </c>
      <c r="AA61" s="13">
        <f t="shared" si="7"/>
        <v>15.625</v>
      </c>
      <c r="AB61" s="14"/>
      <c r="AC61" s="14">
        <f>H61-B61</f>
        <v>0</v>
      </c>
      <c r="AD61" s="11">
        <f>SUM(I61:K61)-SUM(C61:E61)</f>
        <v>3</v>
      </c>
      <c r="AE61" s="15">
        <f>AC61/H61*100</f>
        <v>0</v>
      </c>
      <c r="AF61" s="16">
        <f>AD61/SUM(I61:K61)*100</f>
        <v>6.666666666666667</v>
      </c>
      <c r="AH61" s="11"/>
      <c r="AI61" s="11"/>
      <c r="AJ61" s="11"/>
      <c r="AK61" s="11"/>
    </row>
    <row r="62" spans="1:37" s="10" customFormat="1">
      <c r="A62" s="10" t="s">
        <v>21</v>
      </c>
      <c r="B62" s="10">
        <v>58</v>
      </c>
      <c r="C62" s="10">
        <v>14</v>
      </c>
      <c r="D62" s="10">
        <v>18</v>
      </c>
      <c r="E62" s="10">
        <v>23</v>
      </c>
      <c r="H62" s="10">
        <v>58</v>
      </c>
      <c r="I62" s="10">
        <v>15</v>
      </c>
      <c r="J62" s="10">
        <v>21</v>
      </c>
      <c r="K62" s="10">
        <v>23</v>
      </c>
      <c r="N62" s="11">
        <f>B62/96*100</f>
        <v>60.416666666666664</v>
      </c>
      <c r="O62" s="11">
        <f>C62/96*100</f>
        <v>14.583333333333334</v>
      </c>
      <c r="P62" s="11">
        <f>D62/96*100</f>
        <v>18.75</v>
      </c>
      <c r="Q62" s="11">
        <f>E62/96*100</f>
        <v>23.958333333333336</v>
      </c>
      <c r="R62" s="11"/>
      <c r="S62" s="11"/>
      <c r="T62" s="11">
        <f>H62/96*100</f>
        <v>60.416666666666664</v>
      </c>
      <c r="U62" s="11">
        <f>I62/96*100</f>
        <v>15.625</v>
      </c>
      <c r="V62" s="11">
        <f>J62/96*100</f>
        <v>21.875</v>
      </c>
      <c r="W62" s="11">
        <f>K62/96*100</f>
        <v>23.958333333333336</v>
      </c>
      <c r="X62" s="11"/>
      <c r="Y62" s="11"/>
      <c r="Z62" s="13">
        <f t="shared" si="6"/>
        <v>60.416666666666664</v>
      </c>
      <c r="AA62" s="13">
        <f t="shared" si="7"/>
        <v>20.486111111111111</v>
      </c>
      <c r="AB62" s="14"/>
      <c r="AC62" s="14">
        <f>H62-B62</f>
        <v>0</v>
      </c>
      <c r="AD62" s="11">
        <f>SUM(I62:K62)-SUM(C62:E62)</f>
        <v>4</v>
      </c>
      <c r="AE62" s="15">
        <f>AC62/H62*100</f>
        <v>0</v>
      </c>
      <c r="AF62" s="16">
        <f>AD62/SUM(I62:K62)*100</f>
        <v>6.7796610169491522</v>
      </c>
      <c r="AH62" s="11"/>
      <c r="AI62" s="11"/>
      <c r="AJ62" s="11"/>
      <c r="AK62" s="11"/>
    </row>
    <row r="63" spans="1:37" s="10" customFormat="1">
      <c r="A63" s="10" t="s">
        <v>22</v>
      </c>
      <c r="B63" s="10">
        <v>68</v>
      </c>
      <c r="C63" s="10">
        <v>16</v>
      </c>
      <c r="D63" s="10">
        <v>15</v>
      </c>
      <c r="E63" s="10">
        <v>21</v>
      </c>
      <c r="H63" s="10">
        <v>70</v>
      </c>
      <c r="I63" s="10">
        <v>19</v>
      </c>
      <c r="J63" s="10">
        <v>17</v>
      </c>
      <c r="K63" s="10">
        <v>21</v>
      </c>
      <c r="N63" s="11">
        <f>B63/96*100</f>
        <v>70.833333333333343</v>
      </c>
      <c r="O63" s="11">
        <f>C63/96*100</f>
        <v>16.666666666666664</v>
      </c>
      <c r="P63" s="11">
        <f>D63/96*100</f>
        <v>15.625</v>
      </c>
      <c r="Q63" s="11">
        <f>E63/96*100</f>
        <v>21.875</v>
      </c>
      <c r="R63" s="11"/>
      <c r="S63" s="11"/>
      <c r="T63" s="11">
        <f>H63/96*100</f>
        <v>72.916666666666657</v>
      </c>
      <c r="U63" s="11">
        <f>I63/96*100</f>
        <v>19.791666666666664</v>
      </c>
      <c r="V63" s="11">
        <f>J63/96*100</f>
        <v>17.708333333333336</v>
      </c>
      <c r="W63" s="11">
        <f>K63/96*100</f>
        <v>21.875</v>
      </c>
      <c r="X63" s="11"/>
      <c r="Y63" s="11"/>
      <c r="Z63" s="13">
        <f t="shared" si="6"/>
        <v>72.916666666666657</v>
      </c>
      <c r="AA63" s="13">
        <f t="shared" si="7"/>
        <v>19.791666666666668</v>
      </c>
      <c r="AB63" s="14"/>
      <c r="AC63" s="14">
        <f>H63-B63</f>
        <v>2</v>
      </c>
      <c r="AD63" s="11">
        <f>SUM(I63:K63)-SUM(C63:E63)</f>
        <v>5</v>
      </c>
      <c r="AE63" s="15">
        <f>AC63/H63*100</f>
        <v>2.8571428571428572</v>
      </c>
      <c r="AF63" s="16">
        <f>AD63/SUM(I63:K63)*100</f>
        <v>8.7719298245614024</v>
      </c>
      <c r="AH63" s="11"/>
      <c r="AI63" s="11"/>
      <c r="AJ63" s="11"/>
      <c r="AK63" s="11"/>
    </row>
    <row r="65" spans="1:37" s="9" customFormat="1" ht="38.25">
      <c r="A65" s="8" t="s">
        <v>71</v>
      </c>
      <c r="B65" s="9" t="s">
        <v>26</v>
      </c>
      <c r="C65" s="9" t="s">
        <v>27</v>
      </c>
      <c r="D65" s="9" t="s">
        <v>28</v>
      </c>
      <c r="E65" s="9" t="s">
        <v>29</v>
      </c>
      <c r="H65" s="9" t="s">
        <v>32</v>
      </c>
      <c r="I65" s="9" t="s">
        <v>33</v>
      </c>
      <c r="J65" s="9" t="s">
        <v>34</v>
      </c>
      <c r="K65" s="9" t="s">
        <v>35</v>
      </c>
      <c r="N65" s="9" t="s">
        <v>38</v>
      </c>
      <c r="O65" s="9" t="s">
        <v>39</v>
      </c>
      <c r="P65" s="9" t="s">
        <v>40</v>
      </c>
      <c r="Q65" s="9" t="s">
        <v>41</v>
      </c>
      <c r="T65" s="9" t="s">
        <v>44</v>
      </c>
      <c r="U65" s="9" t="s">
        <v>45</v>
      </c>
      <c r="V65" s="9" t="s">
        <v>46</v>
      </c>
      <c r="W65" s="9" t="s">
        <v>47</v>
      </c>
      <c r="Z65" s="8" t="s">
        <v>50</v>
      </c>
      <c r="AA65" s="8" t="s">
        <v>51</v>
      </c>
      <c r="AB65" s="8"/>
      <c r="AC65" s="8"/>
      <c r="AD65" s="8"/>
      <c r="AE65" s="8"/>
      <c r="AF65" s="8"/>
      <c r="AH65" s="8"/>
      <c r="AI65" s="8"/>
      <c r="AJ65" s="8"/>
      <c r="AK65" s="8"/>
    </row>
    <row r="66" spans="1:37" s="10" customFormat="1">
      <c r="A66" s="10" t="s">
        <v>13</v>
      </c>
      <c r="B66" s="10">
        <v>54</v>
      </c>
      <c r="C66" s="10">
        <v>40</v>
      </c>
      <c r="D66" s="10">
        <v>40</v>
      </c>
      <c r="E66" s="10">
        <v>49</v>
      </c>
      <c r="H66" s="10">
        <v>54</v>
      </c>
      <c r="I66" s="10">
        <v>46</v>
      </c>
      <c r="J66" s="10">
        <v>40</v>
      </c>
      <c r="K66" s="10">
        <v>49</v>
      </c>
      <c r="N66" s="11">
        <f>B66/96*100</f>
        <v>56.25</v>
      </c>
      <c r="O66" s="11">
        <f>C66/96*100</f>
        <v>41.666666666666671</v>
      </c>
      <c r="P66" s="11">
        <f>D66/96*100</f>
        <v>41.666666666666671</v>
      </c>
      <c r="Q66" s="11">
        <f>E66/96*100</f>
        <v>51.041666666666664</v>
      </c>
      <c r="R66" s="11"/>
      <c r="S66" s="11"/>
      <c r="T66" s="11">
        <f>H66/96*100</f>
        <v>56.25</v>
      </c>
      <c r="U66" s="11">
        <f>I66/96*100</f>
        <v>47.916666666666671</v>
      </c>
      <c r="V66" s="11">
        <f>J66/96*100</f>
        <v>41.666666666666671</v>
      </c>
      <c r="W66" s="11">
        <f>K66/96*100</f>
        <v>51.041666666666664</v>
      </c>
      <c r="X66" s="11"/>
      <c r="Y66" s="11"/>
      <c r="Z66" s="13">
        <f>T66</f>
        <v>56.25</v>
      </c>
      <c r="AA66" s="13">
        <f>SUM(U66:W66)/3</f>
        <v>46.875</v>
      </c>
      <c r="AB66" s="14"/>
      <c r="AC66" s="14">
        <f>H66-B66</f>
        <v>0</v>
      </c>
      <c r="AD66" s="11">
        <f>SUM(I66:K66)-SUM(C66:E66)</f>
        <v>6</v>
      </c>
      <c r="AE66" s="15">
        <f>AC66/H66*100</f>
        <v>0</v>
      </c>
      <c r="AF66" s="16">
        <f>AD66/SUM(I66:K66)*100</f>
        <v>4.4444444444444446</v>
      </c>
      <c r="AH66" s="11"/>
      <c r="AI66" s="11"/>
      <c r="AJ66" s="11"/>
      <c r="AK66" s="11"/>
    </row>
    <row r="67" spans="1:37" s="10" customFormat="1">
      <c r="A67" s="10" t="s">
        <v>14</v>
      </c>
      <c r="B67" s="10">
        <v>38</v>
      </c>
      <c r="C67" s="10">
        <v>58</v>
      </c>
      <c r="D67" s="10">
        <v>51</v>
      </c>
      <c r="E67" s="10">
        <v>63</v>
      </c>
      <c r="H67" s="10">
        <v>38</v>
      </c>
      <c r="I67" s="10">
        <v>60</v>
      </c>
      <c r="J67" s="10">
        <v>54</v>
      </c>
      <c r="K67" s="10">
        <v>65</v>
      </c>
      <c r="N67" s="11">
        <f>B67/96*100</f>
        <v>39.583333333333329</v>
      </c>
      <c r="O67" s="11">
        <f>C67/96*100</f>
        <v>60.416666666666664</v>
      </c>
      <c r="P67" s="11">
        <f>D67/96*100</f>
        <v>53.125</v>
      </c>
      <c r="Q67" s="11">
        <f>E67/96*100</f>
        <v>65.625</v>
      </c>
      <c r="R67" s="11"/>
      <c r="S67" s="11"/>
      <c r="T67" s="11">
        <f>H67/96*100</f>
        <v>39.583333333333329</v>
      </c>
      <c r="U67" s="11">
        <f>I67/96*100</f>
        <v>62.5</v>
      </c>
      <c r="V67" s="11">
        <f>J67/96*100</f>
        <v>56.25</v>
      </c>
      <c r="W67" s="11">
        <f>K67/96*100</f>
        <v>67.708333333333343</v>
      </c>
      <c r="X67" s="11"/>
      <c r="Y67" s="11"/>
      <c r="Z67" s="13">
        <f t="shared" ref="Z67:Z75" si="8">T67</f>
        <v>39.583333333333329</v>
      </c>
      <c r="AA67" s="13">
        <f t="shared" ref="AA67:AA75" si="9">SUM(U67:W67)/3</f>
        <v>62.152777777777779</v>
      </c>
      <c r="AB67" s="14"/>
      <c r="AC67" s="14">
        <f>H67-B67</f>
        <v>0</v>
      </c>
      <c r="AD67" s="11">
        <f>SUM(I67:K67)-SUM(C67:E67)</f>
        <v>7</v>
      </c>
      <c r="AE67" s="15">
        <f>AC67/H67*100</f>
        <v>0</v>
      </c>
      <c r="AF67" s="16">
        <f>AD67/SUM(I67:K67)*100</f>
        <v>3.9106145251396649</v>
      </c>
      <c r="AH67" s="11"/>
      <c r="AI67" s="11"/>
      <c r="AJ67" s="11"/>
      <c r="AK67" s="11"/>
    </row>
    <row r="68" spans="1:37" s="10" customFormat="1">
      <c r="A68" s="10" t="s">
        <v>15</v>
      </c>
      <c r="B68" s="10">
        <v>64</v>
      </c>
      <c r="C68" s="10">
        <v>43</v>
      </c>
      <c r="D68" s="10">
        <v>40</v>
      </c>
      <c r="E68" s="10">
        <v>49</v>
      </c>
      <c r="H68" s="10">
        <v>64</v>
      </c>
      <c r="I68" s="10">
        <v>43</v>
      </c>
      <c r="J68" s="10">
        <v>43</v>
      </c>
      <c r="K68" s="10">
        <v>49</v>
      </c>
      <c r="N68" s="11">
        <f>B68/96*100</f>
        <v>66.666666666666657</v>
      </c>
      <c r="O68" s="11">
        <f>C68/96*100</f>
        <v>44.791666666666671</v>
      </c>
      <c r="P68" s="11">
        <f>D68/96*100</f>
        <v>41.666666666666671</v>
      </c>
      <c r="Q68" s="11">
        <f>E68/96*100</f>
        <v>51.041666666666664</v>
      </c>
      <c r="R68" s="11"/>
      <c r="S68" s="11"/>
      <c r="T68" s="11">
        <f>H68/96*100</f>
        <v>66.666666666666657</v>
      </c>
      <c r="U68" s="11">
        <f>I68/96*100</f>
        <v>44.791666666666671</v>
      </c>
      <c r="V68" s="11">
        <f>J68/96*100</f>
        <v>44.791666666666671</v>
      </c>
      <c r="W68" s="11">
        <f>K68/96*100</f>
        <v>51.041666666666664</v>
      </c>
      <c r="X68" s="11"/>
      <c r="Y68" s="11"/>
      <c r="Z68" s="13">
        <f t="shared" si="8"/>
        <v>66.666666666666657</v>
      </c>
      <c r="AA68" s="13">
        <f t="shared" si="9"/>
        <v>46.875</v>
      </c>
      <c r="AB68" s="14"/>
      <c r="AC68" s="14">
        <f>H68-B68</f>
        <v>0</v>
      </c>
      <c r="AD68" s="11">
        <f>SUM(I68:K68)-SUM(C68:E68)</f>
        <v>3</v>
      </c>
      <c r="AE68" s="15">
        <f>AC68/H68*100</f>
        <v>0</v>
      </c>
      <c r="AF68" s="16">
        <f>AD68/SUM(I68:K68)*100</f>
        <v>2.2222222222222223</v>
      </c>
      <c r="AH68" s="11"/>
      <c r="AI68" s="11"/>
      <c r="AJ68" s="11"/>
      <c r="AK68" s="11"/>
    </row>
    <row r="69" spans="1:37" s="10" customFormat="1">
      <c r="A69" s="10" t="s">
        <v>16</v>
      </c>
      <c r="B69" s="10">
        <v>78</v>
      </c>
      <c r="C69" s="10">
        <v>56</v>
      </c>
      <c r="D69" s="10">
        <v>57</v>
      </c>
      <c r="E69" s="10">
        <v>62</v>
      </c>
      <c r="H69" s="10">
        <v>80</v>
      </c>
      <c r="I69" s="10">
        <v>60</v>
      </c>
      <c r="J69" s="10">
        <v>60</v>
      </c>
      <c r="K69" s="10">
        <v>63</v>
      </c>
      <c r="N69" s="11">
        <f>B69/96*100</f>
        <v>81.25</v>
      </c>
      <c r="O69" s="11">
        <f>C69/96*100</f>
        <v>58.333333333333336</v>
      </c>
      <c r="P69" s="11">
        <f>D69/96*100</f>
        <v>59.375</v>
      </c>
      <c r="Q69" s="11">
        <f>E69/96*100</f>
        <v>64.583333333333343</v>
      </c>
      <c r="R69" s="11"/>
      <c r="S69" s="11"/>
      <c r="T69" s="11">
        <f>H69/96*100</f>
        <v>83.333333333333343</v>
      </c>
      <c r="U69" s="11">
        <f>I69/96*100</f>
        <v>62.5</v>
      </c>
      <c r="V69" s="11">
        <f>J69/96*100</f>
        <v>62.5</v>
      </c>
      <c r="W69" s="11">
        <f>K69/96*100</f>
        <v>65.625</v>
      </c>
      <c r="X69" s="11"/>
      <c r="Y69" s="11"/>
      <c r="Z69" s="13">
        <f t="shared" si="8"/>
        <v>83.333333333333343</v>
      </c>
      <c r="AA69" s="13">
        <f t="shared" si="9"/>
        <v>63.541666666666664</v>
      </c>
      <c r="AB69" s="14"/>
      <c r="AC69" s="14">
        <f>H69-B69</f>
        <v>2</v>
      </c>
      <c r="AD69" s="11">
        <f>SUM(I69:K69)-SUM(C69:E69)</f>
        <v>8</v>
      </c>
      <c r="AE69" s="15">
        <f>AC69/H69*100</f>
        <v>2.5</v>
      </c>
      <c r="AF69" s="16">
        <f>AD69/SUM(I69:K69)*100</f>
        <v>4.3715846994535523</v>
      </c>
      <c r="AH69" s="11"/>
      <c r="AI69" s="11"/>
      <c r="AJ69" s="11"/>
      <c r="AK69" s="11"/>
    </row>
    <row r="70" spans="1:37" s="10" customFormat="1">
      <c r="A70" s="10" t="s">
        <v>17</v>
      </c>
      <c r="B70" s="10">
        <v>78</v>
      </c>
      <c r="C70" s="10">
        <v>37</v>
      </c>
      <c r="D70" s="10">
        <v>36</v>
      </c>
      <c r="E70" s="10">
        <v>32</v>
      </c>
      <c r="H70" s="10">
        <v>79</v>
      </c>
      <c r="I70" s="10">
        <v>39</v>
      </c>
      <c r="J70" s="10">
        <v>42</v>
      </c>
      <c r="K70" s="10">
        <v>36</v>
      </c>
      <c r="N70" s="11">
        <f>B70/96*100</f>
        <v>81.25</v>
      </c>
      <c r="O70" s="11">
        <f>C70/96*100</f>
        <v>38.541666666666671</v>
      </c>
      <c r="P70" s="11">
        <f>D70/96*100</f>
        <v>37.5</v>
      </c>
      <c r="Q70" s="11">
        <f>E70/96*100</f>
        <v>33.333333333333329</v>
      </c>
      <c r="R70" s="11"/>
      <c r="S70" s="11"/>
      <c r="T70" s="11">
        <f>H70/96*100</f>
        <v>82.291666666666657</v>
      </c>
      <c r="U70" s="11">
        <f>I70/96*100</f>
        <v>40.625</v>
      </c>
      <c r="V70" s="11">
        <f>J70/96*100</f>
        <v>43.75</v>
      </c>
      <c r="W70" s="11">
        <f>K70/96*100</f>
        <v>37.5</v>
      </c>
      <c r="X70" s="11"/>
      <c r="Y70" s="11"/>
      <c r="Z70" s="13">
        <f t="shared" si="8"/>
        <v>82.291666666666657</v>
      </c>
      <c r="AA70" s="13">
        <f t="shared" si="9"/>
        <v>40.625</v>
      </c>
      <c r="AB70" s="14"/>
      <c r="AC70" s="14">
        <f>H70-B70</f>
        <v>1</v>
      </c>
      <c r="AD70" s="11">
        <f>SUM(I70:K70)-SUM(C70:E70)</f>
        <v>12</v>
      </c>
      <c r="AE70" s="15">
        <f>AC70/H70*100</f>
        <v>1.2658227848101267</v>
      </c>
      <c r="AF70" s="16">
        <f>AD70/SUM(I70:K70)*100</f>
        <v>10.256410256410255</v>
      </c>
      <c r="AH70" s="11"/>
      <c r="AI70" s="11"/>
      <c r="AJ70" s="11"/>
      <c r="AK70" s="11"/>
    </row>
    <row r="71" spans="1:37" s="10" customFormat="1">
      <c r="A71" s="10" t="s">
        <v>18</v>
      </c>
      <c r="B71" s="10">
        <v>79</v>
      </c>
      <c r="C71" s="10">
        <v>63</v>
      </c>
      <c r="D71" s="10">
        <v>66</v>
      </c>
      <c r="E71" s="10">
        <v>62</v>
      </c>
      <c r="H71" s="10">
        <v>80</v>
      </c>
      <c r="I71" s="10">
        <v>66</v>
      </c>
      <c r="J71" s="10">
        <v>69</v>
      </c>
      <c r="K71" s="10">
        <v>69</v>
      </c>
      <c r="N71" s="11">
        <f>B71/96*100</f>
        <v>82.291666666666657</v>
      </c>
      <c r="O71" s="11">
        <f>C71/96*100</f>
        <v>65.625</v>
      </c>
      <c r="P71" s="11">
        <f>D71/96*100</f>
        <v>68.75</v>
      </c>
      <c r="Q71" s="11">
        <f>E71/96*100</f>
        <v>64.583333333333343</v>
      </c>
      <c r="R71" s="11"/>
      <c r="S71" s="11"/>
      <c r="T71" s="11">
        <f>H71/96*100</f>
        <v>83.333333333333343</v>
      </c>
      <c r="U71" s="11">
        <f>I71/96*100</f>
        <v>68.75</v>
      </c>
      <c r="V71" s="11">
        <f>J71/96*100</f>
        <v>71.875</v>
      </c>
      <c r="W71" s="11">
        <f>K71/96*100</f>
        <v>71.875</v>
      </c>
      <c r="X71" s="11"/>
      <c r="Y71" s="11"/>
      <c r="Z71" s="13">
        <f t="shared" si="8"/>
        <v>83.333333333333343</v>
      </c>
      <c r="AA71" s="13">
        <f t="shared" si="9"/>
        <v>70.833333333333329</v>
      </c>
      <c r="AB71" s="14"/>
      <c r="AC71" s="14">
        <f>H71-B71</f>
        <v>1</v>
      </c>
      <c r="AD71" s="11">
        <f>SUM(I71:K71)-SUM(C71:E71)</f>
        <v>13</v>
      </c>
      <c r="AE71" s="15">
        <f>AC71/H71*100</f>
        <v>1.25</v>
      </c>
      <c r="AF71" s="16">
        <f>AD71/SUM(I71:K71)*100</f>
        <v>6.3725490196078427</v>
      </c>
      <c r="AH71" s="11"/>
      <c r="AI71" s="11"/>
      <c r="AJ71" s="11"/>
      <c r="AK71" s="11"/>
    </row>
    <row r="72" spans="1:37" s="10" customFormat="1">
      <c r="A72" s="10" t="s">
        <v>19</v>
      </c>
      <c r="B72" s="10">
        <v>76</v>
      </c>
      <c r="C72" s="10">
        <v>27</v>
      </c>
      <c r="D72" s="10">
        <v>24</v>
      </c>
      <c r="E72" s="10">
        <v>33</v>
      </c>
      <c r="H72" s="10">
        <v>76</v>
      </c>
      <c r="I72" s="10">
        <v>43</v>
      </c>
      <c r="J72" s="10">
        <v>33</v>
      </c>
      <c r="K72" s="10">
        <v>42</v>
      </c>
      <c r="N72" s="11">
        <f>B72/96*100</f>
        <v>79.166666666666657</v>
      </c>
      <c r="O72" s="11">
        <f>C72/96*100</f>
        <v>28.125</v>
      </c>
      <c r="P72" s="11">
        <f>D72/96*100</f>
        <v>25</v>
      </c>
      <c r="Q72" s="11">
        <f>E72/96*100</f>
        <v>34.375</v>
      </c>
      <c r="R72" s="11"/>
      <c r="S72" s="11"/>
      <c r="T72" s="11">
        <f>H72/96*100</f>
        <v>79.166666666666657</v>
      </c>
      <c r="U72" s="11">
        <f>I72/96*100</f>
        <v>44.791666666666671</v>
      </c>
      <c r="V72" s="11">
        <f>J72/96*100</f>
        <v>34.375</v>
      </c>
      <c r="W72" s="11">
        <f>K72/96*100</f>
        <v>43.75</v>
      </c>
      <c r="X72" s="11"/>
      <c r="Y72" s="11"/>
      <c r="Z72" s="13">
        <f t="shared" si="8"/>
        <v>79.166666666666657</v>
      </c>
      <c r="AA72" s="13">
        <f t="shared" si="9"/>
        <v>40.972222222222221</v>
      </c>
      <c r="AB72" s="14"/>
      <c r="AC72" s="14">
        <f>H72-B72</f>
        <v>0</v>
      </c>
      <c r="AD72" s="11">
        <f>SUM(I72:K72)-SUM(C72:E72)</f>
        <v>34</v>
      </c>
      <c r="AE72" s="15">
        <f>AC72/H72*100</f>
        <v>0</v>
      </c>
      <c r="AF72" s="16">
        <f>AD72/SUM(I72:K72)*100</f>
        <v>28.8135593220339</v>
      </c>
      <c r="AH72" s="11"/>
      <c r="AI72" s="11"/>
      <c r="AJ72" s="11"/>
      <c r="AK72" s="11"/>
    </row>
    <row r="73" spans="1:37" s="10" customFormat="1">
      <c r="A73" s="10" t="s">
        <v>20</v>
      </c>
      <c r="B73" s="10">
        <v>89</v>
      </c>
      <c r="C73" s="10">
        <v>12</v>
      </c>
      <c r="D73" s="10">
        <v>12</v>
      </c>
      <c r="E73" s="10">
        <v>9</v>
      </c>
      <c r="H73" s="10">
        <v>89</v>
      </c>
      <c r="I73" s="10">
        <v>15</v>
      </c>
      <c r="J73" s="10">
        <v>15</v>
      </c>
      <c r="K73" s="10">
        <v>13</v>
      </c>
      <c r="N73" s="11">
        <f>B73/96*100</f>
        <v>92.708333333333343</v>
      </c>
      <c r="O73" s="11">
        <f>C73/96*100</f>
        <v>12.5</v>
      </c>
      <c r="P73" s="11">
        <f>D73/96*100</f>
        <v>12.5</v>
      </c>
      <c r="Q73" s="11">
        <f>E73/96*100</f>
        <v>9.375</v>
      </c>
      <c r="R73" s="11"/>
      <c r="S73" s="11"/>
      <c r="T73" s="11">
        <f>H73/96*100</f>
        <v>92.708333333333343</v>
      </c>
      <c r="U73" s="11">
        <f>I73/96*100</f>
        <v>15.625</v>
      </c>
      <c r="V73" s="11">
        <f>J73/96*100</f>
        <v>15.625</v>
      </c>
      <c r="W73" s="11">
        <f>K73/96*100</f>
        <v>13.541666666666666</v>
      </c>
      <c r="X73" s="11"/>
      <c r="Y73" s="11"/>
      <c r="Z73" s="13">
        <f t="shared" si="8"/>
        <v>92.708333333333343</v>
      </c>
      <c r="AA73" s="13">
        <f t="shared" si="9"/>
        <v>14.930555555555555</v>
      </c>
      <c r="AB73" s="14"/>
      <c r="AC73" s="14">
        <f>H73-B73</f>
        <v>0</v>
      </c>
      <c r="AD73" s="11">
        <f>SUM(I73:K73)-SUM(C73:E73)</f>
        <v>10</v>
      </c>
      <c r="AE73" s="15">
        <f>AC73/H73*100</f>
        <v>0</v>
      </c>
      <c r="AF73" s="16">
        <f>AD73/SUM(I73:K73)*100</f>
        <v>23.255813953488371</v>
      </c>
      <c r="AH73" s="11"/>
      <c r="AI73" s="11"/>
      <c r="AJ73" s="11"/>
      <c r="AK73" s="11"/>
    </row>
    <row r="74" spans="1:37" s="10" customFormat="1">
      <c r="A74" s="10" t="s">
        <v>21</v>
      </c>
      <c r="B74" s="10">
        <v>80</v>
      </c>
      <c r="C74" s="10">
        <v>48</v>
      </c>
      <c r="D74" s="10">
        <v>49</v>
      </c>
      <c r="E74" s="10">
        <v>48</v>
      </c>
      <c r="H74" s="10">
        <v>80</v>
      </c>
      <c r="I74" s="10">
        <v>50</v>
      </c>
      <c r="J74" s="10">
        <v>52</v>
      </c>
      <c r="K74" s="10">
        <v>49</v>
      </c>
      <c r="N74" s="11">
        <f>B74/96*100</f>
        <v>83.333333333333343</v>
      </c>
      <c r="O74" s="11">
        <f>C74/96*100</f>
        <v>50</v>
      </c>
      <c r="P74" s="11">
        <f>D74/96*100</f>
        <v>51.041666666666664</v>
      </c>
      <c r="Q74" s="11">
        <f>E74/96*100</f>
        <v>50</v>
      </c>
      <c r="R74" s="11"/>
      <c r="S74" s="11"/>
      <c r="T74" s="11">
        <f>H74/96*100</f>
        <v>83.333333333333343</v>
      </c>
      <c r="U74" s="11">
        <f>I74/96*100</f>
        <v>52.083333333333336</v>
      </c>
      <c r="V74" s="11">
        <f>J74/96*100</f>
        <v>54.166666666666664</v>
      </c>
      <c r="W74" s="11">
        <f>K74/96*100</f>
        <v>51.041666666666664</v>
      </c>
      <c r="X74" s="11"/>
      <c r="Y74" s="11"/>
      <c r="Z74" s="13">
        <f t="shared" si="8"/>
        <v>83.333333333333343</v>
      </c>
      <c r="AA74" s="13">
        <f t="shared" si="9"/>
        <v>52.43055555555555</v>
      </c>
      <c r="AB74" s="14"/>
      <c r="AC74" s="14">
        <f>H74-B74</f>
        <v>0</v>
      </c>
      <c r="AD74" s="11">
        <f>SUM(I74:K74)-SUM(C74:E74)</f>
        <v>6</v>
      </c>
      <c r="AE74" s="15">
        <f>AC74/H74*100</f>
        <v>0</v>
      </c>
      <c r="AF74" s="16">
        <f>AD74/SUM(I74:K74)*100</f>
        <v>3.9735099337748347</v>
      </c>
      <c r="AH74" s="11"/>
      <c r="AI74" s="11"/>
      <c r="AJ74" s="11"/>
      <c r="AK74" s="11"/>
    </row>
    <row r="75" spans="1:37" s="10" customFormat="1">
      <c r="A75" s="10" t="s">
        <v>22</v>
      </c>
      <c r="B75" s="10">
        <v>75</v>
      </c>
      <c r="C75" s="10">
        <v>9</v>
      </c>
      <c r="D75" s="10">
        <v>8</v>
      </c>
      <c r="E75" s="10">
        <v>11</v>
      </c>
      <c r="H75" s="10">
        <v>77</v>
      </c>
      <c r="I75" s="10">
        <v>11</v>
      </c>
      <c r="J75" s="10">
        <v>15</v>
      </c>
      <c r="K75" s="10">
        <v>18</v>
      </c>
      <c r="N75" s="11">
        <f>B75/96*100</f>
        <v>78.125</v>
      </c>
      <c r="O75" s="11">
        <f>C75/96*100</f>
        <v>9.375</v>
      </c>
      <c r="P75" s="11">
        <f>D75/96*100</f>
        <v>8.3333333333333321</v>
      </c>
      <c r="Q75" s="11">
        <f>E75/96*100</f>
        <v>11.458333333333332</v>
      </c>
      <c r="R75" s="11"/>
      <c r="S75" s="11"/>
      <c r="T75" s="11">
        <f>H75/96*100</f>
        <v>80.208333333333343</v>
      </c>
      <c r="U75" s="11">
        <f>I75/96*100</f>
        <v>11.458333333333332</v>
      </c>
      <c r="V75" s="11">
        <f>J75/96*100</f>
        <v>15.625</v>
      </c>
      <c r="W75" s="11">
        <f>K75/96*100</f>
        <v>18.75</v>
      </c>
      <c r="X75" s="11"/>
      <c r="Y75" s="11"/>
      <c r="Z75" s="13">
        <f t="shared" si="8"/>
        <v>80.208333333333343</v>
      </c>
      <c r="AA75" s="13">
        <f t="shared" si="9"/>
        <v>15.277777777777777</v>
      </c>
      <c r="AB75" s="14"/>
      <c r="AC75" s="14">
        <f>H75-B75</f>
        <v>2</v>
      </c>
      <c r="AD75" s="11">
        <f>SUM(I75:K75)-SUM(C75:E75)</f>
        <v>16</v>
      </c>
      <c r="AE75" s="15">
        <f>AC75/H75*100</f>
        <v>2.5974025974025974</v>
      </c>
      <c r="AF75" s="16">
        <f>AD75/SUM(I75:K75)*100</f>
        <v>36.363636363636367</v>
      </c>
      <c r="AH75" s="11"/>
      <c r="AI75" s="11"/>
      <c r="AJ75" s="11"/>
      <c r="AK75" s="11"/>
    </row>
    <row r="77" spans="1:37" s="9" customFormat="1" ht="38.25">
      <c r="A77" s="8" t="s">
        <v>72</v>
      </c>
      <c r="B77" s="9" t="s">
        <v>26</v>
      </c>
      <c r="C77" s="9" t="s">
        <v>27</v>
      </c>
      <c r="D77" s="9" t="s">
        <v>28</v>
      </c>
      <c r="E77" s="9" t="s">
        <v>29</v>
      </c>
      <c r="H77" s="9" t="s">
        <v>32</v>
      </c>
      <c r="I77" s="9" t="s">
        <v>33</v>
      </c>
      <c r="J77" s="9" t="s">
        <v>34</v>
      </c>
      <c r="K77" s="9" t="s">
        <v>35</v>
      </c>
      <c r="N77" s="9" t="s">
        <v>38</v>
      </c>
      <c r="O77" s="9" t="s">
        <v>39</v>
      </c>
      <c r="P77" s="9" t="s">
        <v>40</v>
      </c>
      <c r="Q77" s="9" t="s">
        <v>41</v>
      </c>
      <c r="T77" s="9" t="s">
        <v>44</v>
      </c>
      <c r="U77" s="9" t="s">
        <v>45</v>
      </c>
      <c r="V77" s="9" t="s">
        <v>46</v>
      </c>
      <c r="W77" s="9" t="s">
        <v>47</v>
      </c>
      <c r="Z77" s="8" t="s">
        <v>50</v>
      </c>
      <c r="AA77" s="8" t="s">
        <v>51</v>
      </c>
      <c r="AB77" s="8"/>
      <c r="AC77" s="8"/>
      <c r="AD77" s="8"/>
      <c r="AE77" s="8"/>
      <c r="AF77" s="8"/>
      <c r="AH77" s="8"/>
      <c r="AI77" s="8"/>
      <c r="AJ77" s="8"/>
      <c r="AK77" s="8"/>
    </row>
    <row r="78" spans="1:37" s="10" customFormat="1">
      <c r="A78" s="10" t="s">
        <v>13</v>
      </c>
      <c r="B78" s="10">
        <v>60</v>
      </c>
      <c r="C78" s="10">
        <v>40</v>
      </c>
      <c r="D78" s="10">
        <v>42</v>
      </c>
      <c r="E78" s="10">
        <v>46</v>
      </c>
      <c r="H78" s="10">
        <v>61</v>
      </c>
      <c r="I78" s="10">
        <v>45</v>
      </c>
      <c r="J78" s="10">
        <v>47</v>
      </c>
      <c r="K78" s="10">
        <v>51</v>
      </c>
      <c r="N78" s="11">
        <f>B78/96*100</f>
        <v>62.5</v>
      </c>
      <c r="O78" s="11">
        <f>C78/96*100</f>
        <v>41.666666666666671</v>
      </c>
      <c r="P78" s="11">
        <f>D78/96*100</f>
        <v>43.75</v>
      </c>
      <c r="Q78" s="11">
        <f>E78/96*100</f>
        <v>47.916666666666671</v>
      </c>
      <c r="R78" s="11"/>
      <c r="S78" s="11"/>
      <c r="T78" s="11">
        <f>H78/96*100</f>
        <v>63.541666666666664</v>
      </c>
      <c r="U78" s="11">
        <f>I78/96*100</f>
        <v>46.875</v>
      </c>
      <c r="V78" s="11">
        <f>J78/96*100</f>
        <v>48.958333333333329</v>
      </c>
      <c r="W78" s="11">
        <f>K78/96*100</f>
        <v>53.125</v>
      </c>
      <c r="X78" s="11"/>
      <c r="Y78" s="11"/>
      <c r="Z78" s="13">
        <f>T78</f>
        <v>63.541666666666664</v>
      </c>
      <c r="AA78" s="13">
        <f>SUM(U78:W78)/3</f>
        <v>49.652777777777771</v>
      </c>
      <c r="AB78" s="14"/>
      <c r="AC78" s="14">
        <f>H78-B78</f>
        <v>1</v>
      </c>
      <c r="AD78" s="11">
        <f>SUM(I78:K78)-SUM(C78:E78)</f>
        <v>15</v>
      </c>
      <c r="AE78" s="15">
        <f>AC78/H78*100</f>
        <v>1.639344262295082</v>
      </c>
      <c r="AF78" s="16">
        <f>AD78/SUM(I78:K78)*100</f>
        <v>10.48951048951049</v>
      </c>
      <c r="AH78" s="11"/>
      <c r="AI78" s="11"/>
      <c r="AJ78" s="11"/>
      <c r="AK78" s="11"/>
    </row>
    <row r="79" spans="1:37" s="10" customFormat="1">
      <c r="A79" s="10" t="s">
        <v>14</v>
      </c>
      <c r="B79" s="10">
        <v>58</v>
      </c>
      <c r="C79" s="10">
        <v>34</v>
      </c>
      <c r="D79" s="10">
        <v>31</v>
      </c>
      <c r="E79" s="10">
        <v>36</v>
      </c>
      <c r="H79" s="10">
        <v>58</v>
      </c>
      <c r="I79" s="10">
        <v>34</v>
      </c>
      <c r="J79" s="10">
        <v>33</v>
      </c>
      <c r="K79" s="10">
        <v>37</v>
      </c>
      <c r="N79" s="11">
        <f>B79/96*100</f>
        <v>60.416666666666664</v>
      </c>
      <c r="O79" s="11">
        <f>C79/96*100</f>
        <v>35.416666666666671</v>
      </c>
      <c r="P79" s="11">
        <f>D79/96*100</f>
        <v>32.291666666666671</v>
      </c>
      <c r="Q79" s="11">
        <f>E79/96*100</f>
        <v>37.5</v>
      </c>
      <c r="R79" s="11"/>
      <c r="S79" s="11"/>
      <c r="T79" s="11">
        <f>H79/96*100</f>
        <v>60.416666666666664</v>
      </c>
      <c r="U79" s="11">
        <f>I79/96*100</f>
        <v>35.416666666666671</v>
      </c>
      <c r="V79" s="11">
        <f>J79/96*100</f>
        <v>34.375</v>
      </c>
      <c r="W79" s="11">
        <f>K79/96*100</f>
        <v>38.541666666666671</v>
      </c>
      <c r="X79" s="11"/>
      <c r="Y79" s="11"/>
      <c r="Z79" s="13">
        <f t="shared" ref="Z79:Z87" si="10">T79</f>
        <v>60.416666666666664</v>
      </c>
      <c r="AA79" s="13">
        <f t="shared" ref="AA79:AA87" si="11">SUM(U79:W79)/3</f>
        <v>36.111111111111114</v>
      </c>
      <c r="AB79" s="14"/>
      <c r="AC79" s="14">
        <f>H79-B79</f>
        <v>0</v>
      </c>
      <c r="AD79" s="11">
        <f>SUM(I79:K79)-SUM(C79:E79)</f>
        <v>3</v>
      </c>
      <c r="AE79" s="15">
        <f>AC79/H79*100</f>
        <v>0</v>
      </c>
      <c r="AF79" s="16">
        <f>AD79/SUM(I79:K79)*100</f>
        <v>2.8846153846153846</v>
      </c>
      <c r="AH79" s="11"/>
      <c r="AI79" s="11"/>
      <c r="AJ79" s="11"/>
      <c r="AK79" s="11"/>
    </row>
    <row r="80" spans="1:37" s="10" customFormat="1">
      <c r="A80" s="10" t="s">
        <v>15</v>
      </c>
      <c r="B80" s="10">
        <v>73</v>
      </c>
      <c r="C80" s="10">
        <v>41</v>
      </c>
      <c r="D80" s="10">
        <v>32</v>
      </c>
      <c r="E80" s="10">
        <v>33</v>
      </c>
      <c r="H80" s="10">
        <v>73</v>
      </c>
      <c r="I80" s="10">
        <v>46</v>
      </c>
      <c r="J80" s="10">
        <v>35</v>
      </c>
      <c r="K80" s="10">
        <v>39</v>
      </c>
      <c r="N80" s="11">
        <f>B80/96*100</f>
        <v>76.041666666666657</v>
      </c>
      <c r="O80" s="11">
        <f>C80/96*100</f>
        <v>42.708333333333329</v>
      </c>
      <c r="P80" s="11">
        <f>D80/96*100</f>
        <v>33.333333333333329</v>
      </c>
      <c r="Q80" s="11">
        <f>E80/96*100</f>
        <v>34.375</v>
      </c>
      <c r="R80" s="11"/>
      <c r="S80" s="11"/>
      <c r="T80" s="11">
        <f>H80/96*100</f>
        <v>76.041666666666657</v>
      </c>
      <c r="U80" s="11">
        <f>I80/96*100</f>
        <v>47.916666666666671</v>
      </c>
      <c r="V80" s="11">
        <f>J80/96*100</f>
        <v>36.458333333333329</v>
      </c>
      <c r="W80" s="11">
        <f>K80/96*100</f>
        <v>40.625</v>
      </c>
      <c r="X80" s="11"/>
      <c r="Y80" s="11"/>
      <c r="Z80" s="13">
        <f t="shared" si="10"/>
        <v>76.041666666666657</v>
      </c>
      <c r="AA80" s="13">
        <f t="shared" si="11"/>
        <v>41.666666666666664</v>
      </c>
      <c r="AB80" s="14"/>
      <c r="AC80" s="14">
        <f>H80-B80</f>
        <v>0</v>
      </c>
      <c r="AD80" s="11">
        <f>SUM(I80:K80)-SUM(C80:E80)</f>
        <v>14</v>
      </c>
      <c r="AE80" s="15">
        <f>AC80/H80*100</f>
        <v>0</v>
      </c>
      <c r="AF80" s="16">
        <f>AD80/SUM(I80:K80)*100</f>
        <v>11.666666666666666</v>
      </c>
      <c r="AH80" s="11"/>
      <c r="AI80" s="11"/>
      <c r="AJ80" s="11"/>
      <c r="AK80" s="11"/>
    </row>
    <row r="81" spans="1:37" s="10" customFormat="1">
      <c r="A81" s="10" t="s">
        <v>16</v>
      </c>
      <c r="B81" s="10">
        <v>62</v>
      </c>
      <c r="C81" s="10">
        <v>41</v>
      </c>
      <c r="D81" s="10">
        <v>48</v>
      </c>
      <c r="E81" s="10">
        <v>44</v>
      </c>
      <c r="H81" s="10">
        <v>64</v>
      </c>
      <c r="I81" s="10">
        <v>58</v>
      </c>
      <c r="J81" s="10">
        <v>61</v>
      </c>
      <c r="K81" s="10">
        <v>54</v>
      </c>
      <c r="N81" s="11">
        <f>B81/96*100</f>
        <v>64.583333333333343</v>
      </c>
      <c r="O81" s="11">
        <f>C81/96*100</f>
        <v>42.708333333333329</v>
      </c>
      <c r="P81" s="11">
        <f>D81/96*100</f>
        <v>50</v>
      </c>
      <c r="Q81" s="11">
        <f>E81/96*100</f>
        <v>45.833333333333329</v>
      </c>
      <c r="R81" s="11"/>
      <c r="S81" s="11"/>
      <c r="T81" s="11">
        <f>H81/96*100</f>
        <v>66.666666666666657</v>
      </c>
      <c r="U81" s="11">
        <f>I81/96*100</f>
        <v>60.416666666666664</v>
      </c>
      <c r="V81" s="11">
        <f>J81/96*100</f>
        <v>63.541666666666664</v>
      </c>
      <c r="W81" s="11">
        <f>K81/96*100</f>
        <v>56.25</v>
      </c>
      <c r="X81" s="11"/>
      <c r="Y81" s="11"/>
      <c r="Z81" s="13">
        <f t="shared" si="10"/>
        <v>66.666666666666657</v>
      </c>
      <c r="AA81" s="13">
        <f t="shared" si="11"/>
        <v>60.069444444444436</v>
      </c>
      <c r="AB81" s="14"/>
      <c r="AC81" s="14">
        <f>H81-B81</f>
        <v>2</v>
      </c>
      <c r="AD81" s="11">
        <f>SUM(I81:K81)-SUM(C81:E81)</f>
        <v>40</v>
      </c>
      <c r="AE81" s="15">
        <f>AC81/H81*100</f>
        <v>3.125</v>
      </c>
      <c r="AF81" s="16">
        <f>AD81/SUM(I81:K81)*100</f>
        <v>23.121387283236995</v>
      </c>
      <c r="AH81" s="11"/>
      <c r="AI81" s="11"/>
      <c r="AJ81" s="11"/>
      <c r="AK81" s="11"/>
    </row>
    <row r="82" spans="1:37" s="10" customFormat="1">
      <c r="A82" s="10" t="s">
        <v>17</v>
      </c>
      <c r="B82" s="10">
        <v>82</v>
      </c>
      <c r="C82" s="10">
        <v>46</v>
      </c>
      <c r="D82" s="10">
        <v>66</v>
      </c>
      <c r="E82" s="10">
        <v>56</v>
      </c>
      <c r="H82" s="10">
        <v>82</v>
      </c>
      <c r="I82" s="10">
        <v>50</v>
      </c>
      <c r="J82" s="10">
        <v>68</v>
      </c>
      <c r="K82" s="10">
        <v>59</v>
      </c>
      <c r="N82" s="11">
        <f>B82/96*100</f>
        <v>85.416666666666657</v>
      </c>
      <c r="O82" s="11">
        <f>C82/96*100</f>
        <v>47.916666666666671</v>
      </c>
      <c r="P82" s="11">
        <f>D82/96*100</f>
        <v>68.75</v>
      </c>
      <c r="Q82" s="11">
        <f>E82/96*100</f>
        <v>58.333333333333336</v>
      </c>
      <c r="R82" s="11"/>
      <c r="S82" s="11"/>
      <c r="T82" s="11">
        <f>H82/96*100</f>
        <v>85.416666666666657</v>
      </c>
      <c r="U82" s="11">
        <f>I82/96*100</f>
        <v>52.083333333333336</v>
      </c>
      <c r="V82" s="11">
        <f>J82/96*100</f>
        <v>70.833333333333343</v>
      </c>
      <c r="W82" s="11">
        <f>K82/96*100</f>
        <v>61.458333333333336</v>
      </c>
      <c r="X82" s="11"/>
      <c r="Y82" s="11"/>
      <c r="Z82" s="13">
        <f t="shared" si="10"/>
        <v>85.416666666666657</v>
      </c>
      <c r="AA82" s="13">
        <f t="shared" si="11"/>
        <v>61.458333333333343</v>
      </c>
      <c r="AB82" s="14"/>
      <c r="AC82" s="14">
        <f>H82-B82</f>
        <v>0</v>
      </c>
      <c r="AD82" s="11">
        <f>SUM(I82:K82)-SUM(C82:E82)</f>
        <v>9</v>
      </c>
      <c r="AE82" s="15">
        <f>AC82/H82*100</f>
        <v>0</v>
      </c>
      <c r="AF82" s="16">
        <f>AD82/SUM(I82:K82)*100</f>
        <v>5.0847457627118651</v>
      </c>
      <c r="AH82" s="11"/>
      <c r="AI82" s="11"/>
      <c r="AJ82" s="11"/>
      <c r="AK82" s="11"/>
    </row>
    <row r="83" spans="1:37" s="10" customFormat="1">
      <c r="A83" s="10" t="s">
        <v>18</v>
      </c>
      <c r="B83" s="10">
        <v>63</v>
      </c>
      <c r="C83" s="10">
        <v>62</v>
      </c>
      <c r="D83" s="10">
        <v>68</v>
      </c>
      <c r="E83" s="10">
        <v>68</v>
      </c>
      <c r="H83" s="10">
        <v>63</v>
      </c>
      <c r="I83" s="10">
        <v>66</v>
      </c>
      <c r="J83" s="10">
        <v>74</v>
      </c>
      <c r="K83" s="10">
        <v>76</v>
      </c>
      <c r="N83" s="11">
        <f>B83/96*100</f>
        <v>65.625</v>
      </c>
      <c r="O83" s="11">
        <f>C83/96*100</f>
        <v>64.583333333333343</v>
      </c>
      <c r="P83" s="11">
        <f>D83/96*100</f>
        <v>70.833333333333343</v>
      </c>
      <c r="Q83" s="11">
        <f>E83/96*100</f>
        <v>70.833333333333343</v>
      </c>
      <c r="R83" s="11"/>
      <c r="S83" s="11"/>
      <c r="T83" s="11">
        <f>H83/96*100</f>
        <v>65.625</v>
      </c>
      <c r="U83" s="11">
        <f>I83/96*100</f>
        <v>68.75</v>
      </c>
      <c r="V83" s="11">
        <f>J83/96*100</f>
        <v>77.083333333333343</v>
      </c>
      <c r="W83" s="11">
        <f>K83/96*100</f>
        <v>79.166666666666657</v>
      </c>
      <c r="X83" s="11"/>
      <c r="Y83" s="11"/>
      <c r="Z83" s="13">
        <f t="shared" si="10"/>
        <v>65.625</v>
      </c>
      <c r="AA83" s="13">
        <f t="shared" si="11"/>
        <v>75</v>
      </c>
      <c r="AB83" s="14"/>
      <c r="AC83" s="14">
        <f>H83-B83</f>
        <v>0</v>
      </c>
      <c r="AD83" s="11">
        <f>SUM(I83:K83)-SUM(C83:E83)</f>
        <v>18</v>
      </c>
      <c r="AE83" s="15">
        <f>AC83/H83*100</f>
        <v>0</v>
      </c>
      <c r="AF83" s="16">
        <f>AD83/SUM(I83:K83)*100</f>
        <v>8.3333333333333321</v>
      </c>
      <c r="AH83" s="11"/>
      <c r="AI83" s="11"/>
      <c r="AJ83" s="11"/>
      <c r="AK83" s="11"/>
    </row>
    <row r="84" spans="1:37" s="10" customFormat="1">
      <c r="A84" s="10" t="s">
        <v>19</v>
      </c>
      <c r="B84" s="10">
        <v>61</v>
      </c>
      <c r="C84" s="10">
        <v>29</v>
      </c>
      <c r="D84" s="10">
        <v>25</v>
      </c>
      <c r="E84" s="10">
        <v>26</v>
      </c>
      <c r="H84" s="10">
        <v>64</v>
      </c>
      <c r="I84" s="10">
        <v>39</v>
      </c>
      <c r="J84" s="10">
        <v>33</v>
      </c>
      <c r="K84" s="10">
        <v>37</v>
      </c>
      <c r="N84" s="11">
        <f>B84/96*100</f>
        <v>63.541666666666664</v>
      </c>
      <c r="O84" s="11">
        <f>C84/96*100</f>
        <v>30.208333333333332</v>
      </c>
      <c r="P84" s="11">
        <f>D84/96*100</f>
        <v>26.041666666666668</v>
      </c>
      <c r="Q84" s="11">
        <f>E84/96*100</f>
        <v>27.083333333333332</v>
      </c>
      <c r="R84" s="11"/>
      <c r="S84" s="11"/>
      <c r="T84" s="11">
        <f>H84/96*100</f>
        <v>66.666666666666657</v>
      </c>
      <c r="U84" s="11">
        <f>I84/96*100</f>
        <v>40.625</v>
      </c>
      <c r="V84" s="11">
        <f>J84/96*100</f>
        <v>34.375</v>
      </c>
      <c r="W84" s="11">
        <f>K84/96*100</f>
        <v>38.541666666666671</v>
      </c>
      <c r="X84" s="11"/>
      <c r="Y84" s="11"/>
      <c r="Z84" s="13">
        <f t="shared" si="10"/>
        <v>66.666666666666657</v>
      </c>
      <c r="AA84" s="13">
        <f t="shared" si="11"/>
        <v>37.847222222222221</v>
      </c>
      <c r="AB84" s="14"/>
      <c r="AC84" s="14">
        <f>H84-B84</f>
        <v>3</v>
      </c>
      <c r="AD84" s="11">
        <f>SUM(I84:K84)-SUM(C84:E84)</f>
        <v>29</v>
      </c>
      <c r="AE84" s="15">
        <f>AC84/H84*100</f>
        <v>4.6875</v>
      </c>
      <c r="AF84" s="16">
        <f>AD84/SUM(I84:K84)*100</f>
        <v>26.605504587155966</v>
      </c>
      <c r="AH84" s="11"/>
      <c r="AI84" s="11"/>
      <c r="AJ84" s="11"/>
      <c r="AK84" s="11"/>
    </row>
    <row r="85" spans="1:37" s="10" customFormat="1">
      <c r="A85" s="10" t="s">
        <v>20</v>
      </c>
      <c r="B85" s="10">
        <v>67</v>
      </c>
      <c r="C85" s="10">
        <v>11</v>
      </c>
      <c r="D85" s="10">
        <v>25</v>
      </c>
      <c r="E85" s="10">
        <v>25</v>
      </c>
      <c r="H85" s="10">
        <v>70</v>
      </c>
      <c r="I85" s="10">
        <v>16</v>
      </c>
      <c r="J85" s="10">
        <v>32</v>
      </c>
      <c r="K85" s="10">
        <v>27</v>
      </c>
      <c r="N85" s="11">
        <f>B85/96*100</f>
        <v>69.791666666666657</v>
      </c>
      <c r="O85" s="11">
        <f>C85/96*100</f>
        <v>11.458333333333332</v>
      </c>
      <c r="P85" s="11">
        <f>D85/96*100</f>
        <v>26.041666666666668</v>
      </c>
      <c r="Q85" s="11">
        <f>E85/96*100</f>
        <v>26.041666666666668</v>
      </c>
      <c r="R85" s="11"/>
      <c r="S85" s="11"/>
      <c r="T85" s="11">
        <f>H85/96*100</f>
        <v>72.916666666666657</v>
      </c>
      <c r="U85" s="11">
        <f>I85/96*100</f>
        <v>16.666666666666664</v>
      </c>
      <c r="V85" s="11">
        <f>J85/96*100</f>
        <v>33.333333333333329</v>
      </c>
      <c r="W85" s="11">
        <f>K85/96*100</f>
        <v>28.125</v>
      </c>
      <c r="X85" s="11"/>
      <c r="Y85" s="11"/>
      <c r="Z85" s="13">
        <f t="shared" si="10"/>
        <v>72.916666666666657</v>
      </c>
      <c r="AA85" s="13">
        <f t="shared" si="11"/>
        <v>26.041666666666668</v>
      </c>
      <c r="AB85" s="14"/>
      <c r="AC85" s="14">
        <f>H85-B85</f>
        <v>3</v>
      </c>
      <c r="AD85" s="11">
        <f>SUM(I85:K85)-SUM(C85:E85)</f>
        <v>14</v>
      </c>
      <c r="AE85" s="15">
        <f>AC85/H85*100</f>
        <v>4.2857142857142856</v>
      </c>
      <c r="AF85" s="16">
        <f>AD85/SUM(I85:K85)*100</f>
        <v>18.666666666666668</v>
      </c>
      <c r="AH85" s="11"/>
      <c r="AI85" s="11"/>
      <c r="AJ85" s="11"/>
      <c r="AK85" s="11"/>
    </row>
    <row r="86" spans="1:37" s="10" customFormat="1">
      <c r="A86" s="10" t="s">
        <v>21</v>
      </c>
      <c r="B86" s="10">
        <v>65</v>
      </c>
      <c r="C86" s="10">
        <v>55</v>
      </c>
      <c r="D86" s="10">
        <v>49</v>
      </c>
      <c r="E86" s="10">
        <v>56</v>
      </c>
      <c r="H86" s="10">
        <v>66</v>
      </c>
      <c r="I86" s="10">
        <v>58</v>
      </c>
      <c r="J86" s="10">
        <v>51</v>
      </c>
      <c r="K86" s="10">
        <v>59</v>
      </c>
      <c r="N86" s="11">
        <f>B86/96*100</f>
        <v>67.708333333333343</v>
      </c>
      <c r="O86" s="11">
        <f>C86/96*100</f>
        <v>57.291666666666664</v>
      </c>
      <c r="P86" s="11">
        <f>D86/96*100</f>
        <v>51.041666666666664</v>
      </c>
      <c r="Q86" s="11">
        <f>E86/96*100</f>
        <v>58.333333333333336</v>
      </c>
      <c r="R86" s="11"/>
      <c r="S86" s="11"/>
      <c r="T86" s="11">
        <f>H86/96*100</f>
        <v>68.75</v>
      </c>
      <c r="U86" s="11">
        <f>I86/96*100</f>
        <v>60.416666666666664</v>
      </c>
      <c r="V86" s="11">
        <f>J86/96*100</f>
        <v>53.125</v>
      </c>
      <c r="W86" s="11">
        <f>K86/96*100</f>
        <v>61.458333333333336</v>
      </c>
      <c r="X86" s="11"/>
      <c r="Y86" s="11"/>
      <c r="Z86" s="13">
        <f t="shared" si="10"/>
        <v>68.75</v>
      </c>
      <c r="AA86" s="13">
        <f t="shared" si="11"/>
        <v>58.333333333333336</v>
      </c>
      <c r="AB86" s="14"/>
      <c r="AC86" s="14">
        <f>H86-B86</f>
        <v>1</v>
      </c>
      <c r="AD86" s="11">
        <f>SUM(I86:K86)-SUM(C86:E86)</f>
        <v>8</v>
      </c>
      <c r="AE86" s="15">
        <f>AC86/H86*100</f>
        <v>1.5151515151515151</v>
      </c>
      <c r="AF86" s="16">
        <f>AD86/SUM(I86:K86)*100</f>
        <v>4.7619047619047619</v>
      </c>
      <c r="AH86" s="11"/>
      <c r="AI86" s="11"/>
      <c r="AJ86" s="11"/>
      <c r="AK86" s="11"/>
    </row>
    <row r="87" spans="1:37" s="10" customFormat="1">
      <c r="A87" s="10" t="s">
        <v>22</v>
      </c>
      <c r="B87" s="10">
        <v>79</v>
      </c>
      <c r="C87" s="10">
        <v>12</v>
      </c>
      <c r="D87" s="10">
        <v>17</v>
      </c>
      <c r="E87" s="10">
        <v>10</v>
      </c>
      <c r="H87" s="10">
        <v>79</v>
      </c>
      <c r="I87" s="10">
        <v>17</v>
      </c>
      <c r="J87" s="10">
        <v>20</v>
      </c>
      <c r="K87" s="10">
        <v>14</v>
      </c>
      <c r="N87" s="11">
        <f>B87/96*100</f>
        <v>82.291666666666657</v>
      </c>
      <c r="O87" s="11">
        <f>C87/96*100</f>
        <v>12.5</v>
      </c>
      <c r="P87" s="11">
        <f>D87/96*100</f>
        <v>17.708333333333336</v>
      </c>
      <c r="Q87" s="11">
        <f>E87/96*100</f>
        <v>10.416666666666668</v>
      </c>
      <c r="R87" s="11"/>
      <c r="S87" s="11"/>
      <c r="T87" s="11">
        <f>H87/96*100</f>
        <v>82.291666666666657</v>
      </c>
      <c r="U87" s="11">
        <f>I87/96*100</f>
        <v>17.708333333333336</v>
      </c>
      <c r="V87" s="11">
        <f>J87/96*100</f>
        <v>20.833333333333336</v>
      </c>
      <c r="W87" s="11">
        <f>K87/96*100</f>
        <v>14.583333333333334</v>
      </c>
      <c r="X87" s="11"/>
      <c r="Y87" s="11"/>
      <c r="Z87" s="13">
        <f t="shared" si="10"/>
        <v>82.291666666666657</v>
      </c>
      <c r="AA87" s="13">
        <f t="shared" si="11"/>
        <v>17.708333333333336</v>
      </c>
      <c r="AB87" s="14"/>
      <c r="AC87" s="14">
        <f>H87-B87</f>
        <v>0</v>
      </c>
      <c r="AD87" s="11">
        <f>SUM(I87:K87)-SUM(C87:E87)</f>
        <v>12</v>
      </c>
      <c r="AE87" s="15">
        <f>AC87/H87*100</f>
        <v>0</v>
      </c>
      <c r="AF87" s="16">
        <f>AD87/SUM(I87:K87)*100</f>
        <v>23.52941176470588</v>
      </c>
      <c r="AH87" s="11"/>
      <c r="AI87" s="11"/>
      <c r="AJ87" s="11"/>
      <c r="AK87" s="11"/>
    </row>
    <row r="89" spans="1:37" s="9" customFormat="1" ht="38.25">
      <c r="A89" s="8" t="s">
        <v>73</v>
      </c>
      <c r="B89" s="9" t="s">
        <v>26</v>
      </c>
      <c r="C89" s="9" t="s">
        <v>27</v>
      </c>
      <c r="D89" s="9" t="s">
        <v>28</v>
      </c>
      <c r="E89" s="9" t="s">
        <v>29</v>
      </c>
      <c r="G89" s="8"/>
      <c r="H89" s="9" t="s">
        <v>32</v>
      </c>
      <c r="I89" s="9" t="s">
        <v>33</v>
      </c>
      <c r="J89" s="9" t="s">
        <v>34</v>
      </c>
      <c r="K89" s="9" t="s">
        <v>35</v>
      </c>
      <c r="N89" s="9" t="s">
        <v>38</v>
      </c>
      <c r="O89" s="9" t="s">
        <v>39</v>
      </c>
      <c r="P89" s="9" t="s">
        <v>40</v>
      </c>
      <c r="Q89" s="9" t="s">
        <v>41</v>
      </c>
      <c r="T89" s="9" t="s">
        <v>44</v>
      </c>
      <c r="U89" s="9" t="s">
        <v>45</v>
      </c>
      <c r="V89" s="9" t="s">
        <v>46</v>
      </c>
      <c r="W89" s="9" t="s">
        <v>47</v>
      </c>
      <c r="Z89" s="8" t="s">
        <v>50</v>
      </c>
      <c r="AA89" s="8" t="s">
        <v>51</v>
      </c>
      <c r="AB89" s="8"/>
      <c r="AC89" s="8"/>
      <c r="AD89" s="8"/>
      <c r="AE89" s="8"/>
      <c r="AF89" s="8"/>
      <c r="AH89" s="8"/>
      <c r="AI89" s="8"/>
      <c r="AJ89" s="8"/>
      <c r="AK89" s="8"/>
    </row>
    <row r="90" spans="1:37" s="10" customFormat="1">
      <c r="A90" s="10" t="s">
        <v>14</v>
      </c>
      <c r="B90" s="10">
        <v>79</v>
      </c>
      <c r="C90" s="10">
        <v>87</v>
      </c>
      <c r="D90" s="10">
        <v>87</v>
      </c>
      <c r="E90" s="10">
        <v>87</v>
      </c>
      <c r="H90" s="10">
        <v>81</v>
      </c>
      <c r="I90" s="10">
        <v>91</v>
      </c>
      <c r="J90" s="10">
        <v>90</v>
      </c>
      <c r="K90" s="10">
        <v>90</v>
      </c>
      <c r="N90" s="11">
        <f>B90/96*100</f>
        <v>82.291666666666657</v>
      </c>
      <c r="O90" s="11">
        <f>C90/96*100</f>
        <v>90.625</v>
      </c>
      <c r="P90" s="11">
        <f>D90/96*100</f>
        <v>90.625</v>
      </c>
      <c r="Q90" s="11">
        <f>E90/96*100</f>
        <v>90.625</v>
      </c>
      <c r="R90" s="11"/>
      <c r="S90" s="11"/>
      <c r="T90" s="11">
        <f>H90/96*100</f>
        <v>84.375</v>
      </c>
      <c r="U90" s="11">
        <f>I90/96*100</f>
        <v>94.791666666666657</v>
      </c>
      <c r="V90" s="11">
        <f>J90/96*100</f>
        <v>93.75</v>
      </c>
      <c r="W90" s="11">
        <f>K90/96*100</f>
        <v>93.75</v>
      </c>
      <c r="X90" s="11"/>
      <c r="Y90" s="11"/>
      <c r="Z90" s="13">
        <f>T90</f>
        <v>84.375</v>
      </c>
      <c r="AA90" s="13">
        <f>SUM(U90:W90)/3</f>
        <v>94.097222222222214</v>
      </c>
      <c r="AB90" s="14"/>
      <c r="AC90" s="14">
        <f>H90-B90</f>
        <v>2</v>
      </c>
      <c r="AD90" s="11">
        <f>SUM(I90:K90)-SUM(C90:E90)</f>
        <v>10</v>
      </c>
      <c r="AE90" s="15">
        <f>AC90/H90*100</f>
        <v>2.4691358024691357</v>
      </c>
      <c r="AF90" s="16">
        <f>AD90/SUM(I90:K90)*100</f>
        <v>3.6900369003690034</v>
      </c>
      <c r="AH90" s="11"/>
      <c r="AI90" s="11"/>
      <c r="AJ90" s="11"/>
      <c r="AK90" s="11"/>
    </row>
    <row r="91" spans="1:37" s="10" customFormat="1">
      <c r="A91" s="10" t="s">
        <v>16</v>
      </c>
      <c r="B91" s="10">
        <v>77</v>
      </c>
      <c r="C91" s="10">
        <v>86</v>
      </c>
      <c r="D91" s="10">
        <v>91</v>
      </c>
      <c r="E91" s="10">
        <v>91</v>
      </c>
      <c r="H91" s="10">
        <v>78</v>
      </c>
      <c r="I91" s="10">
        <v>92</v>
      </c>
      <c r="J91" s="10">
        <v>91</v>
      </c>
      <c r="K91" s="10">
        <v>96</v>
      </c>
      <c r="N91" s="11">
        <f>B91/96*100</f>
        <v>80.208333333333343</v>
      </c>
      <c r="O91" s="11">
        <f>C91/96*100</f>
        <v>89.583333333333343</v>
      </c>
      <c r="P91" s="11">
        <f>D91/96*100</f>
        <v>94.791666666666657</v>
      </c>
      <c r="Q91" s="11">
        <f>E91/96*100</f>
        <v>94.791666666666657</v>
      </c>
      <c r="R91" s="11"/>
      <c r="S91" s="11"/>
      <c r="T91" s="11">
        <f>H91/96*100</f>
        <v>81.25</v>
      </c>
      <c r="U91" s="11">
        <f>I91/96*100</f>
        <v>95.833333333333343</v>
      </c>
      <c r="V91" s="11">
        <f>J91/96*100</f>
        <v>94.791666666666657</v>
      </c>
      <c r="W91" s="11">
        <f>K91/96*100</f>
        <v>100</v>
      </c>
      <c r="X91" s="11"/>
      <c r="Y91" s="11"/>
      <c r="Z91" s="13">
        <f>T91</f>
        <v>81.25</v>
      </c>
      <c r="AA91" s="13">
        <f>SUM(U91:W91)/3</f>
        <v>96.875</v>
      </c>
      <c r="AB91" s="14"/>
      <c r="AC91" s="14">
        <f>H91-B91</f>
        <v>1</v>
      </c>
      <c r="AD91" s="11">
        <f>SUM(I91:K91)-SUM(C91:E91)</f>
        <v>11</v>
      </c>
      <c r="AE91" s="15">
        <f>AC91/H91*100</f>
        <v>1.2820512820512819</v>
      </c>
      <c r="AF91" s="16">
        <f>AD91/SUM(I91:K91)*100</f>
        <v>3.9426523297491038</v>
      </c>
      <c r="AH91" s="11"/>
      <c r="AI91" s="11"/>
      <c r="AJ91" s="11"/>
      <c r="AK91" s="11"/>
    </row>
    <row r="92" spans="1:37" s="10" customFormat="1">
      <c r="A92" s="10" t="s">
        <v>19</v>
      </c>
      <c r="B92" s="10">
        <v>75</v>
      </c>
      <c r="C92" s="10">
        <v>53</v>
      </c>
      <c r="D92" s="10">
        <v>60</v>
      </c>
      <c r="E92" s="10">
        <v>47</v>
      </c>
      <c r="H92" s="10">
        <v>76</v>
      </c>
      <c r="I92" s="10">
        <v>55</v>
      </c>
      <c r="J92" s="10">
        <v>66</v>
      </c>
      <c r="K92" s="10">
        <v>51</v>
      </c>
      <c r="N92" s="11">
        <f>B92/96*100</f>
        <v>78.125</v>
      </c>
      <c r="O92" s="11">
        <f>C92/96*100</f>
        <v>55.208333333333336</v>
      </c>
      <c r="P92" s="11">
        <f>D92/96*100</f>
        <v>62.5</v>
      </c>
      <c r="Q92" s="11">
        <f>E92/96*100</f>
        <v>48.958333333333329</v>
      </c>
      <c r="R92" s="11"/>
      <c r="S92" s="11"/>
      <c r="T92" s="11">
        <f>H92/96*100</f>
        <v>79.166666666666657</v>
      </c>
      <c r="U92" s="11">
        <f>I92/96*100</f>
        <v>57.291666666666664</v>
      </c>
      <c r="V92" s="11">
        <f>J92/96*100</f>
        <v>68.75</v>
      </c>
      <c r="W92" s="11">
        <f>K92/96*100</f>
        <v>53.125</v>
      </c>
      <c r="X92" s="11"/>
      <c r="Y92" s="11"/>
      <c r="Z92" s="13">
        <f>T92</f>
        <v>79.166666666666657</v>
      </c>
      <c r="AA92" s="13">
        <f>SUM(U92:W92)/3</f>
        <v>59.722222222222221</v>
      </c>
      <c r="AB92" s="14"/>
      <c r="AC92" s="14">
        <f>H92-B92</f>
        <v>1</v>
      </c>
      <c r="AD92" s="11">
        <f>SUM(I92:K92)-SUM(C92:E92)</f>
        <v>12</v>
      </c>
      <c r="AE92" s="15">
        <f>AC92/H92*100</f>
        <v>1.3157894736842104</v>
      </c>
      <c r="AF92" s="16">
        <f>AD92/SUM(I92:K92)*100</f>
        <v>6.9767441860465116</v>
      </c>
      <c r="AH92" s="11"/>
      <c r="AI92" s="11"/>
      <c r="AJ92" s="11"/>
      <c r="AK92" s="11"/>
    </row>
    <row r="93" spans="1:37" s="10" customFormat="1">
      <c r="A93" s="10" t="s">
        <v>23</v>
      </c>
      <c r="B93" s="10">
        <v>84</v>
      </c>
      <c r="C93" s="10">
        <v>51</v>
      </c>
      <c r="D93" s="10">
        <v>56</v>
      </c>
      <c r="E93" s="10">
        <v>63</v>
      </c>
      <c r="H93" s="10">
        <v>84</v>
      </c>
      <c r="I93" s="10">
        <v>62</v>
      </c>
      <c r="J93" s="10">
        <v>63</v>
      </c>
      <c r="K93" s="10">
        <v>66</v>
      </c>
      <c r="N93" s="11">
        <f>B93/96*100</f>
        <v>87.5</v>
      </c>
      <c r="O93" s="11">
        <f>C93/96*100</f>
        <v>53.125</v>
      </c>
      <c r="P93" s="11">
        <f>D93/96*100</f>
        <v>58.333333333333336</v>
      </c>
      <c r="Q93" s="11">
        <f>E93/96*100</f>
        <v>65.625</v>
      </c>
      <c r="R93" s="11"/>
      <c r="S93" s="11"/>
      <c r="T93" s="11">
        <f>H93/96*100</f>
        <v>87.5</v>
      </c>
      <c r="U93" s="11">
        <f>I93/96*100</f>
        <v>64.583333333333343</v>
      </c>
      <c r="V93" s="11">
        <f>J93/96*100</f>
        <v>65.625</v>
      </c>
      <c r="W93" s="11">
        <f>K93/96*100</f>
        <v>68.75</v>
      </c>
      <c r="X93" s="11"/>
      <c r="Y93" s="11"/>
      <c r="Z93" s="13">
        <f>T93</f>
        <v>87.5</v>
      </c>
      <c r="AA93" s="13">
        <f>SUM(U93:W93)/3</f>
        <v>66.319444444444443</v>
      </c>
      <c r="AB93" s="14"/>
      <c r="AC93" s="14">
        <f>H93-B93</f>
        <v>0</v>
      </c>
      <c r="AD93" s="11">
        <f>SUM(I93:K93)-SUM(C93:E93)</f>
        <v>21</v>
      </c>
      <c r="AE93" s="15">
        <f>AC93/H93*100</f>
        <v>0</v>
      </c>
      <c r="AF93" s="16">
        <f>AD93/SUM(I93:K93)*100</f>
        <v>10.99476439790576</v>
      </c>
      <c r="AH93" s="11"/>
      <c r="AI93" s="11"/>
      <c r="AJ93" s="11"/>
      <c r="AK93" s="11"/>
    </row>
    <row r="95" spans="1:37" s="9" customFormat="1" ht="38.25">
      <c r="A95" s="8" t="s">
        <v>74</v>
      </c>
      <c r="B95" s="9" t="s">
        <v>26</v>
      </c>
      <c r="C95" s="9" t="s">
        <v>27</v>
      </c>
      <c r="D95" s="9" t="s">
        <v>28</v>
      </c>
      <c r="E95" s="9" t="s">
        <v>29</v>
      </c>
      <c r="G95" s="8"/>
      <c r="H95" s="9" t="s">
        <v>32</v>
      </c>
      <c r="I95" s="9" t="s">
        <v>33</v>
      </c>
      <c r="J95" s="9" t="s">
        <v>34</v>
      </c>
      <c r="K95" s="9" t="s">
        <v>35</v>
      </c>
      <c r="N95" s="9" t="s">
        <v>38</v>
      </c>
      <c r="O95" s="9" t="s">
        <v>39</v>
      </c>
      <c r="P95" s="9" t="s">
        <v>40</v>
      </c>
      <c r="Q95" s="9" t="s">
        <v>41</v>
      </c>
      <c r="T95" s="9" t="s">
        <v>44</v>
      </c>
      <c r="U95" s="9" t="s">
        <v>45</v>
      </c>
      <c r="V95" s="9" t="s">
        <v>46</v>
      </c>
      <c r="W95" s="9" t="s">
        <v>47</v>
      </c>
      <c r="Z95" s="8" t="s">
        <v>50</v>
      </c>
      <c r="AA95" s="8" t="s">
        <v>51</v>
      </c>
      <c r="AB95" s="8"/>
      <c r="AC95" s="8"/>
      <c r="AD95" s="8"/>
      <c r="AE95" s="8"/>
      <c r="AF95" s="8"/>
      <c r="AH95" s="8"/>
      <c r="AI95" s="8"/>
      <c r="AJ95" s="8"/>
      <c r="AK95" s="8"/>
    </row>
    <row r="96" spans="1:37" s="10" customFormat="1">
      <c r="A96" s="10" t="s">
        <v>14</v>
      </c>
      <c r="B96" s="10">
        <v>76</v>
      </c>
      <c r="C96" s="10">
        <v>47</v>
      </c>
      <c r="D96" s="10">
        <v>58</v>
      </c>
      <c r="E96" s="10">
        <v>57</v>
      </c>
      <c r="H96" s="10">
        <v>76</v>
      </c>
      <c r="I96" s="10">
        <v>57</v>
      </c>
      <c r="J96" s="10">
        <v>67</v>
      </c>
      <c r="K96" s="10">
        <v>65</v>
      </c>
      <c r="N96" s="11">
        <f>B96/96*100</f>
        <v>79.166666666666657</v>
      </c>
      <c r="O96" s="11">
        <f>C96/96*100</f>
        <v>48.958333333333329</v>
      </c>
      <c r="P96" s="11">
        <f>D96/96*100</f>
        <v>60.416666666666664</v>
      </c>
      <c r="Q96" s="11">
        <f>E96/96*100</f>
        <v>59.375</v>
      </c>
      <c r="R96" s="11"/>
      <c r="S96" s="11"/>
      <c r="T96" s="11">
        <f>H96/96*100</f>
        <v>79.166666666666657</v>
      </c>
      <c r="U96" s="11">
        <f>I96/96*100</f>
        <v>59.375</v>
      </c>
      <c r="V96" s="11">
        <f>J96/96*100</f>
        <v>69.791666666666657</v>
      </c>
      <c r="W96" s="11">
        <f>K96/96*100</f>
        <v>67.708333333333343</v>
      </c>
      <c r="X96" s="11"/>
      <c r="Y96" s="11"/>
      <c r="Z96" s="13">
        <f>T96</f>
        <v>79.166666666666657</v>
      </c>
      <c r="AA96" s="13">
        <f>SUM(U96:W96)/3</f>
        <v>65.625</v>
      </c>
      <c r="AB96" s="14"/>
      <c r="AC96" s="14">
        <f>H96-B96</f>
        <v>0</v>
      </c>
      <c r="AD96" s="11">
        <f>SUM(I96:K96)-SUM(C96:E96)</f>
        <v>27</v>
      </c>
      <c r="AE96" s="15">
        <f>AC96/H96*100</f>
        <v>0</v>
      </c>
      <c r="AF96" s="16">
        <f>AD96/SUM(I96:K96)*100</f>
        <v>14.285714285714285</v>
      </c>
      <c r="AH96" s="11"/>
      <c r="AI96" s="11"/>
      <c r="AJ96" s="11"/>
      <c r="AK96" s="11"/>
    </row>
    <row r="97" spans="1:37" s="10" customFormat="1">
      <c r="A97" s="10" t="s">
        <v>16</v>
      </c>
      <c r="B97" s="10">
        <v>60</v>
      </c>
      <c r="C97" s="10">
        <v>57</v>
      </c>
      <c r="D97" s="10">
        <v>71</v>
      </c>
      <c r="E97" s="10">
        <v>69</v>
      </c>
      <c r="H97" s="10">
        <v>64</v>
      </c>
      <c r="I97" s="10">
        <v>77</v>
      </c>
      <c r="J97" s="10">
        <v>86</v>
      </c>
      <c r="K97" s="10">
        <v>83</v>
      </c>
      <c r="N97" s="11">
        <f>B97/96*100</f>
        <v>62.5</v>
      </c>
      <c r="O97" s="11">
        <f>C97/96*100</f>
        <v>59.375</v>
      </c>
      <c r="P97" s="11">
        <f>D97/96*100</f>
        <v>73.958333333333343</v>
      </c>
      <c r="Q97" s="11">
        <f>E97/96*100</f>
        <v>71.875</v>
      </c>
      <c r="R97" s="11"/>
      <c r="S97" s="11"/>
      <c r="T97" s="11">
        <f>H97/96*100</f>
        <v>66.666666666666657</v>
      </c>
      <c r="U97" s="11">
        <f>I97/96*100</f>
        <v>80.208333333333343</v>
      </c>
      <c r="V97" s="11">
        <f>J97/96*100</f>
        <v>89.583333333333343</v>
      </c>
      <c r="W97" s="11">
        <f>K97/96*100</f>
        <v>86.458333333333343</v>
      </c>
      <c r="X97" s="11"/>
      <c r="Y97" s="11"/>
      <c r="Z97" s="13">
        <f>T97</f>
        <v>66.666666666666657</v>
      </c>
      <c r="AA97" s="13">
        <f>SUM(U97:W97)/3</f>
        <v>85.416666666666671</v>
      </c>
      <c r="AB97" s="14"/>
      <c r="AC97" s="14">
        <f>H97-B97</f>
        <v>4</v>
      </c>
      <c r="AD97" s="11">
        <f>SUM(I97:K97)-SUM(C97:E97)</f>
        <v>49</v>
      </c>
      <c r="AE97" s="15">
        <f>AC97/H97*100</f>
        <v>6.25</v>
      </c>
      <c r="AF97" s="16">
        <f>AD97/SUM(I97:K97)*100</f>
        <v>19.918699186991869</v>
      </c>
      <c r="AH97" s="11"/>
      <c r="AI97" s="11"/>
      <c r="AJ97" s="11"/>
      <c r="AK97" s="11"/>
    </row>
    <row r="98" spans="1:37" s="10" customFormat="1">
      <c r="A98" s="10" t="s">
        <v>19</v>
      </c>
      <c r="B98" s="10">
        <v>79</v>
      </c>
      <c r="C98" s="10">
        <v>37</v>
      </c>
      <c r="D98" s="10">
        <v>32</v>
      </c>
      <c r="E98" s="10">
        <v>44</v>
      </c>
      <c r="H98" s="10">
        <v>82</v>
      </c>
      <c r="I98" s="10">
        <v>42</v>
      </c>
      <c r="J98" s="10">
        <v>41</v>
      </c>
      <c r="K98" s="10">
        <v>49</v>
      </c>
      <c r="N98" s="11">
        <f>B98/96*100</f>
        <v>82.291666666666657</v>
      </c>
      <c r="O98" s="11">
        <f>C98/96*100</f>
        <v>38.541666666666671</v>
      </c>
      <c r="P98" s="11">
        <f>D98/96*100</f>
        <v>33.333333333333329</v>
      </c>
      <c r="Q98" s="11">
        <f>E98/96*100</f>
        <v>45.833333333333329</v>
      </c>
      <c r="R98" s="11"/>
      <c r="S98" s="11"/>
      <c r="T98" s="11">
        <f>H98/96*100</f>
        <v>85.416666666666657</v>
      </c>
      <c r="U98" s="11">
        <f>I98/96*100</f>
        <v>43.75</v>
      </c>
      <c r="V98" s="11">
        <f>J98/96*100</f>
        <v>42.708333333333329</v>
      </c>
      <c r="W98" s="11">
        <f>K98/96*100</f>
        <v>51.041666666666664</v>
      </c>
      <c r="X98" s="11"/>
      <c r="Y98" s="11"/>
      <c r="Z98" s="13">
        <f>T98</f>
        <v>85.416666666666657</v>
      </c>
      <c r="AA98" s="13">
        <f>SUM(U98:W98)/3</f>
        <v>45.833333333333336</v>
      </c>
      <c r="AB98" s="14"/>
      <c r="AC98" s="14">
        <f>H98-B98</f>
        <v>3</v>
      </c>
      <c r="AD98" s="11">
        <f>SUM(I98:K98)-SUM(C98:E98)</f>
        <v>19</v>
      </c>
      <c r="AE98" s="15">
        <f>AC98/H98*100</f>
        <v>3.6585365853658534</v>
      </c>
      <c r="AF98" s="16">
        <f>AD98/SUM(I98:K98)*100</f>
        <v>14.393939393939394</v>
      </c>
      <c r="AH98" s="11"/>
      <c r="AI98" s="11"/>
      <c r="AJ98" s="11"/>
      <c r="AK98" s="11"/>
    </row>
    <row r="99" spans="1:37" s="10" customFormat="1">
      <c r="A99" s="10" t="s">
        <v>23</v>
      </c>
      <c r="B99" s="10">
        <v>61</v>
      </c>
      <c r="C99" s="10">
        <v>61</v>
      </c>
      <c r="D99" s="10">
        <v>45</v>
      </c>
      <c r="E99" s="10">
        <v>55</v>
      </c>
      <c r="H99" s="10">
        <v>62</v>
      </c>
      <c r="I99" s="10">
        <v>68</v>
      </c>
      <c r="J99" s="10">
        <v>54</v>
      </c>
      <c r="K99" s="10">
        <v>63</v>
      </c>
      <c r="N99" s="11">
        <f>B99/96*100</f>
        <v>63.541666666666664</v>
      </c>
      <c r="O99" s="11">
        <f>C99/96*100</f>
        <v>63.541666666666664</v>
      </c>
      <c r="P99" s="11">
        <f>D99/96*100</f>
        <v>46.875</v>
      </c>
      <c r="Q99" s="11">
        <f>E99/96*100</f>
        <v>57.291666666666664</v>
      </c>
      <c r="R99" s="11"/>
      <c r="S99" s="11"/>
      <c r="T99" s="11">
        <f>H99/96*100</f>
        <v>64.583333333333343</v>
      </c>
      <c r="U99" s="11">
        <f>I99/96*100</f>
        <v>70.833333333333343</v>
      </c>
      <c r="V99" s="11">
        <f>J99/96*100</f>
        <v>56.25</v>
      </c>
      <c r="W99" s="11">
        <f>K99/96*100</f>
        <v>65.625</v>
      </c>
      <c r="X99" s="11"/>
      <c r="Y99" s="11"/>
      <c r="Z99" s="13">
        <f>T99</f>
        <v>64.583333333333343</v>
      </c>
      <c r="AA99" s="13">
        <f>SUM(U99:W99)/3</f>
        <v>64.236111111111114</v>
      </c>
      <c r="AB99" s="14"/>
      <c r="AC99" s="14">
        <f>H99-B99</f>
        <v>1</v>
      </c>
      <c r="AD99" s="11">
        <f>SUM(I99:K99)-SUM(C99:E99)</f>
        <v>24</v>
      </c>
      <c r="AE99" s="15">
        <f>AC99/H99*100</f>
        <v>1.6129032258064515</v>
      </c>
      <c r="AF99" s="16">
        <f>AD99/SUM(I99:K99)*100</f>
        <v>12.972972972972974</v>
      </c>
      <c r="AH99" s="11"/>
      <c r="AI99" s="11"/>
      <c r="AJ99" s="11"/>
      <c r="AK99" s="11"/>
    </row>
    <row r="101" spans="1:37" s="9" customFormat="1" ht="38.25">
      <c r="A101" s="8" t="s">
        <v>75</v>
      </c>
      <c r="B101" s="9" t="s">
        <v>26</v>
      </c>
      <c r="C101" s="9" t="s">
        <v>27</v>
      </c>
      <c r="D101" s="9" t="s">
        <v>28</v>
      </c>
      <c r="E101" s="9" t="s">
        <v>29</v>
      </c>
      <c r="G101" s="8"/>
      <c r="H101" s="9" t="s">
        <v>32</v>
      </c>
      <c r="I101" s="9" t="s">
        <v>33</v>
      </c>
      <c r="J101" s="9" t="s">
        <v>34</v>
      </c>
      <c r="K101" s="9" t="s">
        <v>35</v>
      </c>
      <c r="N101" s="9" t="s">
        <v>38</v>
      </c>
      <c r="O101" s="9" t="s">
        <v>39</v>
      </c>
      <c r="P101" s="9" t="s">
        <v>40</v>
      </c>
      <c r="Q101" s="9" t="s">
        <v>41</v>
      </c>
      <c r="T101" s="9" t="s">
        <v>44</v>
      </c>
      <c r="U101" s="9" t="s">
        <v>45</v>
      </c>
      <c r="V101" s="9" t="s">
        <v>46</v>
      </c>
      <c r="W101" s="9" t="s">
        <v>47</v>
      </c>
      <c r="Z101" s="8" t="s">
        <v>50</v>
      </c>
      <c r="AA101" s="8" t="s">
        <v>51</v>
      </c>
      <c r="AB101" s="8"/>
      <c r="AC101" s="8"/>
      <c r="AD101" s="8"/>
      <c r="AE101" s="8"/>
      <c r="AF101" s="8"/>
      <c r="AH101" s="8"/>
      <c r="AI101" s="8"/>
      <c r="AJ101" s="8"/>
      <c r="AK101" s="8"/>
    </row>
    <row r="102" spans="1:37" s="10" customFormat="1">
      <c r="A102" s="10" t="s">
        <v>14</v>
      </c>
      <c r="B102" s="10">
        <v>56</v>
      </c>
      <c r="C102" s="10">
        <v>43</v>
      </c>
      <c r="D102" s="10">
        <v>35</v>
      </c>
      <c r="E102" s="10">
        <v>41</v>
      </c>
      <c r="H102" s="10">
        <v>57</v>
      </c>
      <c r="I102" s="10">
        <v>51</v>
      </c>
      <c r="J102" s="10">
        <v>41</v>
      </c>
      <c r="K102" s="10">
        <v>50</v>
      </c>
      <c r="N102" s="11">
        <f>B102/96*100</f>
        <v>58.333333333333336</v>
      </c>
      <c r="O102" s="11">
        <f>C102/96*100</f>
        <v>44.791666666666671</v>
      </c>
      <c r="P102" s="11">
        <f>D102/96*100</f>
        <v>36.458333333333329</v>
      </c>
      <c r="Q102" s="11">
        <f>E102/96*100</f>
        <v>42.708333333333329</v>
      </c>
      <c r="R102" s="11"/>
      <c r="S102" s="11"/>
      <c r="T102" s="11">
        <f>H102/96*100</f>
        <v>59.375</v>
      </c>
      <c r="U102" s="11">
        <f>I102/96*100</f>
        <v>53.125</v>
      </c>
      <c r="V102" s="11">
        <f>J102/96*100</f>
        <v>42.708333333333329</v>
      </c>
      <c r="W102" s="11">
        <f>K102/96*100</f>
        <v>52.083333333333336</v>
      </c>
      <c r="X102" s="11"/>
      <c r="Y102" s="11"/>
      <c r="Z102" s="13">
        <f>T102</f>
        <v>59.375</v>
      </c>
      <c r="AA102" s="13">
        <f>SUM(U102:W102)/3</f>
        <v>49.30555555555555</v>
      </c>
      <c r="AB102" s="14"/>
      <c r="AC102" s="14">
        <f>H102-B102</f>
        <v>1</v>
      </c>
      <c r="AD102" s="11">
        <f>SUM(I102:K102)-SUM(C102:E102)</f>
        <v>23</v>
      </c>
      <c r="AE102" s="15">
        <f>AC102/H102*100</f>
        <v>1.7543859649122806</v>
      </c>
      <c r="AF102" s="16">
        <f>AD102/SUM(I102:K102)*100</f>
        <v>16.197183098591552</v>
      </c>
      <c r="AH102" s="11"/>
      <c r="AI102" s="11"/>
      <c r="AJ102" s="11"/>
      <c r="AK102" s="11"/>
    </row>
    <row r="103" spans="1:37" s="10" customFormat="1">
      <c r="A103" s="10" t="s">
        <v>16</v>
      </c>
      <c r="B103" s="10">
        <v>65</v>
      </c>
      <c r="C103" s="10">
        <v>75</v>
      </c>
      <c r="D103" s="10">
        <v>76</v>
      </c>
      <c r="E103" s="10">
        <v>71</v>
      </c>
      <c r="H103" s="10">
        <v>65</v>
      </c>
      <c r="I103" s="10">
        <v>89</v>
      </c>
      <c r="J103" s="10">
        <v>85</v>
      </c>
      <c r="K103" s="10">
        <v>79</v>
      </c>
      <c r="N103" s="11">
        <f>B103/96*100</f>
        <v>67.708333333333343</v>
      </c>
      <c r="O103" s="11">
        <f>C103/96*100</f>
        <v>78.125</v>
      </c>
      <c r="P103" s="11">
        <f>D103/96*100</f>
        <v>79.166666666666657</v>
      </c>
      <c r="Q103" s="11">
        <f>E103/96*100</f>
        <v>73.958333333333343</v>
      </c>
      <c r="R103" s="11"/>
      <c r="S103" s="11"/>
      <c r="T103" s="11">
        <f>H103/96*100</f>
        <v>67.708333333333343</v>
      </c>
      <c r="U103" s="11">
        <f>I103/96*100</f>
        <v>92.708333333333343</v>
      </c>
      <c r="V103" s="11">
        <f>J103/96*100</f>
        <v>88.541666666666657</v>
      </c>
      <c r="W103" s="11">
        <f>K103/96*100</f>
        <v>82.291666666666657</v>
      </c>
      <c r="X103" s="11"/>
      <c r="Y103" s="11"/>
      <c r="Z103" s="13">
        <f>T103</f>
        <v>67.708333333333343</v>
      </c>
      <c r="AA103" s="13">
        <f>SUM(U103:W103)/3</f>
        <v>87.847222222222214</v>
      </c>
      <c r="AB103" s="14"/>
      <c r="AC103" s="14">
        <f>H103-B103</f>
        <v>0</v>
      </c>
      <c r="AD103" s="11">
        <f>SUM(I103:K103)-SUM(C103:E103)</f>
        <v>31</v>
      </c>
      <c r="AE103" s="15">
        <f>AC103/H103*100</f>
        <v>0</v>
      </c>
      <c r="AF103" s="16">
        <f>AD103/SUM(I103:K103)*100</f>
        <v>12.252964426877471</v>
      </c>
      <c r="AH103" s="11"/>
      <c r="AI103" s="11"/>
      <c r="AJ103" s="11"/>
      <c r="AK103" s="11"/>
    </row>
    <row r="104" spans="1:37" s="10" customFormat="1">
      <c r="A104" s="10" t="s">
        <v>19</v>
      </c>
      <c r="B104" s="10">
        <v>80</v>
      </c>
      <c r="C104" s="10">
        <v>57</v>
      </c>
      <c r="D104" s="10">
        <v>49</v>
      </c>
      <c r="E104" s="10">
        <v>52</v>
      </c>
      <c r="H104" s="10">
        <v>81</v>
      </c>
      <c r="I104" s="10">
        <v>63</v>
      </c>
      <c r="J104" s="10">
        <v>58</v>
      </c>
      <c r="K104" s="10">
        <v>58</v>
      </c>
      <c r="N104" s="11">
        <f>B104/96*100</f>
        <v>83.333333333333343</v>
      </c>
      <c r="O104" s="11">
        <f>C104/96*100</f>
        <v>59.375</v>
      </c>
      <c r="P104" s="11">
        <f>D104/96*100</f>
        <v>51.041666666666664</v>
      </c>
      <c r="Q104" s="11">
        <f>E104/96*100</f>
        <v>54.166666666666664</v>
      </c>
      <c r="R104" s="11"/>
      <c r="S104" s="11"/>
      <c r="T104" s="11">
        <f>H104/96*100</f>
        <v>84.375</v>
      </c>
      <c r="U104" s="11">
        <f>I104/96*100</f>
        <v>65.625</v>
      </c>
      <c r="V104" s="11">
        <f>J104/96*100</f>
        <v>60.416666666666664</v>
      </c>
      <c r="W104" s="11">
        <f>K104/96*100</f>
        <v>60.416666666666664</v>
      </c>
      <c r="X104" s="11"/>
      <c r="Y104" s="11"/>
      <c r="Z104" s="13">
        <f>T104</f>
        <v>84.375</v>
      </c>
      <c r="AA104" s="13">
        <f>SUM(U104:W104)/3</f>
        <v>62.152777777777771</v>
      </c>
      <c r="AB104" s="14"/>
      <c r="AC104" s="14">
        <f>H104-B104</f>
        <v>1</v>
      </c>
      <c r="AD104" s="11">
        <f>SUM(I104:K104)-SUM(C104:E104)</f>
        <v>21</v>
      </c>
      <c r="AE104" s="15">
        <f>AC104/H104*100</f>
        <v>1.2345679012345678</v>
      </c>
      <c r="AF104" s="16">
        <f>AD104/SUM(I104:K104)*100</f>
        <v>11.731843575418994</v>
      </c>
      <c r="AH104" s="11"/>
      <c r="AI104" s="11"/>
      <c r="AJ104" s="11"/>
      <c r="AK104" s="11"/>
    </row>
    <row r="105" spans="1:37" s="10" customFormat="1">
      <c r="A105" s="10" t="s">
        <v>23</v>
      </c>
      <c r="B105" s="10">
        <v>68</v>
      </c>
      <c r="C105" s="10">
        <v>59</v>
      </c>
      <c r="D105" s="10">
        <v>57</v>
      </c>
      <c r="E105" s="10">
        <v>56</v>
      </c>
      <c r="H105" s="10">
        <v>68</v>
      </c>
      <c r="I105" s="10">
        <v>63</v>
      </c>
      <c r="J105" s="10">
        <v>60</v>
      </c>
      <c r="K105" s="10">
        <v>59</v>
      </c>
      <c r="N105" s="11">
        <f>B105/96*100</f>
        <v>70.833333333333343</v>
      </c>
      <c r="O105" s="11">
        <f>C105/96*100</f>
        <v>61.458333333333336</v>
      </c>
      <c r="P105" s="11">
        <f>D105/96*100</f>
        <v>59.375</v>
      </c>
      <c r="Q105" s="11">
        <f>E105/96*100</f>
        <v>58.333333333333336</v>
      </c>
      <c r="R105" s="11"/>
      <c r="S105" s="11"/>
      <c r="T105" s="11">
        <f>H105/96*100</f>
        <v>70.833333333333343</v>
      </c>
      <c r="U105" s="11">
        <f>I105/96*100</f>
        <v>65.625</v>
      </c>
      <c r="V105" s="11">
        <f>J105/96*100</f>
        <v>62.5</v>
      </c>
      <c r="W105" s="11">
        <f>K105/96*100</f>
        <v>61.458333333333336</v>
      </c>
      <c r="X105" s="11"/>
      <c r="Y105" s="11"/>
      <c r="Z105" s="13">
        <f>T105</f>
        <v>70.833333333333343</v>
      </c>
      <c r="AA105" s="13">
        <f>SUM(U105:W105)/3</f>
        <v>63.19444444444445</v>
      </c>
      <c r="AB105" s="14"/>
      <c r="AC105" s="14">
        <f>H105-B105</f>
        <v>0</v>
      </c>
      <c r="AD105" s="11">
        <f>SUM(I105:K105)-SUM(C105:E105)</f>
        <v>10</v>
      </c>
      <c r="AE105" s="15">
        <f>AC105/H105*100</f>
        <v>0</v>
      </c>
      <c r="AF105" s="16">
        <f>AD105/SUM(I105:K105)*100</f>
        <v>5.4945054945054945</v>
      </c>
      <c r="AH105" s="11"/>
      <c r="AI105" s="11"/>
      <c r="AJ105" s="11"/>
      <c r="AK105" s="11"/>
    </row>
    <row r="107" spans="1:37" s="9" customFormat="1" ht="38.25">
      <c r="A107" s="8" t="s">
        <v>76</v>
      </c>
      <c r="B107" s="9" t="s">
        <v>77</v>
      </c>
      <c r="C107" s="9" t="s">
        <v>78</v>
      </c>
      <c r="D107" s="9" t="s">
        <v>79</v>
      </c>
      <c r="E107" s="9" t="s">
        <v>80</v>
      </c>
      <c r="F107" s="9" t="s">
        <v>81</v>
      </c>
      <c r="G107" s="9" t="s">
        <v>82</v>
      </c>
      <c r="H107" s="9" t="s">
        <v>83</v>
      </c>
      <c r="I107" s="9" t="s">
        <v>84</v>
      </c>
      <c r="J107" s="9" t="s">
        <v>85</v>
      </c>
      <c r="K107" s="9" t="s">
        <v>86</v>
      </c>
      <c r="Z107" s="8"/>
      <c r="AA107" s="8"/>
      <c r="AB107" s="8"/>
      <c r="AC107" s="8"/>
      <c r="AD107" s="8"/>
      <c r="AE107" s="8"/>
      <c r="AF107" s="8"/>
      <c r="AH107" s="8"/>
      <c r="AI107" s="8"/>
    </row>
    <row r="108" spans="1:37" s="10" customFormat="1" ht="38.25">
      <c r="A108" s="10" t="s">
        <v>13</v>
      </c>
      <c r="B108" s="10">
        <v>1</v>
      </c>
      <c r="C108" s="10">
        <v>300</v>
      </c>
      <c r="D108" s="17" t="s">
        <v>87</v>
      </c>
      <c r="E108" s="18">
        <v>120000</v>
      </c>
      <c r="F108" s="18">
        <v>80000</v>
      </c>
      <c r="G108" s="18">
        <v>100000</v>
      </c>
      <c r="H108" s="18">
        <v>100000</v>
      </c>
      <c r="I108" s="18"/>
      <c r="J108" s="18"/>
      <c r="Z108" s="19"/>
      <c r="AA108" s="19"/>
      <c r="AB108" s="19"/>
      <c r="AC108" s="19"/>
      <c r="AH108" s="11"/>
      <c r="AI108" s="11"/>
    </row>
    <row r="109" spans="1:37" s="10" customFormat="1" ht="38.25">
      <c r="A109" s="10" t="s">
        <v>14</v>
      </c>
      <c r="B109" s="10">
        <v>1</v>
      </c>
      <c r="C109" s="10">
        <v>300</v>
      </c>
      <c r="D109" s="17" t="s">
        <v>87</v>
      </c>
      <c r="E109" s="18">
        <v>240000</v>
      </c>
      <c r="F109" s="18">
        <v>80000</v>
      </c>
      <c r="G109" s="18">
        <v>100000</v>
      </c>
      <c r="H109" s="18">
        <v>100000</v>
      </c>
      <c r="I109" s="18">
        <v>100000</v>
      </c>
      <c r="J109" s="18">
        <v>100000</v>
      </c>
      <c r="K109" s="18">
        <v>100000</v>
      </c>
      <c r="L109" s="18"/>
      <c r="Z109" s="19"/>
      <c r="AA109" s="19"/>
      <c r="AB109" s="19"/>
      <c r="AC109" s="19"/>
      <c r="AH109" s="11"/>
      <c r="AI109" s="11"/>
    </row>
    <row r="110" spans="1:37" s="10" customFormat="1" ht="38.25">
      <c r="A110" s="10" t="s">
        <v>15</v>
      </c>
      <c r="B110" s="10">
        <v>1</v>
      </c>
      <c r="C110" s="10">
        <v>300</v>
      </c>
      <c r="D110" s="17" t="s">
        <v>87</v>
      </c>
      <c r="E110" s="18">
        <v>70000</v>
      </c>
      <c r="F110" s="18">
        <v>90000</v>
      </c>
      <c r="G110" s="18">
        <v>100000</v>
      </c>
      <c r="H110" s="18">
        <v>100000</v>
      </c>
      <c r="I110" s="18"/>
      <c r="J110" s="18"/>
      <c r="Z110" s="19"/>
      <c r="AA110" s="19"/>
      <c r="AB110" s="19"/>
      <c r="AC110" s="19"/>
      <c r="AH110" s="11"/>
      <c r="AI110" s="11"/>
    </row>
    <row r="111" spans="1:37" s="10" customFormat="1" ht="38.25">
      <c r="A111" s="10" t="s">
        <v>16</v>
      </c>
      <c r="B111" s="10">
        <v>1</v>
      </c>
      <c r="C111" s="10">
        <v>300</v>
      </c>
      <c r="D111" s="17" t="s">
        <v>87</v>
      </c>
      <c r="E111" s="18">
        <v>35000</v>
      </c>
      <c r="F111" s="18">
        <v>110000</v>
      </c>
      <c r="G111" s="18">
        <v>100000</v>
      </c>
      <c r="H111" s="18">
        <v>100000</v>
      </c>
      <c r="I111" s="18">
        <v>100000</v>
      </c>
      <c r="J111" s="18">
        <v>100000</v>
      </c>
      <c r="K111" s="18">
        <v>100000</v>
      </c>
      <c r="L111" s="18"/>
      <c r="Z111" s="14"/>
      <c r="AA111" s="14"/>
      <c r="AB111" s="14"/>
      <c r="AC111" s="19"/>
      <c r="AH111" s="11"/>
      <c r="AI111" s="11"/>
    </row>
    <row r="112" spans="1:37" s="10" customFormat="1" ht="38.25">
      <c r="A112" s="10" t="s">
        <v>17</v>
      </c>
      <c r="B112" s="10">
        <v>1</v>
      </c>
      <c r="C112" s="10">
        <v>300</v>
      </c>
      <c r="D112" s="17" t="s">
        <v>87</v>
      </c>
      <c r="E112" s="18">
        <v>140000</v>
      </c>
      <c r="F112" s="18">
        <v>100000</v>
      </c>
      <c r="G112" s="18">
        <v>100000</v>
      </c>
      <c r="H112" s="18">
        <v>100000</v>
      </c>
      <c r="I112" s="18"/>
      <c r="J112" s="18"/>
      <c r="Z112" s="14"/>
      <c r="AA112" s="14"/>
      <c r="AB112" s="14"/>
      <c r="AC112" s="19"/>
      <c r="AH112" s="11"/>
      <c r="AI112" s="11"/>
    </row>
    <row r="113" spans="1:35" s="10" customFormat="1" ht="38.25">
      <c r="A113" s="10" t="s">
        <v>18</v>
      </c>
      <c r="B113" s="10">
        <v>1</v>
      </c>
      <c r="C113" s="10">
        <v>300</v>
      </c>
      <c r="D113" s="17" t="s">
        <v>87</v>
      </c>
      <c r="E113" s="18">
        <v>130000</v>
      </c>
      <c r="F113" s="18">
        <v>90000</v>
      </c>
      <c r="G113" s="18">
        <v>100000</v>
      </c>
      <c r="H113" s="18">
        <v>100000</v>
      </c>
      <c r="I113" s="18"/>
      <c r="J113" s="18"/>
      <c r="Z113" s="14"/>
      <c r="AA113" s="14"/>
      <c r="AB113" s="14"/>
      <c r="AC113" s="19"/>
      <c r="AH113" s="11"/>
      <c r="AI113" s="11"/>
    </row>
    <row r="114" spans="1:35" s="10" customFormat="1" ht="38.25">
      <c r="A114" s="10" t="s">
        <v>19</v>
      </c>
      <c r="B114" s="10">
        <v>1</v>
      </c>
      <c r="C114" s="10">
        <v>300</v>
      </c>
      <c r="D114" s="17" t="s">
        <v>87</v>
      </c>
      <c r="E114" s="18">
        <v>90000</v>
      </c>
      <c r="F114" s="18">
        <v>140000</v>
      </c>
      <c r="G114" s="18">
        <v>100000</v>
      </c>
      <c r="H114" s="18">
        <v>100000</v>
      </c>
      <c r="I114" s="18">
        <v>100000</v>
      </c>
      <c r="J114" s="18">
        <v>100000</v>
      </c>
      <c r="K114" s="18">
        <v>100000</v>
      </c>
      <c r="L114" s="18"/>
      <c r="Z114" s="14"/>
      <c r="AA114" s="14"/>
      <c r="AB114" s="14"/>
      <c r="AC114" s="19"/>
      <c r="AH114" s="11"/>
      <c r="AI114" s="11"/>
    </row>
    <row r="115" spans="1:35" s="10" customFormat="1" ht="38.25">
      <c r="A115" s="10" t="s">
        <v>20</v>
      </c>
      <c r="B115" s="10">
        <v>1</v>
      </c>
      <c r="C115" s="10">
        <v>300</v>
      </c>
      <c r="D115" s="17" t="s">
        <v>87</v>
      </c>
      <c r="E115" s="18">
        <v>30000</v>
      </c>
      <c r="F115" s="18">
        <v>100000</v>
      </c>
      <c r="G115" s="18">
        <v>100000</v>
      </c>
      <c r="H115" s="18">
        <v>100000</v>
      </c>
      <c r="I115" s="18"/>
      <c r="J115" s="18"/>
      <c r="Z115" s="19"/>
      <c r="AA115" s="19"/>
      <c r="AB115" s="19"/>
      <c r="AC115" s="19"/>
      <c r="AH115" s="11"/>
      <c r="AI115" s="11"/>
    </row>
    <row r="116" spans="1:35" s="10" customFormat="1" ht="38.25">
      <c r="A116" s="10" t="s">
        <v>21</v>
      </c>
      <c r="B116" s="10">
        <v>1</v>
      </c>
      <c r="C116" s="10">
        <v>300</v>
      </c>
      <c r="D116" s="17" t="s">
        <v>87</v>
      </c>
      <c r="E116" s="18">
        <v>70000</v>
      </c>
      <c r="F116" s="18">
        <v>130000</v>
      </c>
      <c r="G116" s="18">
        <v>100000</v>
      </c>
      <c r="H116" s="18">
        <v>100000</v>
      </c>
      <c r="I116" s="18"/>
      <c r="J116" s="18"/>
      <c r="Z116" s="19"/>
      <c r="AA116" s="19"/>
      <c r="AB116" s="19"/>
      <c r="AC116" s="19"/>
      <c r="AH116" s="11"/>
      <c r="AI116" s="11"/>
    </row>
    <row r="117" spans="1:35" s="10" customFormat="1" ht="38.25">
      <c r="A117" s="10" t="s">
        <v>22</v>
      </c>
      <c r="B117" s="10">
        <v>1</v>
      </c>
      <c r="C117" s="10">
        <v>300</v>
      </c>
      <c r="D117" s="17" t="s">
        <v>87</v>
      </c>
      <c r="E117" s="18">
        <v>150000</v>
      </c>
      <c r="F117" s="18">
        <v>90000</v>
      </c>
      <c r="G117" s="18">
        <v>100000</v>
      </c>
      <c r="H117" s="18">
        <v>100000</v>
      </c>
      <c r="I117" s="18"/>
      <c r="J117" s="18"/>
      <c r="Z117" s="19"/>
      <c r="AA117" s="19"/>
      <c r="AB117" s="19"/>
      <c r="AC117" s="19"/>
      <c r="AH117" s="11"/>
      <c r="AI117" s="11"/>
    </row>
    <row r="118" spans="1:35" s="10" customFormat="1">
      <c r="A118" s="10" t="s">
        <v>23</v>
      </c>
      <c r="D118" s="20"/>
      <c r="E118" s="18"/>
      <c r="F118" s="18"/>
      <c r="G118" s="18"/>
      <c r="H118" s="18"/>
      <c r="I118" s="18"/>
      <c r="J118" s="18">
        <v>100000</v>
      </c>
      <c r="K118" s="18">
        <v>100000</v>
      </c>
      <c r="L118" s="18"/>
      <c r="Z118" s="19"/>
      <c r="AA118" s="19"/>
      <c r="AB118" s="19"/>
      <c r="AC118" s="19"/>
      <c r="AH118" s="11"/>
      <c r="AI118" s="11"/>
    </row>
    <row r="120" spans="1:35" s="9" customFormat="1" ht="51">
      <c r="A120" s="8" t="s">
        <v>88</v>
      </c>
      <c r="B120" s="9" t="s">
        <v>89</v>
      </c>
      <c r="C120" s="9" t="s">
        <v>90</v>
      </c>
      <c r="D120" s="9" t="s">
        <v>91</v>
      </c>
      <c r="E120" s="9" t="s">
        <v>92</v>
      </c>
      <c r="F120" s="9" t="s">
        <v>93</v>
      </c>
      <c r="G120" s="9" t="s">
        <v>94</v>
      </c>
      <c r="H120" s="9" t="s">
        <v>95</v>
      </c>
      <c r="I120" s="9" t="s">
        <v>96</v>
      </c>
      <c r="J120" s="9" t="s">
        <v>97</v>
      </c>
      <c r="K120" s="9" t="s">
        <v>98</v>
      </c>
      <c r="Z120" s="8"/>
      <c r="AA120" s="8"/>
      <c r="AB120" s="8"/>
      <c r="AC120" s="8"/>
      <c r="AD120" s="8"/>
      <c r="AE120" s="8"/>
      <c r="AF120" s="8"/>
      <c r="AH120" s="8"/>
      <c r="AI120" s="8"/>
    </row>
    <row r="121" spans="1:35">
      <c r="A121" s="10" t="s">
        <v>13</v>
      </c>
      <c r="B121" s="16">
        <v>0.01</v>
      </c>
      <c r="C121" s="16">
        <v>17.21</v>
      </c>
      <c r="D121" s="21">
        <v>0.96</v>
      </c>
      <c r="E121" s="16">
        <v>0.51</v>
      </c>
      <c r="F121" s="16">
        <v>1.01</v>
      </c>
      <c r="G121" s="16">
        <v>6.9</v>
      </c>
      <c r="H121" s="16">
        <v>9.31</v>
      </c>
      <c r="I121" s="10"/>
      <c r="J121" s="10"/>
      <c r="K121" s="10"/>
    </row>
    <row r="122" spans="1:35">
      <c r="A122" s="10" t="s">
        <v>14</v>
      </c>
      <c r="B122" s="16">
        <v>0.01</v>
      </c>
      <c r="C122" s="16">
        <v>4.38</v>
      </c>
      <c r="D122" s="21">
        <v>1.94</v>
      </c>
      <c r="E122" s="16">
        <v>0.56000000000000005</v>
      </c>
      <c r="F122" s="16">
        <v>2.0499999999999998</v>
      </c>
      <c r="G122" s="16">
        <v>17.100000000000001</v>
      </c>
      <c r="H122" s="16">
        <v>24.1</v>
      </c>
      <c r="I122" s="10">
        <v>23.14</v>
      </c>
      <c r="J122" s="10">
        <v>22.87</v>
      </c>
      <c r="K122" s="10">
        <v>27.61</v>
      </c>
    </row>
    <row r="123" spans="1:35">
      <c r="A123" s="10" t="s">
        <v>15</v>
      </c>
      <c r="B123" s="16">
        <v>0.01</v>
      </c>
      <c r="C123" s="16">
        <v>18.02</v>
      </c>
      <c r="D123" s="21">
        <v>1.05</v>
      </c>
      <c r="E123" s="16">
        <v>1.52</v>
      </c>
      <c r="F123" s="16">
        <v>3.61</v>
      </c>
      <c r="G123" s="16">
        <v>9.8800000000000008</v>
      </c>
      <c r="H123" s="16">
        <v>11.2</v>
      </c>
      <c r="I123" s="10"/>
      <c r="J123" s="10"/>
      <c r="K123" s="10"/>
    </row>
    <row r="124" spans="1:35">
      <c r="A124" s="10" t="s">
        <v>16</v>
      </c>
      <c r="B124" s="16">
        <v>0.01</v>
      </c>
      <c r="C124" s="16">
        <v>23.19</v>
      </c>
      <c r="D124" s="21">
        <v>0.35</v>
      </c>
      <c r="E124" s="16">
        <v>1.44</v>
      </c>
      <c r="F124" s="16">
        <v>1.03</v>
      </c>
      <c r="G124" s="16">
        <v>4.5999999999999996</v>
      </c>
      <c r="H124" s="16">
        <v>14.4</v>
      </c>
      <c r="I124" s="10">
        <v>18.29</v>
      </c>
      <c r="J124" s="10">
        <v>25.18</v>
      </c>
      <c r="K124" s="10">
        <v>28.78</v>
      </c>
    </row>
    <row r="125" spans="1:35">
      <c r="A125" s="10" t="s">
        <v>17</v>
      </c>
      <c r="B125" s="16">
        <v>0.01</v>
      </c>
      <c r="C125" s="16">
        <v>3.64</v>
      </c>
      <c r="D125" s="21">
        <v>1.03</v>
      </c>
      <c r="E125" s="16">
        <v>0.94</v>
      </c>
      <c r="F125" s="16">
        <v>0.8</v>
      </c>
      <c r="G125" s="16">
        <v>2.17</v>
      </c>
      <c r="H125" s="16">
        <v>4.3499999999999996</v>
      </c>
      <c r="I125" s="10"/>
      <c r="J125" s="10"/>
      <c r="K125" s="10"/>
    </row>
    <row r="126" spans="1:35">
      <c r="A126" s="10" t="s">
        <v>18</v>
      </c>
      <c r="B126" s="16">
        <v>0.01</v>
      </c>
      <c r="C126" s="16">
        <v>10.34</v>
      </c>
      <c r="D126" s="21">
        <v>1.03</v>
      </c>
      <c r="E126" s="16">
        <v>0.61</v>
      </c>
      <c r="F126" s="16">
        <v>1.41</v>
      </c>
      <c r="G126" s="16">
        <v>3.29</v>
      </c>
      <c r="H126" s="16">
        <v>2.78</v>
      </c>
      <c r="I126" s="10"/>
      <c r="J126" s="10"/>
      <c r="K126" s="10"/>
    </row>
    <row r="127" spans="1:35">
      <c r="A127" s="10" t="s">
        <v>19</v>
      </c>
      <c r="B127" s="16">
        <v>0.01</v>
      </c>
      <c r="C127" s="16">
        <v>3.43</v>
      </c>
      <c r="D127" s="21">
        <v>0.69</v>
      </c>
      <c r="E127" s="16">
        <v>3.27</v>
      </c>
      <c r="F127" s="16">
        <v>4.49</v>
      </c>
      <c r="G127" s="16">
        <v>7</v>
      </c>
      <c r="H127" s="16">
        <v>22.6</v>
      </c>
      <c r="I127" s="10">
        <v>26.77</v>
      </c>
      <c r="J127" s="10">
        <v>13.93</v>
      </c>
      <c r="K127" s="10">
        <v>13.65</v>
      </c>
    </row>
    <row r="128" spans="1:35">
      <c r="A128" s="10" t="s">
        <v>20</v>
      </c>
      <c r="B128" s="16">
        <v>0.01</v>
      </c>
      <c r="C128" s="16">
        <v>2.0499999999999998</v>
      </c>
      <c r="D128" s="21">
        <v>0.33</v>
      </c>
      <c r="E128" s="16">
        <v>1.57</v>
      </c>
      <c r="F128" s="16">
        <v>0.9</v>
      </c>
      <c r="G128" s="16">
        <v>2.3199999999999998</v>
      </c>
      <c r="H128" s="16">
        <v>2.39</v>
      </c>
      <c r="I128" s="10"/>
      <c r="J128" s="10"/>
      <c r="K128" s="10"/>
    </row>
    <row r="129" spans="1:35">
      <c r="A129" s="10" t="s">
        <v>21</v>
      </c>
      <c r="B129" s="16">
        <v>0.01</v>
      </c>
      <c r="C129" s="16">
        <v>13.38</v>
      </c>
      <c r="D129" s="21">
        <v>0.51</v>
      </c>
      <c r="E129" s="16">
        <v>1.88</v>
      </c>
      <c r="F129" s="16">
        <v>0.81</v>
      </c>
      <c r="G129" s="16">
        <v>4.22</v>
      </c>
      <c r="H129" s="16">
        <v>4.7699999999999996</v>
      </c>
      <c r="I129" s="10"/>
      <c r="J129" s="10"/>
      <c r="K129" s="10"/>
    </row>
    <row r="130" spans="1:35">
      <c r="A130" s="10" t="s">
        <v>22</v>
      </c>
      <c r="B130" s="16">
        <v>0.01</v>
      </c>
      <c r="C130" s="16">
        <v>8.3800000000000008</v>
      </c>
      <c r="D130" s="21">
        <v>1.31</v>
      </c>
      <c r="E130" s="16">
        <v>1.32</v>
      </c>
      <c r="F130" s="16">
        <v>0.77</v>
      </c>
      <c r="G130" s="16">
        <v>3.29</v>
      </c>
      <c r="H130" s="16">
        <v>2.7</v>
      </c>
      <c r="I130" s="10"/>
      <c r="J130" s="10"/>
      <c r="K130" s="10"/>
    </row>
    <row r="131" spans="1:35">
      <c r="A131" s="10" t="s">
        <v>23</v>
      </c>
      <c r="B131" s="16"/>
      <c r="C131" s="16"/>
      <c r="D131" s="21"/>
      <c r="E131" s="16"/>
      <c r="F131" s="16"/>
      <c r="G131" s="16"/>
      <c r="H131" s="16"/>
      <c r="I131" s="10">
        <v>9.9</v>
      </c>
      <c r="J131" s="10">
        <v>11.72</v>
      </c>
      <c r="K131" s="10">
        <v>13.33</v>
      </c>
    </row>
    <row r="133" spans="1:35" s="9" customFormat="1" ht="38.25">
      <c r="A133" s="8" t="s">
        <v>99</v>
      </c>
      <c r="B133" s="9" t="s">
        <v>100</v>
      </c>
      <c r="C133" s="9" t="s">
        <v>101</v>
      </c>
      <c r="D133" s="9" t="s">
        <v>102</v>
      </c>
      <c r="E133" s="9" t="s">
        <v>103</v>
      </c>
      <c r="F133" s="9" t="s">
        <v>104</v>
      </c>
      <c r="G133" s="9" t="s">
        <v>105</v>
      </c>
      <c r="H133" s="9" t="s">
        <v>106</v>
      </c>
      <c r="I133" s="9" t="s">
        <v>107</v>
      </c>
      <c r="J133" s="9" t="s">
        <v>108</v>
      </c>
      <c r="K133" s="9" t="s">
        <v>109</v>
      </c>
      <c r="Z133" s="8"/>
      <c r="AA133" s="8"/>
      <c r="AB133" s="8"/>
      <c r="AC133" s="8"/>
      <c r="AD133" s="8"/>
      <c r="AE133" s="8"/>
      <c r="AF133" s="8"/>
    </row>
    <row r="134" spans="1:35" s="10" customFormat="1">
      <c r="A134" s="10" t="s">
        <v>13</v>
      </c>
      <c r="B134" s="10">
        <v>6.2500000000000023E-4</v>
      </c>
      <c r="C134" s="10">
        <v>6.7525347222222214</v>
      </c>
      <c r="D134" s="10">
        <v>7.333333333333332E-2</v>
      </c>
      <c r="E134" s="10">
        <v>4.9583333333333326E-2</v>
      </c>
      <c r="F134" s="10">
        <v>0.16482638888888887</v>
      </c>
      <c r="G134" s="10">
        <v>3.2343750000000004</v>
      </c>
      <c r="H134" s="10">
        <v>4.6226736111111109</v>
      </c>
      <c r="Z134" s="19"/>
      <c r="AA134" s="19"/>
      <c r="AB134" s="19"/>
      <c r="AC134" s="19"/>
      <c r="AH134" s="11"/>
      <c r="AI134" s="11"/>
    </row>
    <row r="135" spans="1:35" s="10" customFormat="1">
      <c r="A135" s="10" t="s">
        <v>14</v>
      </c>
      <c r="B135" s="22">
        <v>6.2500000000000023E-4</v>
      </c>
      <c r="C135" s="10">
        <v>2.1747916666666667</v>
      </c>
      <c r="D135" s="10">
        <v>0.20208333333333334</v>
      </c>
      <c r="E135" s="10">
        <v>4.6666666666666676E-2</v>
      </c>
      <c r="F135" s="10">
        <v>0.59791666666666665</v>
      </c>
      <c r="G135" s="10">
        <v>10.628125000000001</v>
      </c>
      <c r="H135" s="10">
        <v>8.7027777777777793</v>
      </c>
      <c r="I135" s="10">
        <v>21.77409722222222</v>
      </c>
      <c r="J135" s="10">
        <v>15.008437499999999</v>
      </c>
      <c r="K135" s="10">
        <v>13.613263888888888</v>
      </c>
      <c r="Z135" s="19"/>
      <c r="AA135" s="19"/>
      <c r="AB135" s="19"/>
      <c r="AC135" s="19"/>
      <c r="AH135" s="11"/>
      <c r="AI135" s="11"/>
    </row>
    <row r="136" spans="1:35" s="10" customFormat="1">
      <c r="A136" s="10" t="s">
        <v>15</v>
      </c>
      <c r="B136" s="22">
        <v>6.2500000000000023E-4</v>
      </c>
      <c r="C136" s="10">
        <v>2.3776388888888884</v>
      </c>
      <c r="D136" s="10">
        <v>0.10572916666666667</v>
      </c>
      <c r="E136" s="10">
        <v>0.12138888888888887</v>
      </c>
      <c r="F136" s="10">
        <v>2.2061111111111114</v>
      </c>
      <c r="G136" s="10">
        <v>4.6312500000000005</v>
      </c>
      <c r="H136" s="10">
        <v>4.6666666666666661</v>
      </c>
      <c r="Z136" s="19"/>
      <c r="AA136" s="19"/>
      <c r="AB136" s="19"/>
      <c r="AC136" s="19"/>
      <c r="AH136" s="11"/>
      <c r="AI136" s="11"/>
    </row>
    <row r="137" spans="1:35" s="10" customFormat="1">
      <c r="A137" s="10" t="s">
        <v>16</v>
      </c>
      <c r="B137" s="22">
        <v>6.2500000000000023E-4</v>
      </c>
      <c r="C137" s="10">
        <v>8.9378124999999997</v>
      </c>
      <c r="D137" s="10">
        <v>4.1319444444444436E-2</v>
      </c>
      <c r="E137" s="10">
        <v>0.17500000000000002</v>
      </c>
      <c r="F137" s="10">
        <v>0.2253125</v>
      </c>
      <c r="G137" s="10">
        <v>2.9229166666666662</v>
      </c>
      <c r="H137" s="10">
        <v>8.6499999999999986</v>
      </c>
      <c r="I137" s="10">
        <v>17.7184375</v>
      </c>
      <c r="J137" s="10">
        <v>21.50791666666667</v>
      </c>
      <c r="K137" s="10">
        <v>25.282430555555553</v>
      </c>
      <c r="Z137" s="19"/>
      <c r="AA137" s="19"/>
      <c r="AB137" s="19"/>
      <c r="AC137" s="19"/>
      <c r="AH137" s="11"/>
      <c r="AI137" s="11"/>
    </row>
    <row r="138" spans="1:35" s="10" customFormat="1">
      <c r="A138" s="10" t="s">
        <v>17</v>
      </c>
      <c r="B138" s="22">
        <v>6.2500000000000023E-4</v>
      </c>
      <c r="C138" s="10">
        <v>2.022222222222223</v>
      </c>
      <c r="D138" s="10">
        <v>0.11802083333333335</v>
      </c>
      <c r="E138" s="10">
        <v>5.2222222222222218E-2</v>
      </c>
      <c r="F138" s="10">
        <v>0.21111111111111114</v>
      </c>
      <c r="G138" s="10">
        <v>0.88156250000000003</v>
      </c>
      <c r="H138" s="10">
        <v>2.6734374999999999</v>
      </c>
      <c r="Z138" s="19"/>
      <c r="AA138" s="19"/>
      <c r="AB138" s="19"/>
      <c r="AC138" s="19"/>
      <c r="AH138" s="11"/>
      <c r="AI138" s="11"/>
    </row>
    <row r="139" spans="1:35" s="10" customFormat="1">
      <c r="A139" s="10" t="s">
        <v>18</v>
      </c>
      <c r="B139" s="22">
        <v>6.2500000000000023E-4</v>
      </c>
      <c r="C139" s="10">
        <v>2.4413888888888886</v>
      </c>
      <c r="D139" s="10">
        <v>0.11086805555555557</v>
      </c>
      <c r="E139" s="10">
        <v>6.5659722222222217E-2</v>
      </c>
      <c r="F139" s="10">
        <v>0.60708333333333342</v>
      </c>
      <c r="G139" s="10">
        <v>2.3304166666666664</v>
      </c>
      <c r="H139" s="10">
        <v>2.0849999999999995</v>
      </c>
      <c r="Z139" s="19"/>
      <c r="AA139" s="19"/>
      <c r="AB139" s="19"/>
      <c r="AC139" s="19"/>
      <c r="AH139" s="11"/>
      <c r="AI139" s="11"/>
    </row>
    <row r="140" spans="1:35" s="10" customFormat="1">
      <c r="A140" s="10" t="s">
        <v>19</v>
      </c>
      <c r="B140" s="22">
        <v>6.2500000000000023E-4</v>
      </c>
      <c r="C140" s="10">
        <v>0.75031250000000016</v>
      </c>
      <c r="D140" s="10">
        <v>8.864583333333334E-2</v>
      </c>
      <c r="E140" s="10">
        <v>0.70395833333333324</v>
      </c>
      <c r="F140" s="10">
        <v>1.6837500000000001</v>
      </c>
      <c r="G140" s="10">
        <v>2.8680555555555558</v>
      </c>
      <c r="H140" s="10">
        <v>8.5534722222222221</v>
      </c>
      <c r="I140" s="10">
        <v>15.987638888888888</v>
      </c>
      <c r="J140" s="10">
        <v>6.3845833333333335</v>
      </c>
      <c r="K140" s="10">
        <v>8.4838541666666671</v>
      </c>
      <c r="Z140" s="19"/>
      <c r="AA140" s="19"/>
      <c r="AB140" s="19"/>
      <c r="AC140" s="19"/>
      <c r="AH140" s="11"/>
      <c r="AI140" s="11"/>
    </row>
    <row r="141" spans="1:35" s="10" customFormat="1">
      <c r="A141" s="10" t="s">
        <v>20</v>
      </c>
      <c r="B141" s="22">
        <v>6.2500000000000023E-4</v>
      </c>
      <c r="C141" s="10">
        <v>0.44843749999999999</v>
      </c>
      <c r="D141" s="10">
        <v>5.9583333333333321E-2</v>
      </c>
      <c r="E141" s="10">
        <v>0.1144791666666667</v>
      </c>
      <c r="F141" s="10">
        <v>0.14062500000000003</v>
      </c>
      <c r="G141" s="10">
        <v>0.34638888888888886</v>
      </c>
      <c r="H141" s="10">
        <v>0.62239583333333348</v>
      </c>
      <c r="Z141" s="19"/>
      <c r="AA141" s="19"/>
      <c r="AB141" s="19"/>
      <c r="AC141" s="19"/>
      <c r="AH141" s="11"/>
      <c r="AI141" s="11"/>
    </row>
    <row r="142" spans="1:35" s="10" customFormat="1">
      <c r="A142" s="10" t="s">
        <v>21</v>
      </c>
      <c r="B142" s="22">
        <v>6.2500000000000023E-4</v>
      </c>
      <c r="C142" s="10">
        <v>1.254375</v>
      </c>
      <c r="D142" s="10">
        <v>0.10625000000000001</v>
      </c>
      <c r="E142" s="10">
        <v>0.13708333333333333</v>
      </c>
      <c r="F142" s="10">
        <v>0.16593750000000002</v>
      </c>
      <c r="G142" s="10">
        <v>2.2125694444444437</v>
      </c>
      <c r="H142" s="10">
        <v>2.7825000000000002</v>
      </c>
      <c r="Z142" s="19"/>
      <c r="AA142" s="19"/>
      <c r="AB142" s="19"/>
      <c r="AC142" s="19"/>
      <c r="AH142" s="11"/>
      <c r="AI142" s="11"/>
    </row>
    <row r="143" spans="1:35" s="10" customFormat="1">
      <c r="A143" s="10" t="s">
        <v>22</v>
      </c>
      <c r="B143" s="22">
        <v>6.2500000000000023E-4</v>
      </c>
      <c r="C143" s="10">
        <v>0.84381944444444457</v>
      </c>
      <c r="D143" s="10">
        <v>0.10916666666666668</v>
      </c>
      <c r="E143" s="10">
        <v>0.10541666666666669</v>
      </c>
      <c r="F143" s="10">
        <v>0.15239583333333334</v>
      </c>
      <c r="G143" s="10">
        <v>0.50263888888888886</v>
      </c>
      <c r="H143" s="10">
        <v>0.47812500000000008</v>
      </c>
      <c r="Z143" s="19"/>
      <c r="AA143" s="19"/>
      <c r="AB143" s="19"/>
      <c r="AC143" s="19"/>
      <c r="AH143" s="11"/>
      <c r="AI143" s="11"/>
    </row>
    <row r="144" spans="1:35" s="10" customFormat="1">
      <c r="A144" s="10" t="s">
        <v>23</v>
      </c>
      <c r="I144" s="10">
        <v>6.5656249999999998</v>
      </c>
      <c r="J144" s="10">
        <v>7.5284722222222227</v>
      </c>
      <c r="K144" s="10">
        <v>8.4238194444444456</v>
      </c>
      <c r="Z144" s="19"/>
      <c r="AA144" s="19"/>
      <c r="AB144" s="19"/>
      <c r="AC144" s="19"/>
      <c r="AH144" s="11"/>
      <c r="AI144" s="11"/>
    </row>
    <row r="145" spans="1:35" s="10" customFormat="1">
      <c r="A145" s="10" t="s">
        <v>110</v>
      </c>
      <c r="B145" s="10">
        <v>6.2500000000000034E-4</v>
      </c>
      <c r="C145" s="10">
        <v>2.8003333333333331</v>
      </c>
      <c r="D145" s="10">
        <v>0.10150000000000001</v>
      </c>
      <c r="E145" s="10">
        <v>0.15714583333333332</v>
      </c>
      <c r="F145" s="10">
        <v>0.61550694444444454</v>
      </c>
      <c r="G145" s="10">
        <v>3.0558298611111114</v>
      </c>
      <c r="H145" s="10">
        <v>4.3837048611111111</v>
      </c>
      <c r="I145" s="10">
        <v>15.511449652777776</v>
      </c>
      <c r="J145" s="10">
        <v>12.607352430555556</v>
      </c>
      <c r="K145" s="10">
        <v>13.95084201388889</v>
      </c>
      <c r="Z145" s="19"/>
      <c r="AA145" s="19"/>
      <c r="AB145" s="19"/>
      <c r="AC145" s="19"/>
      <c r="AH145" s="11"/>
      <c r="AI145" s="11"/>
    </row>
  </sheetData>
  <conditionalFormatting sqref="AA15">
    <cfRule type="expression" dxfId="0" priority="1">
      <formula>Z&gt;60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Giger  Gabriel</dc:creator>
  <cp:lastModifiedBy>Giger  Gabriel</cp:lastModifiedBy>
  <dcterms:created xsi:type="dcterms:W3CDTF">2024-08-07T13:02:22Z</dcterms:created>
  <dcterms:modified xsi:type="dcterms:W3CDTF">2024-08-07T14:04:57Z</dcterms:modified>
</cp:coreProperties>
</file>