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zolli/zolliMac/Documents/papers/Dmanisi/papers/D2700_synchrotron/paper/revised_3/resubmit_SI/"/>
    </mc:Choice>
  </mc:AlternateContent>
  <xr:revisionPtr revIDLastSave="0" documentId="13_ncr:1_{FEA1338E-94A8-5946-BC82-17050A5A9212}" xr6:coauthVersionLast="36" xr6:coauthVersionMax="36" xr10:uidLastSave="{00000000-0000-0000-0000-000000000000}"/>
  <bookViews>
    <workbookView xWindow="520" yWindow="460" windowWidth="28280" windowHeight="17540" xr2:uid="{F80D87E6-C4D8-284C-BA17-C0D69840D769}"/>
  </bookViews>
  <sheets>
    <sheet name="total DMS H.s., P.t., Dmanisi" sheetId="2" r:id="rId1"/>
    <sheet name="column descriptions" sheetId="4" r:id="rId2"/>
    <sheet name="references" sheetId="3" r:id="rId3"/>
    <sheet name="DMS standardization" sheetId="5" r:id="rId4"/>
    <sheet name="Gorilla+Pongo specimens" sheetId="6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6" l="1"/>
  <c r="I2" i="6" l="1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G677" i="2" l="1"/>
  <c r="G676" i="2"/>
  <c r="H677" i="2" s="1"/>
  <c r="G675" i="2"/>
  <c r="G674" i="2"/>
  <c r="H675" i="2" s="1"/>
  <c r="G673" i="2"/>
  <c r="G672" i="2"/>
  <c r="G671" i="2"/>
  <c r="G670" i="2"/>
  <c r="H671" i="2" s="1"/>
  <c r="G669" i="2"/>
  <c r="G668" i="2"/>
  <c r="G667" i="2"/>
  <c r="G666" i="2"/>
  <c r="H667" i="2" s="1"/>
  <c r="G665" i="2"/>
  <c r="G664" i="2"/>
  <c r="G663" i="2"/>
  <c r="G662" i="2"/>
  <c r="H663" i="2" s="1"/>
  <c r="G661" i="2"/>
  <c r="G660" i="2"/>
  <c r="G659" i="2"/>
  <c r="G658" i="2"/>
  <c r="H659" i="2" s="1"/>
  <c r="G657" i="2"/>
  <c r="F33" i="2"/>
  <c r="F397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69" i="2"/>
  <c r="G68" i="2"/>
  <c r="H69" i="2" s="1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H661" i="2" l="1"/>
  <c r="H665" i="2"/>
  <c r="H669" i="2"/>
  <c r="H673" i="2"/>
  <c r="H658" i="2"/>
  <c r="H660" i="2"/>
  <c r="H662" i="2"/>
  <c r="H664" i="2"/>
  <c r="H666" i="2"/>
  <c r="H668" i="2"/>
  <c r="H670" i="2"/>
  <c r="H672" i="2"/>
  <c r="H674" i="2"/>
  <c r="H676" i="2"/>
  <c r="H657" i="2"/>
  <c r="H74" i="2"/>
  <c r="H78" i="2"/>
  <c r="H82" i="2"/>
  <c r="H86" i="2"/>
  <c r="H90" i="2"/>
  <c r="H352" i="2"/>
  <c r="H353" i="2"/>
  <c r="H356" i="2"/>
  <c r="H369" i="2"/>
  <c r="H53" i="2"/>
  <c r="H57" i="2"/>
  <c r="H61" i="2"/>
  <c r="H65" i="2"/>
  <c r="H49" i="2"/>
  <c r="H92" i="2"/>
  <c r="H365" i="2"/>
  <c r="H361" i="2"/>
  <c r="H354" i="2"/>
  <c r="H355" i="2"/>
  <c r="H76" i="2"/>
  <c r="H80" i="2"/>
  <c r="H84" i="2"/>
  <c r="H88" i="2"/>
  <c r="H368" i="2"/>
  <c r="H363" i="2"/>
  <c r="H359" i="2"/>
  <c r="H350" i="2"/>
  <c r="H377" i="2"/>
  <c r="H381" i="2"/>
  <c r="H385" i="2"/>
  <c r="H389" i="2"/>
  <c r="H393" i="2"/>
  <c r="H51" i="2"/>
  <c r="H55" i="2"/>
  <c r="H59" i="2"/>
  <c r="H63" i="2"/>
  <c r="H67" i="2"/>
  <c r="H72" i="2"/>
  <c r="H73" i="2"/>
  <c r="H75" i="2"/>
  <c r="H77" i="2"/>
  <c r="H79" i="2"/>
  <c r="H81" i="2"/>
  <c r="H83" i="2"/>
  <c r="H85" i="2"/>
  <c r="H87" i="2"/>
  <c r="H89" i="2"/>
  <c r="H91" i="2"/>
  <c r="H50" i="2"/>
  <c r="H52" i="2"/>
  <c r="H54" i="2"/>
  <c r="H56" i="2"/>
  <c r="H58" i="2"/>
  <c r="H60" i="2"/>
  <c r="H62" i="2"/>
  <c r="H64" i="2"/>
  <c r="H66" i="2"/>
  <c r="H68" i="2"/>
  <c r="H366" i="2"/>
  <c r="H362" i="2"/>
  <c r="H360" i="2"/>
  <c r="H357" i="2"/>
  <c r="H351" i="2"/>
  <c r="H373" i="2"/>
  <c r="H370" i="2"/>
  <c r="H364" i="2"/>
  <c r="H358" i="2"/>
  <c r="H367" i="2"/>
  <c r="H375" i="2"/>
  <c r="H379" i="2"/>
  <c r="H383" i="2"/>
  <c r="H387" i="2"/>
  <c r="H391" i="2"/>
  <c r="H376" i="2"/>
  <c r="H380" i="2"/>
  <c r="H390" i="2"/>
  <c r="H374" i="2"/>
  <c r="H378" i="2"/>
  <c r="H382" i="2"/>
  <c r="H384" i="2"/>
  <c r="H386" i="2"/>
  <c r="H388" i="2"/>
  <c r="H392" i="2"/>
  <c r="F691" i="2" l="1"/>
  <c r="F333" i="2" l="1"/>
  <c r="F312" i="2"/>
  <c r="F123" i="2" l="1"/>
  <c r="G7" i="2" l="1"/>
  <c r="G8" i="2"/>
  <c r="G9" i="2"/>
  <c r="H8" i="2" l="1"/>
  <c r="H7" i="2"/>
  <c r="G22" i="2"/>
  <c r="G207" i="2" l="1"/>
  <c r="G208" i="2"/>
  <c r="G209" i="2"/>
  <c r="G210" i="2"/>
  <c r="G211" i="2"/>
  <c r="G212" i="2"/>
  <c r="G213" i="2"/>
  <c r="G214" i="2"/>
  <c r="G215" i="2"/>
  <c r="G216" i="2"/>
  <c r="G217" i="2"/>
  <c r="G218" i="2"/>
  <c r="G206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191" i="2"/>
  <c r="F27" i="2"/>
  <c r="H206" i="2" l="1"/>
  <c r="H211" i="2"/>
  <c r="H203" i="2"/>
  <c r="H218" i="2"/>
  <c r="H212" i="2"/>
  <c r="H201" i="2"/>
  <c r="H195" i="2"/>
  <c r="H193" i="2"/>
  <c r="H199" i="2"/>
  <c r="H196" i="2"/>
  <c r="H216" i="2"/>
  <c r="H213" i="2"/>
  <c r="H191" i="2"/>
  <c r="H202" i="2"/>
  <c r="H208" i="2"/>
  <c r="H197" i="2"/>
  <c r="H214" i="2"/>
  <c r="H198" i="2"/>
  <c r="H215" i="2"/>
  <c r="H200" i="2"/>
  <c r="H217" i="2"/>
  <c r="H210" i="2"/>
  <c r="H209" i="2"/>
  <c r="H192" i="2"/>
  <c r="H207" i="2"/>
  <c r="H194" i="2"/>
  <c r="G10" i="2"/>
  <c r="G522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H522" i="2" s="1"/>
  <c r="H526" i="2" l="1"/>
  <c r="H530" i="2"/>
  <c r="H534" i="2"/>
  <c r="H538" i="2"/>
  <c r="H542" i="2"/>
  <c r="H524" i="2"/>
  <c r="H528" i="2"/>
  <c r="H532" i="2"/>
  <c r="H536" i="2"/>
  <c r="H540" i="2"/>
  <c r="H523" i="2"/>
  <c r="H527" i="2"/>
  <c r="H539" i="2"/>
  <c r="H525" i="2"/>
  <c r="H529" i="2"/>
  <c r="H531" i="2"/>
  <c r="H533" i="2"/>
  <c r="H535" i="2"/>
  <c r="H537" i="2"/>
  <c r="H541" i="2"/>
  <c r="F45" i="2" l="1"/>
  <c r="F694" i="2"/>
  <c r="F714" i="2"/>
  <c r="G24" i="2"/>
  <c r="G23" i="2"/>
  <c r="G21" i="2"/>
  <c r="G20" i="2"/>
  <c r="G19" i="2"/>
  <c r="G18" i="2"/>
  <c r="G17" i="2"/>
  <c r="G16" i="2"/>
  <c r="G15" i="2"/>
  <c r="G14" i="2"/>
  <c r="G13" i="2"/>
  <c r="G12" i="2"/>
  <c r="G11" i="2"/>
  <c r="H22" i="2" l="1"/>
  <c r="H23" i="2"/>
  <c r="H24" i="2"/>
  <c r="H11" i="2"/>
  <c r="H9" i="2"/>
  <c r="H10" i="2"/>
  <c r="H18" i="2"/>
  <c r="H14" i="2"/>
  <c r="H15" i="2"/>
  <c r="H19" i="2"/>
  <c r="H16" i="2"/>
  <c r="H12" i="2"/>
  <c r="H20" i="2"/>
  <c r="H13" i="2"/>
  <c r="H17" i="2"/>
  <c r="H21" i="2"/>
  <c r="G95" i="2" l="1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H118" i="2" l="1"/>
  <c r="H110" i="2"/>
  <c r="H117" i="2"/>
  <c r="H101" i="2"/>
  <c r="H106" i="2"/>
  <c r="H120" i="2"/>
  <c r="H108" i="2"/>
  <c r="H103" i="2"/>
  <c r="H116" i="2"/>
  <c r="H109" i="2"/>
  <c r="H98" i="2"/>
  <c r="H119" i="2"/>
  <c r="H114" i="2"/>
  <c r="H111" i="2"/>
  <c r="H102" i="2"/>
  <c r="H100" i="2"/>
  <c r="H95" i="2"/>
  <c r="H112" i="2"/>
  <c r="H104" i="2"/>
  <c r="H96" i="2"/>
  <c r="H113" i="2"/>
  <c r="H105" i="2"/>
  <c r="H97" i="2"/>
  <c r="H115" i="2"/>
  <c r="H107" i="2"/>
  <c r="H99" i="2"/>
  <c r="F161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G245" i="2" s="1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403" i="2"/>
  <c r="F442" i="2"/>
  <c r="G256" i="2" l="1"/>
  <c r="G260" i="2"/>
  <c r="G264" i="2"/>
  <c r="G268" i="2"/>
  <c r="G249" i="2"/>
  <c r="G253" i="2"/>
  <c r="G257" i="2"/>
  <c r="G265" i="2"/>
  <c r="G221" i="2"/>
  <c r="G229" i="2"/>
  <c r="G233" i="2"/>
  <c r="G237" i="2"/>
  <c r="G241" i="2"/>
  <c r="G246" i="2"/>
  <c r="G250" i="2"/>
  <c r="G254" i="2"/>
  <c r="G258" i="2"/>
  <c r="G262" i="2"/>
  <c r="G266" i="2"/>
  <c r="G225" i="2"/>
  <c r="G223" i="2"/>
  <c r="G227" i="2"/>
  <c r="G231" i="2"/>
  <c r="G235" i="2"/>
  <c r="G239" i="2"/>
  <c r="G243" i="2"/>
  <c r="G248" i="2"/>
  <c r="G252" i="2"/>
  <c r="G261" i="2"/>
  <c r="G267" i="2"/>
  <c r="G263" i="2"/>
  <c r="G259" i="2"/>
  <c r="G255" i="2"/>
  <c r="G251" i="2"/>
  <c r="G247" i="2"/>
  <c r="G242" i="2"/>
  <c r="G238" i="2"/>
  <c r="G234" i="2"/>
  <c r="G230" i="2"/>
  <c r="G226" i="2"/>
  <c r="G222" i="2"/>
  <c r="G240" i="2"/>
  <c r="G236" i="2"/>
  <c r="G232" i="2"/>
  <c r="G228" i="2"/>
  <c r="G224" i="2"/>
  <c r="G280" i="2"/>
  <c r="H243" i="2" l="1"/>
  <c r="H253" i="2"/>
  <c r="H249" i="2"/>
  <c r="H250" i="2"/>
  <c r="H224" i="2"/>
  <c r="H257" i="2"/>
  <c r="H263" i="2"/>
  <c r="H265" i="2"/>
  <c r="H229" i="2"/>
  <c r="H256" i="2"/>
  <c r="H258" i="2"/>
  <c r="H264" i="2"/>
  <c r="H267" i="2"/>
  <c r="H223" i="2"/>
  <c r="H239" i="2"/>
  <c r="H233" i="2"/>
  <c r="H261" i="2"/>
  <c r="H262" i="2"/>
  <c r="H260" i="2"/>
  <c r="H248" i="2"/>
  <c r="H242" i="2"/>
  <c r="H225" i="2"/>
  <c r="H241" i="2"/>
  <c r="H235" i="2"/>
  <c r="H252" i="2"/>
  <c r="H246" i="2"/>
  <c r="H266" i="2"/>
  <c r="H221" i="2"/>
  <c r="H227" i="2"/>
  <c r="H251" i="2"/>
  <c r="H254" i="2"/>
  <c r="H259" i="2"/>
  <c r="H238" i="2"/>
  <c r="H237" i="2"/>
  <c r="H231" i="2"/>
  <c r="H234" i="2"/>
  <c r="H240" i="2"/>
  <c r="H255" i="2"/>
  <c r="H230" i="2"/>
  <c r="H236" i="2"/>
  <c r="H226" i="2"/>
  <c r="H232" i="2"/>
  <c r="H247" i="2"/>
  <c r="H222" i="2"/>
  <c r="H228" i="2"/>
  <c r="F396" i="2"/>
  <c r="G273" i="2"/>
  <c r="G274" i="2"/>
  <c r="G275" i="2"/>
  <c r="G276" i="2"/>
  <c r="G277" i="2"/>
  <c r="G278" i="2"/>
  <c r="G279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272" i="2"/>
  <c r="H308" i="2" l="1"/>
  <c r="H275" i="2"/>
  <c r="H307" i="2"/>
  <c r="H299" i="2"/>
  <c r="H295" i="2"/>
  <c r="H287" i="2"/>
  <c r="H278" i="2"/>
  <c r="H274" i="2"/>
  <c r="H304" i="2"/>
  <c r="H279" i="2"/>
  <c r="H303" i="2"/>
  <c r="H291" i="2"/>
  <c r="H283" i="2"/>
  <c r="H281" i="2"/>
  <c r="H306" i="2"/>
  <c r="H298" i="2"/>
  <c r="H294" i="2"/>
  <c r="H290" i="2"/>
  <c r="H286" i="2"/>
  <c r="H282" i="2"/>
  <c r="H277" i="2"/>
  <c r="H302" i="2"/>
  <c r="H309" i="2"/>
  <c r="H305" i="2"/>
  <c r="H301" i="2"/>
  <c r="H297" i="2"/>
  <c r="H293" i="2"/>
  <c r="H289" i="2"/>
  <c r="H285" i="2"/>
  <c r="H280" i="2"/>
  <c r="H276" i="2"/>
  <c r="H273" i="2"/>
  <c r="H272" i="2"/>
  <c r="H300" i="2"/>
  <c r="H296" i="2"/>
  <c r="H292" i="2"/>
  <c r="H288" i="2"/>
  <c r="H284" i="2"/>
  <c r="F692" i="2"/>
  <c r="F693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G714" i="2" s="1"/>
  <c r="G710" i="2" l="1"/>
  <c r="G706" i="2"/>
  <c r="G702" i="2"/>
  <c r="G698" i="2"/>
  <c r="G694" i="2"/>
  <c r="G713" i="2"/>
  <c r="H714" i="2" s="1"/>
  <c r="G709" i="2"/>
  <c r="G705" i="2"/>
  <c r="G701" i="2"/>
  <c r="G697" i="2"/>
  <c r="G693" i="2"/>
  <c r="G711" i="2"/>
  <c r="G707" i="2"/>
  <c r="G703" i="2"/>
  <c r="G699" i="2"/>
  <c r="G695" i="2"/>
  <c r="G712" i="2"/>
  <c r="G708" i="2"/>
  <c r="G704" i="2"/>
  <c r="G700" i="2"/>
  <c r="G696" i="2"/>
  <c r="G692" i="2"/>
  <c r="H710" i="2" l="1"/>
  <c r="H693" i="2"/>
  <c r="H705" i="2"/>
  <c r="H706" i="2"/>
  <c r="H694" i="2"/>
  <c r="H709" i="2"/>
  <c r="H703" i="2"/>
  <c r="H696" i="2"/>
  <c r="H700" i="2"/>
  <c r="H713" i="2"/>
  <c r="H698" i="2"/>
  <c r="H692" i="2"/>
  <c r="H708" i="2"/>
  <c r="H699" i="2"/>
  <c r="H707" i="2"/>
  <c r="H695" i="2"/>
  <c r="H702" i="2"/>
  <c r="H712" i="2"/>
  <c r="H701" i="2"/>
  <c r="H711" i="2"/>
  <c r="H697" i="2"/>
  <c r="H704" i="2"/>
  <c r="F410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62" i="2"/>
  <c r="G162" i="2" s="1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98" i="2"/>
  <c r="F399" i="2"/>
  <c r="F400" i="2"/>
  <c r="F401" i="2"/>
  <c r="F402" i="2"/>
  <c r="F404" i="2"/>
  <c r="F405" i="2"/>
  <c r="F406" i="2"/>
  <c r="F407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28" i="2"/>
  <c r="G28" i="2" s="1"/>
  <c r="F29" i="2"/>
  <c r="F30" i="2"/>
  <c r="F31" i="2"/>
  <c r="F32" i="2"/>
  <c r="F34" i="2"/>
  <c r="F35" i="2"/>
  <c r="F36" i="2"/>
  <c r="F37" i="2"/>
  <c r="F38" i="2"/>
  <c r="F39" i="2"/>
  <c r="F40" i="2"/>
  <c r="F41" i="2"/>
  <c r="F42" i="2"/>
  <c r="F43" i="2"/>
  <c r="F44" i="2"/>
  <c r="G411" i="2" l="1"/>
  <c r="G41" i="2"/>
  <c r="G37" i="2"/>
  <c r="G33" i="2"/>
  <c r="G29" i="2"/>
  <c r="H28" i="2" s="1"/>
  <c r="G440" i="2"/>
  <c r="G436" i="2"/>
  <c r="G432" i="2"/>
  <c r="G428" i="2"/>
  <c r="G424" i="2"/>
  <c r="G420" i="2"/>
  <c r="G416" i="2"/>
  <c r="G412" i="2"/>
  <c r="G405" i="2"/>
  <c r="G401" i="2"/>
  <c r="G397" i="2"/>
  <c r="G344" i="2"/>
  <c r="G340" i="2"/>
  <c r="G336" i="2"/>
  <c r="G330" i="2"/>
  <c r="G326" i="2"/>
  <c r="G322" i="2"/>
  <c r="G318" i="2"/>
  <c r="G314" i="2"/>
  <c r="G184" i="2"/>
  <c r="G180" i="2"/>
  <c r="G176" i="2"/>
  <c r="G172" i="2"/>
  <c r="G168" i="2"/>
  <c r="G151" i="2"/>
  <c r="G147" i="2"/>
  <c r="G135" i="2"/>
  <c r="G131" i="2"/>
  <c r="G441" i="2"/>
  <c r="G437" i="2"/>
  <c r="G433" i="2"/>
  <c r="G429" i="2"/>
  <c r="G425" i="2"/>
  <c r="G421" i="2"/>
  <c r="G417" i="2"/>
  <c r="G413" i="2"/>
  <c r="G406" i="2"/>
  <c r="G402" i="2"/>
  <c r="G398" i="2"/>
  <c r="G345" i="2"/>
  <c r="G341" i="2"/>
  <c r="G337" i="2"/>
  <c r="G327" i="2"/>
  <c r="G323" i="2"/>
  <c r="G319" i="2"/>
  <c r="G315" i="2"/>
  <c r="G185" i="2"/>
  <c r="G181" i="2"/>
  <c r="G177" i="2"/>
  <c r="G173" i="2"/>
  <c r="G169" i="2"/>
  <c r="G165" i="2"/>
  <c r="G156" i="2"/>
  <c r="G152" i="2"/>
  <c r="G148" i="2"/>
  <c r="G144" i="2"/>
  <c r="G140" i="2"/>
  <c r="G136" i="2"/>
  <c r="G132" i="2"/>
  <c r="G128" i="2"/>
  <c r="G124" i="2"/>
  <c r="G164" i="2"/>
  <c r="G155" i="2"/>
  <c r="G143" i="2"/>
  <c r="G139" i="2"/>
  <c r="G127" i="2"/>
  <c r="G43" i="2"/>
  <c r="G39" i="2"/>
  <c r="G35" i="2"/>
  <c r="G31" i="2"/>
  <c r="G438" i="2"/>
  <c r="G434" i="2"/>
  <c r="G430" i="2"/>
  <c r="G418" i="2"/>
  <c r="G414" i="2"/>
  <c r="G403" i="2"/>
  <c r="G399" i="2"/>
  <c r="G342" i="2"/>
  <c r="G338" i="2"/>
  <c r="G334" i="2"/>
  <c r="G328" i="2"/>
  <c r="G320" i="2"/>
  <c r="G186" i="2"/>
  <c r="G182" i="2"/>
  <c r="G178" i="2"/>
  <c r="G174" i="2"/>
  <c r="G170" i="2"/>
  <c r="G166" i="2"/>
  <c r="G157" i="2"/>
  <c r="G153" i="2"/>
  <c r="G149" i="2"/>
  <c r="G145" i="2"/>
  <c r="G141" i="2"/>
  <c r="G137" i="2"/>
  <c r="G133" i="2"/>
  <c r="G129" i="2"/>
  <c r="G125" i="2"/>
  <c r="G442" i="2"/>
  <c r="G324" i="2"/>
  <c r="G325" i="2"/>
  <c r="G422" i="2"/>
  <c r="G423" i="2"/>
  <c r="G346" i="2"/>
  <c r="G40" i="2"/>
  <c r="G36" i="2"/>
  <c r="G32" i="2"/>
  <c r="G439" i="2"/>
  <c r="G435" i="2"/>
  <c r="G431" i="2"/>
  <c r="G419" i="2"/>
  <c r="G415" i="2"/>
  <c r="G404" i="2"/>
  <c r="G400" i="2"/>
  <c r="G343" i="2"/>
  <c r="G339" i="2"/>
  <c r="G335" i="2"/>
  <c r="G329" i="2"/>
  <c r="G321" i="2"/>
  <c r="G313" i="2"/>
  <c r="G183" i="2"/>
  <c r="G179" i="2"/>
  <c r="G175" i="2"/>
  <c r="G171" i="2"/>
  <c r="G167" i="2"/>
  <c r="G163" i="2"/>
  <c r="G158" i="2"/>
  <c r="G154" i="2"/>
  <c r="G150" i="2"/>
  <c r="G146" i="2"/>
  <c r="G142" i="2"/>
  <c r="G138" i="2"/>
  <c r="G134" i="2"/>
  <c r="G130" i="2"/>
  <c r="G126" i="2"/>
  <c r="G426" i="2"/>
  <c r="G427" i="2"/>
  <c r="G407" i="2"/>
  <c r="G316" i="2"/>
  <c r="G317" i="2"/>
  <c r="G44" i="2"/>
  <c r="G42" i="2"/>
  <c r="G38" i="2"/>
  <c r="G34" i="2"/>
  <c r="G30" i="2"/>
  <c r="G187" i="2"/>
  <c r="H337" i="2" l="1"/>
  <c r="H268" i="2"/>
  <c r="H411" i="2"/>
  <c r="H29" i="2"/>
  <c r="H36" i="2"/>
  <c r="H45" i="2"/>
  <c r="H338" i="2"/>
  <c r="H429" i="2"/>
  <c r="H412" i="2"/>
  <c r="H126" i="2"/>
  <c r="H142" i="2"/>
  <c r="H157" i="2"/>
  <c r="H420" i="2"/>
  <c r="H33" i="2"/>
  <c r="H135" i="2"/>
  <c r="H39" i="2"/>
  <c r="H131" i="2"/>
  <c r="H147" i="2"/>
  <c r="H125" i="2"/>
  <c r="H138" i="2"/>
  <c r="H327" i="2"/>
  <c r="H148" i="2"/>
  <c r="H132" i="2"/>
  <c r="H42" i="2"/>
  <c r="H180" i="2"/>
  <c r="H399" i="2"/>
  <c r="H141" i="2"/>
  <c r="H326" i="2"/>
  <c r="H134" i="2"/>
  <c r="H336" i="2"/>
  <c r="H165" i="2"/>
  <c r="H181" i="2"/>
  <c r="H428" i="2"/>
  <c r="H413" i="2"/>
  <c r="H419" i="2"/>
  <c r="H322" i="2"/>
  <c r="H344" i="2"/>
  <c r="H423" i="2"/>
  <c r="H342" i="2"/>
  <c r="H155" i="2"/>
  <c r="H151" i="2"/>
  <c r="H398" i="2"/>
  <c r="H407" i="2"/>
  <c r="H150" i="2"/>
  <c r="H431" i="2"/>
  <c r="H177" i="2"/>
  <c r="H402" i="2"/>
  <c r="H154" i="2"/>
  <c r="H172" i="2"/>
  <c r="H314" i="2"/>
  <c r="H433" i="2"/>
  <c r="H152" i="2"/>
  <c r="H169" i="2"/>
  <c r="H397" i="2"/>
  <c r="H34" i="2"/>
  <c r="H318" i="2"/>
  <c r="H136" i="2"/>
  <c r="H435" i="2"/>
  <c r="H158" i="2"/>
  <c r="H185" i="2"/>
  <c r="H439" i="2"/>
  <c r="H144" i="2"/>
  <c r="H124" i="2"/>
  <c r="H437" i="2"/>
  <c r="H182" i="2"/>
  <c r="H168" i="2"/>
  <c r="H184" i="2"/>
  <c r="H149" i="2"/>
  <c r="H432" i="2"/>
  <c r="H38" i="2"/>
  <c r="H167" i="2"/>
  <c r="H436" i="2"/>
  <c r="H421" i="2"/>
  <c r="H325" i="2"/>
  <c r="H173" i="2"/>
  <c r="H417" i="2"/>
  <c r="H133" i="2"/>
  <c r="H139" i="2"/>
  <c r="H430" i="2"/>
  <c r="H187" i="2"/>
  <c r="H164" i="2"/>
  <c r="H328" i="2"/>
  <c r="H415" i="2"/>
  <c r="H438" i="2"/>
  <c r="H321" i="2"/>
  <c r="H343" i="2"/>
  <c r="H129" i="2"/>
  <c r="H143" i="2"/>
  <c r="H319" i="2"/>
  <c r="H341" i="2"/>
  <c r="H406" i="2"/>
  <c r="H424" i="2"/>
  <c r="H442" i="2"/>
  <c r="H35" i="2"/>
  <c r="H140" i="2"/>
  <c r="H171" i="2"/>
  <c r="H37" i="2"/>
  <c r="H153" i="2"/>
  <c r="H137" i="2"/>
  <c r="H175" i="2"/>
  <c r="H176" i="2"/>
  <c r="H128" i="2"/>
  <c r="H127" i="2"/>
  <c r="H441" i="2"/>
  <c r="H30" i="2"/>
  <c r="H174" i="2"/>
  <c r="H145" i="2"/>
  <c r="H426" i="2"/>
  <c r="H32" i="2"/>
  <c r="H156" i="2"/>
  <c r="H31" i="2"/>
  <c r="H440" i="2"/>
  <c r="H418" i="2"/>
  <c r="H339" i="2"/>
  <c r="H43" i="2"/>
  <c r="H40" i="2"/>
  <c r="H422" i="2"/>
  <c r="H41" i="2"/>
  <c r="H416" i="2"/>
  <c r="H130" i="2"/>
  <c r="H146" i="2"/>
  <c r="H334" i="2"/>
  <c r="H324" i="2"/>
  <c r="H414" i="2"/>
  <c r="H427" i="2"/>
  <c r="H162" i="2"/>
  <c r="H163" i="2"/>
  <c r="H425" i="2"/>
  <c r="H313" i="2"/>
  <c r="H323" i="2"/>
  <c r="H404" i="2"/>
  <c r="H405" i="2"/>
  <c r="H320" i="2"/>
  <c r="H44" i="2"/>
  <c r="H183" i="2"/>
  <c r="H346" i="2"/>
  <c r="H166" i="2"/>
  <c r="H179" i="2"/>
  <c r="H317" i="2"/>
  <c r="H330" i="2"/>
  <c r="H340" i="2"/>
  <c r="H403" i="2"/>
  <c r="H335" i="2"/>
  <c r="H178" i="2"/>
  <c r="H434" i="2"/>
  <c r="H315" i="2"/>
  <c r="H345" i="2"/>
  <c r="H186" i="2"/>
  <c r="H400" i="2"/>
  <c r="H401" i="2"/>
  <c r="H329" i="2"/>
  <c r="H316" i="2"/>
  <c r="H170" i="2"/>
</calcChain>
</file>

<file path=xl/sharedStrings.xml><?xml version="1.0" encoding="utf-8"?>
<sst xmlns="http://schemas.openxmlformats.org/spreadsheetml/2006/main" count="1071" uniqueCount="180">
  <si>
    <t>Bunyarit22</t>
  </si>
  <si>
    <t>Nyström86</t>
  </si>
  <si>
    <t>source</t>
  </si>
  <si>
    <t>Smith91</t>
  </si>
  <si>
    <t>Haavikko70</t>
  </si>
  <si>
    <t>Dmanisi</t>
  </si>
  <si>
    <t>Frucht00</t>
  </si>
  <si>
    <t>Kuykendall96</t>
  </si>
  <si>
    <t>references</t>
  </si>
  <si>
    <t>Baghdadi13</t>
  </si>
  <si>
    <r>
      <t xml:space="preserve">Bunyarit, S. S., Nambiar, P., Naidu, M., Asif, M. K., &amp; Poh, R. Y. Y. (2022). Dental age estimation of Malaysian Indian children and adolescents: applicability of Chaillet and Demirjian’s modified method using artificial neural network. </t>
    </r>
    <r>
      <rPr>
        <i/>
        <sz val="12"/>
        <color theme="1"/>
        <rFont val="Calibri"/>
        <family val="2"/>
        <scheme val="minor"/>
      </rPr>
      <t>Annals of Human Biology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49</t>
    </r>
    <r>
      <rPr>
        <sz val="12"/>
        <color theme="1"/>
        <rFont val="Calibri"/>
        <family val="2"/>
        <scheme val="minor"/>
      </rPr>
      <t>(3-4), 192-199.</t>
    </r>
  </si>
  <si>
    <t>Chaillet05</t>
  </si>
  <si>
    <r>
      <t xml:space="preserve">Chaillet, N., Nyström, M., &amp; Demirjian, A. (2005). Comparison of dental maturity in children of different ethnic origins: international maturity curves for clinicians. </t>
    </r>
    <r>
      <rPr>
        <i/>
        <sz val="12"/>
        <color theme="1"/>
        <rFont val="Calibri"/>
        <family val="2"/>
        <scheme val="minor"/>
      </rPr>
      <t>Journal of forensic science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50</t>
    </r>
    <r>
      <rPr>
        <sz val="12"/>
        <color theme="1"/>
        <rFont val="Calibri"/>
        <family val="2"/>
        <scheme val="minor"/>
      </rPr>
      <t>(5), JFS2005020-11.</t>
    </r>
  </si>
  <si>
    <t>Demirjian, A. (1978). Dentition. In: Falkner R, Tanner JM, eds. Human Growth, Vol 2. London: Ballière Tindall, pp. 413–44.</t>
  </si>
  <si>
    <t>Demirjian78</t>
  </si>
  <si>
    <r>
      <t xml:space="preserve">Haavikko, K. (1970). The formation and the alveolar and clinical eruption of the permanent teeth. An orthopantomographic study. </t>
    </r>
    <r>
      <rPr>
        <i/>
        <sz val="12"/>
        <color theme="1"/>
        <rFont val="Calibri"/>
        <family val="2"/>
        <scheme val="minor"/>
      </rPr>
      <t>Suomen Hammaslaakariseuran toimituksia = Finska tandlakarsallskapets forhandlingar = Proc. Finn. Dent. Soc.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66</t>
    </r>
    <r>
      <rPr>
        <sz val="12"/>
        <color theme="1"/>
        <rFont val="Calibri"/>
        <family val="2"/>
        <scheme val="minor"/>
      </rPr>
      <t>(3), 103-170.</t>
    </r>
  </si>
  <si>
    <t>Koshy98</t>
  </si>
  <si>
    <r>
      <t xml:space="preserve">Koshy, S., &amp; Tandon, S. (1998). Dental age assessment: the applicability of Demirjian's method in south Indian children. </t>
    </r>
    <r>
      <rPr>
        <i/>
        <sz val="12"/>
        <color theme="1"/>
        <rFont val="Calibri"/>
        <family val="2"/>
        <scheme val="minor"/>
      </rPr>
      <t>Forensic science international</t>
    </r>
    <r>
      <rPr>
        <sz val="12"/>
        <color theme="1"/>
        <rFont val="Calibri"/>
        <family val="2"/>
        <scheme val="minor"/>
      </rPr>
      <t>, 94(1-2), 73-85.</t>
    </r>
  </si>
  <si>
    <r>
      <t xml:space="preserve">Nyström, M., Haataja, J., Kataja, M., Evalahti, M., Peck, L., &amp; Kleemola-Kujala, E. (1986). Dental maturity in Finnish children, estimated from the development of seven permanent mandibular teeth. </t>
    </r>
    <r>
      <rPr>
        <i/>
        <sz val="12"/>
        <color theme="1"/>
        <rFont val="Calibri"/>
        <family val="2"/>
        <scheme val="minor"/>
      </rPr>
      <t>Acta Odontologica Scandinavica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44</t>
    </r>
    <r>
      <rPr>
        <sz val="12"/>
        <color theme="1"/>
        <rFont val="Calibri"/>
        <family val="2"/>
        <scheme val="minor"/>
      </rPr>
      <t>(4), 193-198.</t>
    </r>
  </si>
  <si>
    <t>Shi22</t>
  </si>
  <si>
    <r>
      <t xml:space="preserve">Shi, L., Zhou, Y., Lu, T., Fan, F., Zhu, L., Suo, Y., ... &amp; Deng, Z. (2022). Dental age estimation of tibetan children and adolescents: Comparison of Demirjian, Willems methods and a newly modified Demirjian method. </t>
    </r>
    <r>
      <rPr>
        <i/>
        <sz val="12"/>
        <color theme="1"/>
        <rFont val="Calibri"/>
        <family val="2"/>
        <scheme val="minor"/>
      </rPr>
      <t>Legal Medicine</t>
    </r>
    <r>
      <rPr>
        <sz val="12"/>
        <color theme="1"/>
        <rFont val="Calibri"/>
        <family val="2"/>
        <scheme val="minor"/>
      </rPr>
      <t>, 55, 102013.</t>
    </r>
  </si>
  <si>
    <r>
      <t xml:space="preserve">Frucht, S., Schnegelsberg, C., Schulte-Mönting, J., Rose, E., &amp; Jonas, I. (2000). Dental Age in Southwest Germany A Radiographic Study: A Radiographic Study. </t>
    </r>
    <r>
      <rPr>
        <i/>
        <sz val="12"/>
        <color theme="1"/>
        <rFont val="Calibri"/>
        <family val="2"/>
        <scheme val="minor"/>
      </rPr>
      <t>Journal of Orofacial Orthopedics,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61</t>
    </r>
    <r>
      <rPr>
        <sz val="12"/>
        <color theme="1"/>
        <rFont val="Calibri"/>
        <family val="2"/>
        <scheme val="minor"/>
      </rPr>
      <t>, 318-329.</t>
    </r>
  </si>
  <si>
    <r>
      <t>Kuykendall, K. L. (1996). Dental development in chimpanzees (</t>
    </r>
    <r>
      <rPr>
        <i/>
        <sz val="12"/>
        <color theme="1"/>
        <rFont val="Calibri"/>
        <family val="2"/>
        <scheme val="minor"/>
      </rPr>
      <t>Pan troglodytes</t>
    </r>
    <r>
      <rPr>
        <sz val="12"/>
        <color theme="1"/>
        <rFont val="Calibri"/>
        <family val="2"/>
        <scheme val="minor"/>
      </rPr>
      <t xml:space="preserve">): the timing of tooth calcification stages. </t>
    </r>
    <r>
      <rPr>
        <i/>
        <sz val="12"/>
        <color theme="1"/>
        <rFont val="Calibri"/>
        <family val="2"/>
        <scheme val="minor"/>
      </rPr>
      <t>American Journal of Physical Anthropology</t>
    </r>
    <r>
      <rPr>
        <sz val="12"/>
        <color theme="1"/>
        <rFont val="Calibri"/>
        <family val="2"/>
        <scheme val="minor"/>
      </rPr>
      <t>, 99(1), 135-157.</t>
    </r>
  </si>
  <si>
    <r>
      <t xml:space="preserve">AlQahtani, S. J., Hector, M. P., &amp; Liversidge, H. M. (2010). Brief communication: The London atlas of human tooth development and eruption. </t>
    </r>
    <r>
      <rPr>
        <i/>
        <sz val="12"/>
        <color theme="1"/>
        <rFont val="Calibri"/>
        <family val="2"/>
        <scheme val="minor"/>
      </rPr>
      <t>American Journal of physical anthropology</t>
    </r>
    <r>
      <rPr>
        <sz val="12"/>
        <color theme="1"/>
        <rFont val="Calibri"/>
        <family val="2"/>
        <scheme val="minor"/>
      </rPr>
      <t>, 142(3), 481-490.</t>
    </r>
  </si>
  <si>
    <t>AlQahtani10</t>
  </si>
  <si>
    <t>age (years)</t>
  </si>
  <si>
    <t>absolute score</t>
  </si>
  <si>
    <t>Kuykendall96_mean</t>
  </si>
  <si>
    <t>Pan troglodytes</t>
  </si>
  <si>
    <t>Homo sapiens</t>
  </si>
  <si>
    <t>short</t>
  </si>
  <si>
    <t>DMS rate</t>
  </si>
  <si>
    <t>DMS 7 teeth (0-100%)</t>
  </si>
  <si>
    <t>DMS 8 teeth (0-100%)</t>
  </si>
  <si>
    <t>DMS rate smooth</t>
  </si>
  <si>
    <t>M3 avg. score (0-10)</t>
  </si>
  <si>
    <t>column name</t>
  </si>
  <si>
    <t>data source (see references)</t>
  </si>
  <si>
    <t>chronological age</t>
  </si>
  <si>
    <t>dental maturation score (%) for 7 teeth (I1 to M2)</t>
  </si>
  <si>
    <t>dental maturation score (%) for 8 teeth (I1 to M3)</t>
  </si>
  <si>
    <t>rate smooth (1/y)</t>
  </si>
  <si>
    <t>DMS rate (1/y)</t>
  </si>
  <si>
    <t>DMS rate (1/year)</t>
  </si>
  <si>
    <t>smoothed DMS rate (1/year)</t>
  </si>
  <si>
    <t>inferred age</t>
  </si>
  <si>
    <t>long</t>
  </si>
  <si>
    <t>column descriptions</t>
  </si>
  <si>
    <t>description</t>
  </si>
  <si>
    <t>M3 maturation score (scale 0-10); data from AlQahtani10; added to DMS 7-teeth data</t>
  </si>
  <si>
    <t>N</t>
  </si>
  <si>
    <t>Esan+Schepartz18</t>
  </si>
  <si>
    <r>
      <t xml:space="preserve">Esan, T. A., &amp; Schepartz, L. A. (2018). The WITS Atlas: A Black Southern African dental atlas for permanent tooth formation and emergence. </t>
    </r>
    <r>
      <rPr>
        <i/>
        <sz val="12"/>
        <color theme="1"/>
        <rFont val="Calibri"/>
        <family val="2"/>
        <scheme val="minor"/>
      </rPr>
      <t>American journal of physical anthropology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166</t>
    </r>
    <r>
      <rPr>
        <sz val="12"/>
        <color theme="1"/>
        <rFont val="Calibri"/>
        <family val="2"/>
        <scheme val="minor"/>
      </rPr>
      <t>(1), 208-218.</t>
    </r>
  </si>
  <si>
    <r>
      <t xml:space="preserve">Baghdadi, Z. D. (2013). Dental maturity in Saudi children using the Demirjian method: a comparative study and new prediction models. </t>
    </r>
    <r>
      <rPr>
        <i/>
        <sz val="12"/>
        <color theme="1"/>
        <rFont val="Calibri"/>
        <family val="2"/>
        <scheme val="minor"/>
      </rPr>
      <t>International scholarly research Notices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2013</t>
    </r>
    <r>
      <rPr>
        <sz val="12"/>
        <color theme="1"/>
        <rFont val="Calibri"/>
        <family val="2"/>
        <scheme val="minor"/>
      </rPr>
      <t xml:space="preserve">. </t>
    </r>
  </si>
  <si>
    <t>Nyström86 m+f</t>
  </si>
  <si>
    <t>2 (max+mand)</t>
  </si>
  <si>
    <t>2 (m,f)</t>
  </si>
  <si>
    <t>Nyström07</t>
  </si>
  <si>
    <t>Nyström07 f</t>
  </si>
  <si>
    <t>Nyström07 m</t>
  </si>
  <si>
    <t>Blenkin+Taylor12</t>
  </si>
  <si>
    <t>Blenkin+Taylor12 f</t>
  </si>
  <si>
    <t>Blenkin+Taylor12 m</t>
  </si>
  <si>
    <t>Nyström et al. (2007). Timing of developmental stages in permanent mandibular teeth of Finns from birth to age 25. Acta odontologica scandinavica 65.1, 36-43.</t>
  </si>
  <si>
    <t>Frucht00 m</t>
  </si>
  <si>
    <t>Frucht00 f</t>
  </si>
  <si>
    <r>
      <t xml:space="preserve">Blenkin, M., &amp; Taylor, J. (2012). Age estimation charts for a modern Australian population. </t>
    </r>
    <r>
      <rPr>
        <i/>
        <sz val="12"/>
        <color theme="1"/>
        <rFont val="Calibri"/>
        <family val="2"/>
        <scheme val="minor"/>
      </rPr>
      <t>Forensic science international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221</t>
    </r>
    <r>
      <rPr>
        <sz val="12"/>
        <color theme="1"/>
        <rFont val="Calibri"/>
        <family val="2"/>
        <scheme val="minor"/>
      </rPr>
      <t>(1-3), 106-112.</t>
    </r>
  </si>
  <si>
    <t>Esan+Schepartz18 f</t>
  </si>
  <si>
    <t>Esan+Schepartz18 m</t>
  </si>
  <si>
    <t>Haavikko stage</t>
  </si>
  <si>
    <t>Haavikko score</t>
  </si>
  <si>
    <t>Demirjian score</t>
  </si>
  <si>
    <t>O</t>
  </si>
  <si>
    <t>Ci</t>
  </si>
  <si>
    <t>Cco</t>
  </si>
  <si>
    <t>Cr1/2</t>
  </si>
  <si>
    <t>Cr3/4</t>
  </si>
  <si>
    <t>Crc</t>
  </si>
  <si>
    <t>Ri</t>
  </si>
  <si>
    <t>R1/4</t>
  </si>
  <si>
    <t>R1/2</t>
  </si>
  <si>
    <t>R3/4</t>
  </si>
  <si>
    <t>Rc</t>
  </si>
  <si>
    <t>Ac</t>
  </si>
  <si>
    <t>Boughner stage</t>
  </si>
  <si>
    <t>Boughner score</t>
  </si>
  <si>
    <t>crypt init</t>
  </si>
  <si>
    <t>crypt empty</t>
  </si>
  <si>
    <t>Moorrees stage</t>
  </si>
  <si>
    <t>Moorrees score</t>
  </si>
  <si>
    <t>Coc</t>
  </si>
  <si>
    <t>Cli</t>
  </si>
  <si>
    <t>A1/2</t>
  </si>
  <si>
    <t>DMS standardization schemes</t>
  </si>
  <si>
    <t>source stage</t>
  </si>
  <si>
    <t>source score</t>
  </si>
  <si>
    <t>target score</t>
  </si>
  <si>
    <t>scoring scheme</t>
  </si>
  <si>
    <t>8-stage Demirjian</t>
  </si>
  <si>
    <t>14-stage Moorrees</t>
  </si>
  <si>
    <t>10-stage Haavikko</t>
  </si>
  <si>
    <t>Boughner15</t>
  </si>
  <si>
    <t>Boughner15_mean</t>
  </si>
  <si>
    <r>
      <t xml:space="preserve">Boughner, J. C., Der, J., &amp; Kuykendall, K. L. (2015). A multivariate approach to assess variation in tooth mineralization using free‐lived and captive‐raised chimpanzees (P. troglodytes). </t>
    </r>
    <r>
      <rPr>
        <i/>
        <sz val="12"/>
        <color theme="1"/>
        <rFont val="Calibri"/>
        <family val="2"/>
        <scheme val="minor"/>
      </rPr>
      <t>American journal of physical anthropology</t>
    </r>
    <r>
      <rPr>
        <sz val="12"/>
        <color theme="1"/>
        <rFont val="Calibri"/>
        <family val="2"/>
        <scheme val="minor"/>
      </rPr>
      <t>, 158(3), 452-462.</t>
    </r>
  </si>
  <si>
    <t>12-stage Boughner</t>
  </si>
  <si>
    <t>subspecies</t>
  </si>
  <si>
    <t>sex</t>
  </si>
  <si>
    <t>habitat</t>
  </si>
  <si>
    <t>age (d)</t>
  </si>
  <si>
    <t>age (y)</t>
  </si>
  <si>
    <t>SAPM 1981-42</t>
  </si>
  <si>
    <t/>
  </si>
  <si>
    <t>Pongo</t>
  </si>
  <si>
    <t>pygmaeus</t>
  </si>
  <si>
    <t>m</t>
  </si>
  <si>
    <t>wild</t>
  </si>
  <si>
    <t>SAPM 1981-66</t>
  </si>
  <si>
    <t>SAPM 1981-39</t>
  </si>
  <si>
    <t>AS1540</t>
  </si>
  <si>
    <t>f</t>
  </si>
  <si>
    <t>SAPM 1981-126-103</t>
  </si>
  <si>
    <t>AS1767</t>
  </si>
  <si>
    <t>SAPM 1981-210</t>
  </si>
  <si>
    <t>SAPM 1981-55</t>
  </si>
  <si>
    <t>AS1764</t>
  </si>
  <si>
    <t>SAPM 1981-211</t>
  </si>
  <si>
    <t>SAPM 1981-138</t>
  </si>
  <si>
    <t>AS1566</t>
  </si>
  <si>
    <t>abelii</t>
  </si>
  <si>
    <t>AS1471</t>
  </si>
  <si>
    <t>MRAC996</t>
  </si>
  <si>
    <t>gorilla</t>
  </si>
  <si>
    <t>graueri</t>
  </si>
  <si>
    <t>n/a</t>
  </si>
  <si>
    <t>MRAC77032M16</t>
  </si>
  <si>
    <t>MRAC77032M22</t>
  </si>
  <si>
    <t>MRAC2261</t>
  </si>
  <si>
    <t>beringei</t>
  </si>
  <si>
    <t>AM6846</t>
  </si>
  <si>
    <t>MRAC1002</t>
  </si>
  <si>
    <t>MRAC11724</t>
  </si>
  <si>
    <t>rex pygmaeorum</t>
  </si>
  <si>
    <t>MRAC75056M15</t>
  </si>
  <si>
    <t>MRAC75056M12</t>
  </si>
  <si>
    <t>MRAC75056M19</t>
  </si>
  <si>
    <t>MRAC15291</t>
  </si>
  <si>
    <t>Dahulu</t>
  </si>
  <si>
    <t>Mawimbi</t>
  </si>
  <si>
    <t>Gorilla</t>
  </si>
  <si>
    <t>AM9637</t>
  </si>
  <si>
    <t>Enea</t>
  </si>
  <si>
    <t>AS1684</t>
  </si>
  <si>
    <t>AM8002</t>
  </si>
  <si>
    <t>Libonza</t>
  </si>
  <si>
    <t>genus</t>
  </si>
  <si>
    <t>species</t>
  </si>
  <si>
    <t>Zoo Zurich</t>
  </si>
  <si>
    <t>id*</t>
  </si>
  <si>
    <t>Anthropological Institute and Museum, University of Zurich</t>
  </si>
  <si>
    <t>AS:</t>
  </si>
  <si>
    <t>A. H. Schultz Collection, Anthr. Inst. and Mus., Univ. Zurich</t>
  </si>
  <si>
    <t>MRAC:</t>
  </si>
  <si>
    <t>Staatssammlung für Anthropologie und Paläoanatomie, Munich</t>
  </si>
  <si>
    <t>Musée royal de l'Afrique centrale, Tervuren</t>
  </si>
  <si>
    <t>DMS I2</t>
  </si>
  <si>
    <t>DMS C</t>
  </si>
  <si>
    <t>DMS P3</t>
  </si>
  <si>
    <t>DMS P4</t>
  </si>
  <si>
    <t>DMS M1</t>
  </si>
  <si>
    <t>DMS M2</t>
  </si>
  <si>
    <t>DMS M3</t>
  </si>
  <si>
    <t>AM:</t>
  </si>
  <si>
    <t>SAPM:</t>
  </si>
  <si>
    <t>*abbreviations</t>
  </si>
  <si>
    <t>number of entries per age bin (if applicable)</t>
  </si>
  <si>
    <t>total DMS (%)</t>
  </si>
  <si>
    <t>DMS** I1</t>
  </si>
  <si>
    <t>**DMS</t>
  </si>
  <si>
    <t>8-stage Demirjian system</t>
  </si>
  <si>
    <r>
      <t xml:space="preserve">Smith, B. H. (1991). Dental development and the evolution of life history in Hominidae, </t>
    </r>
    <r>
      <rPr>
        <i/>
        <sz val="12"/>
        <color theme="1"/>
        <rFont val="Calibri"/>
        <family val="2"/>
        <scheme val="minor"/>
      </rPr>
      <t>American Journal of Physical Anthropology</t>
    </r>
    <r>
      <rPr>
        <sz val="12"/>
        <color theme="1"/>
        <rFont val="Calibri"/>
        <family val="2"/>
        <scheme val="minor"/>
      </rPr>
      <t>, 86 (2), 157-114.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</si>
</sst>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B7B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top"/>
    </xf>
    <xf numFmtId="0" fontId="0" fillId="0" borderId="0" xfId="0" applyNumberFormat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  <xf numFmtId="2" fontId="1" fillId="0" borderId="0" xfId="0" applyNumberFormat="1" applyFont="1"/>
    <xf numFmtId="2" fontId="0" fillId="0" borderId="0" xfId="0" applyNumberFormat="1"/>
    <xf numFmtId="2" fontId="3" fillId="0" borderId="0" xfId="0" applyNumberFormat="1" applyFont="1"/>
    <xf numFmtId="1" fontId="3" fillId="0" borderId="0" xfId="0" applyNumberFormat="1" applyFont="1"/>
    <xf numFmtId="1" fontId="0" fillId="0" borderId="0" xfId="0" applyNumberFormat="1"/>
    <xf numFmtId="1" fontId="4" fillId="0" borderId="0" xfId="0" applyNumberFormat="1" applyFont="1"/>
    <xf numFmtId="1" fontId="1" fillId="0" borderId="0" xfId="0" applyNumberFormat="1" applyFont="1"/>
    <xf numFmtId="164" fontId="3" fillId="0" borderId="0" xfId="0" applyNumberFormat="1" applyFont="1"/>
    <xf numFmtId="164" fontId="0" fillId="0" borderId="0" xfId="0" applyNumberFormat="1"/>
    <xf numFmtId="0" fontId="1" fillId="0" borderId="0" xfId="0" applyFont="1" applyAlignment="1">
      <alignment wrapText="1"/>
    </xf>
    <xf numFmtId="0" fontId="1" fillId="2" borderId="0" xfId="0" applyFont="1" applyFill="1"/>
    <xf numFmtId="0" fontId="0" fillId="2" borderId="0" xfId="0" applyFill="1"/>
    <xf numFmtId="1" fontId="4" fillId="2" borderId="0" xfId="0" applyNumberFormat="1" applyFont="1" applyFill="1"/>
    <xf numFmtId="2" fontId="0" fillId="2" borderId="0" xfId="0" applyNumberFormat="1" applyFill="1"/>
    <xf numFmtId="0" fontId="5" fillId="3" borderId="0" xfId="0" applyFont="1" applyFill="1"/>
    <xf numFmtId="0" fontId="0" fillId="3" borderId="0" xfId="0" applyFill="1"/>
    <xf numFmtId="1" fontId="0" fillId="3" borderId="0" xfId="0" applyNumberFormat="1" applyFill="1"/>
    <xf numFmtId="2" fontId="0" fillId="3" borderId="0" xfId="0" applyNumberFormat="1" applyFill="1"/>
    <xf numFmtId="0" fontId="3" fillId="4" borderId="0" xfId="0" applyFont="1" applyFill="1"/>
    <xf numFmtId="1" fontId="3" fillId="4" borderId="0" xfId="0" applyNumberFormat="1" applyFont="1" applyFill="1"/>
    <xf numFmtId="2" fontId="0" fillId="4" borderId="0" xfId="0" applyNumberFormat="1" applyFill="1"/>
    <xf numFmtId="0" fontId="0" fillId="4" borderId="0" xfId="0" applyFill="1"/>
    <xf numFmtId="0" fontId="4" fillId="0" borderId="0" xfId="0" applyFont="1" applyAlignment="1">
      <alignment vertical="top"/>
    </xf>
    <xf numFmtId="0" fontId="4" fillId="0" borderId="0" xfId="0" applyNumberFormat="1" applyFont="1" applyAlignment="1">
      <alignment vertical="top" wrapText="1"/>
    </xf>
    <xf numFmtId="1" fontId="2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0" fontId="6" fillId="4" borderId="0" xfId="0" applyFont="1" applyFill="1"/>
    <xf numFmtId="1" fontId="3" fillId="0" borderId="0" xfId="0" applyNumberFormat="1" applyFont="1" applyAlignment="1">
      <alignment wrapText="1"/>
    </xf>
    <xf numFmtId="2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Fill="1" applyBorder="1"/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7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357DD-8A23-FA4C-B5F4-679CEC55DD9B}">
  <dimension ref="A1:M714"/>
  <sheetViews>
    <sheetView tabSelected="1" zoomScale="85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22.1640625" customWidth="1"/>
    <col min="2" max="2" width="13.33203125" customWidth="1"/>
    <col min="3" max="3" width="15.33203125" customWidth="1"/>
    <col min="4" max="4" width="28.1640625" style="13" customWidth="1"/>
    <col min="5" max="5" width="28" customWidth="1"/>
    <col min="6" max="6" width="31.6640625" style="10" customWidth="1"/>
    <col min="7" max="7" width="16.1640625" style="10" customWidth="1"/>
    <col min="8" max="8" width="10.83203125" style="10"/>
  </cols>
  <sheetData>
    <row r="1" spans="1:9" ht="17" x14ac:dyDescent="0.2">
      <c r="A1" s="2" t="s">
        <v>2</v>
      </c>
      <c r="B1" s="2" t="s">
        <v>50</v>
      </c>
      <c r="C1" s="2" t="s">
        <v>25</v>
      </c>
      <c r="D1" s="33" t="s">
        <v>32</v>
      </c>
      <c r="E1" s="18" t="s">
        <v>35</v>
      </c>
      <c r="F1" s="34" t="s">
        <v>33</v>
      </c>
      <c r="G1" s="9" t="s">
        <v>42</v>
      </c>
      <c r="H1" s="9" t="s">
        <v>41</v>
      </c>
      <c r="I1" s="1"/>
    </row>
    <row r="2" spans="1:9" x14ac:dyDescent="0.2">
      <c r="A2" s="3"/>
      <c r="B2" s="3"/>
      <c r="C2" s="3"/>
      <c r="D2" s="12"/>
    </row>
    <row r="3" spans="1:9" x14ac:dyDescent="0.2">
      <c r="A3" s="3"/>
      <c r="B3" s="3"/>
      <c r="C3" s="3"/>
      <c r="D3" s="12"/>
    </row>
    <row r="4" spans="1:9" s="30" customFormat="1" x14ac:dyDescent="0.2">
      <c r="A4" s="35" t="s">
        <v>29</v>
      </c>
      <c r="B4" s="27"/>
      <c r="C4" s="27"/>
      <c r="D4" s="28"/>
      <c r="F4" s="29"/>
      <c r="G4" s="29"/>
      <c r="H4" s="29"/>
    </row>
    <row r="5" spans="1:9" x14ac:dyDescent="0.2">
      <c r="A5" s="3"/>
      <c r="B5" s="3"/>
      <c r="C5" s="3"/>
      <c r="D5" s="12"/>
    </row>
    <row r="6" spans="1:9" x14ac:dyDescent="0.2">
      <c r="A6" t="s">
        <v>24</v>
      </c>
      <c r="B6" s="3">
        <v>17</v>
      </c>
      <c r="C6" s="3">
        <v>1.5</v>
      </c>
      <c r="D6" s="12"/>
      <c r="F6" s="10">
        <v>12.5</v>
      </c>
    </row>
    <row r="7" spans="1:9" x14ac:dyDescent="0.2">
      <c r="A7" t="s">
        <v>24</v>
      </c>
      <c r="B7" s="3">
        <v>24</v>
      </c>
      <c r="C7" s="3">
        <v>2.5</v>
      </c>
      <c r="D7" s="12"/>
      <c r="F7" s="10">
        <v>21.5625</v>
      </c>
      <c r="G7" s="10">
        <f t="shared" ref="G7:G24" si="0">(F7-F6)/(C7-C6)</f>
        <v>9.0625</v>
      </c>
      <c r="H7" s="10">
        <f t="shared" ref="H7:H8" si="1">AVERAGE(G6:G8)</f>
        <v>7.03125</v>
      </c>
    </row>
    <row r="8" spans="1:9" x14ac:dyDescent="0.2">
      <c r="A8" t="s">
        <v>24</v>
      </c>
      <c r="B8" s="3">
        <v>24</v>
      </c>
      <c r="C8">
        <v>3.5</v>
      </c>
      <c r="F8" s="10">
        <v>26.5625</v>
      </c>
      <c r="G8" s="10">
        <f t="shared" si="0"/>
        <v>5</v>
      </c>
      <c r="H8" s="10">
        <f t="shared" si="1"/>
        <v>6.979166666666667</v>
      </c>
    </row>
    <row r="9" spans="1:9" x14ac:dyDescent="0.2">
      <c r="A9" t="s">
        <v>24</v>
      </c>
      <c r="B9" s="3">
        <v>24</v>
      </c>
      <c r="C9">
        <v>4.5</v>
      </c>
      <c r="F9" s="10">
        <v>33.4375</v>
      </c>
      <c r="G9" s="10">
        <f t="shared" si="0"/>
        <v>6.875</v>
      </c>
      <c r="H9" s="10">
        <f t="shared" ref="H9:H24" si="2">AVERAGE(G8:G10)</f>
        <v>6.458333333333333</v>
      </c>
    </row>
    <row r="10" spans="1:9" x14ac:dyDescent="0.2">
      <c r="A10" t="s">
        <v>24</v>
      </c>
      <c r="B10" s="3">
        <v>24</v>
      </c>
      <c r="C10">
        <v>5.5</v>
      </c>
      <c r="F10" s="10">
        <v>40.9375</v>
      </c>
      <c r="G10" s="10">
        <f t="shared" si="0"/>
        <v>7.5</v>
      </c>
      <c r="H10" s="10">
        <f t="shared" si="2"/>
        <v>6.875</v>
      </c>
    </row>
    <row r="11" spans="1:9" x14ac:dyDescent="0.2">
      <c r="A11" t="s">
        <v>24</v>
      </c>
      <c r="B11" s="3">
        <v>24</v>
      </c>
      <c r="C11">
        <v>6.5</v>
      </c>
      <c r="F11" s="10">
        <v>47.1875</v>
      </c>
      <c r="G11" s="10">
        <f t="shared" si="0"/>
        <v>6.25</v>
      </c>
      <c r="H11" s="10">
        <f t="shared" si="2"/>
        <v>7.395833333333333</v>
      </c>
    </row>
    <row r="12" spans="1:9" x14ac:dyDescent="0.2">
      <c r="A12" t="s">
        <v>24</v>
      </c>
      <c r="B12" s="3">
        <v>24</v>
      </c>
      <c r="C12">
        <v>7.5</v>
      </c>
      <c r="F12" s="10">
        <v>55.625</v>
      </c>
      <c r="G12" s="10">
        <f t="shared" si="0"/>
        <v>8.4375</v>
      </c>
      <c r="H12" s="10">
        <f t="shared" si="2"/>
        <v>7.395833333333333</v>
      </c>
    </row>
    <row r="13" spans="1:9" x14ac:dyDescent="0.2">
      <c r="A13" t="s">
        <v>24</v>
      </c>
      <c r="B13" s="3">
        <v>24</v>
      </c>
      <c r="C13">
        <v>8.5</v>
      </c>
      <c r="F13" s="10">
        <v>63.125</v>
      </c>
      <c r="G13" s="10">
        <f t="shared" si="0"/>
        <v>7.5</v>
      </c>
      <c r="H13" s="10">
        <f t="shared" si="2"/>
        <v>7.5</v>
      </c>
    </row>
    <row r="14" spans="1:9" x14ac:dyDescent="0.2">
      <c r="A14" t="s">
        <v>24</v>
      </c>
      <c r="B14" s="3">
        <v>24</v>
      </c>
      <c r="C14">
        <v>9.5</v>
      </c>
      <c r="F14" s="10">
        <v>69.6875</v>
      </c>
      <c r="G14" s="10">
        <f t="shared" si="0"/>
        <v>6.5625</v>
      </c>
      <c r="H14" s="10">
        <f t="shared" si="2"/>
        <v>6.5625</v>
      </c>
    </row>
    <row r="15" spans="1:9" x14ac:dyDescent="0.2">
      <c r="A15" t="s">
        <v>24</v>
      </c>
      <c r="B15" s="3">
        <v>24</v>
      </c>
      <c r="C15">
        <v>10.5</v>
      </c>
      <c r="F15" s="10">
        <v>75.3125</v>
      </c>
      <c r="G15" s="10">
        <f t="shared" si="0"/>
        <v>5.625</v>
      </c>
      <c r="H15" s="10">
        <f t="shared" si="2"/>
        <v>5.416666666666667</v>
      </c>
    </row>
    <row r="16" spans="1:9" x14ac:dyDescent="0.2">
      <c r="A16" t="s">
        <v>24</v>
      </c>
      <c r="B16" s="3">
        <v>24</v>
      </c>
      <c r="C16">
        <v>11.5</v>
      </c>
      <c r="F16" s="10">
        <v>79.375</v>
      </c>
      <c r="G16" s="10">
        <f t="shared" si="0"/>
        <v>4.0625</v>
      </c>
      <c r="H16" s="10">
        <f t="shared" si="2"/>
        <v>5.208333333333333</v>
      </c>
    </row>
    <row r="17" spans="1:8" x14ac:dyDescent="0.2">
      <c r="A17" t="s">
        <v>24</v>
      </c>
      <c r="B17" s="3">
        <v>24</v>
      </c>
      <c r="C17">
        <v>12.5</v>
      </c>
      <c r="F17" s="10">
        <v>85.3125</v>
      </c>
      <c r="G17" s="10">
        <f t="shared" si="0"/>
        <v>5.9375</v>
      </c>
      <c r="H17" s="10">
        <f t="shared" si="2"/>
        <v>3.75</v>
      </c>
    </row>
    <row r="18" spans="1:8" x14ac:dyDescent="0.2">
      <c r="A18" t="s">
        <v>24</v>
      </c>
      <c r="B18" s="3">
        <v>24</v>
      </c>
      <c r="C18">
        <v>13.5</v>
      </c>
      <c r="F18" s="10">
        <v>86.5625</v>
      </c>
      <c r="G18" s="10">
        <f t="shared" si="0"/>
        <v>1.25</v>
      </c>
      <c r="H18" s="10">
        <f t="shared" si="2"/>
        <v>4.6875</v>
      </c>
    </row>
    <row r="19" spans="1:8" x14ac:dyDescent="0.2">
      <c r="A19" t="s">
        <v>24</v>
      </c>
      <c r="B19" s="3">
        <v>24</v>
      </c>
      <c r="C19">
        <v>14.5</v>
      </c>
      <c r="F19" s="10">
        <v>93.4375</v>
      </c>
      <c r="G19" s="10">
        <f t="shared" si="0"/>
        <v>6.875</v>
      </c>
      <c r="H19" s="10">
        <f t="shared" si="2"/>
        <v>3.0208333333333335</v>
      </c>
    </row>
    <row r="20" spans="1:8" x14ac:dyDescent="0.2">
      <c r="A20" t="s">
        <v>24</v>
      </c>
      <c r="B20" s="3">
        <v>24</v>
      </c>
      <c r="C20">
        <v>15.5</v>
      </c>
      <c r="F20" s="10">
        <v>94.375</v>
      </c>
      <c r="G20" s="10">
        <f t="shared" si="0"/>
        <v>0.9375</v>
      </c>
      <c r="H20" s="10">
        <f t="shared" si="2"/>
        <v>3.2291666666666665</v>
      </c>
    </row>
    <row r="21" spans="1:8" x14ac:dyDescent="0.2">
      <c r="A21" t="s">
        <v>24</v>
      </c>
      <c r="B21" s="3">
        <v>24</v>
      </c>
      <c r="C21">
        <v>16.5</v>
      </c>
      <c r="F21" s="10">
        <v>96.25</v>
      </c>
      <c r="G21" s="10">
        <f t="shared" si="0"/>
        <v>1.875</v>
      </c>
      <c r="H21" s="10">
        <f t="shared" si="2"/>
        <v>0.9375</v>
      </c>
    </row>
    <row r="22" spans="1:8" x14ac:dyDescent="0.2">
      <c r="A22" t="s">
        <v>24</v>
      </c>
      <c r="B22" s="3">
        <v>24</v>
      </c>
      <c r="C22">
        <v>17.5</v>
      </c>
      <c r="F22" s="10">
        <v>96.25</v>
      </c>
      <c r="G22" s="10">
        <f t="shared" si="0"/>
        <v>0</v>
      </c>
      <c r="H22" s="10">
        <f>AVERAGE(G21:G23)</f>
        <v>1.0416666666666667</v>
      </c>
    </row>
    <row r="23" spans="1:8" x14ac:dyDescent="0.2">
      <c r="A23" t="s">
        <v>24</v>
      </c>
      <c r="B23" s="3">
        <v>24</v>
      </c>
      <c r="C23">
        <v>18.5</v>
      </c>
      <c r="F23" s="10">
        <v>97.5</v>
      </c>
      <c r="G23" s="10">
        <f t="shared" si="0"/>
        <v>1.25</v>
      </c>
      <c r="H23" s="10">
        <f>AVERAGE(G22:G24)</f>
        <v>0.83333333333333337</v>
      </c>
    </row>
    <row r="24" spans="1:8" x14ac:dyDescent="0.2">
      <c r="A24" t="s">
        <v>24</v>
      </c>
      <c r="B24" s="3">
        <v>24</v>
      </c>
      <c r="C24">
        <v>19.5</v>
      </c>
      <c r="F24" s="10">
        <v>98.75</v>
      </c>
      <c r="G24" s="10">
        <f t="shared" si="0"/>
        <v>1.25</v>
      </c>
      <c r="H24" s="10">
        <f t="shared" si="2"/>
        <v>1.25</v>
      </c>
    </row>
    <row r="26" spans="1:8" x14ac:dyDescent="0.2">
      <c r="A26" s="3"/>
      <c r="B26" s="3"/>
      <c r="C26" s="3"/>
      <c r="D26" s="12"/>
    </row>
    <row r="27" spans="1:8" x14ac:dyDescent="0.2">
      <c r="A27" s="3" t="s">
        <v>9</v>
      </c>
      <c r="B27" s="3">
        <v>16</v>
      </c>
      <c r="C27" s="3">
        <v>4</v>
      </c>
      <c r="D27" s="16">
        <v>26.8</v>
      </c>
      <c r="E27">
        <v>0</v>
      </c>
      <c r="F27" s="10">
        <f t="shared" ref="F27:F45" si="3">((D27*7)+(E27*10))/8</f>
        <v>23.45</v>
      </c>
    </row>
    <row r="28" spans="1:8" x14ac:dyDescent="0.2">
      <c r="A28" s="3" t="s">
        <v>9</v>
      </c>
      <c r="B28" s="3"/>
      <c r="C28" s="3">
        <v>4.5</v>
      </c>
      <c r="D28" s="16">
        <v>29.15</v>
      </c>
      <c r="E28">
        <v>0</v>
      </c>
      <c r="F28" s="10">
        <f t="shared" si="3"/>
        <v>25.506249999999998</v>
      </c>
      <c r="G28" s="10">
        <f t="shared" ref="G28:G44" si="4">(F28-F27)/(C28-C27)</f>
        <v>4.1124999999999972</v>
      </c>
      <c r="H28" s="10">
        <f>AVERAGE(G27:G29)</f>
        <v>5.6350000000000016</v>
      </c>
    </row>
    <row r="29" spans="1:8" x14ac:dyDescent="0.2">
      <c r="A29" s="3" t="s">
        <v>9</v>
      </c>
      <c r="B29" s="3">
        <v>32</v>
      </c>
      <c r="C29" s="3">
        <v>5</v>
      </c>
      <c r="D29" s="16">
        <v>33.24</v>
      </c>
      <c r="E29">
        <v>0</v>
      </c>
      <c r="F29" s="10">
        <f t="shared" si="3"/>
        <v>29.085000000000001</v>
      </c>
      <c r="G29" s="10">
        <f t="shared" si="4"/>
        <v>7.157500000000006</v>
      </c>
      <c r="H29" s="10">
        <f>AVERAGE(G28:G30)</f>
        <v>5.4541666666666657</v>
      </c>
    </row>
    <row r="30" spans="1:8" x14ac:dyDescent="0.2">
      <c r="A30" s="3" t="s">
        <v>9</v>
      </c>
      <c r="B30" s="3"/>
      <c r="C30" s="3">
        <v>5.5</v>
      </c>
      <c r="D30" s="16">
        <v>36.15</v>
      </c>
      <c r="E30">
        <v>0</v>
      </c>
      <c r="F30" s="10">
        <f t="shared" si="3"/>
        <v>31.631249999999998</v>
      </c>
      <c r="G30" s="10">
        <f t="shared" si="4"/>
        <v>5.092499999999994</v>
      </c>
      <c r="H30" s="10">
        <f t="shared" ref="H30:H43" si="5">AVERAGE(G29:G31)</f>
        <v>16.665104166666669</v>
      </c>
    </row>
    <row r="31" spans="1:8" x14ac:dyDescent="0.2">
      <c r="A31" s="3" t="s">
        <v>9</v>
      </c>
      <c r="B31" s="3">
        <v>48</v>
      </c>
      <c r="C31" s="3">
        <v>6</v>
      </c>
      <c r="D31" s="16">
        <v>57.71875</v>
      </c>
      <c r="E31">
        <v>0</v>
      </c>
      <c r="F31" s="10">
        <f t="shared" si="3"/>
        <v>50.50390625</v>
      </c>
      <c r="G31" s="10">
        <f t="shared" si="4"/>
        <v>37.745312500000004</v>
      </c>
      <c r="H31" s="10">
        <f t="shared" si="5"/>
        <v>16.066944442499999</v>
      </c>
    </row>
    <row r="32" spans="1:8" x14ac:dyDescent="0.2">
      <c r="A32" s="3" t="s">
        <v>9</v>
      </c>
      <c r="B32" s="3"/>
      <c r="C32" s="3">
        <v>6.5</v>
      </c>
      <c r="D32" s="16">
        <v>60.783333329999998</v>
      </c>
      <c r="E32">
        <v>0</v>
      </c>
      <c r="F32" s="10">
        <f t="shared" si="3"/>
        <v>53.185416663749997</v>
      </c>
      <c r="G32" s="10">
        <f t="shared" si="4"/>
        <v>5.3630208274999944</v>
      </c>
      <c r="H32" s="10">
        <f t="shared" si="5"/>
        <v>23.928125000000005</v>
      </c>
    </row>
    <row r="33" spans="1:8" x14ac:dyDescent="0.2">
      <c r="A33" s="3" t="s">
        <v>9</v>
      </c>
      <c r="B33" s="3">
        <v>68</v>
      </c>
      <c r="C33" s="3">
        <v>7</v>
      </c>
      <c r="D33" s="16">
        <v>76.8125</v>
      </c>
      <c r="E33">
        <v>0.25</v>
      </c>
      <c r="F33" s="10">
        <f t="shared" si="3"/>
        <v>67.5234375</v>
      </c>
      <c r="G33" s="10">
        <f t="shared" si="4"/>
        <v>28.676041672500006</v>
      </c>
      <c r="H33" s="10">
        <f t="shared" si="5"/>
        <v>13.439062498333328</v>
      </c>
    </row>
    <row r="34" spans="1:8" x14ac:dyDescent="0.2">
      <c r="A34" s="3" t="s">
        <v>9</v>
      </c>
      <c r="B34" s="3"/>
      <c r="C34" s="3">
        <v>7.5</v>
      </c>
      <c r="D34" s="16">
        <v>80.042857139999995</v>
      </c>
      <c r="E34">
        <v>0.5</v>
      </c>
      <c r="F34" s="10">
        <f t="shared" si="3"/>
        <v>70.662499997499992</v>
      </c>
      <c r="G34" s="10">
        <f t="shared" si="4"/>
        <v>6.2781249949999847</v>
      </c>
      <c r="H34" s="10">
        <f t="shared" si="5"/>
        <v>13.958333333333337</v>
      </c>
    </row>
    <row r="35" spans="1:8" x14ac:dyDescent="0.2">
      <c r="A35" s="3" t="s">
        <v>9</v>
      </c>
      <c r="B35" s="3">
        <v>64</v>
      </c>
      <c r="C35" s="3">
        <v>8</v>
      </c>
      <c r="D35" s="16">
        <v>83.283333330000005</v>
      </c>
      <c r="E35">
        <v>1</v>
      </c>
      <c r="F35" s="10">
        <f t="shared" si="3"/>
        <v>74.122916663750004</v>
      </c>
      <c r="G35" s="10">
        <f t="shared" si="4"/>
        <v>6.920833332500024</v>
      </c>
      <c r="H35" s="10">
        <f t="shared" si="5"/>
        <v>6.755528847500007</v>
      </c>
    </row>
    <row r="36" spans="1:8" x14ac:dyDescent="0.2">
      <c r="A36" s="3" t="s">
        <v>9</v>
      </c>
      <c r="B36" s="3"/>
      <c r="C36" s="3">
        <v>8.5</v>
      </c>
      <c r="D36" s="16">
        <v>86.607692310000004</v>
      </c>
      <c r="E36">
        <v>1.5</v>
      </c>
      <c r="F36" s="10">
        <f t="shared" si="3"/>
        <v>77.656730771250011</v>
      </c>
      <c r="G36" s="10">
        <f t="shared" si="4"/>
        <v>7.0676282150000134</v>
      </c>
      <c r="H36" s="10">
        <f t="shared" si="5"/>
        <v>6.0305555591666673</v>
      </c>
    </row>
    <row r="37" spans="1:8" x14ac:dyDescent="0.2">
      <c r="A37" s="3" t="s">
        <v>9</v>
      </c>
      <c r="B37" s="3">
        <v>54</v>
      </c>
      <c r="C37" s="3">
        <v>9</v>
      </c>
      <c r="D37" s="16">
        <v>88.416666669999998</v>
      </c>
      <c r="E37">
        <v>1.875</v>
      </c>
      <c r="F37" s="10">
        <f t="shared" si="3"/>
        <v>79.708333336249993</v>
      </c>
      <c r="G37" s="10">
        <f t="shared" si="4"/>
        <v>4.1032051299999637</v>
      </c>
      <c r="H37" s="10">
        <f t="shared" si="5"/>
        <v>5.6888888908333302</v>
      </c>
    </row>
    <row r="38" spans="1:8" x14ac:dyDescent="0.2">
      <c r="A38" s="3" t="s">
        <v>9</v>
      </c>
      <c r="B38" s="3"/>
      <c r="C38" s="3">
        <v>9.5</v>
      </c>
      <c r="D38" s="16">
        <v>91.25</v>
      </c>
      <c r="E38">
        <v>2.25</v>
      </c>
      <c r="F38" s="10">
        <f t="shared" si="3"/>
        <v>82.65625</v>
      </c>
      <c r="G38" s="10">
        <f t="shared" si="4"/>
        <v>5.8958333275000143</v>
      </c>
      <c r="H38" s="10">
        <f t="shared" si="5"/>
        <v>4.1478276333333213</v>
      </c>
    </row>
    <row r="39" spans="1:8" x14ac:dyDescent="0.2">
      <c r="A39" s="3" t="s">
        <v>9</v>
      </c>
      <c r="B39" s="3">
        <v>54</v>
      </c>
      <c r="C39" s="3">
        <v>10</v>
      </c>
      <c r="D39" s="16">
        <v>92.111111109999996</v>
      </c>
      <c r="E39">
        <v>2.625</v>
      </c>
      <c r="F39" s="10">
        <f t="shared" si="3"/>
        <v>83.878472221249993</v>
      </c>
      <c r="G39" s="10">
        <f t="shared" si="4"/>
        <v>2.4444444424999858</v>
      </c>
      <c r="H39" s="10">
        <f t="shared" si="5"/>
        <v>4.3791666666666726</v>
      </c>
    </row>
    <row r="40" spans="1:8" x14ac:dyDescent="0.2">
      <c r="A40" s="3" t="s">
        <v>9</v>
      </c>
      <c r="B40" s="3"/>
      <c r="C40" s="3">
        <v>10.5</v>
      </c>
      <c r="D40" s="16">
        <v>94.316666670000004</v>
      </c>
      <c r="E40">
        <v>3</v>
      </c>
      <c r="F40" s="10">
        <f t="shared" si="3"/>
        <v>86.277083336250001</v>
      </c>
      <c r="G40" s="10">
        <f t="shared" si="4"/>
        <v>4.7972222300000169</v>
      </c>
      <c r="H40" s="10">
        <f t="shared" si="5"/>
        <v>3.0925925900000002</v>
      </c>
    </row>
    <row r="41" spans="1:8" x14ac:dyDescent="0.2">
      <c r="A41" s="3" t="s">
        <v>9</v>
      </c>
      <c r="B41" s="3">
        <v>22</v>
      </c>
      <c r="C41" s="3">
        <v>11</v>
      </c>
      <c r="D41" s="16">
        <v>94.944444439999998</v>
      </c>
      <c r="E41">
        <v>3.375</v>
      </c>
      <c r="F41" s="10">
        <f t="shared" si="3"/>
        <v>87.295138885</v>
      </c>
      <c r="G41" s="10">
        <f t="shared" si="4"/>
        <v>2.0361110974999974</v>
      </c>
      <c r="H41" s="10">
        <f t="shared" si="5"/>
        <v>3.0310185191666696</v>
      </c>
    </row>
    <row r="42" spans="1:8" x14ac:dyDescent="0.2">
      <c r="A42" s="3" t="s">
        <v>9</v>
      </c>
      <c r="B42" s="3"/>
      <c r="C42" s="3">
        <v>11.5</v>
      </c>
      <c r="D42" s="16">
        <v>95.7</v>
      </c>
      <c r="E42">
        <v>3.75</v>
      </c>
      <c r="F42" s="10">
        <f t="shared" si="3"/>
        <v>88.424999999999997</v>
      </c>
      <c r="G42" s="10">
        <f t="shared" si="4"/>
        <v>2.2597222299999942</v>
      </c>
      <c r="H42" s="10">
        <f t="shared" si="5"/>
        <v>2.7127777758333309</v>
      </c>
    </row>
    <row r="43" spans="1:8" x14ac:dyDescent="0.2">
      <c r="A43" s="3" t="s">
        <v>9</v>
      </c>
      <c r="B43" s="3">
        <v>42</v>
      </c>
      <c r="C43" s="3">
        <v>12</v>
      </c>
      <c r="D43" s="16">
        <v>97.36</v>
      </c>
      <c r="E43">
        <v>4.125</v>
      </c>
      <c r="F43" s="10">
        <f t="shared" si="3"/>
        <v>90.346249999999998</v>
      </c>
      <c r="G43" s="10">
        <f t="shared" si="4"/>
        <v>3.8425000000000011</v>
      </c>
      <c r="H43" s="10">
        <f t="shared" si="5"/>
        <v>3.8865740766666668</v>
      </c>
    </row>
    <row r="44" spans="1:8" x14ac:dyDescent="0.2">
      <c r="A44" s="3" t="s">
        <v>9</v>
      </c>
      <c r="B44" s="3"/>
      <c r="C44" s="3">
        <v>12.5</v>
      </c>
      <c r="D44" s="16">
        <v>100</v>
      </c>
      <c r="E44">
        <v>4.5</v>
      </c>
      <c r="F44" s="10">
        <f t="shared" si="3"/>
        <v>93.125</v>
      </c>
      <c r="G44" s="10">
        <f t="shared" si="4"/>
        <v>5.5575000000000045</v>
      </c>
      <c r="H44" s="10">
        <f>AVERAGE(G43:G45)</f>
        <v>4.7000000000000028</v>
      </c>
    </row>
    <row r="45" spans="1:8" x14ac:dyDescent="0.2">
      <c r="A45" s="3" t="s">
        <v>9</v>
      </c>
      <c r="B45" s="3">
        <v>22</v>
      </c>
      <c r="C45" s="3">
        <v>13</v>
      </c>
      <c r="D45" s="16">
        <v>98.8</v>
      </c>
      <c r="E45">
        <v>4.875</v>
      </c>
      <c r="F45" s="10">
        <f t="shared" si="3"/>
        <v>92.543750000000003</v>
      </c>
      <c r="H45" s="10">
        <f>AVERAGE(G44:G47)</f>
        <v>5.5575000000000045</v>
      </c>
    </row>
    <row r="46" spans="1:8" x14ac:dyDescent="0.2">
      <c r="A46" s="3"/>
      <c r="B46" s="3"/>
      <c r="C46" s="3"/>
      <c r="D46" s="16"/>
    </row>
    <row r="47" spans="1:8" x14ac:dyDescent="0.2">
      <c r="A47" s="3"/>
      <c r="B47" s="3"/>
      <c r="C47" s="3"/>
      <c r="D47" s="16"/>
    </row>
    <row r="48" spans="1:8" x14ac:dyDescent="0.2">
      <c r="A48" s="3" t="s">
        <v>61</v>
      </c>
      <c r="B48" s="3"/>
      <c r="C48">
        <v>0</v>
      </c>
      <c r="D48" s="16"/>
      <c r="F48" s="10">
        <v>1.25</v>
      </c>
    </row>
    <row r="49" spans="1:8" x14ac:dyDescent="0.2">
      <c r="A49" s="3" t="s">
        <v>61</v>
      </c>
      <c r="B49" s="3"/>
      <c r="C49">
        <v>1</v>
      </c>
      <c r="D49" s="16"/>
      <c r="F49" s="10">
        <v>6.25</v>
      </c>
      <c r="G49" s="10">
        <f t="shared" ref="G49:G69" si="6">(F49-F48)/(C49-C48)</f>
        <v>5</v>
      </c>
      <c r="H49" s="10">
        <f t="shared" ref="H49:H69" si="7">AVERAGE(G48:G50)</f>
        <v>5.625</v>
      </c>
    </row>
    <row r="50" spans="1:8" x14ac:dyDescent="0.2">
      <c r="A50" s="3" t="s">
        <v>61</v>
      </c>
      <c r="B50" s="3"/>
      <c r="C50">
        <v>2</v>
      </c>
      <c r="D50" s="16"/>
      <c r="F50" s="10">
        <v>12.5</v>
      </c>
      <c r="G50" s="10">
        <f t="shared" si="6"/>
        <v>6.25</v>
      </c>
      <c r="H50" s="10">
        <f t="shared" si="7"/>
        <v>5.833333333333333</v>
      </c>
    </row>
    <row r="51" spans="1:8" x14ac:dyDescent="0.2">
      <c r="A51" s="3" t="s">
        <v>61</v>
      </c>
      <c r="B51" s="3"/>
      <c r="C51">
        <v>3</v>
      </c>
      <c r="D51" s="16"/>
      <c r="F51" s="10">
        <v>18.75</v>
      </c>
      <c r="G51" s="10">
        <f t="shared" si="6"/>
        <v>6.25</v>
      </c>
      <c r="H51" s="10">
        <f t="shared" si="7"/>
        <v>6.458333333333333</v>
      </c>
    </row>
    <row r="52" spans="1:8" x14ac:dyDescent="0.2">
      <c r="A52" s="3" t="s">
        <v>61</v>
      </c>
      <c r="B52" s="3"/>
      <c r="C52">
        <v>4</v>
      </c>
      <c r="D52" s="16"/>
      <c r="F52" s="10">
        <v>25.625</v>
      </c>
      <c r="G52" s="10">
        <f t="shared" si="6"/>
        <v>6.875</v>
      </c>
      <c r="H52" s="10">
        <f t="shared" si="7"/>
        <v>7.083333333333333</v>
      </c>
    </row>
    <row r="53" spans="1:8" x14ac:dyDescent="0.2">
      <c r="A53" s="3" t="s">
        <v>61</v>
      </c>
      <c r="B53" s="3"/>
      <c r="C53">
        <v>5</v>
      </c>
      <c r="D53" s="16"/>
      <c r="F53" s="10">
        <v>33.75</v>
      </c>
      <c r="G53" s="10">
        <f t="shared" si="6"/>
        <v>8.125</v>
      </c>
      <c r="H53" s="10">
        <f t="shared" si="7"/>
        <v>7.083333333333333</v>
      </c>
    </row>
    <row r="54" spans="1:8" x14ac:dyDescent="0.2">
      <c r="A54" s="3" t="s">
        <v>61</v>
      </c>
      <c r="B54" s="3"/>
      <c r="C54">
        <v>6</v>
      </c>
      <c r="D54" s="16"/>
      <c r="F54" s="10">
        <v>40</v>
      </c>
      <c r="G54" s="10">
        <f t="shared" si="6"/>
        <v>6.25</v>
      </c>
      <c r="H54" s="10">
        <f t="shared" si="7"/>
        <v>7.708333333333333</v>
      </c>
    </row>
    <row r="55" spans="1:8" x14ac:dyDescent="0.2">
      <c r="A55" s="3" t="s">
        <v>61</v>
      </c>
      <c r="B55" s="3"/>
      <c r="C55">
        <v>7</v>
      </c>
      <c r="D55" s="16"/>
      <c r="F55" s="10">
        <v>48.75</v>
      </c>
      <c r="G55" s="10">
        <f t="shared" si="6"/>
        <v>8.75</v>
      </c>
      <c r="H55" s="10">
        <f t="shared" si="7"/>
        <v>6.875</v>
      </c>
    </row>
    <row r="56" spans="1:8" x14ac:dyDescent="0.2">
      <c r="A56" s="3" t="s">
        <v>61</v>
      </c>
      <c r="B56" s="3"/>
      <c r="C56">
        <v>8</v>
      </c>
      <c r="D56" s="16"/>
      <c r="F56" s="10">
        <v>54.375</v>
      </c>
      <c r="G56" s="10">
        <f t="shared" si="6"/>
        <v>5.625</v>
      </c>
      <c r="H56" s="10">
        <f t="shared" si="7"/>
        <v>7.083333333333333</v>
      </c>
    </row>
    <row r="57" spans="1:8" x14ac:dyDescent="0.2">
      <c r="A57" s="3" t="s">
        <v>61</v>
      </c>
      <c r="B57" s="3"/>
      <c r="C57">
        <v>9</v>
      </c>
      <c r="D57" s="16"/>
      <c r="F57" s="10">
        <v>61.25</v>
      </c>
      <c r="G57" s="10">
        <f t="shared" si="6"/>
        <v>6.875</v>
      </c>
      <c r="H57" s="10">
        <f t="shared" si="7"/>
        <v>6.458333333333333</v>
      </c>
    </row>
    <row r="58" spans="1:8" x14ac:dyDescent="0.2">
      <c r="A58" s="3" t="s">
        <v>61</v>
      </c>
      <c r="B58" s="3"/>
      <c r="C58">
        <v>10</v>
      </c>
      <c r="D58" s="16"/>
      <c r="F58" s="10">
        <v>68.125</v>
      </c>
      <c r="G58" s="10">
        <f t="shared" si="6"/>
        <v>6.875</v>
      </c>
      <c r="H58" s="10">
        <f t="shared" si="7"/>
        <v>6.458333333333333</v>
      </c>
    </row>
    <row r="59" spans="1:8" x14ac:dyDescent="0.2">
      <c r="A59" s="3" t="s">
        <v>61</v>
      </c>
      <c r="B59" s="3"/>
      <c r="C59">
        <v>11</v>
      </c>
      <c r="D59" s="16"/>
      <c r="F59" s="10">
        <v>73.75</v>
      </c>
      <c r="G59" s="10">
        <f t="shared" si="6"/>
        <v>5.625</v>
      </c>
      <c r="H59" s="10">
        <f t="shared" si="7"/>
        <v>5.833333333333333</v>
      </c>
    </row>
    <row r="60" spans="1:8" x14ac:dyDescent="0.2">
      <c r="A60" s="3" t="s">
        <v>61</v>
      </c>
      <c r="B60" s="3"/>
      <c r="C60">
        <v>12</v>
      </c>
      <c r="D60" s="16"/>
      <c r="F60" s="10">
        <v>78.75</v>
      </c>
      <c r="G60" s="10">
        <f t="shared" si="6"/>
        <v>5</v>
      </c>
      <c r="H60" s="10">
        <f t="shared" si="7"/>
        <v>5.208333333333333</v>
      </c>
    </row>
    <row r="61" spans="1:8" x14ac:dyDescent="0.2">
      <c r="A61" s="3" t="s">
        <v>61</v>
      </c>
      <c r="B61" s="3"/>
      <c r="C61">
        <v>13</v>
      </c>
      <c r="D61" s="16"/>
      <c r="F61" s="10">
        <v>83.75</v>
      </c>
      <c r="G61" s="10">
        <f t="shared" si="6"/>
        <v>5</v>
      </c>
      <c r="H61" s="10">
        <f t="shared" si="7"/>
        <v>5.416666666666667</v>
      </c>
    </row>
    <row r="62" spans="1:8" x14ac:dyDescent="0.2">
      <c r="A62" s="3" t="s">
        <v>61</v>
      </c>
      <c r="B62" s="3"/>
      <c r="C62">
        <v>14</v>
      </c>
      <c r="D62" s="16"/>
      <c r="F62" s="10">
        <v>90</v>
      </c>
      <c r="G62" s="10">
        <f t="shared" si="6"/>
        <v>6.25</v>
      </c>
      <c r="H62" s="10">
        <f t="shared" si="7"/>
        <v>5</v>
      </c>
    </row>
    <row r="63" spans="1:8" x14ac:dyDescent="0.2">
      <c r="A63" s="3" t="s">
        <v>61</v>
      </c>
      <c r="B63" s="3"/>
      <c r="C63">
        <v>15</v>
      </c>
      <c r="D63" s="16"/>
      <c r="F63" s="10">
        <v>93.75</v>
      </c>
      <c r="G63" s="10">
        <f t="shared" si="6"/>
        <v>3.75</v>
      </c>
      <c r="H63" s="10">
        <f t="shared" si="7"/>
        <v>3.75</v>
      </c>
    </row>
    <row r="64" spans="1:8" x14ac:dyDescent="0.2">
      <c r="A64" s="3" t="s">
        <v>61</v>
      </c>
      <c r="B64" s="3"/>
      <c r="C64">
        <v>16</v>
      </c>
      <c r="D64" s="16"/>
      <c r="F64" s="10">
        <v>95</v>
      </c>
      <c r="G64" s="10">
        <f t="shared" si="6"/>
        <v>1.25</v>
      </c>
      <c r="H64" s="10">
        <f t="shared" si="7"/>
        <v>2.0833333333333335</v>
      </c>
    </row>
    <row r="65" spans="1:8" x14ac:dyDescent="0.2">
      <c r="A65" s="3" t="s">
        <v>61</v>
      </c>
      <c r="B65" s="3"/>
      <c r="C65">
        <v>17</v>
      </c>
      <c r="D65" s="16"/>
      <c r="F65" s="10">
        <v>96.25</v>
      </c>
      <c r="G65" s="10">
        <f t="shared" si="6"/>
        <v>1.25</v>
      </c>
      <c r="H65" s="10">
        <f t="shared" si="7"/>
        <v>1.25</v>
      </c>
    </row>
    <row r="66" spans="1:8" x14ac:dyDescent="0.2">
      <c r="A66" s="3" t="s">
        <v>61</v>
      </c>
      <c r="B66" s="3"/>
      <c r="C66">
        <v>18</v>
      </c>
      <c r="D66" s="16"/>
      <c r="F66" s="10">
        <v>97.5</v>
      </c>
      <c r="G66" s="10">
        <f t="shared" si="6"/>
        <v>1.25</v>
      </c>
      <c r="H66" s="10">
        <f t="shared" si="7"/>
        <v>1.25</v>
      </c>
    </row>
    <row r="67" spans="1:8" x14ac:dyDescent="0.2">
      <c r="A67" s="3" t="s">
        <v>61</v>
      </c>
      <c r="B67" s="3"/>
      <c r="C67">
        <v>19</v>
      </c>
      <c r="D67" s="16"/>
      <c r="F67" s="10">
        <v>98.75</v>
      </c>
      <c r="G67" s="10">
        <f t="shared" si="6"/>
        <v>1.25</v>
      </c>
      <c r="H67" s="10">
        <f t="shared" si="7"/>
        <v>1.25</v>
      </c>
    </row>
    <row r="68" spans="1:8" x14ac:dyDescent="0.2">
      <c r="A68" s="3" t="s">
        <v>61</v>
      </c>
      <c r="B68" s="3"/>
      <c r="C68">
        <v>20</v>
      </c>
      <c r="D68" s="16"/>
      <c r="F68" s="10">
        <v>100</v>
      </c>
      <c r="G68" s="10">
        <f t="shared" si="6"/>
        <v>1.25</v>
      </c>
      <c r="H68" s="10">
        <f t="shared" si="7"/>
        <v>0.83333333333333337</v>
      </c>
    </row>
    <row r="69" spans="1:8" x14ac:dyDescent="0.2">
      <c r="A69" s="3" t="s">
        <v>61</v>
      </c>
      <c r="B69" s="3"/>
      <c r="C69">
        <v>21</v>
      </c>
      <c r="D69" s="16"/>
      <c r="F69" s="10">
        <v>100</v>
      </c>
      <c r="G69" s="10">
        <f t="shared" si="6"/>
        <v>0</v>
      </c>
      <c r="H69" s="10">
        <f t="shared" si="7"/>
        <v>0.625</v>
      </c>
    </row>
    <row r="70" spans="1:8" x14ac:dyDescent="0.2">
      <c r="A70" s="3"/>
      <c r="B70" s="3"/>
      <c r="C70" s="3"/>
      <c r="D70" s="16"/>
    </row>
    <row r="71" spans="1:8" x14ac:dyDescent="0.2">
      <c r="A71" s="3" t="s">
        <v>62</v>
      </c>
      <c r="B71" s="3"/>
      <c r="C71">
        <v>0</v>
      </c>
      <c r="D71" s="16"/>
      <c r="F71" s="10">
        <v>1.25</v>
      </c>
    </row>
    <row r="72" spans="1:8" x14ac:dyDescent="0.2">
      <c r="A72" s="3" t="s">
        <v>62</v>
      </c>
      <c r="B72" s="3"/>
      <c r="C72">
        <v>1</v>
      </c>
      <c r="D72" s="16"/>
      <c r="F72" s="10">
        <v>6.25</v>
      </c>
      <c r="G72" s="10">
        <f t="shared" ref="G72:G92" si="8">(F72-F71)/(C72-C71)</f>
        <v>5</v>
      </c>
      <c r="H72" s="10">
        <f t="shared" ref="H72:H92" si="9">AVERAGE(G71:G73)</f>
        <v>5</v>
      </c>
    </row>
    <row r="73" spans="1:8" x14ac:dyDescent="0.2">
      <c r="A73" s="3" t="s">
        <v>62</v>
      </c>
      <c r="B73" s="3"/>
      <c r="C73">
        <v>2</v>
      </c>
      <c r="D73" s="16"/>
      <c r="F73" s="10">
        <v>11.25</v>
      </c>
      <c r="G73" s="10">
        <f t="shared" si="8"/>
        <v>5</v>
      </c>
      <c r="H73" s="10">
        <f t="shared" si="9"/>
        <v>5.416666666666667</v>
      </c>
    </row>
    <row r="74" spans="1:8" x14ac:dyDescent="0.2">
      <c r="A74" s="3" t="s">
        <v>62</v>
      </c>
      <c r="B74" s="3"/>
      <c r="C74">
        <v>3</v>
      </c>
      <c r="D74" s="16"/>
      <c r="F74" s="10">
        <v>17.5</v>
      </c>
      <c r="G74" s="10">
        <f t="shared" si="8"/>
        <v>6.25</v>
      </c>
      <c r="H74" s="10">
        <f t="shared" si="9"/>
        <v>6.25</v>
      </c>
    </row>
    <row r="75" spans="1:8" x14ac:dyDescent="0.2">
      <c r="A75" s="3" t="s">
        <v>62</v>
      </c>
      <c r="B75" s="3"/>
      <c r="C75">
        <v>4</v>
      </c>
      <c r="D75" s="16"/>
      <c r="F75" s="10">
        <v>25</v>
      </c>
      <c r="G75" s="10">
        <f t="shared" si="8"/>
        <v>7.5</v>
      </c>
      <c r="H75" s="10">
        <f t="shared" si="9"/>
        <v>7.291666666666667</v>
      </c>
    </row>
    <row r="76" spans="1:8" x14ac:dyDescent="0.2">
      <c r="A76" s="3" t="s">
        <v>62</v>
      </c>
      <c r="B76" s="3"/>
      <c r="C76">
        <v>5</v>
      </c>
      <c r="D76" s="16"/>
      <c r="F76" s="10">
        <v>33.125</v>
      </c>
      <c r="G76" s="10">
        <f t="shared" si="8"/>
        <v>8.125</v>
      </c>
      <c r="H76" s="10">
        <f t="shared" si="9"/>
        <v>7.708333333333333</v>
      </c>
    </row>
    <row r="77" spans="1:8" x14ac:dyDescent="0.2">
      <c r="A77" s="3" t="s">
        <v>62</v>
      </c>
      <c r="B77" s="3"/>
      <c r="C77">
        <v>6</v>
      </c>
      <c r="D77" s="16"/>
      <c r="F77" s="10">
        <v>40.625</v>
      </c>
      <c r="G77" s="10">
        <f t="shared" si="8"/>
        <v>7.5</v>
      </c>
      <c r="H77" s="10">
        <f t="shared" si="9"/>
        <v>7.708333333333333</v>
      </c>
    </row>
    <row r="78" spans="1:8" x14ac:dyDescent="0.2">
      <c r="A78" s="3" t="s">
        <v>62</v>
      </c>
      <c r="B78" s="3"/>
      <c r="C78">
        <v>7</v>
      </c>
      <c r="D78" s="16"/>
      <c r="F78" s="10">
        <v>48.125</v>
      </c>
      <c r="G78" s="10">
        <f t="shared" si="8"/>
        <v>7.5</v>
      </c>
      <c r="H78" s="10">
        <f t="shared" si="9"/>
        <v>7.5</v>
      </c>
    </row>
    <row r="79" spans="1:8" x14ac:dyDescent="0.2">
      <c r="A79" s="3" t="s">
        <v>62</v>
      </c>
      <c r="B79" s="3"/>
      <c r="C79">
        <v>8</v>
      </c>
      <c r="D79" s="16"/>
      <c r="F79" s="10">
        <v>55.625</v>
      </c>
      <c r="G79" s="10">
        <f t="shared" si="8"/>
        <v>7.5</v>
      </c>
      <c r="H79" s="10">
        <f t="shared" si="9"/>
        <v>7.291666666666667</v>
      </c>
    </row>
    <row r="80" spans="1:8" x14ac:dyDescent="0.2">
      <c r="A80" s="3" t="s">
        <v>62</v>
      </c>
      <c r="B80" s="3"/>
      <c r="C80">
        <v>9</v>
      </c>
      <c r="D80" s="16"/>
      <c r="F80" s="10">
        <v>62.5</v>
      </c>
      <c r="G80" s="10">
        <f t="shared" si="8"/>
        <v>6.875</v>
      </c>
      <c r="H80" s="10">
        <f t="shared" si="9"/>
        <v>6.875</v>
      </c>
    </row>
    <row r="81" spans="1:8" x14ac:dyDescent="0.2">
      <c r="A81" s="3" t="s">
        <v>62</v>
      </c>
      <c r="B81" s="3"/>
      <c r="C81">
        <v>10</v>
      </c>
      <c r="D81" s="16"/>
      <c r="F81" s="10">
        <v>68.75</v>
      </c>
      <c r="G81" s="10">
        <f t="shared" si="8"/>
        <v>6.25</v>
      </c>
      <c r="H81" s="10">
        <f t="shared" si="9"/>
        <v>6.666666666666667</v>
      </c>
    </row>
    <row r="82" spans="1:8" x14ac:dyDescent="0.2">
      <c r="A82" s="3" t="s">
        <v>62</v>
      </c>
      <c r="B82" s="3"/>
      <c r="C82">
        <v>11</v>
      </c>
      <c r="D82" s="16"/>
      <c r="F82" s="10">
        <v>75.625</v>
      </c>
      <c r="G82" s="10">
        <f t="shared" si="8"/>
        <v>6.875</v>
      </c>
      <c r="H82" s="10">
        <f t="shared" si="9"/>
        <v>5.833333333333333</v>
      </c>
    </row>
    <row r="83" spans="1:8" x14ac:dyDescent="0.2">
      <c r="A83" s="3" t="s">
        <v>62</v>
      </c>
      <c r="B83" s="3"/>
      <c r="C83">
        <v>12</v>
      </c>
      <c r="D83" s="16"/>
      <c r="F83" s="10">
        <v>80</v>
      </c>
      <c r="G83" s="10">
        <f t="shared" si="8"/>
        <v>4.375</v>
      </c>
      <c r="H83" s="10">
        <f t="shared" si="9"/>
        <v>5.833333333333333</v>
      </c>
    </row>
    <row r="84" spans="1:8" x14ac:dyDescent="0.2">
      <c r="A84" s="3" t="s">
        <v>62</v>
      </c>
      <c r="B84" s="3"/>
      <c r="C84">
        <v>13</v>
      </c>
      <c r="D84" s="16"/>
      <c r="F84" s="10">
        <v>86.25</v>
      </c>
      <c r="G84" s="10">
        <f t="shared" si="8"/>
        <v>6.25</v>
      </c>
      <c r="H84" s="10">
        <f t="shared" si="9"/>
        <v>5</v>
      </c>
    </row>
    <row r="85" spans="1:8" x14ac:dyDescent="0.2">
      <c r="A85" s="3" t="s">
        <v>62</v>
      </c>
      <c r="B85" s="3"/>
      <c r="C85">
        <v>14</v>
      </c>
      <c r="D85" s="16"/>
      <c r="F85" s="10">
        <v>90.625</v>
      </c>
      <c r="G85" s="10">
        <f t="shared" si="8"/>
        <v>4.375</v>
      </c>
      <c r="H85" s="10">
        <f t="shared" si="9"/>
        <v>4.583333333333333</v>
      </c>
    </row>
    <row r="86" spans="1:8" x14ac:dyDescent="0.2">
      <c r="A86" s="3" t="s">
        <v>62</v>
      </c>
      <c r="B86" s="3"/>
      <c r="C86">
        <v>15</v>
      </c>
      <c r="D86" s="16"/>
      <c r="F86" s="10">
        <v>93.75</v>
      </c>
      <c r="G86" s="10">
        <f t="shared" si="8"/>
        <v>3.125</v>
      </c>
      <c r="H86" s="10">
        <f t="shared" si="9"/>
        <v>2.9166666666666665</v>
      </c>
    </row>
    <row r="87" spans="1:8" x14ac:dyDescent="0.2">
      <c r="A87" s="3" t="s">
        <v>62</v>
      </c>
      <c r="B87" s="3"/>
      <c r="C87">
        <v>16</v>
      </c>
      <c r="D87" s="16"/>
      <c r="F87" s="10">
        <v>95</v>
      </c>
      <c r="G87" s="10">
        <f t="shared" si="8"/>
        <v>1.25</v>
      </c>
      <c r="H87" s="10">
        <f t="shared" si="9"/>
        <v>1.875</v>
      </c>
    </row>
    <row r="88" spans="1:8" x14ac:dyDescent="0.2">
      <c r="A88" s="3" t="s">
        <v>62</v>
      </c>
      <c r="B88" s="3"/>
      <c r="C88">
        <v>17</v>
      </c>
      <c r="D88" s="16"/>
      <c r="F88" s="10">
        <v>96.25</v>
      </c>
      <c r="G88" s="10">
        <f t="shared" si="8"/>
        <v>1.25</v>
      </c>
      <c r="H88" s="10">
        <f t="shared" si="9"/>
        <v>1.25</v>
      </c>
    </row>
    <row r="89" spans="1:8" x14ac:dyDescent="0.2">
      <c r="A89" s="3" t="s">
        <v>62</v>
      </c>
      <c r="B89" s="3"/>
      <c r="C89">
        <v>18</v>
      </c>
      <c r="D89" s="16"/>
      <c r="F89" s="10">
        <v>97.5</v>
      </c>
      <c r="G89" s="10">
        <f t="shared" si="8"/>
        <v>1.25</v>
      </c>
      <c r="H89" s="10">
        <f t="shared" si="9"/>
        <v>1.25</v>
      </c>
    </row>
    <row r="90" spans="1:8" x14ac:dyDescent="0.2">
      <c r="A90" s="3" t="s">
        <v>62</v>
      </c>
      <c r="B90" s="3"/>
      <c r="C90">
        <v>19</v>
      </c>
      <c r="D90" s="16"/>
      <c r="F90" s="10">
        <v>98.75</v>
      </c>
      <c r="G90" s="10">
        <f t="shared" si="8"/>
        <v>1.25</v>
      </c>
      <c r="H90" s="10">
        <f t="shared" si="9"/>
        <v>1.25</v>
      </c>
    </row>
    <row r="91" spans="1:8" x14ac:dyDescent="0.2">
      <c r="A91" s="3" t="s">
        <v>62</v>
      </c>
      <c r="B91" s="3"/>
      <c r="C91">
        <v>20</v>
      </c>
      <c r="D91" s="16"/>
      <c r="F91" s="10">
        <v>100</v>
      </c>
      <c r="G91" s="10">
        <f t="shared" si="8"/>
        <v>1.25</v>
      </c>
      <c r="H91" s="10">
        <f t="shared" si="9"/>
        <v>0.83333333333333337</v>
      </c>
    </row>
    <row r="92" spans="1:8" x14ac:dyDescent="0.2">
      <c r="A92" s="3" t="s">
        <v>62</v>
      </c>
      <c r="B92" s="3"/>
      <c r="C92">
        <v>21</v>
      </c>
      <c r="D92" s="16"/>
      <c r="F92" s="10">
        <v>100</v>
      </c>
      <c r="G92" s="10">
        <f t="shared" si="8"/>
        <v>0</v>
      </c>
      <c r="H92" s="10">
        <f t="shared" si="9"/>
        <v>0.625</v>
      </c>
    </row>
    <row r="93" spans="1:8" x14ac:dyDescent="0.2">
      <c r="A93" s="3"/>
      <c r="B93" s="3"/>
      <c r="C93" s="3"/>
      <c r="D93" s="16"/>
    </row>
    <row r="94" spans="1:8" x14ac:dyDescent="0.2">
      <c r="A94" s="3" t="s">
        <v>0</v>
      </c>
      <c r="B94" s="3"/>
      <c r="C94" s="3">
        <v>5</v>
      </c>
      <c r="D94" s="16"/>
      <c r="F94" s="11">
        <v>26.795000000000002</v>
      </c>
    </row>
    <row r="95" spans="1:8" x14ac:dyDescent="0.2">
      <c r="A95" s="3" t="s">
        <v>0</v>
      </c>
      <c r="B95">
        <v>82</v>
      </c>
      <c r="C95" s="3">
        <v>5.5</v>
      </c>
      <c r="D95" s="16"/>
      <c r="F95" s="11">
        <v>29.905999999999999</v>
      </c>
      <c r="G95" s="10">
        <f t="shared" ref="G95:G120" si="10">(F95-F94)/(C95-C94)</f>
        <v>6.2219999999999942</v>
      </c>
      <c r="H95" s="10">
        <f t="shared" ref="H95:H120" si="11">AVERAGE(G94:G96)</f>
        <v>6.6670000000000016</v>
      </c>
    </row>
    <row r="96" spans="1:8" x14ac:dyDescent="0.2">
      <c r="A96" s="3" t="s">
        <v>0</v>
      </c>
      <c r="C96" s="3">
        <v>6</v>
      </c>
      <c r="D96" s="16"/>
      <c r="F96" s="11">
        <v>33.462000000000003</v>
      </c>
      <c r="G96" s="10">
        <f t="shared" si="10"/>
        <v>7.112000000000009</v>
      </c>
      <c r="H96" s="10">
        <f t="shared" si="11"/>
        <v>7.1079999999999997</v>
      </c>
    </row>
    <row r="97" spans="1:8" x14ac:dyDescent="0.2">
      <c r="A97" s="3" t="s">
        <v>0</v>
      </c>
      <c r="B97">
        <v>110</v>
      </c>
      <c r="C97" s="3">
        <v>6.5</v>
      </c>
      <c r="D97" s="16"/>
      <c r="F97" s="11">
        <v>37.457000000000001</v>
      </c>
      <c r="G97" s="10">
        <f t="shared" si="10"/>
        <v>7.9899999999999949</v>
      </c>
      <c r="H97" s="10">
        <f t="shared" si="11"/>
        <v>7.9666666666666686</v>
      </c>
    </row>
    <row r="98" spans="1:8" x14ac:dyDescent="0.2">
      <c r="A98" s="3" t="s">
        <v>0</v>
      </c>
      <c r="C98" s="3">
        <v>7</v>
      </c>
      <c r="D98" s="16"/>
      <c r="F98" s="11">
        <v>41.856000000000002</v>
      </c>
      <c r="G98" s="10">
        <f t="shared" si="10"/>
        <v>8.7980000000000018</v>
      </c>
      <c r="H98" s="10">
        <f t="shared" si="11"/>
        <v>8.7460000000000004</v>
      </c>
    </row>
    <row r="99" spans="1:8" x14ac:dyDescent="0.2">
      <c r="A99" s="3" t="s">
        <v>0</v>
      </c>
      <c r="B99">
        <v>94</v>
      </c>
      <c r="C99" s="3">
        <v>7.5</v>
      </c>
      <c r="D99" s="16"/>
      <c r="F99" s="11">
        <v>46.581000000000003</v>
      </c>
      <c r="G99" s="10">
        <f t="shared" si="10"/>
        <v>9.4500000000000028</v>
      </c>
      <c r="H99" s="10">
        <f t="shared" si="11"/>
        <v>9.3733333333333348</v>
      </c>
    </row>
    <row r="100" spans="1:8" x14ac:dyDescent="0.2">
      <c r="A100" s="3" t="s">
        <v>0</v>
      </c>
      <c r="C100" s="3">
        <v>8</v>
      </c>
      <c r="D100" s="16"/>
      <c r="F100" s="11">
        <v>51.517000000000003</v>
      </c>
      <c r="G100" s="10">
        <f t="shared" si="10"/>
        <v>9.8719999999999999</v>
      </c>
      <c r="H100" s="10">
        <f t="shared" si="11"/>
        <v>9.7746666666666666</v>
      </c>
    </row>
    <row r="101" spans="1:8" x14ac:dyDescent="0.2">
      <c r="A101" s="3" t="s">
        <v>0</v>
      </c>
      <c r="B101">
        <v>130</v>
      </c>
      <c r="C101" s="3">
        <v>8.5</v>
      </c>
      <c r="D101" s="16"/>
      <c r="F101" s="11">
        <v>56.518000000000001</v>
      </c>
      <c r="G101" s="10">
        <f t="shared" si="10"/>
        <v>10.001999999999995</v>
      </c>
      <c r="H101" s="10">
        <f t="shared" si="11"/>
        <v>9.9053333333333313</v>
      </c>
    </row>
    <row r="102" spans="1:8" x14ac:dyDescent="0.2">
      <c r="A102" s="3" t="s">
        <v>0</v>
      </c>
      <c r="C102" s="3">
        <v>9</v>
      </c>
      <c r="D102" s="16"/>
      <c r="F102" s="11">
        <v>61.439</v>
      </c>
      <c r="G102" s="10">
        <f t="shared" si="10"/>
        <v>9.8419999999999987</v>
      </c>
      <c r="H102" s="10">
        <f t="shared" si="11"/>
        <v>9.7506666666666657</v>
      </c>
    </row>
    <row r="103" spans="1:8" x14ac:dyDescent="0.2">
      <c r="A103" s="3" t="s">
        <v>0</v>
      </c>
      <c r="B103">
        <v>108</v>
      </c>
      <c r="C103" s="3">
        <v>9.5</v>
      </c>
      <c r="D103" s="16"/>
      <c r="F103" s="11">
        <v>66.143000000000001</v>
      </c>
      <c r="G103" s="10">
        <f t="shared" si="10"/>
        <v>9.4080000000000013</v>
      </c>
      <c r="H103" s="10">
        <f t="shared" si="11"/>
        <v>9.3326666666666629</v>
      </c>
    </row>
    <row r="104" spans="1:8" x14ac:dyDescent="0.2">
      <c r="A104" s="3" t="s">
        <v>0</v>
      </c>
      <c r="C104" s="3">
        <v>10</v>
      </c>
      <c r="D104" s="16"/>
      <c r="F104" s="11">
        <v>70.516999999999996</v>
      </c>
      <c r="G104" s="10">
        <f t="shared" si="10"/>
        <v>8.7479999999999905</v>
      </c>
      <c r="H104" s="10">
        <f t="shared" si="11"/>
        <v>8.7073333333333327</v>
      </c>
    </row>
    <row r="105" spans="1:8" x14ac:dyDescent="0.2">
      <c r="A105" s="3" t="s">
        <v>0</v>
      </c>
      <c r="B105">
        <v>132</v>
      </c>
      <c r="C105" s="3">
        <v>10.5</v>
      </c>
      <c r="D105" s="16"/>
      <c r="F105" s="11">
        <v>74.5</v>
      </c>
      <c r="G105" s="10">
        <f t="shared" si="10"/>
        <v>7.9660000000000082</v>
      </c>
      <c r="H105" s="10">
        <f t="shared" si="11"/>
        <v>7.9499999999999984</v>
      </c>
    </row>
    <row r="106" spans="1:8" x14ac:dyDescent="0.2">
      <c r="A106" s="3" t="s">
        <v>0</v>
      </c>
      <c r="C106" s="3">
        <v>11</v>
      </c>
      <c r="D106" s="16"/>
      <c r="F106" s="11">
        <v>78.067999999999998</v>
      </c>
      <c r="G106" s="10">
        <f t="shared" si="10"/>
        <v>7.1359999999999957</v>
      </c>
      <c r="H106" s="10">
        <f t="shared" si="11"/>
        <v>7.1340000000000048</v>
      </c>
    </row>
    <row r="107" spans="1:8" x14ac:dyDescent="0.2">
      <c r="A107" s="3" t="s">
        <v>0</v>
      </c>
      <c r="B107">
        <v>138</v>
      </c>
      <c r="C107" s="3">
        <v>11.5</v>
      </c>
      <c r="D107" s="16"/>
      <c r="F107" s="11">
        <v>81.218000000000004</v>
      </c>
      <c r="G107" s="10">
        <f t="shared" si="10"/>
        <v>6.3000000000000114</v>
      </c>
      <c r="H107" s="10">
        <f t="shared" si="11"/>
        <v>6.3180000000000023</v>
      </c>
    </row>
    <row r="108" spans="1:8" x14ac:dyDescent="0.2">
      <c r="A108" s="3" t="s">
        <v>0</v>
      </c>
      <c r="C108" s="3">
        <v>12</v>
      </c>
      <c r="D108" s="16"/>
      <c r="F108" s="11">
        <v>83.977000000000004</v>
      </c>
      <c r="G108" s="10">
        <f t="shared" si="10"/>
        <v>5.5180000000000007</v>
      </c>
      <c r="H108" s="10">
        <f t="shared" si="11"/>
        <v>5.5420000000000016</v>
      </c>
    </row>
    <row r="109" spans="1:8" x14ac:dyDescent="0.2">
      <c r="A109" s="3" t="s">
        <v>0</v>
      </c>
      <c r="B109">
        <v>137</v>
      </c>
      <c r="C109" s="3">
        <v>12.5</v>
      </c>
      <c r="D109" s="16"/>
      <c r="F109" s="11">
        <v>86.381</v>
      </c>
      <c r="G109" s="10">
        <f t="shared" si="10"/>
        <v>4.8079999999999927</v>
      </c>
      <c r="H109" s="10">
        <f t="shared" si="11"/>
        <v>4.8346666666666636</v>
      </c>
    </row>
    <row r="110" spans="1:8" x14ac:dyDescent="0.2">
      <c r="A110" s="3" t="s">
        <v>0</v>
      </c>
      <c r="C110" s="3">
        <v>13</v>
      </c>
      <c r="D110" s="16"/>
      <c r="F110" s="11">
        <v>88.47</v>
      </c>
      <c r="G110" s="10">
        <f t="shared" si="10"/>
        <v>4.1779999999999973</v>
      </c>
      <c r="H110" s="10">
        <f t="shared" si="11"/>
        <v>4.2066666666666679</v>
      </c>
    </row>
    <row r="111" spans="1:8" x14ac:dyDescent="0.2">
      <c r="A111" s="3" t="s">
        <v>0</v>
      </c>
      <c r="B111">
        <v>135</v>
      </c>
      <c r="C111" s="3">
        <v>13.5</v>
      </c>
      <c r="D111" s="16"/>
      <c r="F111" s="11">
        <v>90.287000000000006</v>
      </c>
      <c r="G111" s="10">
        <f t="shared" si="10"/>
        <v>3.6340000000000146</v>
      </c>
      <c r="H111" s="10">
        <f t="shared" si="11"/>
        <v>3.6586666666666665</v>
      </c>
    </row>
    <row r="112" spans="1:8" x14ac:dyDescent="0.2">
      <c r="A112" s="3" t="s">
        <v>0</v>
      </c>
      <c r="C112" s="3">
        <v>14</v>
      </c>
      <c r="D112" s="16"/>
      <c r="F112" s="11">
        <v>91.869</v>
      </c>
      <c r="G112" s="10">
        <f t="shared" si="10"/>
        <v>3.1639999999999873</v>
      </c>
      <c r="H112" s="10">
        <f t="shared" si="11"/>
        <v>3.1839999999999975</v>
      </c>
    </row>
    <row r="113" spans="1:8" x14ac:dyDescent="0.2">
      <c r="A113" s="3" t="s">
        <v>0</v>
      </c>
      <c r="B113">
        <v>122</v>
      </c>
      <c r="C113" s="3">
        <v>14.5</v>
      </c>
      <c r="D113" s="16"/>
      <c r="F113" s="11">
        <v>93.245999999999995</v>
      </c>
      <c r="G113" s="10">
        <f t="shared" si="10"/>
        <v>2.7539999999999907</v>
      </c>
      <c r="H113" s="10">
        <f t="shared" si="11"/>
        <v>2.7779999999999916</v>
      </c>
    </row>
    <row r="114" spans="1:8" x14ac:dyDescent="0.2">
      <c r="A114" s="3" t="s">
        <v>0</v>
      </c>
      <c r="C114" s="3">
        <v>15</v>
      </c>
      <c r="D114" s="16"/>
      <c r="F114" s="11">
        <v>94.453999999999994</v>
      </c>
      <c r="G114" s="10">
        <f t="shared" si="10"/>
        <v>2.4159999999999968</v>
      </c>
      <c r="H114" s="10">
        <f t="shared" si="11"/>
        <v>2.4313333333333369</v>
      </c>
    </row>
    <row r="115" spans="1:8" x14ac:dyDescent="0.2">
      <c r="A115" s="3" t="s">
        <v>0</v>
      </c>
      <c r="B115">
        <v>105</v>
      </c>
      <c r="C115" s="3">
        <v>15.5</v>
      </c>
      <c r="D115" s="16"/>
      <c r="F115" s="11">
        <v>95.516000000000005</v>
      </c>
      <c r="G115" s="10">
        <f t="shared" si="10"/>
        <v>2.1240000000000236</v>
      </c>
      <c r="H115" s="10">
        <f t="shared" si="11"/>
        <v>2.1406666666666658</v>
      </c>
    </row>
    <row r="116" spans="1:8" x14ac:dyDescent="0.2">
      <c r="A116" s="3" t="s">
        <v>0</v>
      </c>
      <c r="C116" s="3">
        <v>16</v>
      </c>
      <c r="D116" s="16"/>
      <c r="F116" s="11">
        <v>96.456999999999994</v>
      </c>
      <c r="G116" s="10">
        <f t="shared" si="10"/>
        <v>1.8819999999999766</v>
      </c>
      <c r="H116" s="10">
        <f t="shared" si="11"/>
        <v>1.8940000000000055</v>
      </c>
    </row>
    <row r="117" spans="1:8" x14ac:dyDescent="0.2">
      <c r="A117" s="3" t="s">
        <v>0</v>
      </c>
      <c r="B117">
        <v>136</v>
      </c>
      <c r="C117" s="3">
        <v>16.5</v>
      </c>
      <c r="D117" s="16"/>
      <c r="F117" s="11">
        <v>97.295000000000002</v>
      </c>
      <c r="G117" s="10">
        <f t="shared" si="10"/>
        <v>1.6760000000000161</v>
      </c>
      <c r="H117" s="10">
        <f t="shared" si="11"/>
        <v>1.6866666666666674</v>
      </c>
    </row>
    <row r="118" spans="1:8" x14ac:dyDescent="0.2">
      <c r="A118" s="3" t="s">
        <v>0</v>
      </c>
      <c r="C118" s="3">
        <v>17</v>
      </c>
      <c r="D118" s="16"/>
      <c r="F118" s="11">
        <v>98.046000000000006</v>
      </c>
      <c r="G118" s="10">
        <f t="shared" si="10"/>
        <v>1.5020000000000095</v>
      </c>
      <c r="H118" s="10">
        <f t="shared" si="11"/>
        <v>1.5113333333333401</v>
      </c>
    </row>
    <row r="119" spans="1:8" x14ac:dyDescent="0.2">
      <c r="A119" s="3" t="s">
        <v>0</v>
      </c>
      <c r="B119">
        <v>107</v>
      </c>
      <c r="C119" s="3">
        <v>17.5</v>
      </c>
      <c r="D119" s="16"/>
      <c r="F119" s="11">
        <v>98.724000000000004</v>
      </c>
      <c r="G119" s="10">
        <f t="shared" si="10"/>
        <v>1.3559999999999945</v>
      </c>
      <c r="H119" s="10">
        <f t="shared" si="11"/>
        <v>1.2033333333333285</v>
      </c>
    </row>
    <row r="120" spans="1:8" x14ac:dyDescent="0.2">
      <c r="A120" s="3" t="s">
        <v>0</v>
      </c>
      <c r="B120" s="3"/>
      <c r="C120" s="3">
        <v>18</v>
      </c>
      <c r="D120" s="16"/>
      <c r="F120" s="11">
        <v>99.1</v>
      </c>
      <c r="G120" s="10">
        <f t="shared" si="10"/>
        <v>0.75199999999998113</v>
      </c>
      <c r="H120" s="10">
        <f t="shared" si="11"/>
        <v>1.0539999999999878</v>
      </c>
    </row>
    <row r="121" spans="1:8" x14ac:dyDescent="0.2">
      <c r="A121" s="3"/>
      <c r="B121" s="3"/>
      <c r="C121" s="3"/>
      <c r="D121" s="16"/>
    </row>
    <row r="122" spans="1:8" x14ac:dyDescent="0.2">
      <c r="A122" s="3"/>
      <c r="B122" s="3"/>
      <c r="C122" s="3"/>
      <c r="D122" s="16"/>
    </row>
    <row r="123" spans="1:8" x14ac:dyDescent="0.2">
      <c r="A123" s="3" t="s">
        <v>11</v>
      </c>
      <c r="B123" s="3" t="s">
        <v>56</v>
      </c>
      <c r="C123" s="3">
        <v>2.5</v>
      </c>
      <c r="D123" s="16">
        <v>27.195</v>
      </c>
      <c r="E123">
        <v>0</v>
      </c>
      <c r="F123" s="10">
        <f t="shared" ref="F123:F158" si="12">((D123*7)+(E123*10))/8</f>
        <v>23.795625000000001</v>
      </c>
    </row>
    <row r="124" spans="1:8" x14ac:dyDescent="0.2">
      <c r="A124" s="3" t="s">
        <v>11</v>
      </c>
      <c r="B124" s="3" t="s">
        <v>56</v>
      </c>
      <c r="C124" s="3">
        <v>3</v>
      </c>
      <c r="D124" s="16">
        <v>28.23</v>
      </c>
      <c r="E124">
        <v>0</v>
      </c>
      <c r="F124" s="10">
        <f t="shared" si="12"/>
        <v>24.701250000000002</v>
      </c>
      <c r="G124" s="10">
        <f t="shared" ref="G124:G158" si="13">(F124-F123)/(C124-C123)</f>
        <v>1.8112500000000011</v>
      </c>
      <c r="H124" s="10">
        <f t="shared" ref="H124:H158" si="14">AVERAGE(G123:G125)</f>
        <v>2.3821875000000006</v>
      </c>
    </row>
    <row r="125" spans="1:8" x14ac:dyDescent="0.2">
      <c r="A125" s="3" t="s">
        <v>11</v>
      </c>
      <c r="B125" s="3" t="s">
        <v>56</v>
      </c>
      <c r="C125" s="3">
        <v>3.5</v>
      </c>
      <c r="D125" s="16">
        <v>29.9175</v>
      </c>
      <c r="E125">
        <v>0</v>
      </c>
      <c r="F125" s="10">
        <f t="shared" si="12"/>
        <v>26.177812500000002</v>
      </c>
      <c r="G125" s="10">
        <f t="shared" si="13"/>
        <v>2.953125</v>
      </c>
      <c r="H125" s="10">
        <f t="shared" si="14"/>
        <v>2.9049999999999963</v>
      </c>
    </row>
    <row r="126" spans="1:8" x14ac:dyDescent="0.2">
      <c r="A126" s="3" t="s">
        <v>11</v>
      </c>
      <c r="B126" s="3" t="s">
        <v>56</v>
      </c>
      <c r="C126" s="3">
        <v>4</v>
      </c>
      <c r="D126" s="16">
        <v>32.174999999999997</v>
      </c>
      <c r="E126">
        <v>0</v>
      </c>
      <c r="F126" s="10">
        <f t="shared" si="12"/>
        <v>28.153124999999996</v>
      </c>
      <c r="G126" s="10">
        <f t="shared" si="13"/>
        <v>3.9506249999999881</v>
      </c>
      <c r="H126" s="10">
        <f t="shared" si="14"/>
        <v>3.9024999999999985</v>
      </c>
    </row>
    <row r="127" spans="1:8" x14ac:dyDescent="0.2">
      <c r="A127" s="3" t="s">
        <v>11</v>
      </c>
      <c r="B127" s="3" t="s">
        <v>56</v>
      </c>
      <c r="C127" s="3">
        <v>4.5</v>
      </c>
      <c r="D127" s="16">
        <v>34.92</v>
      </c>
      <c r="E127">
        <v>0</v>
      </c>
      <c r="F127" s="10">
        <f t="shared" si="12"/>
        <v>30.555</v>
      </c>
      <c r="G127" s="10">
        <f t="shared" si="13"/>
        <v>4.803750000000008</v>
      </c>
      <c r="H127" s="10">
        <f t="shared" si="14"/>
        <v>4.7570833333333313</v>
      </c>
    </row>
    <row r="128" spans="1:8" x14ac:dyDescent="0.2">
      <c r="A128" s="3" t="s">
        <v>11</v>
      </c>
      <c r="B128" s="3" t="s">
        <v>56</v>
      </c>
      <c r="C128" s="3">
        <v>5</v>
      </c>
      <c r="D128" s="16">
        <v>38.072499999999998</v>
      </c>
      <c r="E128">
        <v>0</v>
      </c>
      <c r="F128" s="10">
        <f t="shared" si="12"/>
        <v>33.313437499999999</v>
      </c>
      <c r="G128" s="10">
        <f t="shared" si="13"/>
        <v>5.5168749999999989</v>
      </c>
      <c r="H128" s="10">
        <f t="shared" si="14"/>
        <v>5.4731250000000005</v>
      </c>
    </row>
    <row r="129" spans="1:8" x14ac:dyDescent="0.2">
      <c r="A129" s="3" t="s">
        <v>11</v>
      </c>
      <c r="B129" s="3" t="s">
        <v>56</v>
      </c>
      <c r="C129" s="3">
        <v>5.5</v>
      </c>
      <c r="D129" s="16">
        <v>41.557499999999997</v>
      </c>
      <c r="E129">
        <v>0</v>
      </c>
      <c r="F129" s="10">
        <f t="shared" si="12"/>
        <v>36.362812499999997</v>
      </c>
      <c r="G129" s="10">
        <f t="shared" si="13"/>
        <v>6.0987499999999955</v>
      </c>
      <c r="H129" s="10">
        <f t="shared" si="14"/>
        <v>6.0564583333333344</v>
      </c>
    </row>
    <row r="130" spans="1:8" x14ac:dyDescent="0.2">
      <c r="A130" s="3" t="s">
        <v>11</v>
      </c>
      <c r="B130" s="3" t="s">
        <v>56</v>
      </c>
      <c r="C130" s="3">
        <v>6</v>
      </c>
      <c r="D130" s="16">
        <v>45.302500000000002</v>
      </c>
      <c r="E130">
        <v>0</v>
      </c>
      <c r="F130" s="10">
        <f t="shared" si="12"/>
        <v>39.639687500000001</v>
      </c>
      <c r="G130" s="10">
        <f t="shared" si="13"/>
        <v>6.553750000000008</v>
      </c>
      <c r="H130" s="10">
        <f t="shared" si="14"/>
        <v>6.5143750000000011</v>
      </c>
    </row>
    <row r="131" spans="1:8" x14ac:dyDescent="0.2">
      <c r="A131" s="3" t="s">
        <v>11</v>
      </c>
      <c r="B131" s="3" t="s">
        <v>56</v>
      </c>
      <c r="C131" s="3">
        <v>6.5</v>
      </c>
      <c r="D131" s="16">
        <v>49.24</v>
      </c>
      <c r="E131">
        <v>0</v>
      </c>
      <c r="F131" s="10">
        <f t="shared" si="12"/>
        <v>43.085000000000001</v>
      </c>
      <c r="G131" s="10">
        <f t="shared" si="13"/>
        <v>6.890625</v>
      </c>
      <c r="H131" s="10">
        <f t="shared" si="14"/>
        <v>7.061041666666668</v>
      </c>
    </row>
    <row r="132" spans="1:8" x14ac:dyDescent="0.2">
      <c r="A132" s="3" t="s">
        <v>11</v>
      </c>
      <c r="B132" s="3" t="s">
        <v>56</v>
      </c>
      <c r="C132" s="3">
        <v>7</v>
      </c>
      <c r="D132" s="16">
        <v>53.305</v>
      </c>
      <c r="E132">
        <v>0.25</v>
      </c>
      <c r="F132" s="10">
        <f t="shared" si="12"/>
        <v>46.954374999999999</v>
      </c>
      <c r="G132" s="10">
        <f t="shared" si="13"/>
        <v>7.738749999999996</v>
      </c>
      <c r="H132" s="10">
        <f t="shared" si="14"/>
        <v>7.4924999999999971</v>
      </c>
    </row>
    <row r="133" spans="1:8" x14ac:dyDescent="0.2">
      <c r="A133" s="3" t="s">
        <v>11</v>
      </c>
      <c r="B133" s="3" t="s">
        <v>56</v>
      </c>
      <c r="C133" s="3">
        <v>7.5</v>
      </c>
      <c r="D133" s="16">
        <v>57.432499999999997</v>
      </c>
      <c r="E133">
        <v>0.5</v>
      </c>
      <c r="F133" s="10">
        <f t="shared" si="12"/>
        <v>50.878437499999997</v>
      </c>
      <c r="G133" s="10">
        <f t="shared" si="13"/>
        <v>7.848124999999996</v>
      </c>
      <c r="H133" s="10">
        <f t="shared" si="14"/>
        <v>8.0258333333333329</v>
      </c>
    </row>
    <row r="134" spans="1:8" x14ac:dyDescent="0.2">
      <c r="A134" s="3" t="s">
        <v>11</v>
      </c>
      <c r="B134" s="3" t="s">
        <v>56</v>
      </c>
      <c r="C134" s="3">
        <v>8</v>
      </c>
      <c r="D134" s="16">
        <v>61.57</v>
      </c>
      <c r="E134">
        <v>1</v>
      </c>
      <c r="F134" s="10">
        <f t="shared" si="12"/>
        <v>55.123750000000001</v>
      </c>
      <c r="G134" s="10">
        <f t="shared" si="13"/>
        <v>8.4906250000000085</v>
      </c>
      <c r="H134" s="10">
        <f t="shared" si="14"/>
        <v>8.2472916666666638</v>
      </c>
    </row>
    <row r="135" spans="1:8" x14ac:dyDescent="0.2">
      <c r="A135" s="3" t="s">
        <v>11</v>
      </c>
      <c r="B135" s="3" t="s">
        <v>56</v>
      </c>
      <c r="C135" s="3">
        <v>8.5</v>
      </c>
      <c r="D135" s="16">
        <v>65.657499999999999</v>
      </c>
      <c r="E135">
        <v>1.5</v>
      </c>
      <c r="F135" s="10">
        <f t="shared" si="12"/>
        <v>59.325312499999995</v>
      </c>
      <c r="G135" s="10">
        <f t="shared" si="13"/>
        <v>8.4031249999999886</v>
      </c>
      <c r="H135" s="10">
        <f t="shared" si="14"/>
        <v>8.2741666666666678</v>
      </c>
    </row>
    <row r="136" spans="1:8" x14ac:dyDescent="0.2">
      <c r="A136" s="3" t="s">
        <v>11</v>
      </c>
      <c r="B136" s="3" t="s">
        <v>56</v>
      </c>
      <c r="C136" s="3">
        <v>9</v>
      </c>
      <c r="D136" s="16">
        <v>69.652500000000003</v>
      </c>
      <c r="E136">
        <v>1.875</v>
      </c>
      <c r="F136" s="10">
        <f t="shared" si="12"/>
        <v>63.289687499999999</v>
      </c>
      <c r="G136" s="10">
        <f t="shared" si="13"/>
        <v>7.928750000000008</v>
      </c>
      <c r="H136" s="10">
        <f t="shared" si="14"/>
        <v>8.0052083333333339</v>
      </c>
    </row>
    <row r="137" spans="1:8" x14ac:dyDescent="0.2">
      <c r="A137" s="3" t="s">
        <v>11</v>
      </c>
      <c r="B137" s="3" t="s">
        <v>56</v>
      </c>
      <c r="C137" s="3">
        <v>9.5</v>
      </c>
      <c r="D137" s="16">
        <v>73.507499999999993</v>
      </c>
      <c r="E137">
        <v>2.25</v>
      </c>
      <c r="F137" s="10">
        <f t="shared" si="12"/>
        <v>67.131562500000001</v>
      </c>
      <c r="G137" s="10">
        <f t="shared" si="13"/>
        <v>7.6837500000000034</v>
      </c>
      <c r="H137" s="10">
        <f t="shared" si="14"/>
        <v>7.6618750000000091</v>
      </c>
    </row>
    <row r="138" spans="1:8" x14ac:dyDescent="0.2">
      <c r="A138" s="3" t="s">
        <v>11</v>
      </c>
      <c r="B138" s="3" t="s">
        <v>56</v>
      </c>
      <c r="C138" s="3">
        <v>10</v>
      </c>
      <c r="D138" s="16">
        <v>77.185000000000002</v>
      </c>
      <c r="E138">
        <v>2.625</v>
      </c>
      <c r="F138" s="10">
        <f t="shared" si="12"/>
        <v>70.818125000000009</v>
      </c>
      <c r="G138" s="10">
        <f t="shared" si="13"/>
        <v>7.3731250000000159</v>
      </c>
      <c r="H138" s="10">
        <f t="shared" si="14"/>
        <v>7.3512499999999932</v>
      </c>
    </row>
    <row r="139" spans="1:8" x14ac:dyDescent="0.2">
      <c r="A139" s="3" t="s">
        <v>11</v>
      </c>
      <c r="B139" s="3" t="s">
        <v>56</v>
      </c>
      <c r="C139" s="3">
        <v>10.5</v>
      </c>
      <c r="D139" s="16">
        <v>80.647499999999994</v>
      </c>
      <c r="E139">
        <v>3</v>
      </c>
      <c r="F139" s="10">
        <f t="shared" si="12"/>
        <v>74.316562499999989</v>
      </c>
      <c r="G139" s="10">
        <f t="shared" si="13"/>
        <v>6.9968749999999602</v>
      </c>
      <c r="H139" s="10">
        <f t="shared" si="14"/>
        <v>6.9808333333333321</v>
      </c>
    </row>
    <row r="140" spans="1:8" x14ac:dyDescent="0.2">
      <c r="A140" s="3" t="s">
        <v>11</v>
      </c>
      <c r="B140" s="3" t="s">
        <v>56</v>
      </c>
      <c r="C140" s="3">
        <v>11</v>
      </c>
      <c r="D140" s="16">
        <v>83.867500000000007</v>
      </c>
      <c r="E140">
        <v>3.375</v>
      </c>
      <c r="F140" s="10">
        <f t="shared" si="12"/>
        <v>77.602812499999999</v>
      </c>
      <c r="G140" s="10">
        <f t="shared" si="13"/>
        <v>6.5725000000000193</v>
      </c>
      <c r="H140" s="10">
        <f t="shared" si="14"/>
        <v>6.5564583333333246</v>
      </c>
    </row>
    <row r="141" spans="1:8" x14ac:dyDescent="0.2">
      <c r="A141" s="3" t="s">
        <v>11</v>
      </c>
      <c r="B141" s="3" t="s">
        <v>56</v>
      </c>
      <c r="C141" s="3">
        <v>11.5</v>
      </c>
      <c r="D141" s="16">
        <v>86.817499999999995</v>
      </c>
      <c r="E141">
        <v>3.75</v>
      </c>
      <c r="F141" s="10">
        <f t="shared" si="12"/>
        <v>80.652812499999996</v>
      </c>
      <c r="G141" s="10">
        <f t="shared" si="13"/>
        <v>6.0999999999999943</v>
      </c>
      <c r="H141" s="10">
        <f t="shared" si="14"/>
        <v>6.0897916666666747</v>
      </c>
    </row>
    <row r="142" spans="1:8" x14ac:dyDescent="0.2">
      <c r="A142" s="3" t="s">
        <v>11</v>
      </c>
      <c r="B142" s="3" t="s">
        <v>56</v>
      </c>
      <c r="C142" s="3">
        <v>12</v>
      </c>
      <c r="D142" s="16">
        <v>89.48</v>
      </c>
      <c r="E142">
        <v>4.125</v>
      </c>
      <c r="F142" s="10">
        <f t="shared" si="12"/>
        <v>83.451250000000002</v>
      </c>
      <c r="G142" s="10">
        <f t="shared" si="13"/>
        <v>5.5968750000000114</v>
      </c>
      <c r="H142" s="10">
        <f t="shared" si="14"/>
        <v>5.5895833333333371</v>
      </c>
    </row>
    <row r="143" spans="1:8" x14ac:dyDescent="0.2">
      <c r="A143" s="3" t="s">
        <v>11</v>
      </c>
      <c r="B143" s="3" t="s">
        <v>56</v>
      </c>
      <c r="C143" s="3">
        <v>12.5</v>
      </c>
      <c r="D143" s="16">
        <v>91.842500000000001</v>
      </c>
      <c r="E143">
        <v>4.5</v>
      </c>
      <c r="F143" s="10">
        <f t="shared" si="12"/>
        <v>85.987187500000005</v>
      </c>
      <c r="G143" s="10">
        <f t="shared" si="13"/>
        <v>5.0718750000000057</v>
      </c>
      <c r="H143" s="10">
        <f t="shared" si="14"/>
        <v>5.0674999999999955</v>
      </c>
    </row>
    <row r="144" spans="1:8" x14ac:dyDescent="0.2">
      <c r="A144" s="3" t="s">
        <v>11</v>
      </c>
      <c r="B144" s="3" t="s">
        <v>56</v>
      </c>
      <c r="C144" s="3">
        <v>13</v>
      </c>
      <c r="D144" s="16">
        <v>93.897499999999994</v>
      </c>
      <c r="E144">
        <v>4.875</v>
      </c>
      <c r="F144" s="10">
        <f t="shared" si="12"/>
        <v>88.254062499999989</v>
      </c>
      <c r="G144" s="10">
        <f t="shared" si="13"/>
        <v>4.5337499999999693</v>
      </c>
      <c r="H144" s="10">
        <f t="shared" si="14"/>
        <v>4.5279166666666697</v>
      </c>
    </row>
    <row r="145" spans="1:8" x14ac:dyDescent="0.2">
      <c r="A145" s="3" t="s">
        <v>11</v>
      </c>
      <c r="B145" s="3" t="s">
        <v>56</v>
      </c>
      <c r="C145" s="3">
        <v>13.5</v>
      </c>
      <c r="D145" s="16">
        <v>95.635000000000005</v>
      </c>
      <c r="E145">
        <v>5.25</v>
      </c>
      <c r="F145" s="10">
        <f t="shared" si="12"/>
        <v>90.243125000000006</v>
      </c>
      <c r="G145" s="10">
        <f t="shared" si="13"/>
        <v>3.9781250000000341</v>
      </c>
      <c r="H145" s="10">
        <f t="shared" si="14"/>
        <v>3.9839583333333244</v>
      </c>
    </row>
    <row r="146" spans="1:8" x14ac:dyDescent="0.2">
      <c r="A146" s="3" t="s">
        <v>11</v>
      </c>
      <c r="B146" s="3" t="s">
        <v>56</v>
      </c>
      <c r="C146" s="3">
        <v>14</v>
      </c>
      <c r="D146" s="16">
        <v>97.064999999999998</v>
      </c>
      <c r="E146">
        <v>5.625</v>
      </c>
      <c r="F146" s="10">
        <f t="shared" si="12"/>
        <v>91.963124999999991</v>
      </c>
      <c r="G146" s="10">
        <f t="shared" si="13"/>
        <v>3.4399999999999693</v>
      </c>
      <c r="H146" s="10">
        <f t="shared" si="14"/>
        <v>3.4429166666666711</v>
      </c>
    </row>
    <row r="147" spans="1:8" x14ac:dyDescent="0.2">
      <c r="A147" s="3" t="s">
        <v>11</v>
      </c>
      <c r="B147" s="3" t="s">
        <v>56</v>
      </c>
      <c r="C147" s="3">
        <v>14.5</v>
      </c>
      <c r="D147" s="16">
        <v>98.192499999999995</v>
      </c>
      <c r="E147">
        <v>6</v>
      </c>
      <c r="F147" s="10">
        <f t="shared" si="12"/>
        <v>93.418437499999996</v>
      </c>
      <c r="G147" s="10">
        <f t="shared" si="13"/>
        <v>2.9106250000000102</v>
      </c>
      <c r="H147" s="10">
        <f t="shared" si="14"/>
        <v>2.9237500000000032</v>
      </c>
    </row>
    <row r="148" spans="1:8" x14ac:dyDescent="0.2">
      <c r="A148" s="3" t="s">
        <v>11</v>
      </c>
      <c r="B148" s="3" t="s">
        <v>56</v>
      </c>
      <c r="C148" s="3">
        <v>15</v>
      </c>
      <c r="D148" s="16">
        <v>99.04</v>
      </c>
      <c r="E148">
        <v>6.375</v>
      </c>
      <c r="F148" s="10">
        <f t="shared" si="12"/>
        <v>94.628750000000011</v>
      </c>
      <c r="G148" s="10">
        <f t="shared" si="13"/>
        <v>2.4206250000000296</v>
      </c>
      <c r="H148" s="10">
        <f t="shared" si="14"/>
        <v>2.4293750000000123</v>
      </c>
    </row>
    <row r="149" spans="1:8" x14ac:dyDescent="0.2">
      <c r="A149" s="3" t="s">
        <v>11</v>
      </c>
      <c r="B149" s="3" t="s">
        <v>56</v>
      </c>
      <c r="C149" s="3">
        <v>15.5</v>
      </c>
      <c r="D149" s="16">
        <v>99.622500000000002</v>
      </c>
      <c r="E149">
        <v>6.75</v>
      </c>
      <c r="F149" s="10">
        <f t="shared" si="12"/>
        <v>95.607187500000009</v>
      </c>
      <c r="G149" s="10">
        <f t="shared" si="13"/>
        <v>1.9568749999999966</v>
      </c>
      <c r="H149" s="10">
        <f t="shared" si="14"/>
        <v>1.9568749999999966</v>
      </c>
    </row>
    <row r="150" spans="1:8" x14ac:dyDescent="0.2">
      <c r="A150" s="3" t="s">
        <v>11</v>
      </c>
      <c r="B150" s="3" t="s">
        <v>56</v>
      </c>
      <c r="C150" s="3">
        <v>16</v>
      </c>
      <c r="D150" s="16">
        <v>99.94</v>
      </c>
      <c r="E150">
        <v>7.125</v>
      </c>
      <c r="F150" s="10">
        <f t="shared" si="12"/>
        <v>96.353749999999991</v>
      </c>
      <c r="G150" s="10">
        <f t="shared" si="13"/>
        <v>1.4931249999999636</v>
      </c>
      <c r="H150" s="10">
        <f t="shared" si="14"/>
        <v>1.4974999999999927</v>
      </c>
    </row>
    <row r="151" spans="1:8" x14ac:dyDescent="0.2">
      <c r="A151" s="3" t="s">
        <v>11</v>
      </c>
      <c r="B151" s="3" t="s">
        <v>56</v>
      </c>
      <c r="C151" s="3">
        <v>16.5</v>
      </c>
      <c r="D151" s="16">
        <v>100</v>
      </c>
      <c r="E151">
        <v>7.5</v>
      </c>
      <c r="F151" s="10">
        <f t="shared" si="12"/>
        <v>96.875</v>
      </c>
      <c r="G151" s="10">
        <f t="shared" si="13"/>
        <v>1.0425000000000182</v>
      </c>
      <c r="H151" s="10">
        <f t="shared" si="14"/>
        <v>1.0535416666666606</v>
      </c>
    </row>
    <row r="152" spans="1:8" x14ac:dyDescent="0.2">
      <c r="A152" s="3" t="s">
        <v>11</v>
      </c>
      <c r="B152" s="3" t="s">
        <v>56</v>
      </c>
      <c r="C152" s="3">
        <v>17</v>
      </c>
      <c r="D152" s="16">
        <v>100</v>
      </c>
      <c r="E152">
        <v>7.75</v>
      </c>
      <c r="F152" s="10">
        <f t="shared" si="12"/>
        <v>97.1875</v>
      </c>
      <c r="G152" s="10">
        <f t="shared" si="13"/>
        <v>0.625</v>
      </c>
      <c r="H152" s="10">
        <f t="shared" si="14"/>
        <v>0.76416666666667277</v>
      </c>
    </row>
    <row r="153" spans="1:8" x14ac:dyDescent="0.2">
      <c r="A153" s="3" t="s">
        <v>11</v>
      </c>
      <c r="B153" s="3" t="s">
        <v>56</v>
      </c>
      <c r="C153" s="3">
        <v>17.5</v>
      </c>
      <c r="D153" s="16">
        <v>100</v>
      </c>
      <c r="E153">
        <v>8</v>
      </c>
      <c r="F153" s="10">
        <f t="shared" si="12"/>
        <v>97.5</v>
      </c>
      <c r="G153" s="10">
        <f t="shared" si="13"/>
        <v>0.625</v>
      </c>
      <c r="H153" s="10">
        <f t="shared" si="14"/>
        <v>0.625</v>
      </c>
    </row>
    <row r="154" spans="1:8" x14ac:dyDescent="0.2">
      <c r="A154" s="3" t="s">
        <v>11</v>
      </c>
      <c r="B154" s="3" t="s">
        <v>56</v>
      </c>
      <c r="C154" s="3">
        <v>18</v>
      </c>
      <c r="D154" s="16">
        <v>100</v>
      </c>
      <c r="E154">
        <v>8.25</v>
      </c>
      <c r="F154" s="10">
        <f t="shared" si="12"/>
        <v>97.8125</v>
      </c>
      <c r="G154" s="10">
        <f t="shared" si="13"/>
        <v>0.625</v>
      </c>
      <c r="H154" s="10">
        <f t="shared" si="14"/>
        <v>0.625</v>
      </c>
    </row>
    <row r="155" spans="1:8" x14ac:dyDescent="0.2">
      <c r="A155" s="3" t="s">
        <v>11</v>
      </c>
      <c r="B155" s="3" t="s">
        <v>56</v>
      </c>
      <c r="C155" s="3">
        <v>18.5</v>
      </c>
      <c r="D155" s="16">
        <v>100</v>
      </c>
      <c r="E155">
        <v>8.5</v>
      </c>
      <c r="F155" s="10">
        <f t="shared" si="12"/>
        <v>98.125</v>
      </c>
      <c r="G155" s="10">
        <f t="shared" si="13"/>
        <v>0.625</v>
      </c>
      <c r="H155" s="10">
        <f t="shared" si="14"/>
        <v>0.625</v>
      </c>
    </row>
    <row r="156" spans="1:8" x14ac:dyDescent="0.2">
      <c r="A156" s="3" t="s">
        <v>11</v>
      </c>
      <c r="B156" s="3" t="s">
        <v>56</v>
      </c>
      <c r="C156" s="3">
        <v>19</v>
      </c>
      <c r="D156" s="16">
        <v>100</v>
      </c>
      <c r="E156">
        <v>8.75</v>
      </c>
      <c r="F156" s="10">
        <f t="shared" si="12"/>
        <v>98.4375</v>
      </c>
      <c r="G156" s="10">
        <f t="shared" si="13"/>
        <v>0.625</v>
      </c>
      <c r="H156" s="10">
        <f t="shared" si="14"/>
        <v>0.625</v>
      </c>
    </row>
    <row r="157" spans="1:8" x14ac:dyDescent="0.2">
      <c r="A157" s="3" t="s">
        <v>11</v>
      </c>
      <c r="B157" s="3" t="s">
        <v>56</v>
      </c>
      <c r="C157" s="3">
        <v>19.5</v>
      </c>
      <c r="D157" s="16">
        <v>100</v>
      </c>
      <c r="E157">
        <v>9</v>
      </c>
      <c r="F157" s="10">
        <f t="shared" si="12"/>
        <v>98.75</v>
      </c>
      <c r="G157" s="10">
        <f t="shared" si="13"/>
        <v>0.625</v>
      </c>
      <c r="H157" s="10">
        <f t="shared" si="14"/>
        <v>0.625</v>
      </c>
    </row>
    <row r="158" spans="1:8" x14ac:dyDescent="0.2">
      <c r="A158" s="3" t="s">
        <v>11</v>
      </c>
      <c r="B158" s="3" t="s">
        <v>56</v>
      </c>
      <c r="C158" s="3">
        <v>20</v>
      </c>
      <c r="D158" s="16">
        <v>100</v>
      </c>
      <c r="E158">
        <v>9.25</v>
      </c>
      <c r="F158" s="10">
        <f t="shared" si="12"/>
        <v>99.0625</v>
      </c>
      <c r="G158" s="10">
        <f t="shared" si="13"/>
        <v>0.625</v>
      </c>
      <c r="H158" s="10">
        <f t="shared" si="14"/>
        <v>0.625</v>
      </c>
    </row>
    <row r="159" spans="1:8" x14ac:dyDescent="0.2">
      <c r="A159" s="3"/>
      <c r="B159" s="3"/>
      <c r="C159" s="3"/>
      <c r="D159" s="16"/>
    </row>
    <row r="160" spans="1:8" x14ac:dyDescent="0.2">
      <c r="A160" s="3"/>
      <c r="B160" s="3"/>
      <c r="C160" s="3"/>
      <c r="D160" s="16"/>
    </row>
    <row r="161" spans="1:8" x14ac:dyDescent="0.2">
      <c r="A161" s="3" t="s">
        <v>14</v>
      </c>
      <c r="B161" s="3">
        <v>5</v>
      </c>
      <c r="C161" s="3">
        <v>2.5</v>
      </c>
      <c r="D161" s="16">
        <v>13.44933921</v>
      </c>
      <c r="E161">
        <v>0</v>
      </c>
      <c r="F161" s="10">
        <f t="shared" ref="F161:F187" si="15">((D161*7)+(E161*10))/8</f>
        <v>11.768171808749999</v>
      </c>
    </row>
    <row r="162" spans="1:8" x14ac:dyDescent="0.2">
      <c r="A162" s="3" t="s">
        <v>14</v>
      </c>
      <c r="B162" s="3">
        <v>4</v>
      </c>
      <c r="C162" s="3">
        <v>3</v>
      </c>
      <c r="D162" s="16">
        <v>17.83039647</v>
      </c>
      <c r="E162">
        <v>0</v>
      </c>
      <c r="F162" s="10">
        <f t="shared" si="15"/>
        <v>15.601596911250001</v>
      </c>
      <c r="G162" s="10">
        <f t="shared" ref="G162:G187" si="16">(F162-F161)/(C162-C161)</f>
        <v>7.6668502050000029</v>
      </c>
      <c r="H162" s="10">
        <f t="shared" ref="H162:H187" si="17">AVERAGE(G161:G163)</f>
        <v>7.6205947125000026</v>
      </c>
    </row>
    <row r="163" spans="1:8" x14ac:dyDescent="0.2">
      <c r="A163" s="3" t="s">
        <v>14</v>
      </c>
      <c r="B163" s="3">
        <v>3</v>
      </c>
      <c r="C163" s="3">
        <v>3.5</v>
      </c>
      <c r="D163" s="16">
        <v>22.158590310000001</v>
      </c>
      <c r="E163">
        <v>0</v>
      </c>
      <c r="F163" s="10">
        <f t="shared" si="15"/>
        <v>19.388766521250002</v>
      </c>
      <c r="G163" s="10">
        <f t="shared" si="16"/>
        <v>7.5743392200000024</v>
      </c>
      <c r="H163" s="10">
        <f t="shared" si="17"/>
        <v>7.2678964750000015</v>
      </c>
    </row>
    <row r="164" spans="1:8" x14ac:dyDescent="0.2">
      <c r="A164" s="3" t="s">
        <v>14</v>
      </c>
      <c r="B164" s="3">
        <v>4</v>
      </c>
      <c r="C164" s="3">
        <v>4</v>
      </c>
      <c r="D164" s="16">
        <v>25.908590310000001</v>
      </c>
      <c r="E164">
        <v>0</v>
      </c>
      <c r="F164" s="10">
        <f t="shared" si="15"/>
        <v>22.670016521250002</v>
      </c>
      <c r="G164" s="10">
        <f t="shared" si="16"/>
        <v>6.5625</v>
      </c>
      <c r="H164" s="10">
        <f t="shared" si="17"/>
        <v>7.1888766541666662</v>
      </c>
    </row>
    <row r="165" spans="1:8" x14ac:dyDescent="0.2">
      <c r="A165" s="3" t="s">
        <v>14</v>
      </c>
      <c r="B165" s="3">
        <v>3</v>
      </c>
      <c r="C165" s="3">
        <v>4.5</v>
      </c>
      <c r="D165" s="16">
        <v>30.15418502</v>
      </c>
      <c r="E165">
        <v>0</v>
      </c>
      <c r="F165" s="10">
        <f t="shared" si="15"/>
        <v>26.3849118925</v>
      </c>
      <c r="G165" s="10">
        <f t="shared" si="16"/>
        <v>7.4297907424999963</v>
      </c>
      <c r="H165" s="10">
        <f t="shared" si="17"/>
        <v>7.1541850216666658</v>
      </c>
    </row>
    <row r="166" spans="1:8" x14ac:dyDescent="0.2">
      <c r="A166" s="3" t="s">
        <v>14</v>
      </c>
      <c r="B166" s="3">
        <v>5</v>
      </c>
      <c r="C166" s="3">
        <v>5</v>
      </c>
      <c r="D166" s="16">
        <v>34.42290749</v>
      </c>
      <c r="E166">
        <v>0</v>
      </c>
      <c r="F166" s="10">
        <f t="shared" si="15"/>
        <v>30.12004405375</v>
      </c>
      <c r="G166" s="10">
        <f t="shared" si="16"/>
        <v>7.4702643225000003</v>
      </c>
      <c r="H166" s="10">
        <f t="shared" si="17"/>
        <v>7.0944383241666671</v>
      </c>
    </row>
    <row r="167" spans="1:8" x14ac:dyDescent="0.2">
      <c r="A167" s="3" t="s">
        <v>14</v>
      </c>
      <c r="B167" s="3">
        <v>5</v>
      </c>
      <c r="C167" s="3">
        <v>5.5</v>
      </c>
      <c r="D167" s="16">
        <v>38.070484579999999</v>
      </c>
      <c r="E167">
        <v>0</v>
      </c>
      <c r="F167" s="10">
        <f t="shared" si="15"/>
        <v>33.311674007500002</v>
      </c>
      <c r="G167" s="10">
        <f t="shared" si="16"/>
        <v>6.3832599075000047</v>
      </c>
      <c r="H167" s="10">
        <f t="shared" si="17"/>
        <v>8.1910792949999998</v>
      </c>
    </row>
    <row r="168" spans="1:8" x14ac:dyDescent="0.2">
      <c r="A168" s="3" t="s">
        <v>14</v>
      </c>
      <c r="B168" s="3">
        <v>6</v>
      </c>
      <c r="C168" s="3">
        <v>6</v>
      </c>
      <c r="D168" s="16">
        <v>44.19603524</v>
      </c>
      <c r="E168">
        <v>0</v>
      </c>
      <c r="F168" s="10">
        <f t="shared" si="15"/>
        <v>38.671530834999999</v>
      </c>
      <c r="G168" s="10">
        <f t="shared" si="16"/>
        <v>10.719713654999993</v>
      </c>
      <c r="H168" s="10">
        <f t="shared" si="17"/>
        <v>9.8061674024999999</v>
      </c>
    </row>
    <row r="169" spans="1:8" x14ac:dyDescent="0.2">
      <c r="A169" s="3" t="s">
        <v>14</v>
      </c>
      <c r="B169" s="3">
        <v>5</v>
      </c>
      <c r="C169" s="3">
        <v>6.5</v>
      </c>
      <c r="D169" s="16">
        <v>51.233480180000001</v>
      </c>
      <c r="E169">
        <v>0</v>
      </c>
      <c r="F169" s="10">
        <f t="shared" si="15"/>
        <v>44.829295157499999</v>
      </c>
      <c r="G169" s="10">
        <f t="shared" si="16"/>
        <v>12.315528645000001</v>
      </c>
      <c r="H169" s="10">
        <f t="shared" si="17"/>
        <v>12.97485316</v>
      </c>
    </row>
    <row r="170" spans="1:8" x14ac:dyDescent="0.2">
      <c r="A170" s="3" t="s">
        <v>14</v>
      </c>
      <c r="B170" s="3">
        <v>5</v>
      </c>
      <c r="C170" s="3">
        <v>7</v>
      </c>
      <c r="D170" s="16">
        <v>59.955947139999999</v>
      </c>
      <c r="E170">
        <v>0.25</v>
      </c>
      <c r="F170" s="10">
        <f t="shared" si="15"/>
        <v>52.773953747500002</v>
      </c>
      <c r="G170" s="10">
        <f t="shared" si="16"/>
        <v>15.889317180000006</v>
      </c>
      <c r="H170" s="10">
        <f t="shared" si="17"/>
        <v>13.888582968333333</v>
      </c>
    </row>
    <row r="171" spans="1:8" x14ac:dyDescent="0.2">
      <c r="A171" s="3" t="s">
        <v>14</v>
      </c>
      <c r="B171" s="3">
        <v>3</v>
      </c>
      <c r="C171" s="3">
        <v>7.5</v>
      </c>
      <c r="D171" s="16">
        <v>67.290748899999997</v>
      </c>
      <c r="E171">
        <v>0.5</v>
      </c>
      <c r="F171" s="10">
        <f t="shared" si="15"/>
        <v>59.504405287499999</v>
      </c>
      <c r="G171" s="10">
        <f t="shared" si="16"/>
        <v>13.460903079999994</v>
      </c>
      <c r="H171" s="10">
        <f t="shared" si="17"/>
        <v>14.748531570833327</v>
      </c>
    </row>
    <row r="172" spans="1:8" x14ac:dyDescent="0.2">
      <c r="A172" s="3" t="s">
        <v>14</v>
      </c>
      <c r="B172" s="3">
        <v>6</v>
      </c>
      <c r="C172" s="3">
        <v>8</v>
      </c>
      <c r="D172" s="16">
        <v>75.088105729999995</v>
      </c>
      <c r="E172">
        <v>1</v>
      </c>
      <c r="F172" s="10">
        <f t="shared" si="15"/>
        <v>66.952092513749989</v>
      </c>
      <c r="G172" s="10">
        <f t="shared" si="16"/>
        <v>14.895374452499979</v>
      </c>
      <c r="H172" s="10">
        <f t="shared" si="17"/>
        <v>13.229992653333332</v>
      </c>
    </row>
    <row r="173" spans="1:8" x14ac:dyDescent="0.2">
      <c r="A173" s="3" t="s">
        <v>14</v>
      </c>
      <c r="B173" s="3">
        <v>5</v>
      </c>
      <c r="C173" s="3">
        <v>8.5</v>
      </c>
      <c r="D173" s="16">
        <v>80.85022026</v>
      </c>
      <c r="E173">
        <v>1.5</v>
      </c>
      <c r="F173" s="10">
        <f t="shared" si="15"/>
        <v>72.618942727499999</v>
      </c>
      <c r="G173" s="10">
        <f t="shared" si="16"/>
        <v>11.33370042750002</v>
      </c>
      <c r="H173" s="10">
        <f t="shared" si="17"/>
        <v>11.345172541666665</v>
      </c>
    </row>
    <row r="174" spans="1:8" x14ac:dyDescent="0.2">
      <c r="A174" s="3" t="s">
        <v>14</v>
      </c>
      <c r="B174" s="3">
        <v>5</v>
      </c>
      <c r="C174" s="3">
        <v>9</v>
      </c>
      <c r="D174" s="16">
        <v>84.775330400000001</v>
      </c>
      <c r="E174">
        <v>1.875</v>
      </c>
      <c r="F174" s="10">
        <f t="shared" si="15"/>
        <v>76.522164099999998</v>
      </c>
      <c r="G174" s="10">
        <f t="shared" si="16"/>
        <v>7.8064427449999982</v>
      </c>
      <c r="H174" s="10">
        <f t="shared" si="17"/>
        <v>8.4040014658333462</v>
      </c>
    </row>
    <row r="175" spans="1:8" x14ac:dyDescent="0.2">
      <c r="A175" s="3" t="s">
        <v>14</v>
      </c>
      <c r="B175" s="3">
        <v>4</v>
      </c>
      <c r="C175" s="3">
        <v>9.5</v>
      </c>
      <c r="D175" s="16">
        <v>87.709251100000003</v>
      </c>
      <c r="E175">
        <v>2.25</v>
      </c>
      <c r="F175" s="10">
        <f t="shared" si="15"/>
        <v>79.558094712500008</v>
      </c>
      <c r="G175" s="10">
        <f t="shared" si="16"/>
        <v>6.0718612250000206</v>
      </c>
      <c r="H175" s="10">
        <f t="shared" si="17"/>
        <v>6.210627755</v>
      </c>
    </row>
    <row r="176" spans="1:8" x14ac:dyDescent="0.2">
      <c r="A176" s="3" t="s">
        <v>14</v>
      </c>
      <c r="B176" s="3">
        <v>3</v>
      </c>
      <c r="C176" s="3">
        <v>10</v>
      </c>
      <c r="D176" s="16">
        <v>89.889867839999994</v>
      </c>
      <c r="E176">
        <v>2.625</v>
      </c>
      <c r="F176" s="10">
        <f t="shared" si="15"/>
        <v>81.934884359999998</v>
      </c>
      <c r="G176" s="10">
        <f t="shared" si="16"/>
        <v>4.7535792949999802</v>
      </c>
      <c r="H176" s="10">
        <f t="shared" si="17"/>
        <v>5.2797356833333327</v>
      </c>
    </row>
    <row r="177" spans="1:8" x14ac:dyDescent="0.2">
      <c r="A177" s="3" t="s">
        <v>14</v>
      </c>
      <c r="B177" s="3">
        <v>4</v>
      </c>
      <c r="C177" s="3">
        <v>10.5</v>
      </c>
      <c r="D177" s="16">
        <v>92.219162999999995</v>
      </c>
      <c r="E177">
        <v>3</v>
      </c>
      <c r="F177" s="10">
        <f t="shared" si="15"/>
        <v>84.441767624999997</v>
      </c>
      <c r="G177" s="10">
        <f t="shared" si="16"/>
        <v>5.0137665299999981</v>
      </c>
      <c r="H177" s="10">
        <f t="shared" si="17"/>
        <v>4.3372797341666667</v>
      </c>
    </row>
    <row r="178" spans="1:8" x14ac:dyDescent="0.2">
      <c r="A178" s="3" t="s">
        <v>14</v>
      </c>
      <c r="B178" s="3">
        <v>5</v>
      </c>
      <c r="C178" s="3">
        <v>11</v>
      </c>
      <c r="D178" s="16">
        <v>93.537444930000007</v>
      </c>
      <c r="E178">
        <v>3.375</v>
      </c>
      <c r="F178" s="10">
        <f t="shared" si="15"/>
        <v>86.064014313750008</v>
      </c>
      <c r="G178" s="10">
        <f t="shared" si="16"/>
        <v>3.2444933775000209</v>
      </c>
      <c r="H178" s="10">
        <f t="shared" si="17"/>
        <v>4.1291299566666639</v>
      </c>
    </row>
    <row r="179" spans="1:8" x14ac:dyDescent="0.2">
      <c r="A179" s="3" t="s">
        <v>14</v>
      </c>
      <c r="B179" s="3">
        <v>5</v>
      </c>
      <c r="C179" s="3">
        <v>11.5</v>
      </c>
      <c r="D179" s="16">
        <v>95.361233479999996</v>
      </c>
      <c r="E179">
        <v>3.75</v>
      </c>
      <c r="F179" s="10">
        <f t="shared" si="15"/>
        <v>88.128579294999994</v>
      </c>
      <c r="G179" s="10">
        <f t="shared" si="16"/>
        <v>4.1291299624999738</v>
      </c>
      <c r="H179" s="10">
        <f t="shared" si="17"/>
        <v>3.163546252499998</v>
      </c>
    </row>
    <row r="180" spans="1:8" x14ac:dyDescent="0.2">
      <c r="A180" s="3" t="s">
        <v>14</v>
      </c>
      <c r="B180" s="3">
        <v>3</v>
      </c>
      <c r="C180" s="3">
        <v>12</v>
      </c>
      <c r="D180" s="16">
        <v>96.035242289999999</v>
      </c>
      <c r="E180">
        <v>4.125</v>
      </c>
      <c r="F180" s="10">
        <f t="shared" si="15"/>
        <v>89.187087003749994</v>
      </c>
      <c r="G180" s="10">
        <f t="shared" si="16"/>
        <v>2.1170154174999993</v>
      </c>
      <c r="H180" s="10">
        <f t="shared" si="17"/>
        <v>2.9727422941666646</v>
      </c>
    </row>
    <row r="181" spans="1:8" x14ac:dyDescent="0.2">
      <c r="A181" s="3" t="s">
        <v>14</v>
      </c>
      <c r="B181" s="3">
        <v>4</v>
      </c>
      <c r="C181" s="3">
        <v>12.5</v>
      </c>
      <c r="D181" s="16">
        <v>97.026431720000005</v>
      </c>
      <c r="E181">
        <v>4.5</v>
      </c>
      <c r="F181" s="10">
        <f t="shared" si="15"/>
        <v>90.523127755000004</v>
      </c>
      <c r="G181" s="10">
        <f t="shared" si="16"/>
        <v>2.6720815025000206</v>
      </c>
      <c r="H181" s="10">
        <f t="shared" si="17"/>
        <v>2.660517625000002</v>
      </c>
    </row>
    <row r="182" spans="1:8" x14ac:dyDescent="0.2">
      <c r="A182" s="3" t="s">
        <v>14</v>
      </c>
      <c r="B182" s="3">
        <v>2</v>
      </c>
      <c r="C182" s="3">
        <v>13</v>
      </c>
      <c r="D182" s="16">
        <v>98.314977979999995</v>
      </c>
      <c r="E182">
        <v>4.875</v>
      </c>
      <c r="F182" s="10">
        <f t="shared" si="15"/>
        <v>92.119355732499997</v>
      </c>
      <c r="G182" s="10">
        <f t="shared" si="16"/>
        <v>3.1924559549999856</v>
      </c>
      <c r="H182" s="10">
        <f t="shared" si="17"/>
        <v>2.3637114533333374</v>
      </c>
    </row>
    <row r="183" spans="1:8" x14ac:dyDescent="0.2">
      <c r="A183" s="3" t="s">
        <v>14</v>
      </c>
      <c r="B183" s="3">
        <v>3</v>
      </c>
      <c r="C183" s="3">
        <v>13.5</v>
      </c>
      <c r="D183" s="16">
        <v>98.480176209999996</v>
      </c>
      <c r="E183">
        <v>5.25</v>
      </c>
      <c r="F183" s="10">
        <f t="shared" si="15"/>
        <v>92.73265418375</v>
      </c>
      <c r="G183" s="10">
        <f t="shared" si="16"/>
        <v>1.2265969025000061</v>
      </c>
      <c r="H183" s="10">
        <f t="shared" si="17"/>
        <v>1.785517619166664</v>
      </c>
    </row>
    <row r="184" spans="1:8" x14ac:dyDescent="0.2">
      <c r="A184" s="3" t="s">
        <v>14</v>
      </c>
      <c r="B184" s="3">
        <v>3</v>
      </c>
      <c r="C184" s="3">
        <v>14</v>
      </c>
      <c r="D184" s="16">
        <v>98.480176209999996</v>
      </c>
      <c r="E184">
        <v>5.625</v>
      </c>
      <c r="F184" s="10">
        <f t="shared" si="15"/>
        <v>93.20140418375</v>
      </c>
      <c r="G184" s="10">
        <f t="shared" si="16"/>
        <v>0.9375</v>
      </c>
      <c r="H184" s="10">
        <f t="shared" si="17"/>
        <v>1.5735132216666727</v>
      </c>
    </row>
    <row r="185" spans="1:8" x14ac:dyDescent="0.2">
      <c r="A185" s="3" t="s">
        <v>14</v>
      </c>
      <c r="B185" s="3">
        <v>4</v>
      </c>
      <c r="C185" s="3">
        <v>14.5</v>
      </c>
      <c r="D185" s="16">
        <v>99.405286360000005</v>
      </c>
      <c r="E185">
        <v>6</v>
      </c>
      <c r="F185" s="10">
        <f t="shared" si="15"/>
        <v>94.479625565000006</v>
      </c>
      <c r="G185" s="10">
        <f t="shared" si="16"/>
        <v>2.5564427625000121</v>
      </c>
      <c r="H185" s="10">
        <f t="shared" si="17"/>
        <v>2.1420704941666693</v>
      </c>
    </row>
    <row r="186" spans="1:8" x14ac:dyDescent="0.2">
      <c r="A186" s="3" t="s">
        <v>14</v>
      </c>
      <c r="B186" s="3">
        <v>4</v>
      </c>
      <c r="C186" s="3">
        <v>15</v>
      </c>
      <c r="D186" s="16">
        <v>100.5451542</v>
      </c>
      <c r="E186">
        <v>6.375</v>
      </c>
      <c r="F186" s="10">
        <f t="shared" si="15"/>
        <v>95.945759925000004</v>
      </c>
      <c r="G186" s="10">
        <f t="shared" si="16"/>
        <v>2.9322687199999962</v>
      </c>
      <c r="H186" s="10">
        <f t="shared" si="17"/>
        <v>1.9397026524999983</v>
      </c>
    </row>
    <row r="187" spans="1:8" x14ac:dyDescent="0.2">
      <c r="A187" s="3" t="s">
        <v>14</v>
      </c>
      <c r="B187" s="3">
        <v>3</v>
      </c>
      <c r="C187" s="3">
        <v>15.5</v>
      </c>
      <c r="D187" s="16">
        <v>100.1982379</v>
      </c>
      <c r="E187">
        <v>6.75</v>
      </c>
      <c r="F187" s="10">
        <f t="shared" si="15"/>
        <v>96.110958162499998</v>
      </c>
      <c r="G187" s="10">
        <f t="shared" si="16"/>
        <v>0.33039647499998637</v>
      </c>
      <c r="H187" s="10">
        <f t="shared" si="17"/>
        <v>1.6313325974999913</v>
      </c>
    </row>
    <row r="188" spans="1:8" x14ac:dyDescent="0.2">
      <c r="A188" s="3"/>
      <c r="B188" s="3"/>
      <c r="C188" s="3"/>
      <c r="D188" s="16"/>
    </row>
    <row r="189" spans="1:8" x14ac:dyDescent="0.2">
      <c r="A189" s="3"/>
      <c r="B189" s="3"/>
      <c r="C189" s="3"/>
      <c r="D189" s="16"/>
    </row>
    <row r="190" spans="1:8" x14ac:dyDescent="0.2">
      <c r="A190" s="3" t="s">
        <v>67</v>
      </c>
      <c r="B190" s="3" t="s">
        <v>55</v>
      </c>
      <c r="C190">
        <v>5.5</v>
      </c>
      <c r="F190" s="16">
        <v>50.240384615384613</v>
      </c>
    </row>
    <row r="191" spans="1:8" x14ac:dyDescent="0.2">
      <c r="A191" s="3" t="s">
        <v>67</v>
      </c>
      <c r="B191" s="3" t="s">
        <v>55</v>
      </c>
      <c r="C191">
        <v>6.5</v>
      </c>
      <c r="F191" s="16">
        <v>53.962053571428569</v>
      </c>
      <c r="G191" s="10">
        <f t="shared" ref="G191:G203" si="18">(F191-F190)/(C191-C190)</f>
        <v>3.7216689560439562</v>
      </c>
      <c r="H191" s="10">
        <f>AVERAGE(G190:G192)</f>
        <v>7.1714743589743577</v>
      </c>
    </row>
    <row r="192" spans="1:8" x14ac:dyDescent="0.2">
      <c r="A192" s="3" t="s">
        <v>67</v>
      </c>
      <c r="B192" s="3" t="s">
        <v>55</v>
      </c>
      <c r="C192">
        <v>7.5</v>
      </c>
      <c r="F192" s="16">
        <v>64.583333333333329</v>
      </c>
      <c r="G192" s="10">
        <f t="shared" si="18"/>
        <v>10.621279761904759</v>
      </c>
      <c r="H192" s="10">
        <f t="shared" ref="H192:H203" si="19">AVERAGE(G191:G193)</f>
        <v>7.2308285849952512</v>
      </c>
    </row>
    <row r="193" spans="1:8" x14ac:dyDescent="0.2">
      <c r="A193" s="3" t="s">
        <v>67</v>
      </c>
      <c r="B193" s="3" t="s">
        <v>55</v>
      </c>
      <c r="C193">
        <v>8.5</v>
      </c>
      <c r="F193" s="16">
        <v>71.932870370370367</v>
      </c>
      <c r="G193" s="10">
        <f t="shared" si="18"/>
        <v>7.3495370370370381</v>
      </c>
      <c r="H193" s="10">
        <f t="shared" si="19"/>
        <v>6.8824404761904772</v>
      </c>
    </row>
    <row r="194" spans="1:8" x14ac:dyDescent="0.2">
      <c r="A194" s="3" t="s">
        <v>67</v>
      </c>
      <c r="B194" s="3" t="s">
        <v>55</v>
      </c>
      <c r="C194">
        <v>9.5</v>
      </c>
      <c r="F194" s="16">
        <v>74.609375</v>
      </c>
      <c r="G194" s="10">
        <f t="shared" si="18"/>
        <v>2.6765046296296333</v>
      </c>
      <c r="H194" s="10">
        <f t="shared" si="19"/>
        <v>4.3836805555555571</v>
      </c>
    </row>
    <row r="195" spans="1:8" x14ac:dyDescent="0.2">
      <c r="A195" s="3" t="s">
        <v>67</v>
      </c>
      <c r="B195" s="3" t="s">
        <v>55</v>
      </c>
      <c r="C195">
        <v>10.5</v>
      </c>
      <c r="F195" s="16">
        <v>77.734375</v>
      </c>
      <c r="G195" s="10">
        <f t="shared" si="18"/>
        <v>3.125</v>
      </c>
      <c r="H195" s="10">
        <f t="shared" si="19"/>
        <v>3.9303626543209873</v>
      </c>
    </row>
    <row r="196" spans="1:8" x14ac:dyDescent="0.2">
      <c r="A196" s="3" t="s">
        <v>67</v>
      </c>
      <c r="B196" s="3" t="s">
        <v>55</v>
      </c>
      <c r="C196">
        <v>11.5</v>
      </c>
      <c r="F196" s="16">
        <v>83.723958333333329</v>
      </c>
      <c r="G196" s="10">
        <f t="shared" si="18"/>
        <v>5.9895833333333286</v>
      </c>
      <c r="H196" s="10">
        <f t="shared" si="19"/>
        <v>4.7052556818181772</v>
      </c>
    </row>
    <row r="197" spans="1:8" x14ac:dyDescent="0.2">
      <c r="A197" s="3" t="s">
        <v>67</v>
      </c>
      <c r="B197" s="3" t="s">
        <v>55</v>
      </c>
      <c r="C197">
        <v>12.5</v>
      </c>
      <c r="F197" s="16">
        <v>88.725142045454533</v>
      </c>
      <c r="G197" s="10">
        <f t="shared" si="18"/>
        <v>5.0011837121212039</v>
      </c>
      <c r="H197" s="10">
        <f t="shared" si="19"/>
        <v>5.0848023504273483</v>
      </c>
    </row>
    <row r="198" spans="1:8" x14ac:dyDescent="0.2">
      <c r="A198" s="3" t="s">
        <v>67</v>
      </c>
      <c r="B198" s="3" t="s">
        <v>55</v>
      </c>
      <c r="C198">
        <v>13.5</v>
      </c>
      <c r="F198" s="16">
        <v>92.988782051282044</v>
      </c>
      <c r="G198" s="10">
        <f t="shared" si="18"/>
        <v>4.2636400058275115</v>
      </c>
      <c r="H198" s="10">
        <f t="shared" si="19"/>
        <v>3.3582899305555571</v>
      </c>
    </row>
    <row r="199" spans="1:8" x14ac:dyDescent="0.2">
      <c r="A199" s="3" t="s">
        <v>67</v>
      </c>
      <c r="B199" s="3" t="s">
        <v>55</v>
      </c>
      <c r="C199">
        <v>14.5</v>
      </c>
      <c r="F199" s="16">
        <v>93.798828125</v>
      </c>
      <c r="G199" s="10">
        <f t="shared" si="18"/>
        <v>0.81004607371795601</v>
      </c>
      <c r="H199" s="10">
        <f t="shared" si="19"/>
        <v>2.4272674663299703</v>
      </c>
    </row>
    <row r="200" spans="1:8" x14ac:dyDescent="0.2">
      <c r="A200" s="3" t="s">
        <v>67</v>
      </c>
      <c r="B200" s="3" t="s">
        <v>55</v>
      </c>
      <c r="C200">
        <v>15.5</v>
      </c>
      <c r="F200" s="16">
        <v>96.006944444444443</v>
      </c>
      <c r="G200" s="10">
        <f t="shared" si="18"/>
        <v>2.2081163194444429</v>
      </c>
      <c r="H200" s="10">
        <f t="shared" si="19"/>
        <v>1.5744238400488466</v>
      </c>
    </row>
    <row r="201" spans="1:8" x14ac:dyDescent="0.2">
      <c r="A201" s="3" t="s">
        <v>67</v>
      </c>
      <c r="B201" s="3" t="s">
        <v>55</v>
      </c>
      <c r="C201">
        <v>16.5</v>
      </c>
      <c r="F201" s="16">
        <v>97.712053571428584</v>
      </c>
      <c r="G201" s="10">
        <f t="shared" si="18"/>
        <v>1.7051091269841407</v>
      </c>
      <c r="H201" s="10">
        <f t="shared" si="19"/>
        <v>1.9420572916666667</v>
      </c>
    </row>
    <row r="202" spans="1:8" x14ac:dyDescent="0.2">
      <c r="A202" s="3" t="s">
        <v>67</v>
      </c>
      <c r="B202" s="3" t="s">
        <v>55</v>
      </c>
      <c r="C202">
        <v>17.5</v>
      </c>
      <c r="F202" s="16">
        <v>99.625</v>
      </c>
      <c r="G202" s="10">
        <f t="shared" si="18"/>
        <v>1.9129464285714164</v>
      </c>
      <c r="H202" s="10">
        <f t="shared" si="19"/>
        <v>1.0271990740740715</v>
      </c>
    </row>
    <row r="203" spans="1:8" x14ac:dyDescent="0.2">
      <c r="A203" s="3" t="s">
        <v>67</v>
      </c>
      <c r="B203" s="3" t="s">
        <v>55</v>
      </c>
      <c r="C203">
        <v>18.5</v>
      </c>
      <c r="F203" s="16">
        <v>99.088541666666657</v>
      </c>
      <c r="G203" s="10">
        <f t="shared" si="18"/>
        <v>-0.53645833333334281</v>
      </c>
      <c r="H203" s="10">
        <f t="shared" si="19"/>
        <v>0.68824404761903679</v>
      </c>
    </row>
    <row r="204" spans="1:8" x14ac:dyDescent="0.2">
      <c r="A204" s="3"/>
      <c r="B204" s="3"/>
      <c r="F204" s="16"/>
    </row>
    <row r="205" spans="1:8" x14ac:dyDescent="0.2">
      <c r="A205" s="3" t="s">
        <v>68</v>
      </c>
      <c r="B205" s="3" t="s">
        <v>55</v>
      </c>
      <c r="C205">
        <v>5.5</v>
      </c>
      <c r="F205" s="16">
        <v>50.156249999999993</v>
      </c>
    </row>
    <row r="206" spans="1:8" x14ac:dyDescent="0.2">
      <c r="A206" s="3" t="s">
        <v>68</v>
      </c>
      <c r="B206" s="3" t="s">
        <v>55</v>
      </c>
      <c r="C206">
        <v>6.5</v>
      </c>
      <c r="F206" s="16">
        <v>52.13341346153846</v>
      </c>
      <c r="G206" s="10">
        <f t="shared" ref="G206:G218" si="20">(F206-F205)/(C206-C205)</f>
        <v>1.977163461538467</v>
      </c>
      <c r="H206" s="10">
        <f>AVERAGE(G205:G207)</f>
        <v>6.6276041666666714</v>
      </c>
    </row>
    <row r="207" spans="1:8" x14ac:dyDescent="0.2">
      <c r="A207" s="3" t="s">
        <v>68</v>
      </c>
      <c r="B207" s="3" t="s">
        <v>55</v>
      </c>
      <c r="C207">
        <v>7.5</v>
      </c>
      <c r="F207" s="16">
        <v>63.411458333333336</v>
      </c>
      <c r="G207" s="10">
        <f t="shared" si="20"/>
        <v>11.278044871794876</v>
      </c>
      <c r="H207" s="10">
        <f t="shared" ref="H207:H218" si="21">AVERAGE(G206:G208)</f>
        <v>6.7976641414141481</v>
      </c>
    </row>
    <row r="208" spans="1:8" x14ac:dyDescent="0.2">
      <c r="A208" s="3" t="s">
        <v>68</v>
      </c>
      <c r="B208" s="3" t="s">
        <v>55</v>
      </c>
      <c r="C208">
        <v>8.5</v>
      </c>
      <c r="F208" s="16">
        <v>70.549242424242436</v>
      </c>
      <c r="G208" s="10">
        <f t="shared" si="20"/>
        <v>7.1377840909091006</v>
      </c>
      <c r="H208" s="10">
        <f t="shared" si="21"/>
        <v>6.9422186609686607</v>
      </c>
    </row>
    <row r="209" spans="1:8" x14ac:dyDescent="0.2">
      <c r="A209" s="3" t="s">
        <v>68</v>
      </c>
      <c r="B209" s="3" t="s">
        <v>55</v>
      </c>
      <c r="C209">
        <v>9.5</v>
      </c>
      <c r="F209" s="16">
        <v>72.960069444444443</v>
      </c>
      <c r="G209" s="10">
        <f t="shared" si="20"/>
        <v>2.4108270202020066</v>
      </c>
      <c r="H209" s="10">
        <f t="shared" si="21"/>
        <v>4.1069878472222214</v>
      </c>
    </row>
    <row r="210" spans="1:8" x14ac:dyDescent="0.2">
      <c r="A210" s="3" t="s">
        <v>68</v>
      </c>
      <c r="B210" s="3" t="s">
        <v>55</v>
      </c>
      <c r="C210">
        <v>10.5</v>
      </c>
      <c r="F210" s="16">
        <v>75.732421875</v>
      </c>
      <c r="G210" s="10">
        <f t="shared" si="20"/>
        <v>2.7723524305555571</v>
      </c>
      <c r="H210" s="10">
        <f t="shared" si="21"/>
        <v>3.5822378193701687</v>
      </c>
    </row>
    <row r="211" spans="1:8" x14ac:dyDescent="0.2">
      <c r="A211" s="3" t="s">
        <v>68</v>
      </c>
      <c r="B211" s="3" t="s">
        <v>55</v>
      </c>
      <c r="C211">
        <v>11.5</v>
      </c>
      <c r="F211" s="16">
        <v>81.295955882352942</v>
      </c>
      <c r="G211" s="10">
        <f t="shared" si="20"/>
        <v>5.563534007352942</v>
      </c>
      <c r="H211" s="10">
        <f t="shared" si="21"/>
        <v>4.6234292328042317</v>
      </c>
    </row>
    <row r="212" spans="1:8" x14ac:dyDescent="0.2">
      <c r="A212" s="3" t="s">
        <v>68</v>
      </c>
      <c r="B212" s="3" t="s">
        <v>55</v>
      </c>
      <c r="C212">
        <v>12.5</v>
      </c>
      <c r="F212" s="16">
        <v>86.830357142857139</v>
      </c>
      <c r="G212" s="10">
        <f t="shared" si="20"/>
        <v>5.5344012605041968</v>
      </c>
      <c r="H212" s="10">
        <f t="shared" si="21"/>
        <v>5.6239149305555527</v>
      </c>
    </row>
    <row r="213" spans="1:8" x14ac:dyDescent="0.2">
      <c r="A213" s="3" t="s">
        <v>68</v>
      </c>
      <c r="B213" s="3" t="s">
        <v>55</v>
      </c>
      <c r="C213">
        <v>13.5</v>
      </c>
      <c r="F213" s="16">
        <v>92.604166666666657</v>
      </c>
      <c r="G213" s="10">
        <f t="shared" si="20"/>
        <v>5.7738095238095184</v>
      </c>
      <c r="H213" s="10">
        <f t="shared" si="21"/>
        <v>3.7607230392156858</v>
      </c>
    </row>
    <row r="214" spans="1:8" x14ac:dyDescent="0.2">
      <c r="A214" s="3" t="s">
        <v>68</v>
      </c>
      <c r="B214" s="3" t="s">
        <v>55</v>
      </c>
      <c r="C214">
        <v>14.5</v>
      </c>
      <c r="F214" s="16">
        <v>92.578125</v>
      </c>
      <c r="G214" s="10">
        <f t="shared" si="20"/>
        <v>-2.6041666666657193E-2</v>
      </c>
      <c r="H214" s="10">
        <f t="shared" si="21"/>
        <v>3.0252976190476155</v>
      </c>
    </row>
    <row r="215" spans="1:8" x14ac:dyDescent="0.2">
      <c r="A215" s="3" t="s">
        <v>68</v>
      </c>
      <c r="B215" s="3" t="s">
        <v>55</v>
      </c>
      <c r="C215">
        <v>15.5</v>
      </c>
      <c r="F215" s="16">
        <v>95.906249999999986</v>
      </c>
      <c r="G215" s="10">
        <f t="shared" si="20"/>
        <v>3.3281249999999858</v>
      </c>
      <c r="H215" s="10">
        <f t="shared" si="21"/>
        <v>1.7274305555555571</v>
      </c>
    </row>
    <row r="216" spans="1:8" x14ac:dyDescent="0.2">
      <c r="A216" s="3" t="s">
        <v>68</v>
      </c>
      <c r="B216" s="3" t="s">
        <v>55</v>
      </c>
      <c r="C216">
        <v>16.5</v>
      </c>
      <c r="F216" s="16">
        <v>97.786458333333329</v>
      </c>
      <c r="G216" s="10">
        <f t="shared" si="20"/>
        <v>1.8802083333333428</v>
      </c>
      <c r="H216" s="10">
        <f t="shared" si="21"/>
        <v>2.3828125</v>
      </c>
    </row>
    <row r="217" spans="1:8" x14ac:dyDescent="0.2">
      <c r="A217" s="3" t="s">
        <v>68</v>
      </c>
      <c r="B217" s="3" t="s">
        <v>55</v>
      </c>
      <c r="C217">
        <v>17.5</v>
      </c>
      <c r="F217" s="16">
        <v>99.7265625</v>
      </c>
      <c r="G217" s="10">
        <f t="shared" si="20"/>
        <v>1.9401041666666714</v>
      </c>
      <c r="H217" s="10">
        <f t="shared" si="21"/>
        <v>1.1041666666666714</v>
      </c>
    </row>
    <row r="218" spans="1:8" x14ac:dyDescent="0.2">
      <c r="A218" s="3" t="s">
        <v>68</v>
      </c>
      <c r="B218" s="3" t="s">
        <v>55</v>
      </c>
      <c r="C218">
        <v>18.5</v>
      </c>
      <c r="F218" s="16">
        <v>99.21875</v>
      </c>
      <c r="G218" s="10">
        <f t="shared" si="20"/>
        <v>-0.5078125</v>
      </c>
      <c r="H218" s="10">
        <f t="shared" si="21"/>
        <v>0.7161458333333357</v>
      </c>
    </row>
    <row r="219" spans="1:8" x14ac:dyDescent="0.2">
      <c r="A219" s="3"/>
      <c r="B219" s="3"/>
      <c r="C219" s="3"/>
      <c r="D219" s="16"/>
    </row>
    <row r="220" spans="1:8" x14ac:dyDescent="0.2">
      <c r="A220" t="s">
        <v>65</v>
      </c>
      <c r="B220">
        <v>1</v>
      </c>
      <c r="C220">
        <v>3</v>
      </c>
      <c r="D220" s="17">
        <v>14.1</v>
      </c>
      <c r="E220">
        <v>0</v>
      </c>
      <c r="F220" s="10">
        <f t="shared" ref="F220:F243" si="22">((D220*7)+(E220*10))/8</f>
        <v>12.3375</v>
      </c>
    </row>
    <row r="221" spans="1:8" x14ac:dyDescent="0.2">
      <c r="A221" t="s">
        <v>65</v>
      </c>
      <c r="B221">
        <v>1</v>
      </c>
      <c r="C221">
        <v>3.5</v>
      </c>
      <c r="D221" s="17">
        <v>22.2</v>
      </c>
      <c r="E221">
        <v>0</v>
      </c>
      <c r="F221" s="10">
        <f t="shared" si="22"/>
        <v>19.425000000000001</v>
      </c>
      <c r="G221" s="10">
        <f t="shared" ref="G221:G243" si="23">(F221-F220)/(C221-C220)</f>
        <v>14.175000000000001</v>
      </c>
      <c r="H221" s="10">
        <f t="shared" ref="H221:H243" si="24">AVERAGE(G220:G222)</f>
        <v>9.2750000000000004</v>
      </c>
    </row>
    <row r="222" spans="1:8" x14ac:dyDescent="0.2">
      <c r="A222" t="s">
        <v>65</v>
      </c>
      <c r="B222">
        <v>1</v>
      </c>
      <c r="C222">
        <v>4</v>
      </c>
      <c r="D222" s="17">
        <v>24.7</v>
      </c>
      <c r="E222">
        <v>0</v>
      </c>
      <c r="F222" s="10">
        <f t="shared" si="22"/>
        <v>21.612500000000001</v>
      </c>
      <c r="G222" s="10">
        <f t="shared" si="23"/>
        <v>4.375</v>
      </c>
      <c r="H222" s="10">
        <f t="shared" si="24"/>
        <v>11.083333333333334</v>
      </c>
    </row>
    <row r="223" spans="1:8" x14ac:dyDescent="0.2">
      <c r="A223" t="s">
        <v>65</v>
      </c>
      <c r="B223">
        <v>1</v>
      </c>
      <c r="C223">
        <v>4.5</v>
      </c>
      <c r="D223" s="17">
        <v>33.1</v>
      </c>
      <c r="E223">
        <v>0</v>
      </c>
      <c r="F223" s="10">
        <f t="shared" si="22"/>
        <v>28.962500000000002</v>
      </c>
      <c r="G223" s="10">
        <f t="shared" si="23"/>
        <v>14.700000000000003</v>
      </c>
      <c r="H223" s="10">
        <f t="shared" si="24"/>
        <v>12.424999999999999</v>
      </c>
    </row>
    <row r="224" spans="1:8" x14ac:dyDescent="0.2">
      <c r="A224" t="s">
        <v>65</v>
      </c>
      <c r="B224">
        <v>1</v>
      </c>
      <c r="C224">
        <v>5</v>
      </c>
      <c r="D224" s="17">
        <v>43.5</v>
      </c>
      <c r="E224">
        <v>0</v>
      </c>
      <c r="F224" s="10">
        <f t="shared" si="22"/>
        <v>38.0625</v>
      </c>
      <c r="G224" s="10">
        <f t="shared" si="23"/>
        <v>18.199999999999996</v>
      </c>
      <c r="H224" s="10">
        <f t="shared" si="24"/>
        <v>12.950000000000001</v>
      </c>
    </row>
    <row r="225" spans="1:8" x14ac:dyDescent="0.2">
      <c r="A225" t="s">
        <v>65</v>
      </c>
      <c r="B225">
        <v>1</v>
      </c>
      <c r="C225">
        <v>5.5</v>
      </c>
      <c r="D225" s="17">
        <v>46.9</v>
      </c>
      <c r="E225">
        <v>0</v>
      </c>
      <c r="F225" s="10">
        <f t="shared" si="22"/>
        <v>41.037500000000001</v>
      </c>
      <c r="G225" s="10">
        <f t="shared" si="23"/>
        <v>5.9500000000000028</v>
      </c>
      <c r="H225" s="10">
        <f t="shared" si="24"/>
        <v>11.549999999999999</v>
      </c>
    </row>
    <row r="226" spans="1:8" x14ac:dyDescent="0.2">
      <c r="A226" t="s">
        <v>65</v>
      </c>
      <c r="B226">
        <v>1</v>
      </c>
      <c r="C226">
        <v>6</v>
      </c>
      <c r="D226" s="17">
        <v>52.9</v>
      </c>
      <c r="E226">
        <v>0</v>
      </c>
      <c r="F226" s="10">
        <f t="shared" si="22"/>
        <v>46.287500000000001</v>
      </c>
      <c r="G226" s="10">
        <f t="shared" si="23"/>
        <v>10.5</v>
      </c>
      <c r="H226" s="10">
        <f t="shared" si="24"/>
        <v>8.2249999999999996</v>
      </c>
    </row>
    <row r="227" spans="1:8" x14ac:dyDescent="0.2">
      <c r="A227" t="s">
        <v>65</v>
      </c>
      <c r="B227">
        <v>1</v>
      </c>
      <c r="C227">
        <v>6.5</v>
      </c>
      <c r="D227" s="17">
        <v>57.6</v>
      </c>
      <c r="E227">
        <v>0</v>
      </c>
      <c r="F227" s="10">
        <f t="shared" si="22"/>
        <v>50.4</v>
      </c>
      <c r="G227" s="10">
        <f t="shared" si="23"/>
        <v>8.2249999999999943</v>
      </c>
      <c r="H227" s="10">
        <f t="shared" si="24"/>
        <v>13.566666666666663</v>
      </c>
    </row>
    <row r="228" spans="1:8" x14ac:dyDescent="0.2">
      <c r="A228" t="s">
        <v>65</v>
      </c>
      <c r="B228">
        <v>1</v>
      </c>
      <c r="C228">
        <v>7</v>
      </c>
      <c r="D228" s="17">
        <v>69.8</v>
      </c>
      <c r="E228">
        <v>0.25</v>
      </c>
      <c r="F228" s="10">
        <f t="shared" si="22"/>
        <v>61.387499999999996</v>
      </c>
      <c r="G228" s="10">
        <f t="shared" si="23"/>
        <v>21.974999999999994</v>
      </c>
      <c r="H228" s="10">
        <f t="shared" si="24"/>
        <v>12.666666666666671</v>
      </c>
    </row>
    <row r="229" spans="1:8" x14ac:dyDescent="0.2">
      <c r="A229" t="s">
        <v>65</v>
      </c>
      <c r="B229">
        <v>1</v>
      </c>
      <c r="C229">
        <v>7.5</v>
      </c>
      <c r="D229" s="17">
        <v>73.900000000000006</v>
      </c>
      <c r="E229">
        <v>0.5</v>
      </c>
      <c r="F229" s="10">
        <f t="shared" si="22"/>
        <v>65.287500000000009</v>
      </c>
      <c r="G229" s="10">
        <f t="shared" si="23"/>
        <v>7.8000000000000256</v>
      </c>
      <c r="H229" s="10">
        <f t="shared" si="24"/>
        <v>10.691666666666668</v>
      </c>
    </row>
    <row r="230" spans="1:8" x14ac:dyDescent="0.2">
      <c r="A230" t="s">
        <v>65</v>
      </c>
      <c r="B230">
        <v>1</v>
      </c>
      <c r="C230">
        <v>8</v>
      </c>
      <c r="D230" s="17">
        <v>74.5</v>
      </c>
      <c r="E230">
        <v>1</v>
      </c>
      <c r="F230" s="10">
        <f t="shared" si="22"/>
        <v>66.4375</v>
      </c>
      <c r="G230" s="10">
        <f t="shared" si="23"/>
        <v>2.2999999999999829</v>
      </c>
      <c r="H230" s="10">
        <f t="shared" si="24"/>
        <v>5.4166666666666714</v>
      </c>
    </row>
    <row r="231" spans="1:8" x14ac:dyDescent="0.2">
      <c r="A231" t="s">
        <v>65</v>
      </c>
      <c r="B231">
        <v>1</v>
      </c>
      <c r="C231">
        <v>8.5</v>
      </c>
      <c r="D231" s="17">
        <v>77.3</v>
      </c>
      <c r="E231">
        <v>1.5</v>
      </c>
      <c r="F231" s="10">
        <f t="shared" si="22"/>
        <v>69.512500000000003</v>
      </c>
      <c r="G231" s="10">
        <f t="shared" si="23"/>
        <v>6.1500000000000057</v>
      </c>
      <c r="H231" s="10">
        <f t="shared" si="24"/>
        <v>8.1458333333333339</v>
      </c>
    </row>
    <row r="232" spans="1:8" x14ac:dyDescent="0.2">
      <c r="A232" t="s">
        <v>65</v>
      </c>
      <c r="B232">
        <v>1</v>
      </c>
      <c r="C232">
        <v>9</v>
      </c>
      <c r="D232" s="17">
        <v>85.9</v>
      </c>
      <c r="E232">
        <v>1.875</v>
      </c>
      <c r="F232" s="10">
        <f t="shared" si="22"/>
        <v>77.506250000000009</v>
      </c>
      <c r="G232" s="10">
        <f t="shared" si="23"/>
        <v>15.987500000000011</v>
      </c>
      <c r="H232" s="10">
        <f t="shared" si="24"/>
        <v>8.2166666666666686</v>
      </c>
    </row>
    <row r="233" spans="1:8" x14ac:dyDescent="0.2">
      <c r="A233" t="s">
        <v>65</v>
      </c>
      <c r="B233">
        <v>1</v>
      </c>
      <c r="C233">
        <v>9.5</v>
      </c>
      <c r="D233" s="17">
        <v>86.8</v>
      </c>
      <c r="E233">
        <v>2.25</v>
      </c>
      <c r="F233" s="10">
        <f t="shared" si="22"/>
        <v>78.762500000000003</v>
      </c>
      <c r="G233" s="10">
        <f t="shared" si="23"/>
        <v>2.5124999999999886</v>
      </c>
      <c r="H233" s="10">
        <f t="shared" si="24"/>
        <v>8.170833333333329</v>
      </c>
    </row>
    <row r="234" spans="1:8" x14ac:dyDescent="0.2">
      <c r="A234" t="s">
        <v>65</v>
      </c>
      <c r="B234">
        <v>1</v>
      </c>
      <c r="C234">
        <v>10</v>
      </c>
      <c r="D234" s="17">
        <v>89.7</v>
      </c>
      <c r="E234">
        <v>2.625</v>
      </c>
      <c r="F234" s="10">
        <f t="shared" si="22"/>
        <v>81.768749999999997</v>
      </c>
      <c r="G234" s="10">
        <f t="shared" si="23"/>
        <v>6.0124999999999886</v>
      </c>
      <c r="H234" s="10">
        <f t="shared" si="24"/>
        <v>4.3791666666666629</v>
      </c>
    </row>
    <row r="235" spans="1:8" x14ac:dyDescent="0.2">
      <c r="A235" t="s">
        <v>65</v>
      </c>
      <c r="B235">
        <v>1</v>
      </c>
      <c r="C235">
        <v>10.5</v>
      </c>
      <c r="D235" s="17">
        <v>91.8</v>
      </c>
      <c r="E235">
        <v>3</v>
      </c>
      <c r="F235" s="10">
        <f t="shared" si="22"/>
        <v>84.075000000000003</v>
      </c>
      <c r="G235" s="10">
        <f t="shared" si="23"/>
        <v>4.6125000000000114</v>
      </c>
      <c r="H235" s="10">
        <f t="shared" si="24"/>
        <v>4.729166666666667</v>
      </c>
    </row>
    <row r="236" spans="1:8" x14ac:dyDescent="0.2">
      <c r="A236" t="s">
        <v>65</v>
      </c>
      <c r="B236">
        <v>1</v>
      </c>
      <c r="C236">
        <v>11</v>
      </c>
      <c r="D236" s="17">
        <v>93.3</v>
      </c>
      <c r="E236">
        <v>3.375</v>
      </c>
      <c r="F236" s="10">
        <f t="shared" si="22"/>
        <v>85.856250000000003</v>
      </c>
      <c r="G236" s="10">
        <f t="shared" si="23"/>
        <v>3.5625</v>
      </c>
      <c r="H236" s="10">
        <f t="shared" si="24"/>
        <v>5.1375000000000073</v>
      </c>
    </row>
    <row r="237" spans="1:8" x14ac:dyDescent="0.2">
      <c r="A237" t="s">
        <v>65</v>
      </c>
      <c r="B237">
        <v>1</v>
      </c>
      <c r="C237">
        <v>11.5</v>
      </c>
      <c r="D237" s="17">
        <v>96.9</v>
      </c>
      <c r="E237">
        <v>3.75</v>
      </c>
      <c r="F237" s="10">
        <f t="shared" si="22"/>
        <v>89.475000000000009</v>
      </c>
      <c r="G237" s="10">
        <f t="shared" si="23"/>
        <v>7.2375000000000114</v>
      </c>
      <c r="H237" s="10">
        <f t="shared" si="24"/>
        <v>4.4375</v>
      </c>
    </row>
    <row r="238" spans="1:8" x14ac:dyDescent="0.2">
      <c r="A238" t="s">
        <v>65</v>
      </c>
      <c r="B238">
        <v>1</v>
      </c>
      <c r="C238">
        <v>12</v>
      </c>
      <c r="D238" s="17">
        <v>97.8</v>
      </c>
      <c r="E238">
        <v>4.125</v>
      </c>
      <c r="F238" s="10">
        <f t="shared" si="22"/>
        <v>90.731250000000003</v>
      </c>
      <c r="G238" s="10">
        <f t="shared" si="23"/>
        <v>2.5124999999999886</v>
      </c>
      <c r="H238" s="10">
        <f t="shared" si="24"/>
        <v>3.6208333333333371</v>
      </c>
    </row>
    <row r="239" spans="1:8" x14ac:dyDescent="0.2">
      <c r="A239" t="s">
        <v>65</v>
      </c>
      <c r="B239">
        <v>1</v>
      </c>
      <c r="C239">
        <v>12.5</v>
      </c>
      <c r="D239" s="17">
        <v>97.9</v>
      </c>
      <c r="E239">
        <v>4.5</v>
      </c>
      <c r="F239" s="10">
        <f t="shared" si="22"/>
        <v>91.287500000000009</v>
      </c>
      <c r="G239" s="10">
        <f t="shared" si="23"/>
        <v>1.1125000000000114</v>
      </c>
      <c r="H239" s="10">
        <f t="shared" si="24"/>
        <v>2.2208333333333221</v>
      </c>
    </row>
    <row r="240" spans="1:8" x14ac:dyDescent="0.2">
      <c r="A240" t="s">
        <v>65</v>
      </c>
      <c r="B240">
        <v>1</v>
      </c>
      <c r="C240">
        <v>13</v>
      </c>
      <c r="D240" s="17">
        <v>99.1</v>
      </c>
      <c r="E240">
        <v>4.875</v>
      </c>
      <c r="F240" s="10">
        <f t="shared" si="22"/>
        <v>92.806249999999991</v>
      </c>
      <c r="G240" s="10">
        <f t="shared" si="23"/>
        <v>3.0374999999999659</v>
      </c>
      <c r="H240" s="10">
        <f t="shared" si="24"/>
        <v>1.6958333333333258</v>
      </c>
    </row>
    <row r="241" spans="1:8" x14ac:dyDescent="0.2">
      <c r="A241" t="s">
        <v>65</v>
      </c>
      <c r="B241">
        <v>1</v>
      </c>
      <c r="C241">
        <v>13.5</v>
      </c>
      <c r="D241" s="17">
        <v>99.1</v>
      </c>
      <c r="E241">
        <v>5.25</v>
      </c>
      <c r="F241" s="10">
        <f t="shared" si="22"/>
        <v>93.274999999999991</v>
      </c>
      <c r="G241" s="10">
        <f t="shared" si="23"/>
        <v>0.9375</v>
      </c>
      <c r="H241" s="10">
        <f t="shared" si="24"/>
        <v>1.6374999999999886</v>
      </c>
    </row>
    <row r="242" spans="1:8" x14ac:dyDescent="0.2">
      <c r="A242" t="s">
        <v>65</v>
      </c>
      <c r="B242">
        <v>1</v>
      </c>
      <c r="C242">
        <v>14</v>
      </c>
      <c r="D242" s="17">
        <v>99.1</v>
      </c>
      <c r="E242">
        <v>5.625</v>
      </c>
      <c r="F242" s="10">
        <f t="shared" si="22"/>
        <v>93.743749999999991</v>
      </c>
      <c r="G242" s="10">
        <f t="shared" si="23"/>
        <v>0.9375</v>
      </c>
      <c r="H242" s="10">
        <f t="shared" si="24"/>
        <v>1.2875000000000039</v>
      </c>
    </row>
    <row r="243" spans="1:8" x14ac:dyDescent="0.2">
      <c r="A243" t="s">
        <v>65</v>
      </c>
      <c r="B243">
        <v>1</v>
      </c>
      <c r="C243">
        <v>14.5</v>
      </c>
      <c r="D243" s="17">
        <v>99.7</v>
      </c>
      <c r="E243">
        <v>6</v>
      </c>
      <c r="F243" s="10">
        <f t="shared" si="22"/>
        <v>94.737499999999997</v>
      </c>
      <c r="G243" s="10">
        <f t="shared" si="23"/>
        <v>1.9875000000000114</v>
      </c>
      <c r="H243" s="10">
        <f t="shared" si="24"/>
        <v>1.4625000000000057</v>
      </c>
    </row>
    <row r="244" spans="1:8" x14ac:dyDescent="0.2">
      <c r="D244" s="17"/>
    </row>
    <row r="245" spans="1:8" x14ac:dyDescent="0.2">
      <c r="A245" t="s">
        <v>64</v>
      </c>
      <c r="B245">
        <v>1</v>
      </c>
      <c r="C245">
        <v>3</v>
      </c>
      <c r="D245" s="17">
        <v>14.5</v>
      </c>
      <c r="E245">
        <v>0</v>
      </c>
      <c r="F245" s="10">
        <f t="shared" ref="F245:F268" si="25">((D245*7)+(E245*10))/8</f>
        <v>12.6875</v>
      </c>
      <c r="G245" s="10">
        <f t="shared" ref="G245:G268" si="26">(F245-F244)/(C245-C244)</f>
        <v>4.229166666666667</v>
      </c>
    </row>
    <row r="246" spans="1:8" x14ac:dyDescent="0.2">
      <c r="A246" t="s">
        <v>64</v>
      </c>
      <c r="B246">
        <v>1</v>
      </c>
      <c r="C246">
        <v>3.5</v>
      </c>
      <c r="D246" s="17">
        <v>19</v>
      </c>
      <c r="E246">
        <v>0</v>
      </c>
      <c r="F246" s="10">
        <f t="shared" si="25"/>
        <v>16.625</v>
      </c>
      <c r="G246" s="10">
        <f t="shared" si="26"/>
        <v>7.875</v>
      </c>
      <c r="H246" s="10">
        <f t="shared" ref="H246:H267" si="27">AVERAGE(G245:G247)</f>
        <v>7.4763888888888879</v>
      </c>
    </row>
    <row r="247" spans="1:8" x14ac:dyDescent="0.2">
      <c r="A247" t="s">
        <v>64</v>
      </c>
      <c r="B247">
        <v>1</v>
      </c>
      <c r="C247">
        <v>4</v>
      </c>
      <c r="D247" s="17">
        <v>24.9</v>
      </c>
      <c r="E247">
        <v>0</v>
      </c>
      <c r="F247" s="10">
        <f t="shared" si="25"/>
        <v>21.787499999999998</v>
      </c>
      <c r="G247" s="10">
        <f t="shared" si="26"/>
        <v>10.324999999999996</v>
      </c>
      <c r="H247" s="10">
        <f t="shared" si="27"/>
        <v>11.258333333333331</v>
      </c>
    </row>
    <row r="248" spans="1:8" x14ac:dyDescent="0.2">
      <c r="A248" t="s">
        <v>64</v>
      </c>
      <c r="B248">
        <v>1</v>
      </c>
      <c r="C248">
        <v>4.5</v>
      </c>
      <c r="D248" s="17">
        <v>33.799999999999997</v>
      </c>
      <c r="E248">
        <v>0</v>
      </c>
      <c r="F248" s="10">
        <f t="shared" si="25"/>
        <v>29.574999999999996</v>
      </c>
      <c r="G248" s="10">
        <f t="shared" si="26"/>
        <v>15.574999999999996</v>
      </c>
      <c r="H248" s="10">
        <f t="shared" si="27"/>
        <v>11.491666666666669</v>
      </c>
    </row>
    <row r="249" spans="1:8" x14ac:dyDescent="0.2">
      <c r="A249" t="s">
        <v>64</v>
      </c>
      <c r="B249">
        <v>1</v>
      </c>
      <c r="C249">
        <v>5</v>
      </c>
      <c r="D249" s="17">
        <v>38.700000000000003</v>
      </c>
      <c r="E249">
        <v>0</v>
      </c>
      <c r="F249" s="10">
        <f t="shared" si="25"/>
        <v>33.862500000000004</v>
      </c>
      <c r="G249" s="10">
        <f t="shared" si="26"/>
        <v>8.5750000000000171</v>
      </c>
      <c r="H249" s="10">
        <f t="shared" si="27"/>
        <v>12.658333333333333</v>
      </c>
    </row>
    <row r="250" spans="1:8" x14ac:dyDescent="0.2">
      <c r="A250" t="s">
        <v>64</v>
      </c>
      <c r="B250">
        <v>1</v>
      </c>
      <c r="C250">
        <v>5.5</v>
      </c>
      <c r="D250" s="17">
        <v>46.6</v>
      </c>
      <c r="E250">
        <v>0</v>
      </c>
      <c r="F250" s="10">
        <f t="shared" si="25"/>
        <v>40.774999999999999</v>
      </c>
      <c r="G250" s="10">
        <f t="shared" si="26"/>
        <v>13.824999999999989</v>
      </c>
      <c r="H250" s="10">
        <f t="shared" si="27"/>
        <v>9.8000000000000025</v>
      </c>
    </row>
    <row r="251" spans="1:8" x14ac:dyDescent="0.2">
      <c r="A251" t="s">
        <v>64</v>
      </c>
      <c r="B251">
        <v>1</v>
      </c>
      <c r="C251">
        <v>6</v>
      </c>
      <c r="D251" s="17">
        <v>50.6</v>
      </c>
      <c r="E251">
        <v>0</v>
      </c>
      <c r="F251" s="10">
        <f t="shared" si="25"/>
        <v>44.274999999999999</v>
      </c>
      <c r="G251" s="10">
        <f t="shared" si="26"/>
        <v>7</v>
      </c>
      <c r="H251" s="10">
        <f t="shared" si="27"/>
        <v>12.074999999999998</v>
      </c>
    </row>
    <row r="252" spans="1:8" x14ac:dyDescent="0.2">
      <c r="A252" t="s">
        <v>64</v>
      </c>
      <c r="B252">
        <v>1</v>
      </c>
      <c r="C252">
        <v>6.5</v>
      </c>
      <c r="D252" s="17">
        <v>59.4</v>
      </c>
      <c r="E252">
        <v>0</v>
      </c>
      <c r="F252" s="10">
        <f t="shared" si="25"/>
        <v>51.975000000000001</v>
      </c>
      <c r="G252" s="10">
        <f t="shared" si="26"/>
        <v>15.400000000000006</v>
      </c>
      <c r="H252" s="10">
        <f t="shared" si="27"/>
        <v>12.108333333333334</v>
      </c>
    </row>
    <row r="253" spans="1:8" x14ac:dyDescent="0.2">
      <c r="A253" t="s">
        <v>64</v>
      </c>
      <c r="B253">
        <v>1</v>
      </c>
      <c r="C253">
        <v>7</v>
      </c>
      <c r="D253" s="17">
        <v>67</v>
      </c>
      <c r="E253">
        <v>0.25</v>
      </c>
      <c r="F253" s="10">
        <f t="shared" si="25"/>
        <v>58.9375</v>
      </c>
      <c r="G253" s="10">
        <f t="shared" si="26"/>
        <v>13.924999999999997</v>
      </c>
      <c r="H253" s="10">
        <f t="shared" si="27"/>
        <v>10.566666666666668</v>
      </c>
    </row>
    <row r="254" spans="1:8" x14ac:dyDescent="0.2">
      <c r="A254" t="s">
        <v>64</v>
      </c>
      <c r="B254">
        <v>1</v>
      </c>
      <c r="C254">
        <v>7.5</v>
      </c>
      <c r="D254" s="17">
        <v>68</v>
      </c>
      <c r="E254">
        <v>0.5</v>
      </c>
      <c r="F254" s="10">
        <f t="shared" si="25"/>
        <v>60.125</v>
      </c>
      <c r="G254" s="10">
        <f t="shared" si="26"/>
        <v>2.375</v>
      </c>
      <c r="H254" s="10">
        <f t="shared" si="27"/>
        <v>9.0583333333333318</v>
      </c>
    </row>
    <row r="255" spans="1:8" x14ac:dyDescent="0.2">
      <c r="A255" t="s">
        <v>64</v>
      </c>
      <c r="B255">
        <v>1</v>
      </c>
      <c r="C255">
        <v>8</v>
      </c>
      <c r="D255" s="17">
        <v>73.5</v>
      </c>
      <c r="E255">
        <v>1</v>
      </c>
      <c r="F255" s="10">
        <f t="shared" si="25"/>
        <v>65.5625</v>
      </c>
      <c r="G255" s="10">
        <f t="shared" si="26"/>
        <v>10.875</v>
      </c>
      <c r="H255" s="10">
        <f t="shared" si="27"/>
        <v>9.7916666666666661</v>
      </c>
    </row>
    <row r="256" spans="1:8" x14ac:dyDescent="0.2">
      <c r="A256" t="s">
        <v>64</v>
      </c>
      <c r="B256">
        <v>1</v>
      </c>
      <c r="C256">
        <v>8.5</v>
      </c>
      <c r="D256" s="17">
        <v>82</v>
      </c>
      <c r="E256">
        <v>1.5</v>
      </c>
      <c r="F256" s="10">
        <f t="shared" si="25"/>
        <v>73.625</v>
      </c>
      <c r="G256" s="10">
        <f t="shared" si="26"/>
        <v>16.125</v>
      </c>
      <c r="H256" s="10">
        <f t="shared" si="27"/>
        <v>8.9041666666666686</v>
      </c>
    </row>
    <row r="257" spans="1:8" x14ac:dyDescent="0.2">
      <c r="A257" t="s">
        <v>64</v>
      </c>
      <c r="B257">
        <v>1</v>
      </c>
      <c r="C257">
        <v>9</v>
      </c>
      <c r="D257" s="17">
        <v>81.3</v>
      </c>
      <c r="E257">
        <v>1.875</v>
      </c>
      <c r="F257" s="10">
        <f t="shared" si="25"/>
        <v>73.481250000000003</v>
      </c>
      <c r="G257" s="10">
        <f t="shared" si="26"/>
        <v>-0.28749999999999432</v>
      </c>
      <c r="H257" s="10">
        <f t="shared" si="27"/>
        <v>6.1166666666666645</v>
      </c>
    </row>
    <row r="258" spans="1:8" x14ac:dyDescent="0.2">
      <c r="A258" t="s">
        <v>64</v>
      </c>
      <c r="B258">
        <v>1</v>
      </c>
      <c r="C258">
        <v>9.5</v>
      </c>
      <c r="D258" s="17">
        <v>82.2</v>
      </c>
      <c r="E258">
        <v>2.25</v>
      </c>
      <c r="F258" s="10">
        <f t="shared" si="25"/>
        <v>74.737499999999997</v>
      </c>
      <c r="G258" s="10">
        <f t="shared" si="26"/>
        <v>2.5124999999999886</v>
      </c>
      <c r="H258" s="10">
        <f t="shared" si="27"/>
        <v>3.7958333333333392</v>
      </c>
    </row>
    <row r="259" spans="1:8" x14ac:dyDescent="0.2">
      <c r="A259" t="s">
        <v>64</v>
      </c>
      <c r="B259">
        <v>1</v>
      </c>
      <c r="C259">
        <v>10</v>
      </c>
      <c r="D259" s="17">
        <v>86.9</v>
      </c>
      <c r="E259">
        <v>2.625</v>
      </c>
      <c r="F259" s="10">
        <f t="shared" si="25"/>
        <v>79.318750000000009</v>
      </c>
      <c r="G259" s="10">
        <f t="shared" si="26"/>
        <v>9.1625000000000227</v>
      </c>
      <c r="H259" s="10">
        <f t="shared" si="27"/>
        <v>5.6625000000000041</v>
      </c>
    </row>
    <row r="260" spans="1:8" x14ac:dyDescent="0.2">
      <c r="A260" t="s">
        <v>64</v>
      </c>
      <c r="B260">
        <v>1</v>
      </c>
      <c r="C260">
        <v>10.5</v>
      </c>
      <c r="D260" s="17">
        <v>89.4</v>
      </c>
      <c r="E260">
        <v>3</v>
      </c>
      <c r="F260" s="10">
        <f t="shared" si="25"/>
        <v>81.975000000000009</v>
      </c>
      <c r="G260" s="10">
        <f t="shared" si="26"/>
        <v>5.3125</v>
      </c>
      <c r="H260" s="10">
        <f t="shared" si="27"/>
        <v>6.7124999999999959</v>
      </c>
    </row>
    <row r="261" spans="1:8" x14ac:dyDescent="0.2">
      <c r="A261" t="s">
        <v>64</v>
      </c>
      <c r="B261">
        <v>1</v>
      </c>
      <c r="C261">
        <v>11</v>
      </c>
      <c r="D261" s="17">
        <v>92.1</v>
      </c>
      <c r="E261">
        <v>3.375</v>
      </c>
      <c r="F261" s="10">
        <f t="shared" si="25"/>
        <v>84.806249999999991</v>
      </c>
      <c r="G261" s="10">
        <f t="shared" si="26"/>
        <v>5.6624999999999659</v>
      </c>
      <c r="H261" s="10">
        <f t="shared" si="27"/>
        <v>5.3125</v>
      </c>
    </row>
    <row r="262" spans="1:8" x14ac:dyDescent="0.2">
      <c r="A262" t="s">
        <v>64</v>
      </c>
      <c r="B262">
        <v>1</v>
      </c>
      <c r="C262">
        <v>11.5</v>
      </c>
      <c r="D262" s="17">
        <v>94.4</v>
      </c>
      <c r="E262">
        <v>3.75</v>
      </c>
      <c r="F262" s="10">
        <f t="shared" si="25"/>
        <v>87.287500000000009</v>
      </c>
      <c r="G262" s="10">
        <f t="shared" si="26"/>
        <v>4.9625000000000341</v>
      </c>
      <c r="H262" s="10">
        <f t="shared" si="27"/>
        <v>3.7958333333333294</v>
      </c>
    </row>
    <row r="263" spans="1:8" x14ac:dyDescent="0.2">
      <c r="A263" t="s">
        <v>64</v>
      </c>
      <c r="B263">
        <v>1</v>
      </c>
      <c r="C263">
        <v>12</v>
      </c>
      <c r="D263" s="17">
        <v>94.3</v>
      </c>
      <c r="E263">
        <v>4.125</v>
      </c>
      <c r="F263" s="10">
        <f t="shared" si="25"/>
        <v>87.668750000000003</v>
      </c>
      <c r="G263" s="10">
        <f t="shared" si="26"/>
        <v>0.76249999999998863</v>
      </c>
      <c r="H263" s="10">
        <f t="shared" si="27"/>
        <v>3.1541666666666779</v>
      </c>
    </row>
    <row r="264" spans="1:8" x14ac:dyDescent="0.2">
      <c r="A264" t="s">
        <v>64</v>
      </c>
      <c r="B264">
        <v>1</v>
      </c>
      <c r="C264">
        <v>12.5</v>
      </c>
      <c r="D264" s="17">
        <v>95.9</v>
      </c>
      <c r="E264">
        <v>4.5</v>
      </c>
      <c r="F264" s="10">
        <f t="shared" si="25"/>
        <v>89.537500000000009</v>
      </c>
      <c r="G264" s="10">
        <f t="shared" si="26"/>
        <v>3.7375000000000114</v>
      </c>
      <c r="H264" s="10">
        <f t="shared" si="27"/>
        <v>1.8708333333333276</v>
      </c>
    </row>
    <row r="265" spans="1:8" x14ac:dyDescent="0.2">
      <c r="A265" t="s">
        <v>64</v>
      </c>
      <c r="B265">
        <v>1</v>
      </c>
      <c r="C265">
        <v>13</v>
      </c>
      <c r="D265" s="17">
        <v>96</v>
      </c>
      <c r="E265">
        <v>4.875</v>
      </c>
      <c r="F265" s="10">
        <f t="shared" si="25"/>
        <v>90.09375</v>
      </c>
      <c r="G265" s="10">
        <f t="shared" si="26"/>
        <v>1.1124999999999829</v>
      </c>
      <c r="H265" s="10">
        <f t="shared" si="27"/>
        <v>2.9208333333333294</v>
      </c>
    </row>
    <row r="266" spans="1:8" x14ac:dyDescent="0.2">
      <c r="A266" t="s">
        <v>64</v>
      </c>
      <c r="B266">
        <v>1</v>
      </c>
      <c r="C266">
        <v>13.5</v>
      </c>
      <c r="D266" s="17">
        <v>97.7</v>
      </c>
      <c r="E266">
        <v>5.25</v>
      </c>
      <c r="F266" s="10">
        <f t="shared" si="25"/>
        <v>92.05</v>
      </c>
      <c r="G266" s="10">
        <f t="shared" si="26"/>
        <v>3.9124999999999943</v>
      </c>
      <c r="H266" s="10">
        <f t="shared" si="27"/>
        <v>2.3374999999999964</v>
      </c>
    </row>
    <row r="267" spans="1:8" x14ac:dyDescent="0.2">
      <c r="A267" t="s">
        <v>64</v>
      </c>
      <c r="B267">
        <v>1</v>
      </c>
      <c r="C267">
        <v>14</v>
      </c>
      <c r="D267" s="17">
        <v>98.3</v>
      </c>
      <c r="E267">
        <v>5.625</v>
      </c>
      <c r="F267" s="10">
        <f t="shared" si="25"/>
        <v>93.043750000000003</v>
      </c>
      <c r="G267" s="10">
        <f t="shared" si="26"/>
        <v>1.9875000000000114</v>
      </c>
      <c r="H267" s="10">
        <f t="shared" si="27"/>
        <v>2.5708333333333351</v>
      </c>
    </row>
    <row r="268" spans="1:8" x14ac:dyDescent="0.2">
      <c r="A268" t="s">
        <v>64</v>
      </c>
      <c r="B268">
        <v>1</v>
      </c>
      <c r="C268">
        <v>14.5</v>
      </c>
      <c r="D268" s="17">
        <v>98.8</v>
      </c>
      <c r="E268">
        <v>6</v>
      </c>
      <c r="F268" s="10">
        <f t="shared" si="25"/>
        <v>93.95</v>
      </c>
      <c r="G268" s="10">
        <f t="shared" si="26"/>
        <v>1.8125</v>
      </c>
      <c r="H268" s="10">
        <f>AVERAGE(G267:G715)</f>
        <v>5.8373950314746601</v>
      </c>
    </row>
    <row r="271" spans="1:8" x14ac:dyDescent="0.2">
      <c r="A271" t="s">
        <v>4</v>
      </c>
      <c r="B271">
        <v>2</v>
      </c>
      <c r="C271">
        <v>2</v>
      </c>
      <c r="D271" s="17"/>
      <c r="F271" s="10">
        <v>20.800859200000001</v>
      </c>
    </row>
    <row r="272" spans="1:8" x14ac:dyDescent="0.2">
      <c r="A272" t="s">
        <v>4</v>
      </c>
      <c r="B272">
        <v>2</v>
      </c>
      <c r="C272">
        <v>2.5</v>
      </c>
      <c r="D272" s="17"/>
      <c r="F272" s="10">
        <v>23.71103875</v>
      </c>
      <c r="G272" s="10">
        <f t="shared" ref="G272:G309" si="28">(F272-F271)/(C272-C271)</f>
        <v>5.8203590999999975</v>
      </c>
      <c r="H272" s="10">
        <f>AVERAGE(G271:G273)</f>
        <v>6.038331399999997</v>
      </c>
    </row>
    <row r="273" spans="1:8" x14ac:dyDescent="0.2">
      <c r="A273" t="s">
        <v>4</v>
      </c>
      <c r="B273">
        <v>2</v>
      </c>
      <c r="C273">
        <v>3</v>
      </c>
      <c r="D273" s="17"/>
      <c r="F273" s="10">
        <v>26.839190599999998</v>
      </c>
      <c r="G273" s="10">
        <f t="shared" si="28"/>
        <v>6.2563036999999966</v>
      </c>
      <c r="H273" s="10">
        <f t="shared" ref="H273:H309" si="29">AVERAGE(G272:G274)</f>
        <v>5.6660298166666649</v>
      </c>
    </row>
    <row r="274" spans="1:8" x14ac:dyDescent="0.2">
      <c r="A274" t="s">
        <v>4</v>
      </c>
      <c r="B274">
        <v>4</v>
      </c>
      <c r="C274">
        <v>3.5</v>
      </c>
      <c r="D274" s="17"/>
      <c r="F274" s="10">
        <v>29.299903924999999</v>
      </c>
      <c r="G274" s="10">
        <f t="shared" si="28"/>
        <v>4.9214266500000008</v>
      </c>
      <c r="H274" s="10">
        <f t="shared" si="29"/>
        <v>6.4905646999999975</v>
      </c>
    </row>
    <row r="275" spans="1:8" x14ac:dyDescent="0.2">
      <c r="A275" t="s">
        <v>4</v>
      </c>
      <c r="B275">
        <v>4</v>
      </c>
      <c r="C275">
        <v>4</v>
      </c>
      <c r="D275" s="17"/>
      <c r="F275" s="10">
        <v>33.446885799999997</v>
      </c>
      <c r="G275" s="10">
        <f t="shared" si="28"/>
        <v>8.2939637499999961</v>
      </c>
      <c r="H275" s="10">
        <f t="shared" si="29"/>
        <v>7.0715105666666673</v>
      </c>
    </row>
    <row r="276" spans="1:8" x14ac:dyDescent="0.2">
      <c r="A276" t="s">
        <v>4</v>
      </c>
      <c r="B276">
        <v>4</v>
      </c>
      <c r="C276">
        <v>4.5</v>
      </c>
      <c r="D276" s="17"/>
      <c r="F276" s="10">
        <v>37.446456449999999</v>
      </c>
      <c r="G276" s="10">
        <f t="shared" si="28"/>
        <v>7.9991413000000051</v>
      </c>
      <c r="H276" s="10">
        <f t="shared" si="29"/>
        <v>7.6337689833333329</v>
      </c>
    </row>
    <row r="277" spans="1:8" x14ac:dyDescent="0.2">
      <c r="A277" t="s">
        <v>4</v>
      </c>
      <c r="B277">
        <v>4</v>
      </c>
      <c r="C277">
        <v>5</v>
      </c>
      <c r="D277" s="17"/>
      <c r="F277" s="10">
        <v>40.750557399999998</v>
      </c>
      <c r="G277" s="10">
        <f t="shared" si="28"/>
        <v>6.6082018999999974</v>
      </c>
      <c r="H277" s="10">
        <f t="shared" si="29"/>
        <v>7.0352863000000001</v>
      </c>
    </row>
    <row r="278" spans="1:8" x14ac:dyDescent="0.2">
      <c r="A278" t="s">
        <v>4</v>
      </c>
      <c r="B278">
        <v>4</v>
      </c>
      <c r="C278">
        <v>5.5</v>
      </c>
      <c r="D278" s="17"/>
      <c r="F278" s="10">
        <v>43.999815249999997</v>
      </c>
      <c r="G278" s="10">
        <f t="shared" si="28"/>
        <v>6.4985156999999987</v>
      </c>
      <c r="H278" s="10">
        <f t="shared" si="29"/>
        <v>7.1962560666666677</v>
      </c>
    </row>
    <row r="279" spans="1:8" x14ac:dyDescent="0.2">
      <c r="A279" t="s">
        <v>4</v>
      </c>
      <c r="B279">
        <v>4</v>
      </c>
      <c r="C279">
        <v>6</v>
      </c>
      <c r="D279" s="17"/>
      <c r="F279" s="10">
        <v>48.240840550000001</v>
      </c>
      <c r="G279" s="10">
        <f t="shared" si="28"/>
        <v>8.482050600000008</v>
      </c>
      <c r="H279" s="10">
        <f t="shared" si="29"/>
        <v>8.1209177499999985</v>
      </c>
    </row>
    <row r="280" spans="1:8" x14ac:dyDescent="0.2">
      <c r="A280" t="s">
        <v>4</v>
      </c>
      <c r="B280">
        <v>4</v>
      </c>
      <c r="C280">
        <v>6.5</v>
      </c>
      <c r="D280" s="17"/>
      <c r="F280" s="10">
        <v>52.931934024999997</v>
      </c>
      <c r="G280" s="10">
        <f t="shared" si="28"/>
        <v>9.3821869499999906</v>
      </c>
      <c r="H280" s="10">
        <f t="shared" si="29"/>
        <v>8.9675071833333337</v>
      </c>
    </row>
    <row r="281" spans="1:8" x14ac:dyDescent="0.2">
      <c r="A281" t="s">
        <v>4</v>
      </c>
      <c r="B281">
        <v>4</v>
      </c>
      <c r="C281">
        <v>7</v>
      </c>
      <c r="D281" s="17"/>
      <c r="F281" s="10">
        <v>57.451076024999999</v>
      </c>
      <c r="G281" s="10">
        <f t="shared" si="28"/>
        <v>9.0382840000000044</v>
      </c>
      <c r="H281" s="10">
        <f t="shared" si="29"/>
        <v>8.6332656166666677</v>
      </c>
    </row>
    <row r="282" spans="1:8" x14ac:dyDescent="0.2">
      <c r="A282" t="s">
        <v>4</v>
      </c>
      <c r="B282">
        <v>4</v>
      </c>
      <c r="C282">
        <v>7.5</v>
      </c>
      <c r="D282" s="17"/>
      <c r="F282" s="10">
        <v>61.190738975000002</v>
      </c>
      <c r="G282" s="10">
        <f t="shared" si="28"/>
        <v>7.4793259000000063</v>
      </c>
      <c r="H282" s="10">
        <f t="shared" si="29"/>
        <v>7.4691790833333345</v>
      </c>
    </row>
    <row r="283" spans="1:8" x14ac:dyDescent="0.2">
      <c r="A283" t="s">
        <v>4</v>
      </c>
      <c r="B283">
        <v>4</v>
      </c>
      <c r="C283">
        <v>8</v>
      </c>
      <c r="D283" s="17"/>
      <c r="F283" s="10">
        <v>64.135702649999999</v>
      </c>
      <c r="G283" s="10">
        <f t="shared" si="28"/>
        <v>5.8899273499999936</v>
      </c>
      <c r="H283" s="10">
        <f t="shared" si="29"/>
        <v>6.3615794333333371</v>
      </c>
    </row>
    <row r="284" spans="1:8" x14ac:dyDescent="0.2">
      <c r="A284" t="s">
        <v>4</v>
      </c>
      <c r="B284">
        <v>4</v>
      </c>
      <c r="C284">
        <v>8.5</v>
      </c>
      <c r="D284" s="17"/>
      <c r="F284" s="10">
        <v>66.993445175000005</v>
      </c>
      <c r="G284" s="10">
        <f t="shared" si="28"/>
        <v>5.7154850500000123</v>
      </c>
      <c r="H284" s="10">
        <f t="shared" si="29"/>
        <v>5.9031126999999985</v>
      </c>
    </row>
    <row r="285" spans="1:8" x14ac:dyDescent="0.2">
      <c r="A285" t="s">
        <v>4</v>
      </c>
      <c r="B285">
        <v>4</v>
      </c>
      <c r="C285">
        <v>9</v>
      </c>
      <c r="D285" s="17"/>
      <c r="F285" s="10">
        <v>70.045408025</v>
      </c>
      <c r="G285" s="10">
        <f t="shared" si="28"/>
        <v>6.1039256999999907</v>
      </c>
      <c r="H285" s="10">
        <f t="shared" si="29"/>
        <v>6.3649803499999962</v>
      </c>
    </row>
    <row r="286" spans="1:8" x14ac:dyDescent="0.2">
      <c r="A286" t="s">
        <v>4</v>
      </c>
      <c r="B286">
        <v>4</v>
      </c>
      <c r="C286">
        <v>9.5</v>
      </c>
      <c r="D286" s="17"/>
      <c r="F286" s="10">
        <v>73.683173174999993</v>
      </c>
      <c r="G286" s="10">
        <f t="shared" si="28"/>
        <v>7.2755302999999856</v>
      </c>
      <c r="H286" s="10">
        <f t="shared" si="29"/>
        <v>6.7088541666666588</v>
      </c>
    </row>
    <row r="287" spans="1:8" x14ac:dyDescent="0.2">
      <c r="A287" t="s">
        <v>4</v>
      </c>
      <c r="B287">
        <v>4</v>
      </c>
      <c r="C287">
        <v>10</v>
      </c>
      <c r="D287" s="17"/>
      <c r="F287" s="10">
        <v>77.056726424999994</v>
      </c>
      <c r="G287" s="10">
        <f t="shared" si="28"/>
        <v>6.747106500000001</v>
      </c>
      <c r="H287" s="10">
        <f t="shared" si="29"/>
        <v>6.4506241500000003</v>
      </c>
    </row>
    <row r="288" spans="1:8" x14ac:dyDescent="0.2">
      <c r="A288" t="s">
        <v>4</v>
      </c>
      <c r="B288">
        <v>4</v>
      </c>
      <c r="C288">
        <v>10.5</v>
      </c>
      <c r="D288" s="17"/>
      <c r="F288" s="10">
        <v>79.721344250000001</v>
      </c>
      <c r="G288" s="10">
        <f t="shared" si="28"/>
        <v>5.3292356500000153</v>
      </c>
      <c r="H288" s="10">
        <f t="shared" si="29"/>
        <v>5.8329266500000001</v>
      </c>
    </row>
    <row r="289" spans="1:8" x14ac:dyDescent="0.2">
      <c r="A289" t="s">
        <v>4</v>
      </c>
      <c r="B289">
        <v>4</v>
      </c>
      <c r="C289">
        <v>11</v>
      </c>
      <c r="D289" s="17"/>
      <c r="F289" s="10">
        <v>82.432563149999993</v>
      </c>
      <c r="G289" s="10">
        <f t="shared" si="28"/>
        <v>5.4224377999999831</v>
      </c>
      <c r="H289" s="10">
        <f t="shared" si="29"/>
        <v>5.2878264833333333</v>
      </c>
    </row>
    <row r="290" spans="1:8" x14ac:dyDescent="0.2">
      <c r="A290" t="s">
        <v>4</v>
      </c>
      <c r="B290">
        <v>4</v>
      </c>
      <c r="C290">
        <v>11.5</v>
      </c>
      <c r="D290" s="17"/>
      <c r="F290" s="10">
        <v>84.988466149999994</v>
      </c>
      <c r="G290" s="10">
        <f t="shared" si="28"/>
        <v>5.1118060000000014</v>
      </c>
      <c r="H290" s="10">
        <f t="shared" si="29"/>
        <v>5.0749185666666676</v>
      </c>
    </row>
    <row r="291" spans="1:8" x14ac:dyDescent="0.2">
      <c r="A291" t="s">
        <v>4</v>
      </c>
      <c r="B291">
        <v>4</v>
      </c>
      <c r="C291">
        <v>12</v>
      </c>
      <c r="D291" s="17"/>
      <c r="F291" s="10">
        <v>87.333722100000003</v>
      </c>
      <c r="G291" s="10">
        <f t="shared" si="28"/>
        <v>4.6905119000000184</v>
      </c>
      <c r="H291" s="10">
        <f t="shared" si="29"/>
        <v>4.691136300000001</v>
      </c>
    </row>
    <row r="292" spans="1:8" x14ac:dyDescent="0.2">
      <c r="A292" t="s">
        <v>4</v>
      </c>
      <c r="B292">
        <v>4</v>
      </c>
      <c r="C292">
        <v>12.5</v>
      </c>
      <c r="D292" s="17"/>
      <c r="F292" s="10">
        <v>89.469267599999995</v>
      </c>
      <c r="G292" s="10">
        <f t="shared" si="28"/>
        <v>4.2710909999999842</v>
      </c>
      <c r="H292" s="10">
        <f t="shared" si="29"/>
        <v>4.0992902500000055</v>
      </c>
    </row>
    <row r="293" spans="1:8" x14ac:dyDescent="0.2">
      <c r="A293" t="s">
        <v>4</v>
      </c>
      <c r="B293">
        <v>4</v>
      </c>
      <c r="C293">
        <v>13</v>
      </c>
      <c r="D293" s="17"/>
      <c r="F293" s="10">
        <v>91.137401525000001</v>
      </c>
      <c r="G293" s="10">
        <f t="shared" si="28"/>
        <v>3.3362678500000129</v>
      </c>
      <c r="H293" s="10">
        <f t="shared" si="29"/>
        <v>3.5804516166666644</v>
      </c>
    </row>
    <row r="294" spans="1:8" x14ac:dyDescent="0.2">
      <c r="A294" t="s">
        <v>4</v>
      </c>
      <c r="B294">
        <v>4</v>
      </c>
      <c r="C294">
        <v>13.5</v>
      </c>
      <c r="D294" s="17"/>
      <c r="F294" s="10">
        <v>92.704399524999999</v>
      </c>
      <c r="G294" s="10">
        <f t="shared" si="28"/>
        <v>3.1339959999999962</v>
      </c>
      <c r="H294" s="10">
        <f t="shared" si="29"/>
        <v>2.7595896166666685</v>
      </c>
    </row>
    <row r="295" spans="1:8" x14ac:dyDescent="0.2">
      <c r="A295" t="s">
        <v>4</v>
      </c>
      <c r="B295">
        <v>4</v>
      </c>
      <c r="C295">
        <v>14</v>
      </c>
      <c r="D295" s="17"/>
      <c r="F295" s="10">
        <v>93.608652024999998</v>
      </c>
      <c r="G295" s="10">
        <f t="shared" si="28"/>
        <v>1.8085049999999967</v>
      </c>
      <c r="H295" s="10">
        <f t="shared" si="29"/>
        <v>2.0370899166666638</v>
      </c>
    </row>
    <row r="296" spans="1:8" x14ac:dyDescent="0.2">
      <c r="A296" t="s">
        <v>4</v>
      </c>
      <c r="B296">
        <v>4</v>
      </c>
      <c r="C296">
        <v>14.5</v>
      </c>
      <c r="D296" s="17"/>
      <c r="F296" s="10">
        <v>94.193036399999997</v>
      </c>
      <c r="G296" s="10">
        <f t="shared" si="28"/>
        <v>1.1687687499999981</v>
      </c>
      <c r="H296" s="10">
        <f t="shared" si="29"/>
        <v>1.335191199999997</v>
      </c>
    </row>
    <row r="297" spans="1:8" x14ac:dyDescent="0.2">
      <c r="A297" t="s">
        <v>4</v>
      </c>
      <c r="B297">
        <v>4</v>
      </c>
      <c r="C297">
        <v>15</v>
      </c>
      <c r="D297" s="17"/>
      <c r="F297" s="10">
        <v>94.707186324999995</v>
      </c>
      <c r="G297" s="10">
        <f t="shared" si="28"/>
        <v>1.0282998499999962</v>
      </c>
      <c r="H297" s="10">
        <f t="shared" si="29"/>
        <v>1.1426499833333328</v>
      </c>
    </row>
    <row r="298" spans="1:8" x14ac:dyDescent="0.2">
      <c r="A298" t="s">
        <v>4</v>
      </c>
      <c r="B298">
        <v>4</v>
      </c>
      <c r="C298">
        <v>15.5</v>
      </c>
      <c r="D298" s="17"/>
      <c r="F298" s="10">
        <v>95.322626999999997</v>
      </c>
      <c r="G298" s="10">
        <f t="shared" si="28"/>
        <v>1.2308813500000042</v>
      </c>
      <c r="H298" s="10">
        <f t="shared" si="29"/>
        <v>1.2049285333333348</v>
      </c>
    </row>
    <row r="299" spans="1:8" x14ac:dyDescent="0.2">
      <c r="A299" t="s">
        <v>4</v>
      </c>
      <c r="B299">
        <v>4</v>
      </c>
      <c r="C299">
        <v>16</v>
      </c>
      <c r="D299" s="17"/>
      <c r="F299" s="10">
        <v>96.000429199999999</v>
      </c>
      <c r="G299" s="10">
        <f t="shared" si="28"/>
        <v>1.3556044000000043</v>
      </c>
      <c r="H299" s="10">
        <f t="shared" si="29"/>
        <v>1.252050650000001</v>
      </c>
    </row>
    <row r="300" spans="1:8" x14ac:dyDescent="0.2">
      <c r="A300" t="s">
        <v>4</v>
      </c>
      <c r="B300">
        <v>4</v>
      </c>
      <c r="C300">
        <v>16.5</v>
      </c>
      <c r="D300" s="17"/>
      <c r="F300" s="10">
        <v>96.585262299999997</v>
      </c>
      <c r="G300" s="10">
        <f t="shared" si="28"/>
        <v>1.1696661999999947</v>
      </c>
      <c r="H300" s="10">
        <f t="shared" si="29"/>
        <v>1.2521287999999988</v>
      </c>
    </row>
    <row r="301" spans="1:8" x14ac:dyDescent="0.2">
      <c r="A301" t="s">
        <v>4</v>
      </c>
      <c r="B301">
        <v>4</v>
      </c>
      <c r="C301">
        <v>17</v>
      </c>
      <c r="D301" s="17"/>
      <c r="F301" s="10">
        <v>97.200820199999995</v>
      </c>
      <c r="G301" s="10">
        <f t="shared" si="28"/>
        <v>1.2311157999999978</v>
      </c>
      <c r="H301" s="10">
        <f t="shared" si="29"/>
        <v>1.1066203166666639</v>
      </c>
    </row>
    <row r="302" spans="1:8" x14ac:dyDescent="0.2">
      <c r="A302" t="s">
        <v>4</v>
      </c>
      <c r="B302">
        <v>4</v>
      </c>
      <c r="C302">
        <v>17.5</v>
      </c>
      <c r="D302" s="17"/>
      <c r="F302" s="10">
        <v>97.660359674999995</v>
      </c>
      <c r="G302" s="10">
        <f t="shared" si="28"/>
        <v>0.9190789499999994</v>
      </c>
      <c r="H302" s="10">
        <f t="shared" si="29"/>
        <v>0.98681433333333268</v>
      </c>
    </row>
    <row r="303" spans="1:8" x14ac:dyDescent="0.2">
      <c r="A303" t="s">
        <v>4</v>
      </c>
      <c r="B303">
        <v>4</v>
      </c>
      <c r="C303">
        <v>18</v>
      </c>
      <c r="D303" s="17"/>
      <c r="F303" s="10">
        <v>98.065483799999996</v>
      </c>
      <c r="G303" s="10">
        <f t="shared" si="28"/>
        <v>0.81024825000000078</v>
      </c>
      <c r="H303" s="10">
        <f t="shared" si="29"/>
        <v>1.1280112500000048</v>
      </c>
    </row>
    <row r="304" spans="1:8" x14ac:dyDescent="0.2">
      <c r="A304" t="s">
        <v>4</v>
      </c>
      <c r="B304">
        <v>4</v>
      </c>
      <c r="C304">
        <v>18.5</v>
      </c>
      <c r="D304" s="17"/>
      <c r="F304" s="10">
        <v>98.892837075000003</v>
      </c>
      <c r="G304" s="10">
        <f t="shared" si="28"/>
        <v>1.6547065500000144</v>
      </c>
      <c r="H304" s="10">
        <f t="shared" si="29"/>
        <v>1.0916949833333358</v>
      </c>
    </row>
    <row r="305" spans="1:8" x14ac:dyDescent="0.2">
      <c r="A305" t="s">
        <v>4</v>
      </c>
      <c r="B305">
        <v>4</v>
      </c>
      <c r="C305">
        <v>19</v>
      </c>
      <c r="D305" s="17"/>
      <c r="F305" s="10">
        <v>99.297902149999999</v>
      </c>
      <c r="G305" s="10">
        <f t="shared" si="28"/>
        <v>0.810130149999992</v>
      </c>
      <c r="H305" s="10">
        <f t="shared" si="29"/>
        <v>1.0449752166666713</v>
      </c>
    </row>
    <row r="306" spans="1:8" x14ac:dyDescent="0.2">
      <c r="A306" t="s">
        <v>4</v>
      </c>
      <c r="B306">
        <v>4</v>
      </c>
      <c r="C306">
        <v>19.5</v>
      </c>
      <c r="D306" s="17"/>
      <c r="F306" s="10">
        <v>99.632946625000002</v>
      </c>
      <c r="G306" s="10">
        <f t="shared" si="28"/>
        <v>0.67008895000000734</v>
      </c>
      <c r="H306" s="10">
        <f t="shared" si="29"/>
        <v>0.61315991666666037</v>
      </c>
    </row>
    <row r="307" spans="1:8" x14ac:dyDescent="0.2">
      <c r="A307" t="s">
        <v>4</v>
      </c>
      <c r="B307">
        <v>4</v>
      </c>
      <c r="C307">
        <v>20</v>
      </c>
      <c r="D307" s="17"/>
      <c r="F307" s="10">
        <v>99.812576949999993</v>
      </c>
      <c r="G307" s="10">
        <f t="shared" si="28"/>
        <v>0.35926064999998175</v>
      </c>
      <c r="H307" s="10">
        <f t="shared" si="29"/>
        <v>0.4420364333333377</v>
      </c>
    </row>
    <row r="308" spans="1:8" x14ac:dyDescent="0.2">
      <c r="A308" t="s">
        <v>4</v>
      </c>
      <c r="B308">
        <v>4</v>
      </c>
      <c r="C308">
        <v>20.5</v>
      </c>
      <c r="D308" s="17"/>
      <c r="F308" s="10">
        <v>99.960956800000005</v>
      </c>
      <c r="G308" s="10">
        <f t="shared" si="28"/>
        <v>0.29675970000002394</v>
      </c>
      <c r="H308" s="10">
        <f t="shared" si="29"/>
        <v>0.27080924999999451</v>
      </c>
    </row>
    <row r="309" spans="1:8" x14ac:dyDescent="0.2">
      <c r="A309" t="s">
        <v>4</v>
      </c>
      <c r="B309">
        <v>4</v>
      </c>
      <c r="C309">
        <v>21</v>
      </c>
      <c r="D309" s="17"/>
      <c r="F309" s="10">
        <v>100.03916049999999</v>
      </c>
      <c r="G309" s="10">
        <f t="shared" si="28"/>
        <v>0.15640739999997777</v>
      </c>
      <c r="H309" s="10">
        <f t="shared" si="29"/>
        <v>0.22658355000000086</v>
      </c>
    </row>
    <row r="310" spans="1:8" x14ac:dyDescent="0.2">
      <c r="D310" s="17"/>
    </row>
    <row r="311" spans="1:8" x14ac:dyDescent="0.2">
      <c r="D311" s="17"/>
    </row>
    <row r="312" spans="1:8" x14ac:dyDescent="0.2">
      <c r="A312" s="3" t="s">
        <v>16</v>
      </c>
      <c r="B312" s="3">
        <v>1</v>
      </c>
      <c r="C312" s="3">
        <v>4.5</v>
      </c>
      <c r="D312" s="16">
        <v>45.373961219999998</v>
      </c>
      <c r="E312">
        <v>0</v>
      </c>
      <c r="F312" s="10">
        <f t="shared" ref="F312:F330" si="30">((D312*7)+(E312*10))/8</f>
        <v>39.702216067499997</v>
      </c>
    </row>
    <row r="313" spans="1:8" x14ac:dyDescent="0.2">
      <c r="A313" s="3" t="s">
        <v>16</v>
      </c>
      <c r="B313" s="3">
        <v>3</v>
      </c>
      <c r="C313" s="3">
        <v>5</v>
      </c>
      <c r="D313" s="16">
        <v>47.296268840000003</v>
      </c>
      <c r="E313">
        <v>0</v>
      </c>
      <c r="F313" s="10">
        <f t="shared" si="30"/>
        <v>41.384235235000006</v>
      </c>
      <c r="G313" s="10">
        <f t="shared" ref="G313:G330" si="31">(F313-F312)/(C313-C312)</f>
        <v>3.3640383350000178</v>
      </c>
      <c r="H313" s="10">
        <f t="shared" ref="H313:H426" si="32">AVERAGE(G312:G314)</f>
        <v>4.8449257412500089</v>
      </c>
    </row>
    <row r="314" spans="1:8" x14ac:dyDescent="0.2">
      <c r="A314" s="3" t="s">
        <v>16</v>
      </c>
      <c r="B314" s="3">
        <v>2</v>
      </c>
      <c r="C314" s="3">
        <v>6</v>
      </c>
      <c r="D314" s="16">
        <v>54.525769580000002</v>
      </c>
      <c r="E314">
        <v>0</v>
      </c>
      <c r="F314" s="10">
        <f t="shared" si="30"/>
        <v>47.710048382500005</v>
      </c>
      <c r="G314" s="10">
        <f t="shared" si="31"/>
        <v>6.3258131474999999</v>
      </c>
      <c r="H314" s="10">
        <f t="shared" si="32"/>
        <v>8.6409393525000038</v>
      </c>
    </row>
    <row r="315" spans="1:8" x14ac:dyDescent="0.2">
      <c r="A315" s="3" t="s">
        <v>16</v>
      </c>
      <c r="B315" s="3">
        <v>3</v>
      </c>
      <c r="C315" s="3">
        <v>6.5</v>
      </c>
      <c r="D315" s="16">
        <v>63.801750480000003</v>
      </c>
      <c r="E315">
        <v>0</v>
      </c>
      <c r="F315" s="10">
        <f t="shared" si="30"/>
        <v>55.826531670000001</v>
      </c>
      <c r="G315" s="10">
        <f t="shared" si="31"/>
        <v>16.232966574999992</v>
      </c>
      <c r="H315" s="10">
        <f t="shared" si="32"/>
        <v>9.84826696416666</v>
      </c>
    </row>
    <row r="316" spans="1:8" x14ac:dyDescent="0.2">
      <c r="A316" s="3" t="s">
        <v>16</v>
      </c>
      <c r="B316" s="3">
        <v>1</v>
      </c>
      <c r="C316" s="3">
        <v>7</v>
      </c>
      <c r="D316" s="16">
        <v>67.436619719999996</v>
      </c>
      <c r="E316">
        <v>0.25</v>
      </c>
      <c r="F316" s="10">
        <f t="shared" si="30"/>
        <v>59.319542254999995</v>
      </c>
      <c r="G316" s="10">
        <f t="shared" si="31"/>
        <v>6.9860211699999866</v>
      </c>
      <c r="H316" s="10">
        <f t="shared" si="32"/>
        <v>11.912535380833333</v>
      </c>
    </row>
    <row r="317" spans="1:8" x14ac:dyDescent="0.2">
      <c r="A317" s="3" t="s">
        <v>16</v>
      </c>
      <c r="B317" s="3">
        <v>3</v>
      </c>
      <c r="C317" s="3">
        <v>7.5</v>
      </c>
      <c r="D317" s="16">
        <v>74.232973090000002</v>
      </c>
      <c r="E317">
        <v>0.5</v>
      </c>
      <c r="F317" s="10">
        <f t="shared" si="30"/>
        <v>65.578851453750005</v>
      </c>
      <c r="G317" s="10">
        <f t="shared" si="31"/>
        <v>12.51861839750002</v>
      </c>
      <c r="H317" s="10">
        <f t="shared" si="32"/>
        <v>11.414749504999998</v>
      </c>
    </row>
    <row r="318" spans="1:8" x14ac:dyDescent="0.2">
      <c r="A318" s="3" t="s">
        <v>16</v>
      </c>
      <c r="B318" s="3">
        <v>2</v>
      </c>
      <c r="C318" s="3">
        <v>8</v>
      </c>
      <c r="D318" s="16">
        <v>81.941321060000007</v>
      </c>
      <c r="E318">
        <v>1</v>
      </c>
      <c r="F318" s="10">
        <f t="shared" si="30"/>
        <v>72.948655927499999</v>
      </c>
      <c r="G318" s="10">
        <f t="shared" si="31"/>
        <v>14.739608947499988</v>
      </c>
      <c r="H318" s="10">
        <f t="shared" si="32"/>
        <v>12.544014085000001</v>
      </c>
    </row>
    <row r="319" spans="1:8" x14ac:dyDescent="0.2">
      <c r="A319" s="3" t="s">
        <v>16</v>
      </c>
      <c r="B319" s="3">
        <v>1</v>
      </c>
      <c r="C319" s="3">
        <v>8.5</v>
      </c>
      <c r="D319" s="16">
        <v>87.154929580000001</v>
      </c>
      <c r="E319">
        <v>1.5</v>
      </c>
      <c r="F319" s="10">
        <f t="shared" si="30"/>
        <v>78.135563382499996</v>
      </c>
      <c r="G319" s="10">
        <f t="shared" si="31"/>
        <v>10.373814909999993</v>
      </c>
      <c r="H319" s="10">
        <f t="shared" si="32"/>
        <v>10.034450203333327</v>
      </c>
    </row>
    <row r="320" spans="1:8" x14ac:dyDescent="0.2">
      <c r="A320" s="3" t="s">
        <v>16</v>
      </c>
      <c r="B320" s="3">
        <v>4</v>
      </c>
      <c r="C320" s="3">
        <v>9</v>
      </c>
      <c r="D320" s="16">
        <v>89.470602009999993</v>
      </c>
      <c r="E320">
        <v>1.875</v>
      </c>
      <c r="F320" s="10">
        <f t="shared" si="30"/>
        <v>80.630526758749994</v>
      </c>
      <c r="G320" s="10">
        <f t="shared" si="31"/>
        <v>4.9899267524999971</v>
      </c>
      <c r="H320" s="10">
        <f t="shared" si="32"/>
        <v>6.6312977124999959</v>
      </c>
    </row>
    <row r="321" spans="1:8" x14ac:dyDescent="0.2">
      <c r="A321" s="3" t="s">
        <v>16</v>
      </c>
      <c r="B321" s="3">
        <v>1</v>
      </c>
      <c r="C321" s="3">
        <v>9.5</v>
      </c>
      <c r="D321" s="16">
        <v>91.523545709999993</v>
      </c>
      <c r="E321">
        <v>2.25</v>
      </c>
      <c r="F321" s="10">
        <f t="shared" si="30"/>
        <v>82.895602496249992</v>
      </c>
      <c r="G321" s="10">
        <f t="shared" si="31"/>
        <v>4.5301514749999967</v>
      </c>
      <c r="H321" s="10">
        <f t="shared" si="32"/>
        <v>5.5384389650000019</v>
      </c>
    </row>
    <row r="322" spans="1:8" x14ac:dyDescent="0.2">
      <c r="A322" s="3" t="s">
        <v>16</v>
      </c>
      <c r="B322" s="3">
        <v>1</v>
      </c>
      <c r="C322" s="3">
        <v>10</v>
      </c>
      <c r="D322" s="16">
        <v>95.042253520000003</v>
      </c>
      <c r="E322">
        <v>2.625</v>
      </c>
      <c r="F322" s="10">
        <f t="shared" si="30"/>
        <v>86.443221829999999</v>
      </c>
      <c r="G322" s="10">
        <f t="shared" si="31"/>
        <v>7.0952386675000128</v>
      </c>
      <c r="H322" s="10">
        <f t="shared" si="32"/>
        <v>3.4987636991666684</v>
      </c>
    </row>
    <row r="323" spans="1:8" x14ac:dyDescent="0.2">
      <c r="A323" s="3" t="s">
        <v>16</v>
      </c>
      <c r="B323" s="3">
        <v>2</v>
      </c>
      <c r="C323" s="3">
        <v>10.5</v>
      </c>
      <c r="D323" s="16">
        <v>93.861339779999994</v>
      </c>
      <c r="E323">
        <v>3</v>
      </c>
      <c r="F323" s="10">
        <f t="shared" si="30"/>
        <v>85.878672307499997</v>
      </c>
      <c r="G323" s="10">
        <f t="shared" si="31"/>
        <v>-1.1290990450000038</v>
      </c>
      <c r="H323" s="10">
        <f t="shared" si="32"/>
        <v>3.0968187933333318</v>
      </c>
    </row>
    <row r="324" spans="1:8" x14ac:dyDescent="0.2">
      <c r="A324" s="3" t="s">
        <v>16</v>
      </c>
      <c r="B324" s="3">
        <v>2</v>
      </c>
      <c r="C324" s="3">
        <v>11</v>
      </c>
      <c r="D324" s="16">
        <v>95.225235069999997</v>
      </c>
      <c r="E324">
        <v>3.375</v>
      </c>
      <c r="F324" s="10">
        <f t="shared" si="30"/>
        <v>87.54083068624999</v>
      </c>
      <c r="G324" s="10">
        <f t="shared" si="31"/>
        <v>3.3243167574999859</v>
      </c>
      <c r="H324" s="10">
        <f t="shared" si="32"/>
        <v>2.1887387358333306</v>
      </c>
    </row>
    <row r="325" spans="1:8" x14ac:dyDescent="0.2">
      <c r="A325" s="3" t="s">
        <v>16</v>
      </c>
      <c r="B325" s="3">
        <v>2</v>
      </c>
      <c r="C325" s="3">
        <v>11.5</v>
      </c>
      <c r="D325" s="16">
        <v>97.18723421</v>
      </c>
      <c r="E325">
        <v>3.75</v>
      </c>
      <c r="F325" s="10">
        <f t="shared" si="30"/>
        <v>89.726329933749994</v>
      </c>
      <c r="G325" s="10">
        <f t="shared" si="31"/>
        <v>4.3709984950000091</v>
      </c>
      <c r="H325" s="10">
        <f t="shared" si="32"/>
        <v>4.0201928416666703</v>
      </c>
    </row>
    <row r="326" spans="1:8" x14ac:dyDescent="0.2">
      <c r="A326" s="3" t="s">
        <v>16</v>
      </c>
      <c r="B326" s="3">
        <v>2</v>
      </c>
      <c r="C326" s="3">
        <v>12</v>
      </c>
      <c r="D326" s="16">
        <v>99.145956080000005</v>
      </c>
      <c r="E326">
        <v>4.125</v>
      </c>
      <c r="F326" s="10">
        <f t="shared" si="30"/>
        <v>91.908961570000002</v>
      </c>
      <c r="G326" s="10">
        <f t="shared" si="31"/>
        <v>4.365263272500016</v>
      </c>
      <c r="H326" s="10">
        <f t="shared" si="32"/>
        <v>3.4488989600000082</v>
      </c>
    </row>
    <row r="327" spans="1:8" x14ac:dyDescent="0.2">
      <c r="A327" s="3" t="s">
        <v>16</v>
      </c>
      <c r="B327" s="3">
        <v>2</v>
      </c>
      <c r="C327" s="3">
        <v>12.5</v>
      </c>
      <c r="D327" s="16">
        <v>99.53049043</v>
      </c>
      <c r="E327">
        <v>4.5</v>
      </c>
      <c r="F327" s="10">
        <f t="shared" si="30"/>
        <v>92.714179126250002</v>
      </c>
      <c r="G327" s="10">
        <f t="shared" si="31"/>
        <v>1.6104351124999994</v>
      </c>
      <c r="H327" s="10">
        <f t="shared" si="32"/>
        <v>2.6494698691666749</v>
      </c>
    </row>
    <row r="328" spans="1:8" x14ac:dyDescent="0.2">
      <c r="A328" s="3" t="s">
        <v>16</v>
      </c>
      <c r="B328" s="3">
        <v>2</v>
      </c>
      <c r="C328" s="3">
        <v>13</v>
      </c>
      <c r="D328" s="16">
        <v>100.1220397</v>
      </c>
      <c r="E328">
        <v>4.875</v>
      </c>
      <c r="F328" s="10">
        <f t="shared" si="30"/>
        <v>93.700534737500007</v>
      </c>
      <c r="G328" s="10">
        <f t="shared" si="31"/>
        <v>1.9727112225000099</v>
      </c>
      <c r="H328" s="10">
        <f t="shared" si="32"/>
        <v>1.6180821283333273</v>
      </c>
    </row>
    <row r="329" spans="1:8" x14ac:dyDescent="0.2">
      <c r="A329" s="3" t="s">
        <v>16</v>
      </c>
      <c r="B329" s="3">
        <v>2</v>
      </c>
      <c r="C329" s="3">
        <v>13.5</v>
      </c>
      <c r="D329" s="16">
        <v>100.3126683</v>
      </c>
      <c r="E329">
        <v>5.25</v>
      </c>
      <c r="F329" s="10">
        <f t="shared" si="30"/>
        <v>94.336084762499993</v>
      </c>
      <c r="G329" s="10">
        <f t="shared" si="31"/>
        <v>1.2711000499999727</v>
      </c>
      <c r="H329" s="10">
        <f t="shared" si="32"/>
        <v>1.2436982408333392</v>
      </c>
    </row>
    <row r="330" spans="1:8" x14ac:dyDescent="0.2">
      <c r="A330" s="3" t="s">
        <v>16</v>
      </c>
      <c r="B330" s="3">
        <v>1</v>
      </c>
      <c r="C330" s="3">
        <v>14</v>
      </c>
      <c r="D330" s="16">
        <v>100.0554017</v>
      </c>
      <c r="E330">
        <v>5.625</v>
      </c>
      <c r="F330" s="10">
        <f t="shared" si="30"/>
        <v>94.579726487500011</v>
      </c>
      <c r="G330" s="10">
        <f t="shared" si="31"/>
        <v>0.48728345000003515</v>
      </c>
      <c r="H330" s="10">
        <f>AVERAGE(G329:G332)</f>
        <v>0.87919175000000394</v>
      </c>
    </row>
    <row r="331" spans="1:8" x14ac:dyDescent="0.2">
      <c r="A331" s="3"/>
      <c r="B331" s="3"/>
      <c r="C331" s="3"/>
      <c r="D331" s="16"/>
    </row>
    <row r="332" spans="1:8" x14ac:dyDescent="0.2">
      <c r="A332" s="3"/>
      <c r="B332" s="3"/>
      <c r="C332" s="3"/>
      <c r="D332" s="16"/>
    </row>
    <row r="333" spans="1:8" x14ac:dyDescent="0.2">
      <c r="A333" s="3" t="s">
        <v>54</v>
      </c>
      <c r="B333" s="3">
        <v>1</v>
      </c>
      <c r="C333" s="3">
        <v>3</v>
      </c>
      <c r="D333" s="16">
        <v>18.7</v>
      </c>
      <c r="E333">
        <v>0</v>
      </c>
      <c r="F333" s="10">
        <f t="shared" ref="F333:F346" si="33">((D333*7)+(E333*10))/8</f>
        <v>16.362500000000001</v>
      </c>
    </row>
    <row r="334" spans="1:8" x14ac:dyDescent="0.2">
      <c r="A334" s="3" t="s">
        <v>54</v>
      </c>
      <c r="B334" s="3">
        <v>1</v>
      </c>
      <c r="C334" s="3">
        <v>4</v>
      </c>
      <c r="D334" s="16">
        <v>28.3</v>
      </c>
      <c r="E334">
        <v>0</v>
      </c>
      <c r="F334" s="10">
        <f t="shared" si="33"/>
        <v>24.762499999999999</v>
      </c>
      <c r="G334" s="10">
        <f t="shared" ref="G334:G346" si="34">(F334-F333)/(C334-C333)</f>
        <v>8.3999999999999986</v>
      </c>
      <c r="H334" s="10">
        <f t="shared" si="32"/>
        <v>8.2687499999999954</v>
      </c>
    </row>
    <row r="335" spans="1:8" x14ac:dyDescent="0.2">
      <c r="A335" s="3" t="s">
        <v>54</v>
      </c>
      <c r="B335" s="3">
        <v>1</v>
      </c>
      <c r="C335" s="3">
        <v>5</v>
      </c>
      <c r="D335" s="16">
        <v>37.599999999999994</v>
      </c>
      <c r="E335">
        <v>0</v>
      </c>
      <c r="F335" s="10">
        <f t="shared" si="33"/>
        <v>32.899999999999991</v>
      </c>
      <c r="G335" s="10">
        <f t="shared" si="34"/>
        <v>8.1374999999999922</v>
      </c>
      <c r="H335" s="10">
        <f t="shared" si="32"/>
        <v>9.3041666666666654</v>
      </c>
    </row>
    <row r="336" spans="1:8" x14ac:dyDescent="0.2">
      <c r="A336" s="3" t="s">
        <v>54</v>
      </c>
      <c r="B336" s="3">
        <v>1</v>
      </c>
      <c r="C336" s="3">
        <v>6</v>
      </c>
      <c r="D336" s="16">
        <v>50.6</v>
      </c>
      <c r="E336">
        <v>0</v>
      </c>
      <c r="F336" s="10">
        <f t="shared" si="33"/>
        <v>44.274999999999999</v>
      </c>
      <c r="G336" s="10">
        <f t="shared" si="34"/>
        <v>11.375000000000007</v>
      </c>
      <c r="H336" s="10">
        <f t="shared" si="32"/>
        <v>11.027083333333332</v>
      </c>
    </row>
    <row r="337" spans="1:8" x14ac:dyDescent="0.2">
      <c r="A337" s="3" t="s">
        <v>54</v>
      </c>
      <c r="B337" s="3">
        <v>1</v>
      </c>
      <c r="C337" s="3">
        <v>7</v>
      </c>
      <c r="D337" s="16">
        <v>65.75</v>
      </c>
      <c r="E337">
        <v>0.25</v>
      </c>
      <c r="F337" s="10">
        <f t="shared" si="33"/>
        <v>57.84375</v>
      </c>
      <c r="G337" s="10">
        <f t="shared" si="34"/>
        <v>13.568750000000001</v>
      </c>
      <c r="H337" s="10">
        <f>AVERAGE(G336:G338)</f>
        <v>11.616666666666669</v>
      </c>
    </row>
    <row r="338" spans="1:8" x14ac:dyDescent="0.2">
      <c r="A338" s="3" t="s">
        <v>54</v>
      </c>
      <c r="B338" s="3">
        <v>1</v>
      </c>
      <c r="C338" s="3">
        <v>8</v>
      </c>
      <c r="D338" s="16">
        <v>76</v>
      </c>
      <c r="E338">
        <v>1</v>
      </c>
      <c r="F338" s="10">
        <f t="shared" si="33"/>
        <v>67.75</v>
      </c>
      <c r="G338" s="10">
        <f t="shared" si="34"/>
        <v>9.90625</v>
      </c>
      <c r="H338" s="10">
        <f t="shared" si="32"/>
        <v>11.106250000000001</v>
      </c>
    </row>
    <row r="339" spans="1:8" x14ac:dyDescent="0.2">
      <c r="A339" s="3" t="s">
        <v>54</v>
      </c>
      <c r="B339" s="3">
        <v>1</v>
      </c>
      <c r="C339" s="3">
        <v>9</v>
      </c>
      <c r="D339" s="16">
        <v>86</v>
      </c>
      <c r="E339">
        <v>1.875</v>
      </c>
      <c r="F339" s="10">
        <f t="shared" si="33"/>
        <v>77.59375</v>
      </c>
      <c r="G339" s="10">
        <f t="shared" si="34"/>
        <v>9.84375</v>
      </c>
      <c r="H339" s="10">
        <f t="shared" si="32"/>
        <v>8.3687500000000004</v>
      </c>
    </row>
    <row r="340" spans="1:8" x14ac:dyDescent="0.2">
      <c r="A340" s="3" t="s">
        <v>54</v>
      </c>
      <c r="B340" s="3">
        <v>1</v>
      </c>
      <c r="C340" s="3">
        <v>10</v>
      </c>
      <c r="D340" s="16">
        <v>91.05</v>
      </c>
      <c r="E340">
        <v>2.625</v>
      </c>
      <c r="F340" s="10">
        <f t="shared" si="33"/>
        <v>82.95</v>
      </c>
      <c r="G340" s="10">
        <f t="shared" si="34"/>
        <v>5.3562500000000028</v>
      </c>
      <c r="H340" s="10">
        <f t="shared" si="32"/>
        <v>6.5166666666666613</v>
      </c>
    </row>
    <row r="341" spans="1:8" x14ac:dyDescent="0.2">
      <c r="A341" s="3" t="s">
        <v>54</v>
      </c>
      <c r="B341" s="3">
        <v>1</v>
      </c>
      <c r="C341" s="3">
        <v>11</v>
      </c>
      <c r="D341" s="16">
        <v>94.949999999999989</v>
      </c>
      <c r="E341">
        <v>3.375</v>
      </c>
      <c r="F341" s="10">
        <f t="shared" si="33"/>
        <v>87.299999999999983</v>
      </c>
      <c r="G341" s="10">
        <f t="shared" si="34"/>
        <v>4.3499999999999801</v>
      </c>
      <c r="H341" s="10">
        <f t="shared" si="32"/>
        <v>4.0583333333333327</v>
      </c>
    </row>
    <row r="342" spans="1:8" x14ac:dyDescent="0.2">
      <c r="A342" s="3" t="s">
        <v>54</v>
      </c>
      <c r="B342" s="3">
        <v>1</v>
      </c>
      <c r="C342" s="3">
        <v>12</v>
      </c>
      <c r="D342" s="16">
        <v>96.7</v>
      </c>
      <c r="E342">
        <v>4.125</v>
      </c>
      <c r="F342" s="10">
        <f t="shared" si="33"/>
        <v>89.768749999999997</v>
      </c>
      <c r="G342" s="10">
        <f t="shared" si="34"/>
        <v>2.4687500000000142</v>
      </c>
      <c r="H342" s="10">
        <f t="shared" si="32"/>
        <v>2.9791666666666665</v>
      </c>
    </row>
    <row r="343" spans="1:8" x14ac:dyDescent="0.2">
      <c r="A343" s="3" t="s">
        <v>54</v>
      </c>
      <c r="B343" s="3">
        <v>1</v>
      </c>
      <c r="C343" s="3">
        <v>13</v>
      </c>
      <c r="D343" s="16">
        <v>98.05</v>
      </c>
      <c r="E343">
        <v>4.875</v>
      </c>
      <c r="F343" s="10">
        <f t="shared" si="33"/>
        <v>91.887500000000003</v>
      </c>
      <c r="G343" s="10">
        <f t="shared" si="34"/>
        <v>2.1187500000000057</v>
      </c>
      <c r="H343" s="10">
        <f t="shared" si="32"/>
        <v>2.0458333333333392</v>
      </c>
    </row>
    <row r="344" spans="1:8" x14ac:dyDescent="0.2">
      <c r="A344" s="3" t="s">
        <v>54</v>
      </c>
      <c r="B344" s="3">
        <v>1</v>
      </c>
      <c r="C344" s="3">
        <v>14</v>
      </c>
      <c r="D344" s="16">
        <v>98.75</v>
      </c>
      <c r="E344">
        <v>5.625</v>
      </c>
      <c r="F344" s="10">
        <f t="shared" si="33"/>
        <v>93.4375</v>
      </c>
      <c r="G344" s="10">
        <f t="shared" si="34"/>
        <v>1.5499999999999972</v>
      </c>
      <c r="H344" s="10">
        <f t="shared" si="32"/>
        <v>1.7687500000000018</v>
      </c>
    </row>
    <row r="345" spans="1:8" x14ac:dyDescent="0.2">
      <c r="A345" s="3" t="s">
        <v>54</v>
      </c>
      <c r="B345" s="3">
        <v>1</v>
      </c>
      <c r="C345" s="3">
        <v>15</v>
      </c>
      <c r="D345" s="16">
        <v>99.55</v>
      </c>
      <c r="E345">
        <v>6.375</v>
      </c>
      <c r="F345" s="10">
        <f t="shared" si="33"/>
        <v>95.075000000000003</v>
      </c>
      <c r="G345" s="10">
        <f t="shared" si="34"/>
        <v>1.6375000000000028</v>
      </c>
      <c r="H345" s="10">
        <f t="shared" si="32"/>
        <v>1.4333333333333325</v>
      </c>
    </row>
    <row r="346" spans="1:8" x14ac:dyDescent="0.2">
      <c r="A346" s="3" t="s">
        <v>54</v>
      </c>
      <c r="B346" s="3">
        <v>1</v>
      </c>
      <c r="C346" s="3">
        <v>16</v>
      </c>
      <c r="D346" s="16">
        <v>99.75</v>
      </c>
      <c r="E346">
        <v>7.125</v>
      </c>
      <c r="F346" s="10">
        <f t="shared" si="33"/>
        <v>96.1875</v>
      </c>
      <c r="G346" s="10">
        <f t="shared" si="34"/>
        <v>1.1124999999999972</v>
      </c>
      <c r="H346" s="10">
        <f>AVERAGE(G345:G348)</f>
        <v>1.375</v>
      </c>
    </row>
    <row r="347" spans="1:8" x14ac:dyDescent="0.2">
      <c r="A347" s="3"/>
      <c r="B347" s="3"/>
      <c r="C347" s="3"/>
      <c r="D347" s="16"/>
    </row>
    <row r="348" spans="1:8" x14ac:dyDescent="0.2">
      <c r="A348" s="3"/>
      <c r="B348" s="3"/>
      <c r="C348" s="3"/>
      <c r="D348" s="16"/>
    </row>
    <row r="349" spans="1:8" x14ac:dyDescent="0.2">
      <c r="A349" s="3" t="s">
        <v>58</v>
      </c>
      <c r="B349" s="3"/>
      <c r="C349">
        <v>0</v>
      </c>
      <c r="D349"/>
      <c r="F349">
        <v>0</v>
      </c>
    </row>
    <row r="350" spans="1:8" x14ac:dyDescent="0.2">
      <c r="A350" s="3" t="s">
        <v>58</v>
      </c>
      <c r="B350" s="3"/>
      <c r="C350">
        <v>1</v>
      </c>
      <c r="D350"/>
      <c r="F350">
        <v>5</v>
      </c>
      <c r="G350" s="10">
        <f t="shared" ref="G350:G370" si="35">(F350-F349)/(C350-C349)</f>
        <v>5</v>
      </c>
      <c r="H350" s="10">
        <f>AVERAGE(G349:G351)</f>
        <v>6.25</v>
      </c>
    </row>
    <row r="351" spans="1:8" x14ac:dyDescent="0.2">
      <c r="A351" s="3" t="s">
        <v>58</v>
      </c>
      <c r="B351" s="3"/>
      <c r="C351">
        <v>2</v>
      </c>
      <c r="D351"/>
      <c r="F351">
        <v>12.5</v>
      </c>
      <c r="G351" s="10">
        <f t="shared" si="35"/>
        <v>7.5</v>
      </c>
      <c r="H351" s="10">
        <f t="shared" ref="H351:H369" si="36">AVERAGE(G350:G352)</f>
        <v>6.25</v>
      </c>
    </row>
    <row r="352" spans="1:8" x14ac:dyDescent="0.2">
      <c r="A352" s="3" t="s">
        <v>58</v>
      </c>
      <c r="B352" s="3"/>
      <c r="C352">
        <v>3</v>
      </c>
      <c r="D352"/>
      <c r="F352">
        <v>18.75</v>
      </c>
      <c r="G352" s="10">
        <f t="shared" si="35"/>
        <v>6.25</v>
      </c>
      <c r="H352" s="10">
        <f t="shared" si="36"/>
        <v>7.916666666666667</v>
      </c>
    </row>
    <row r="353" spans="1:8" x14ac:dyDescent="0.2">
      <c r="A353" s="3" t="s">
        <v>58</v>
      </c>
      <c r="B353" s="3"/>
      <c r="C353">
        <v>4</v>
      </c>
      <c r="D353"/>
      <c r="F353">
        <v>28.75</v>
      </c>
      <c r="G353" s="10">
        <f t="shared" si="35"/>
        <v>10</v>
      </c>
      <c r="H353" s="10">
        <f t="shared" si="36"/>
        <v>8.3333333333333339</v>
      </c>
    </row>
    <row r="354" spans="1:8" x14ac:dyDescent="0.2">
      <c r="A354" s="3" t="s">
        <v>58</v>
      </c>
      <c r="B354" s="3"/>
      <c r="C354">
        <v>5</v>
      </c>
      <c r="D354"/>
      <c r="F354">
        <v>37.5</v>
      </c>
      <c r="G354" s="10">
        <f t="shared" si="35"/>
        <v>8.75</v>
      </c>
      <c r="H354" s="10">
        <f t="shared" si="36"/>
        <v>9.1666666666666661</v>
      </c>
    </row>
    <row r="355" spans="1:8" x14ac:dyDescent="0.2">
      <c r="A355" s="3" t="s">
        <v>58</v>
      </c>
      <c r="B355" s="3"/>
      <c r="C355">
        <v>6</v>
      </c>
      <c r="D355"/>
      <c r="F355">
        <v>46.25</v>
      </c>
      <c r="G355" s="10">
        <f t="shared" si="35"/>
        <v>8.75</v>
      </c>
      <c r="H355" s="10">
        <f t="shared" si="36"/>
        <v>9.1666666666666661</v>
      </c>
    </row>
    <row r="356" spans="1:8" x14ac:dyDescent="0.2">
      <c r="A356" s="3" t="s">
        <v>58</v>
      </c>
      <c r="B356" s="3"/>
      <c r="C356">
        <v>7</v>
      </c>
      <c r="D356"/>
      <c r="F356">
        <v>56.25</v>
      </c>
      <c r="G356" s="10">
        <f t="shared" si="35"/>
        <v>10</v>
      </c>
      <c r="H356" s="10">
        <f t="shared" si="36"/>
        <v>9.5833333333333339</v>
      </c>
    </row>
    <row r="357" spans="1:8" x14ac:dyDescent="0.2">
      <c r="A357" s="3" t="s">
        <v>58</v>
      </c>
      <c r="B357" s="3"/>
      <c r="C357">
        <v>8</v>
      </c>
      <c r="D357"/>
      <c r="F357">
        <v>66.25</v>
      </c>
      <c r="G357" s="10">
        <f t="shared" si="35"/>
        <v>10</v>
      </c>
      <c r="H357" s="10">
        <f t="shared" si="36"/>
        <v>8.3333333333333339</v>
      </c>
    </row>
    <row r="358" spans="1:8" x14ac:dyDescent="0.2">
      <c r="A358" s="3" t="s">
        <v>58</v>
      </c>
      <c r="B358" s="3"/>
      <c r="C358">
        <v>9</v>
      </c>
      <c r="D358"/>
      <c r="F358">
        <v>71.25</v>
      </c>
      <c r="G358" s="10">
        <f t="shared" si="35"/>
        <v>5</v>
      </c>
      <c r="H358" s="10">
        <f t="shared" si="36"/>
        <v>7.083333333333333</v>
      </c>
    </row>
    <row r="359" spans="1:8" x14ac:dyDescent="0.2">
      <c r="A359" s="3" t="s">
        <v>58</v>
      </c>
      <c r="B359" s="3"/>
      <c r="C359">
        <v>10</v>
      </c>
      <c r="D359"/>
      <c r="F359">
        <v>77.5</v>
      </c>
      <c r="G359" s="10">
        <f t="shared" si="35"/>
        <v>6.25</v>
      </c>
      <c r="H359" s="10">
        <f t="shared" si="36"/>
        <v>5.833333333333333</v>
      </c>
    </row>
    <row r="360" spans="1:8" x14ac:dyDescent="0.2">
      <c r="A360" s="3" t="s">
        <v>58</v>
      </c>
      <c r="B360" s="3"/>
      <c r="C360">
        <v>11</v>
      </c>
      <c r="D360"/>
      <c r="F360">
        <v>83.75</v>
      </c>
      <c r="G360" s="10">
        <f t="shared" si="35"/>
        <v>6.25</v>
      </c>
      <c r="H360" s="10">
        <f t="shared" si="36"/>
        <v>5.416666666666667</v>
      </c>
    </row>
    <row r="361" spans="1:8" x14ac:dyDescent="0.2">
      <c r="A361" s="3" t="s">
        <v>58</v>
      </c>
      <c r="B361" s="3"/>
      <c r="C361">
        <v>12</v>
      </c>
      <c r="D361"/>
      <c r="F361">
        <v>87.5</v>
      </c>
      <c r="G361" s="10">
        <f t="shared" si="35"/>
        <v>3.75</v>
      </c>
      <c r="H361" s="10">
        <f t="shared" si="36"/>
        <v>4.166666666666667</v>
      </c>
    </row>
    <row r="362" spans="1:8" x14ac:dyDescent="0.2">
      <c r="A362" s="3" t="s">
        <v>58</v>
      </c>
      <c r="B362" s="3"/>
      <c r="C362">
        <v>13</v>
      </c>
      <c r="D362"/>
      <c r="F362">
        <v>90</v>
      </c>
      <c r="G362" s="10">
        <f t="shared" si="35"/>
        <v>2.5</v>
      </c>
      <c r="H362" s="10">
        <f t="shared" si="36"/>
        <v>2.9166666666666665</v>
      </c>
    </row>
    <row r="363" spans="1:8" x14ac:dyDescent="0.2">
      <c r="A363" s="3" t="s">
        <v>58</v>
      </c>
      <c r="B363" s="3"/>
      <c r="C363">
        <v>14</v>
      </c>
      <c r="D363"/>
      <c r="F363">
        <v>92.5</v>
      </c>
      <c r="G363" s="10">
        <f t="shared" si="35"/>
        <v>2.5</v>
      </c>
      <c r="H363" s="10">
        <f t="shared" si="36"/>
        <v>2.0833333333333335</v>
      </c>
    </row>
    <row r="364" spans="1:8" x14ac:dyDescent="0.2">
      <c r="A364" s="3" t="s">
        <v>58</v>
      </c>
      <c r="B364" s="3"/>
      <c r="C364">
        <v>15</v>
      </c>
      <c r="D364"/>
      <c r="F364">
        <v>93.75</v>
      </c>
      <c r="G364" s="10">
        <f t="shared" si="35"/>
        <v>1.25</v>
      </c>
      <c r="H364" s="10">
        <f t="shared" si="36"/>
        <v>1.6666666666666667</v>
      </c>
    </row>
    <row r="365" spans="1:8" x14ac:dyDescent="0.2">
      <c r="A365" s="3" t="s">
        <v>58</v>
      </c>
      <c r="B365" s="3"/>
      <c r="C365">
        <v>16</v>
      </c>
      <c r="D365"/>
      <c r="F365">
        <v>95</v>
      </c>
      <c r="G365" s="10">
        <f t="shared" si="35"/>
        <v>1.25</v>
      </c>
      <c r="H365" s="10">
        <f t="shared" si="36"/>
        <v>1.25</v>
      </c>
    </row>
    <row r="366" spans="1:8" x14ac:dyDescent="0.2">
      <c r="A366" s="3" t="s">
        <v>58</v>
      </c>
      <c r="B366" s="3"/>
      <c r="C366">
        <v>17</v>
      </c>
      <c r="D366"/>
      <c r="F366">
        <v>96.25</v>
      </c>
      <c r="G366" s="10">
        <f t="shared" si="35"/>
        <v>1.25</v>
      </c>
      <c r="H366" s="10">
        <f t="shared" si="36"/>
        <v>1.25</v>
      </c>
    </row>
    <row r="367" spans="1:8" x14ac:dyDescent="0.2">
      <c r="A367" s="3" t="s">
        <v>58</v>
      </c>
      <c r="B367" s="3"/>
      <c r="C367">
        <v>18</v>
      </c>
      <c r="D367"/>
      <c r="F367">
        <v>97.5</v>
      </c>
      <c r="G367" s="10">
        <f t="shared" si="35"/>
        <v>1.25</v>
      </c>
      <c r="H367" s="10">
        <f t="shared" si="36"/>
        <v>1.25</v>
      </c>
    </row>
    <row r="368" spans="1:8" x14ac:dyDescent="0.2">
      <c r="A368" s="3" t="s">
        <v>58</v>
      </c>
      <c r="B368" s="3"/>
      <c r="C368">
        <v>19</v>
      </c>
      <c r="D368"/>
      <c r="F368">
        <v>98.75</v>
      </c>
      <c r="G368" s="10">
        <f t="shared" si="35"/>
        <v>1.25</v>
      </c>
      <c r="H368" s="10">
        <f t="shared" si="36"/>
        <v>0.83333333333333337</v>
      </c>
    </row>
    <row r="369" spans="1:8" x14ac:dyDescent="0.2">
      <c r="A369" s="3" t="s">
        <v>58</v>
      </c>
      <c r="B369" s="3"/>
      <c r="C369">
        <v>20</v>
      </c>
      <c r="D369"/>
      <c r="F369">
        <v>98.75</v>
      </c>
      <c r="G369" s="10">
        <f t="shared" si="35"/>
        <v>0</v>
      </c>
      <c r="H369" s="10">
        <f t="shared" si="36"/>
        <v>0.83333333333333337</v>
      </c>
    </row>
    <row r="370" spans="1:8" x14ac:dyDescent="0.2">
      <c r="A370" s="3" t="s">
        <v>58</v>
      </c>
      <c r="B370" s="3"/>
      <c r="C370">
        <v>21</v>
      </c>
      <c r="D370"/>
      <c r="F370">
        <v>100</v>
      </c>
      <c r="G370" s="10">
        <f t="shared" si="35"/>
        <v>1.25</v>
      </c>
      <c r="H370" s="10">
        <f>AVERAGE(G369:G371)</f>
        <v>0.625</v>
      </c>
    </row>
    <row r="371" spans="1:8" x14ac:dyDescent="0.2">
      <c r="A371" s="3"/>
      <c r="B371" s="3"/>
      <c r="C371" s="3"/>
      <c r="D371" s="16"/>
    </row>
    <row r="372" spans="1:8" x14ac:dyDescent="0.2">
      <c r="A372" s="3" t="s">
        <v>59</v>
      </c>
      <c r="B372" s="3"/>
      <c r="C372">
        <v>0</v>
      </c>
      <c r="D372" s="16"/>
      <c r="F372">
        <v>0</v>
      </c>
    </row>
    <row r="373" spans="1:8" x14ac:dyDescent="0.2">
      <c r="A373" s="3" t="s">
        <v>59</v>
      </c>
      <c r="B373" s="3"/>
      <c r="C373">
        <v>1</v>
      </c>
      <c r="D373" s="16"/>
      <c r="F373">
        <v>5</v>
      </c>
      <c r="G373" s="10">
        <f t="shared" ref="G373:G393" si="37">(F373-F372)/(C373-C372)</f>
        <v>5</v>
      </c>
      <c r="H373" s="10">
        <f t="shared" ref="H373:H392" si="38">AVERAGE(G372:G374)</f>
        <v>5.625</v>
      </c>
    </row>
    <row r="374" spans="1:8" x14ac:dyDescent="0.2">
      <c r="A374" s="3" t="s">
        <v>59</v>
      </c>
      <c r="B374" s="3"/>
      <c r="C374">
        <v>2</v>
      </c>
      <c r="D374" s="16"/>
      <c r="F374">
        <v>11.25</v>
      </c>
      <c r="G374" s="10">
        <f t="shared" si="37"/>
        <v>6.25</v>
      </c>
      <c r="H374" s="10">
        <f t="shared" si="38"/>
        <v>5.833333333333333</v>
      </c>
    </row>
    <row r="375" spans="1:8" x14ac:dyDescent="0.2">
      <c r="A375" s="3" t="s">
        <v>59</v>
      </c>
      <c r="B375" s="3"/>
      <c r="C375">
        <v>3</v>
      </c>
      <c r="D375" s="16"/>
      <c r="F375">
        <v>17.5</v>
      </c>
      <c r="G375" s="10">
        <f t="shared" si="37"/>
        <v>6.25</v>
      </c>
      <c r="H375" s="10">
        <f t="shared" si="38"/>
        <v>7.083333333333333</v>
      </c>
    </row>
    <row r="376" spans="1:8" x14ac:dyDescent="0.2">
      <c r="A376" s="3" t="s">
        <v>59</v>
      </c>
      <c r="B376" s="3"/>
      <c r="C376">
        <v>4</v>
      </c>
      <c r="D376" s="16"/>
      <c r="F376">
        <v>26.25</v>
      </c>
      <c r="G376" s="10">
        <f t="shared" si="37"/>
        <v>8.75</v>
      </c>
      <c r="H376" s="10">
        <f t="shared" si="38"/>
        <v>8.3333333333333339</v>
      </c>
    </row>
    <row r="377" spans="1:8" x14ac:dyDescent="0.2">
      <c r="A377" s="3" t="s">
        <v>59</v>
      </c>
      <c r="B377" s="3"/>
      <c r="C377">
        <v>5</v>
      </c>
      <c r="D377" s="16"/>
      <c r="F377">
        <v>36.25</v>
      </c>
      <c r="G377" s="10">
        <f t="shared" si="37"/>
        <v>10</v>
      </c>
      <c r="H377" s="10">
        <f t="shared" si="38"/>
        <v>9.5833333333333339</v>
      </c>
    </row>
    <row r="378" spans="1:8" x14ac:dyDescent="0.2">
      <c r="A378" s="3" t="s">
        <v>59</v>
      </c>
      <c r="B378" s="3"/>
      <c r="C378">
        <v>6</v>
      </c>
      <c r="D378" s="16"/>
      <c r="F378">
        <v>46.25</v>
      </c>
      <c r="G378" s="10">
        <f t="shared" si="37"/>
        <v>10</v>
      </c>
      <c r="H378" s="10">
        <f t="shared" si="38"/>
        <v>9.1666666666666661</v>
      </c>
    </row>
    <row r="379" spans="1:8" x14ac:dyDescent="0.2">
      <c r="A379" s="3" t="s">
        <v>59</v>
      </c>
      <c r="B379" s="3"/>
      <c r="C379">
        <v>7</v>
      </c>
      <c r="D379" s="16"/>
      <c r="F379">
        <v>53.75</v>
      </c>
      <c r="G379" s="10">
        <f t="shared" si="37"/>
        <v>7.5</v>
      </c>
      <c r="H379" s="10">
        <f t="shared" si="38"/>
        <v>8.75</v>
      </c>
    </row>
    <row r="380" spans="1:8" x14ac:dyDescent="0.2">
      <c r="A380" s="3" t="s">
        <v>59</v>
      </c>
      <c r="B380" s="3"/>
      <c r="C380">
        <v>8</v>
      </c>
      <c r="D380" s="16"/>
      <c r="F380">
        <v>62.5</v>
      </c>
      <c r="G380" s="10">
        <f t="shared" si="37"/>
        <v>8.75</v>
      </c>
      <c r="H380" s="10">
        <f t="shared" si="38"/>
        <v>7.5</v>
      </c>
    </row>
    <row r="381" spans="1:8" x14ac:dyDescent="0.2">
      <c r="A381" s="3" t="s">
        <v>59</v>
      </c>
      <c r="B381" s="3"/>
      <c r="C381">
        <v>9</v>
      </c>
      <c r="D381" s="16"/>
      <c r="F381">
        <v>68.75</v>
      </c>
      <c r="G381" s="10">
        <f t="shared" si="37"/>
        <v>6.25</v>
      </c>
      <c r="H381" s="10">
        <f t="shared" si="38"/>
        <v>6.666666666666667</v>
      </c>
    </row>
    <row r="382" spans="1:8" x14ac:dyDescent="0.2">
      <c r="A382" s="3" t="s">
        <v>59</v>
      </c>
      <c r="B382" s="3"/>
      <c r="C382">
        <v>10</v>
      </c>
      <c r="D382" s="16"/>
      <c r="F382">
        <v>73.75</v>
      </c>
      <c r="G382" s="10">
        <f t="shared" si="37"/>
        <v>5</v>
      </c>
      <c r="H382" s="10">
        <f t="shared" si="38"/>
        <v>5.416666666666667</v>
      </c>
    </row>
    <row r="383" spans="1:8" x14ac:dyDescent="0.2">
      <c r="A383" s="3" t="s">
        <v>59</v>
      </c>
      <c r="B383" s="3"/>
      <c r="C383">
        <v>11</v>
      </c>
      <c r="D383" s="16"/>
      <c r="F383">
        <v>78.75</v>
      </c>
      <c r="G383" s="10">
        <f t="shared" si="37"/>
        <v>5</v>
      </c>
      <c r="H383" s="10">
        <f t="shared" si="38"/>
        <v>5.416666666666667</v>
      </c>
    </row>
    <row r="384" spans="1:8" x14ac:dyDescent="0.2">
      <c r="A384" s="3" t="s">
        <v>59</v>
      </c>
      <c r="B384" s="3"/>
      <c r="C384">
        <v>12</v>
      </c>
      <c r="D384" s="16"/>
      <c r="F384">
        <v>85</v>
      </c>
      <c r="G384" s="10">
        <f t="shared" si="37"/>
        <v>6.25</v>
      </c>
      <c r="H384" s="10">
        <f t="shared" si="38"/>
        <v>5.416666666666667</v>
      </c>
    </row>
    <row r="385" spans="1:8" x14ac:dyDescent="0.2">
      <c r="A385" s="3" t="s">
        <v>59</v>
      </c>
      <c r="B385" s="3"/>
      <c r="C385">
        <v>13</v>
      </c>
      <c r="D385" s="16"/>
      <c r="F385">
        <v>90</v>
      </c>
      <c r="G385" s="10">
        <f t="shared" si="37"/>
        <v>5</v>
      </c>
      <c r="H385" s="10">
        <f t="shared" si="38"/>
        <v>5</v>
      </c>
    </row>
    <row r="386" spans="1:8" x14ac:dyDescent="0.2">
      <c r="A386" s="3" t="s">
        <v>59</v>
      </c>
      <c r="B386" s="3"/>
      <c r="C386">
        <v>14</v>
      </c>
      <c r="D386" s="16"/>
      <c r="F386">
        <v>93.75</v>
      </c>
      <c r="G386" s="10">
        <f t="shared" si="37"/>
        <v>3.75</v>
      </c>
      <c r="H386" s="10">
        <f t="shared" si="38"/>
        <v>3.3333333333333335</v>
      </c>
    </row>
    <row r="387" spans="1:8" x14ac:dyDescent="0.2">
      <c r="A387" s="3" t="s">
        <v>59</v>
      </c>
      <c r="B387" s="3"/>
      <c r="C387">
        <v>15</v>
      </c>
      <c r="D387" s="16"/>
      <c r="F387">
        <v>95</v>
      </c>
      <c r="G387" s="10">
        <f t="shared" si="37"/>
        <v>1.25</v>
      </c>
      <c r="H387" s="10">
        <f t="shared" si="38"/>
        <v>2.0833333333333335</v>
      </c>
    </row>
    <row r="388" spans="1:8" x14ac:dyDescent="0.2">
      <c r="A388" s="3" t="s">
        <v>59</v>
      </c>
      <c r="B388" s="3"/>
      <c r="C388">
        <v>16</v>
      </c>
      <c r="D388" s="16"/>
      <c r="F388">
        <v>96.25</v>
      </c>
      <c r="G388" s="10">
        <f t="shared" si="37"/>
        <v>1.25</v>
      </c>
      <c r="H388" s="10">
        <f t="shared" si="38"/>
        <v>1.25</v>
      </c>
    </row>
    <row r="389" spans="1:8" x14ac:dyDescent="0.2">
      <c r="A389" s="3" t="s">
        <v>59</v>
      </c>
      <c r="B389" s="3"/>
      <c r="C389">
        <v>17</v>
      </c>
      <c r="D389" s="16"/>
      <c r="F389">
        <v>97.5</v>
      </c>
      <c r="G389" s="10">
        <f t="shared" si="37"/>
        <v>1.25</v>
      </c>
      <c r="H389" s="10">
        <f t="shared" si="38"/>
        <v>0.83333333333333337</v>
      </c>
    </row>
    <row r="390" spans="1:8" x14ac:dyDescent="0.2">
      <c r="A390" s="3" t="s">
        <v>59</v>
      </c>
      <c r="B390" s="3"/>
      <c r="C390">
        <v>18</v>
      </c>
      <c r="D390" s="16"/>
      <c r="F390">
        <v>97.5</v>
      </c>
      <c r="G390" s="10">
        <f t="shared" si="37"/>
        <v>0</v>
      </c>
      <c r="H390" s="10">
        <f t="shared" si="38"/>
        <v>0.83333333333333337</v>
      </c>
    </row>
    <row r="391" spans="1:8" x14ac:dyDescent="0.2">
      <c r="A391" s="3" t="s">
        <v>59</v>
      </c>
      <c r="B391" s="3"/>
      <c r="C391">
        <v>19</v>
      </c>
      <c r="D391" s="16"/>
      <c r="F391">
        <v>98.75</v>
      </c>
      <c r="G391" s="10">
        <f t="shared" si="37"/>
        <v>1.25</v>
      </c>
      <c r="H391" s="10">
        <f t="shared" si="38"/>
        <v>0.83333333333333337</v>
      </c>
    </row>
    <row r="392" spans="1:8" x14ac:dyDescent="0.2">
      <c r="A392" s="3" t="s">
        <v>59</v>
      </c>
      <c r="B392" s="3"/>
      <c r="C392">
        <v>20</v>
      </c>
      <c r="D392" s="16"/>
      <c r="F392">
        <v>100</v>
      </c>
      <c r="G392" s="10">
        <f t="shared" si="37"/>
        <v>1.25</v>
      </c>
      <c r="H392" s="10">
        <f t="shared" si="38"/>
        <v>0.83333333333333337</v>
      </c>
    </row>
    <row r="393" spans="1:8" x14ac:dyDescent="0.2">
      <c r="A393" s="3" t="s">
        <v>59</v>
      </c>
      <c r="B393" s="3"/>
      <c r="C393">
        <v>21</v>
      </c>
      <c r="D393" s="16"/>
      <c r="F393">
        <v>100</v>
      </c>
      <c r="G393" s="10">
        <f t="shared" si="37"/>
        <v>0</v>
      </c>
      <c r="H393" s="10">
        <f>AVERAGE(G392:G393)</f>
        <v>0.625</v>
      </c>
    </row>
    <row r="394" spans="1:8" x14ac:dyDescent="0.2">
      <c r="A394" s="3"/>
      <c r="B394" s="3"/>
      <c r="C394" s="3"/>
      <c r="D394" s="16"/>
    </row>
    <row r="395" spans="1:8" x14ac:dyDescent="0.2">
      <c r="A395" s="3"/>
      <c r="B395" s="3"/>
      <c r="C395" s="3"/>
      <c r="D395" s="16"/>
    </row>
    <row r="396" spans="1:8" x14ac:dyDescent="0.2">
      <c r="A396" s="3" t="s">
        <v>19</v>
      </c>
      <c r="B396" s="3">
        <v>2</v>
      </c>
      <c r="C396" s="3">
        <v>4.5</v>
      </c>
      <c r="D396" s="16">
        <v>26.55</v>
      </c>
      <c r="E396">
        <v>0</v>
      </c>
      <c r="F396" s="10">
        <f t="shared" ref="F396:F407" si="39">((D396*7)+(E396*10))/8</f>
        <v>23.231249999999999</v>
      </c>
    </row>
    <row r="397" spans="1:8" x14ac:dyDescent="0.2">
      <c r="A397" s="3" t="s">
        <v>19</v>
      </c>
      <c r="B397" s="3">
        <v>2</v>
      </c>
      <c r="C397" s="3">
        <v>5.5</v>
      </c>
      <c r="D397" s="16">
        <v>32.65</v>
      </c>
      <c r="E397">
        <v>0</v>
      </c>
      <c r="F397" s="10">
        <f t="shared" si="39"/>
        <v>28.568749999999998</v>
      </c>
      <c r="G397" s="10">
        <f t="shared" ref="G397:G407" si="40">(F397-F396)/(C397-C396)</f>
        <v>5.3374999999999986</v>
      </c>
      <c r="H397" s="10">
        <f t="shared" si="32"/>
        <v>8.1812500000000004</v>
      </c>
    </row>
    <row r="398" spans="1:8" x14ac:dyDescent="0.2">
      <c r="A398" s="3" t="s">
        <v>19</v>
      </c>
      <c r="B398" s="3">
        <v>2</v>
      </c>
      <c r="C398" s="3">
        <v>6.5</v>
      </c>
      <c r="D398" s="16">
        <v>45.25</v>
      </c>
      <c r="E398">
        <v>0</v>
      </c>
      <c r="F398" s="10">
        <f t="shared" si="39"/>
        <v>39.59375</v>
      </c>
      <c r="G398" s="10">
        <f t="shared" si="40"/>
        <v>11.025000000000002</v>
      </c>
      <c r="H398" s="10">
        <f t="shared" si="32"/>
        <v>9.3447916666666675</v>
      </c>
    </row>
    <row r="399" spans="1:8" x14ac:dyDescent="0.2">
      <c r="A399" s="3" t="s">
        <v>19</v>
      </c>
      <c r="B399" s="3">
        <v>2</v>
      </c>
      <c r="C399" s="3">
        <v>7.5</v>
      </c>
      <c r="D399" s="16">
        <v>57.875</v>
      </c>
      <c r="E399">
        <v>0.5</v>
      </c>
      <c r="F399" s="10">
        <f t="shared" si="39"/>
        <v>51.265625</v>
      </c>
      <c r="G399" s="10">
        <f t="shared" si="40"/>
        <v>11.671875</v>
      </c>
      <c r="H399" s="10">
        <f t="shared" si="32"/>
        <v>11.766666666666666</v>
      </c>
    </row>
    <row r="400" spans="1:8" x14ac:dyDescent="0.2">
      <c r="A400" s="3" t="s">
        <v>19</v>
      </c>
      <c r="B400" s="3">
        <v>2</v>
      </c>
      <c r="C400" s="3">
        <v>8.5</v>
      </c>
      <c r="D400" s="16">
        <v>70.849999999999994</v>
      </c>
      <c r="E400">
        <v>1.5</v>
      </c>
      <c r="F400" s="10">
        <f t="shared" si="39"/>
        <v>63.868749999999991</v>
      </c>
      <c r="G400" s="10">
        <f t="shared" si="40"/>
        <v>12.603124999999991</v>
      </c>
      <c r="H400" s="10">
        <f t="shared" si="32"/>
        <v>11.648958333333331</v>
      </c>
    </row>
    <row r="401" spans="1:8" x14ac:dyDescent="0.2">
      <c r="A401" s="3" t="s">
        <v>19</v>
      </c>
      <c r="B401" s="3">
        <v>2</v>
      </c>
      <c r="C401" s="3">
        <v>9.5</v>
      </c>
      <c r="D401" s="16">
        <v>81.974999999999994</v>
      </c>
      <c r="E401">
        <v>2.25</v>
      </c>
      <c r="F401" s="10">
        <f t="shared" si="39"/>
        <v>74.540624999999991</v>
      </c>
      <c r="G401" s="10">
        <f t="shared" si="40"/>
        <v>10.671875</v>
      </c>
      <c r="H401" s="10">
        <f t="shared" si="32"/>
        <v>9.390625</v>
      </c>
    </row>
    <row r="402" spans="1:8" x14ac:dyDescent="0.2">
      <c r="A402" s="3" t="s">
        <v>19</v>
      </c>
      <c r="B402" s="3">
        <v>2</v>
      </c>
      <c r="C402" s="3">
        <v>10.5</v>
      </c>
      <c r="D402" s="16">
        <v>86.5</v>
      </c>
      <c r="E402">
        <v>3</v>
      </c>
      <c r="F402" s="10">
        <f t="shared" si="39"/>
        <v>79.4375</v>
      </c>
      <c r="G402" s="10">
        <f t="shared" si="40"/>
        <v>4.8968750000000085</v>
      </c>
      <c r="H402" s="10">
        <f t="shared" si="32"/>
        <v>6.7197916666666702</v>
      </c>
    </row>
    <row r="403" spans="1:8" x14ac:dyDescent="0.2">
      <c r="A403" s="3" t="s">
        <v>19</v>
      </c>
      <c r="B403" s="3">
        <v>2</v>
      </c>
      <c r="C403" s="3">
        <v>11.5</v>
      </c>
      <c r="D403" s="16">
        <v>90.674999999999997</v>
      </c>
      <c r="E403">
        <v>3.75</v>
      </c>
      <c r="F403" s="10">
        <f t="shared" si="39"/>
        <v>84.028125000000003</v>
      </c>
      <c r="G403" s="10">
        <f t="shared" si="40"/>
        <v>4.5906250000000028</v>
      </c>
      <c r="H403" s="10">
        <f t="shared" si="32"/>
        <v>4.6052083333333371</v>
      </c>
    </row>
    <row r="404" spans="1:8" x14ac:dyDescent="0.2">
      <c r="A404" s="3" t="s">
        <v>19</v>
      </c>
      <c r="B404" s="3">
        <v>2</v>
      </c>
      <c r="C404" s="3">
        <v>12.5</v>
      </c>
      <c r="D404" s="16">
        <v>94.55</v>
      </c>
      <c r="E404">
        <v>4.5</v>
      </c>
      <c r="F404" s="10">
        <f t="shared" si="39"/>
        <v>88.356250000000003</v>
      </c>
      <c r="G404" s="10">
        <f t="shared" si="40"/>
        <v>4.328125</v>
      </c>
      <c r="H404" s="10">
        <f t="shared" si="32"/>
        <v>3.6208333333333322</v>
      </c>
    </row>
    <row r="405" spans="1:8" x14ac:dyDescent="0.2">
      <c r="A405" s="3" t="s">
        <v>19</v>
      </c>
      <c r="B405" s="3">
        <v>2</v>
      </c>
      <c r="C405" s="3">
        <v>13.5</v>
      </c>
      <c r="D405" s="16">
        <v>95.7</v>
      </c>
      <c r="E405">
        <v>5.25</v>
      </c>
      <c r="F405" s="10">
        <f t="shared" si="39"/>
        <v>90.3</v>
      </c>
      <c r="G405" s="10">
        <f t="shared" si="40"/>
        <v>1.9437499999999943</v>
      </c>
      <c r="H405" s="10">
        <f t="shared" si="32"/>
        <v>2.6510416666666665</v>
      </c>
    </row>
    <row r="406" spans="1:8" x14ac:dyDescent="0.2">
      <c r="A406" s="3" t="s">
        <v>19</v>
      </c>
      <c r="B406" s="3">
        <v>2</v>
      </c>
      <c r="C406" s="3">
        <v>14.5</v>
      </c>
      <c r="D406" s="16">
        <v>96.55</v>
      </c>
      <c r="E406">
        <v>6</v>
      </c>
      <c r="F406" s="10">
        <f t="shared" si="39"/>
        <v>91.981250000000003</v>
      </c>
      <c r="G406" s="10">
        <f t="shared" si="40"/>
        <v>1.6812500000000057</v>
      </c>
      <c r="H406" s="10">
        <f t="shared" si="32"/>
        <v>1.8125</v>
      </c>
    </row>
    <row r="407" spans="1:8" x14ac:dyDescent="0.2">
      <c r="A407" s="3" t="s">
        <v>19</v>
      </c>
      <c r="B407" s="3">
        <v>2</v>
      </c>
      <c r="C407" s="3">
        <v>15.5</v>
      </c>
      <c r="D407" s="16">
        <v>97.55</v>
      </c>
      <c r="E407">
        <v>6.75</v>
      </c>
      <c r="F407" s="10">
        <f t="shared" si="39"/>
        <v>93.793750000000003</v>
      </c>
      <c r="G407" s="10">
        <f t="shared" si="40"/>
        <v>1.8125</v>
      </c>
      <c r="H407" s="10">
        <f>AVERAGE(G406:G409)</f>
        <v>1.7468750000000028</v>
      </c>
    </row>
    <row r="408" spans="1:8" x14ac:dyDescent="0.2">
      <c r="A408" s="3"/>
      <c r="B408" s="3"/>
      <c r="C408" s="3"/>
      <c r="D408" s="16"/>
    </row>
    <row r="409" spans="1:8" x14ac:dyDescent="0.2">
      <c r="A409" s="3"/>
      <c r="B409" s="3"/>
      <c r="C409" s="3"/>
      <c r="D409" s="16"/>
    </row>
    <row r="410" spans="1:8" x14ac:dyDescent="0.2">
      <c r="A410" s="3" t="s">
        <v>3</v>
      </c>
      <c r="B410" s="3">
        <v>1</v>
      </c>
      <c r="C410" s="3">
        <v>0</v>
      </c>
      <c r="D410" s="16">
        <v>5.3571428570000004</v>
      </c>
      <c r="E410" s="3">
        <v>0</v>
      </c>
      <c r="F410" s="10">
        <f t="shared" ref="F410:F442" si="41">((D410*7)+(E410*10))/8</f>
        <v>4.6874999998750004</v>
      </c>
    </row>
    <row r="411" spans="1:8" x14ac:dyDescent="0.2">
      <c r="A411" s="3" t="s">
        <v>3</v>
      </c>
      <c r="B411" s="3">
        <v>1</v>
      </c>
      <c r="C411" s="3">
        <v>0.5</v>
      </c>
      <c r="D411" s="16">
        <v>7.1428571429999996</v>
      </c>
      <c r="E411">
        <v>0</v>
      </c>
      <c r="F411" s="10">
        <f t="shared" si="41"/>
        <v>6.2500000001249996</v>
      </c>
      <c r="G411" s="10">
        <f t="shared" ref="G411:G442" si="42">(F411-F410)/(C411-C410)</f>
        <v>3.1250000004999983</v>
      </c>
      <c r="H411" s="10">
        <f t="shared" si="32"/>
        <v>6.2500000001249996</v>
      </c>
    </row>
    <row r="412" spans="1:8" x14ac:dyDescent="0.2">
      <c r="A412" s="3" t="s">
        <v>3</v>
      </c>
      <c r="B412" s="3">
        <v>1</v>
      </c>
      <c r="C412" s="3">
        <v>1</v>
      </c>
      <c r="D412" s="16">
        <v>12.5</v>
      </c>
      <c r="E412">
        <v>0</v>
      </c>
      <c r="F412" s="10">
        <f t="shared" si="41"/>
        <v>10.9375</v>
      </c>
      <c r="G412" s="10">
        <f t="shared" si="42"/>
        <v>9.3749999997500009</v>
      </c>
      <c r="H412" s="10">
        <f t="shared" si="32"/>
        <v>5.2083333359166657</v>
      </c>
    </row>
    <row r="413" spans="1:8" x14ac:dyDescent="0.2">
      <c r="A413" s="3" t="s">
        <v>3</v>
      </c>
      <c r="B413" s="3">
        <v>1</v>
      </c>
      <c r="C413" s="3">
        <v>1.5</v>
      </c>
      <c r="D413" s="16">
        <v>14.28571429</v>
      </c>
      <c r="E413">
        <v>0</v>
      </c>
      <c r="F413" s="10">
        <f t="shared" si="41"/>
        <v>12.500000003749999</v>
      </c>
      <c r="G413" s="10">
        <f t="shared" si="42"/>
        <v>3.1250000074999988</v>
      </c>
      <c r="H413" s="10">
        <f t="shared" si="32"/>
        <v>5.2083333324166663</v>
      </c>
    </row>
    <row r="414" spans="1:8" x14ac:dyDescent="0.2">
      <c r="A414" s="3" t="s">
        <v>3</v>
      </c>
      <c r="B414" s="3">
        <v>1</v>
      </c>
      <c r="C414" s="3">
        <v>2</v>
      </c>
      <c r="D414" s="16">
        <v>16.071428569999998</v>
      </c>
      <c r="E414">
        <v>0</v>
      </c>
      <c r="F414" s="10">
        <f t="shared" si="41"/>
        <v>14.062499998749999</v>
      </c>
      <c r="G414" s="10">
        <f t="shared" si="42"/>
        <v>3.1249999899999992</v>
      </c>
      <c r="H414" s="10">
        <f t="shared" si="32"/>
        <v>4.1666666649999984</v>
      </c>
    </row>
    <row r="415" spans="1:8" x14ac:dyDescent="0.2">
      <c r="A415" s="3" t="s">
        <v>3</v>
      </c>
      <c r="B415" s="3">
        <v>1</v>
      </c>
      <c r="C415" s="3">
        <v>3</v>
      </c>
      <c r="D415" s="16">
        <v>23.214285709999999</v>
      </c>
      <c r="E415">
        <v>0</v>
      </c>
      <c r="F415" s="10">
        <f t="shared" si="41"/>
        <v>20.312499996249997</v>
      </c>
      <c r="G415" s="10">
        <f t="shared" si="42"/>
        <v>6.249999997499998</v>
      </c>
      <c r="H415" s="10">
        <f t="shared" si="32"/>
        <v>4.166666665000001</v>
      </c>
    </row>
    <row r="416" spans="1:8" x14ac:dyDescent="0.2">
      <c r="A416" s="3" t="s">
        <v>3</v>
      </c>
      <c r="B416" s="3">
        <v>1</v>
      </c>
      <c r="C416" s="3">
        <v>4</v>
      </c>
      <c r="D416" s="16">
        <v>26.785714290000001</v>
      </c>
      <c r="E416">
        <v>0</v>
      </c>
      <c r="F416" s="10">
        <f t="shared" si="41"/>
        <v>23.437500003750003</v>
      </c>
      <c r="G416" s="10">
        <f t="shared" si="42"/>
        <v>3.1250000075000059</v>
      </c>
      <c r="H416" s="10">
        <f t="shared" si="32"/>
        <v>7.2916666666666643</v>
      </c>
    </row>
    <row r="417" spans="1:8" x14ac:dyDescent="0.2">
      <c r="A417" s="3" t="s">
        <v>3</v>
      </c>
      <c r="B417" s="3">
        <v>1</v>
      </c>
      <c r="C417" s="3">
        <v>4.5</v>
      </c>
      <c r="D417" s="16">
        <v>33.928571429999998</v>
      </c>
      <c r="E417">
        <v>0</v>
      </c>
      <c r="F417" s="10">
        <f t="shared" si="41"/>
        <v>29.687500001249997</v>
      </c>
      <c r="G417" s="10">
        <f t="shared" si="42"/>
        <v>12.499999994999989</v>
      </c>
      <c r="H417" s="10">
        <f t="shared" si="32"/>
        <v>8.3333333329166646</v>
      </c>
    </row>
    <row r="418" spans="1:8" x14ac:dyDescent="0.2">
      <c r="A418" s="3" t="s">
        <v>3</v>
      </c>
      <c r="B418" s="3">
        <v>1</v>
      </c>
      <c r="C418" s="3">
        <v>5.5</v>
      </c>
      <c r="D418" s="16">
        <v>44.642857139999997</v>
      </c>
      <c r="E418">
        <v>0</v>
      </c>
      <c r="F418" s="10">
        <f t="shared" si="41"/>
        <v>39.062499997499998</v>
      </c>
      <c r="G418" s="10">
        <f t="shared" si="42"/>
        <v>9.3749999962500006</v>
      </c>
      <c r="H418" s="10">
        <f t="shared" si="32"/>
        <v>10.416666665416665</v>
      </c>
    </row>
    <row r="419" spans="1:8" x14ac:dyDescent="0.2">
      <c r="A419" s="3" t="s">
        <v>3</v>
      </c>
      <c r="B419" s="3">
        <v>1</v>
      </c>
      <c r="C419" s="3">
        <v>6</v>
      </c>
      <c r="D419" s="16">
        <v>50</v>
      </c>
      <c r="E419">
        <v>0</v>
      </c>
      <c r="F419" s="10">
        <f t="shared" si="41"/>
        <v>43.75</v>
      </c>
      <c r="G419" s="10">
        <f t="shared" si="42"/>
        <v>9.375000005000004</v>
      </c>
      <c r="H419" s="10">
        <f t="shared" si="32"/>
        <v>7.2916666695833365</v>
      </c>
    </row>
    <row r="420" spans="1:8" x14ac:dyDescent="0.2">
      <c r="A420" s="3" t="s">
        <v>3</v>
      </c>
      <c r="B420" s="3">
        <v>1</v>
      </c>
      <c r="C420" s="3">
        <v>6.5</v>
      </c>
      <c r="D420" s="16">
        <v>51.785714290000001</v>
      </c>
      <c r="E420">
        <v>0</v>
      </c>
      <c r="F420" s="10">
        <f t="shared" si="41"/>
        <v>45.312500003750003</v>
      </c>
      <c r="G420" s="10">
        <f t="shared" si="42"/>
        <v>3.1250000075000059</v>
      </c>
      <c r="H420" s="10">
        <f t="shared" si="32"/>
        <v>6.9791666683333347</v>
      </c>
    </row>
    <row r="421" spans="1:8" x14ac:dyDescent="0.2">
      <c r="A421" s="3" t="s">
        <v>3</v>
      </c>
      <c r="B421" s="3">
        <v>1</v>
      </c>
      <c r="C421" s="3">
        <v>7.5</v>
      </c>
      <c r="D421" s="16">
        <v>60.714285709999999</v>
      </c>
      <c r="E421">
        <v>0.5</v>
      </c>
      <c r="F421" s="10">
        <f t="shared" si="41"/>
        <v>53.749999996249997</v>
      </c>
      <c r="G421" s="10">
        <f t="shared" si="42"/>
        <v>8.4374999924999941</v>
      </c>
      <c r="H421" s="10">
        <f t="shared" si="32"/>
        <v>6.8750000004166694</v>
      </c>
    </row>
    <row r="422" spans="1:8" x14ac:dyDescent="0.2">
      <c r="A422" s="3" t="s">
        <v>3</v>
      </c>
      <c r="B422" s="3">
        <v>1</v>
      </c>
      <c r="C422" s="3">
        <v>8.5</v>
      </c>
      <c r="D422" s="16">
        <v>69.642857140000004</v>
      </c>
      <c r="E422">
        <v>1.5</v>
      </c>
      <c r="F422" s="10">
        <f t="shared" si="41"/>
        <v>62.812499997500005</v>
      </c>
      <c r="G422" s="10">
        <f t="shared" si="42"/>
        <v>9.0625000012500081</v>
      </c>
      <c r="H422" s="10">
        <f t="shared" si="32"/>
        <v>7.1875000004166649</v>
      </c>
    </row>
    <row r="423" spans="1:8" x14ac:dyDescent="0.2">
      <c r="A423" s="3" t="s">
        <v>3</v>
      </c>
      <c r="B423" s="3">
        <v>1</v>
      </c>
      <c r="C423" s="3">
        <v>9</v>
      </c>
      <c r="D423" s="16">
        <v>71.428571430000005</v>
      </c>
      <c r="E423">
        <v>1.875</v>
      </c>
      <c r="F423" s="10">
        <f t="shared" si="41"/>
        <v>64.843750001250001</v>
      </c>
      <c r="G423" s="10">
        <f t="shared" si="42"/>
        <v>4.0625000074999917</v>
      </c>
      <c r="H423" s="10">
        <f t="shared" si="32"/>
        <v>5.7291666662499976</v>
      </c>
    </row>
    <row r="424" spans="1:8" x14ac:dyDescent="0.2">
      <c r="A424" s="3" t="s">
        <v>3</v>
      </c>
      <c r="B424" s="3">
        <v>1</v>
      </c>
      <c r="C424" s="3">
        <v>9.5</v>
      </c>
      <c r="D424" s="16">
        <v>73.214285709999999</v>
      </c>
      <c r="E424">
        <v>2.25</v>
      </c>
      <c r="F424" s="10">
        <f t="shared" si="41"/>
        <v>66.874999996249997</v>
      </c>
      <c r="G424" s="10">
        <f t="shared" si="42"/>
        <v>4.0624999899999921</v>
      </c>
      <c r="H424" s="10">
        <f t="shared" si="32"/>
        <v>7.1875000033333309</v>
      </c>
    </row>
    <row r="425" spans="1:8" x14ac:dyDescent="0.2">
      <c r="A425" s="3" t="s">
        <v>3</v>
      </c>
      <c r="B425" s="3">
        <v>1</v>
      </c>
      <c r="C425" s="3">
        <v>10</v>
      </c>
      <c r="D425" s="16">
        <v>80.357142859999996</v>
      </c>
      <c r="E425">
        <v>2.625</v>
      </c>
      <c r="F425" s="10">
        <f t="shared" si="41"/>
        <v>73.593750002500002</v>
      </c>
      <c r="G425" s="10">
        <f t="shared" si="42"/>
        <v>13.43750001250001</v>
      </c>
      <c r="H425" s="10">
        <f t="shared" si="32"/>
        <v>7.187499997499998</v>
      </c>
    </row>
    <row r="426" spans="1:8" x14ac:dyDescent="0.2">
      <c r="A426" s="3" t="s">
        <v>3</v>
      </c>
      <c r="B426" s="3">
        <v>1</v>
      </c>
      <c r="C426" s="3">
        <v>10.5</v>
      </c>
      <c r="D426" s="16">
        <v>82.142857140000004</v>
      </c>
      <c r="E426">
        <v>3</v>
      </c>
      <c r="F426" s="10">
        <f t="shared" si="41"/>
        <v>75.624999997499998</v>
      </c>
      <c r="G426" s="10">
        <f t="shared" si="42"/>
        <v>4.0624999899999921</v>
      </c>
      <c r="H426" s="10">
        <f t="shared" si="32"/>
        <v>8.2291666666666661</v>
      </c>
    </row>
    <row r="427" spans="1:8" x14ac:dyDescent="0.2">
      <c r="A427" s="3" t="s">
        <v>3</v>
      </c>
      <c r="B427" s="3">
        <v>1</v>
      </c>
      <c r="C427" s="3">
        <v>11</v>
      </c>
      <c r="D427" s="16">
        <v>85.714285709999999</v>
      </c>
      <c r="E427">
        <v>3.375</v>
      </c>
      <c r="F427" s="10">
        <f t="shared" si="41"/>
        <v>79.218749996249997</v>
      </c>
      <c r="G427" s="10">
        <f t="shared" si="42"/>
        <v>7.187499997499998</v>
      </c>
      <c r="H427" s="10">
        <f t="shared" ref="H427:H442" si="43">AVERAGE(G426:G428)</f>
        <v>5.1041666649999984</v>
      </c>
    </row>
    <row r="428" spans="1:8" x14ac:dyDescent="0.2">
      <c r="A428" s="3" t="s">
        <v>3</v>
      </c>
      <c r="B428" s="3">
        <v>1</v>
      </c>
      <c r="C428" s="3">
        <v>11.5</v>
      </c>
      <c r="D428" s="16">
        <v>87.5</v>
      </c>
      <c r="E428">
        <v>3.75</v>
      </c>
      <c r="F428" s="10">
        <f t="shared" si="41"/>
        <v>81.25</v>
      </c>
      <c r="G428" s="10">
        <f t="shared" si="42"/>
        <v>4.0625000075000059</v>
      </c>
      <c r="H428" s="10">
        <f t="shared" si="43"/>
        <v>5.104166667916668</v>
      </c>
    </row>
    <row r="429" spans="1:8" x14ac:dyDescent="0.2">
      <c r="A429" s="3" t="s">
        <v>3</v>
      </c>
      <c r="B429" s="3">
        <v>1</v>
      </c>
      <c r="C429" s="3">
        <v>12.5</v>
      </c>
      <c r="D429" s="16">
        <v>91.071428569999995</v>
      </c>
      <c r="E429">
        <v>4.5</v>
      </c>
      <c r="F429" s="10">
        <f t="shared" si="41"/>
        <v>85.312499998749999</v>
      </c>
      <c r="G429" s="10">
        <f t="shared" si="42"/>
        <v>4.062499998749999</v>
      </c>
      <c r="H429" s="10">
        <f t="shared" si="43"/>
        <v>3.5416666700000028</v>
      </c>
    </row>
    <row r="430" spans="1:8" x14ac:dyDescent="0.2">
      <c r="A430" s="3" t="s">
        <v>3</v>
      </c>
      <c r="B430" s="3">
        <v>1</v>
      </c>
      <c r="C430" s="3">
        <v>13.5</v>
      </c>
      <c r="D430" s="16">
        <v>92.857142859999996</v>
      </c>
      <c r="E430">
        <v>5.25</v>
      </c>
      <c r="F430" s="10">
        <f t="shared" si="41"/>
        <v>87.812500002500002</v>
      </c>
      <c r="G430" s="10">
        <f t="shared" si="42"/>
        <v>2.500000003750003</v>
      </c>
      <c r="H430" s="10">
        <f t="shared" si="43"/>
        <v>4.062499998749999</v>
      </c>
    </row>
    <row r="431" spans="1:8" x14ac:dyDescent="0.2">
      <c r="A431" s="3" t="s">
        <v>3</v>
      </c>
      <c r="B431" s="3">
        <v>1</v>
      </c>
      <c r="C431" s="3">
        <v>14.5</v>
      </c>
      <c r="D431" s="16">
        <v>98.214285709999999</v>
      </c>
      <c r="E431">
        <v>6</v>
      </c>
      <c r="F431" s="10">
        <f t="shared" si="41"/>
        <v>93.437499996249997</v>
      </c>
      <c r="G431" s="10">
        <f t="shared" si="42"/>
        <v>5.624999993749995</v>
      </c>
      <c r="H431" s="10">
        <f t="shared" si="43"/>
        <v>4.0625000016666677</v>
      </c>
    </row>
    <row r="432" spans="1:8" x14ac:dyDescent="0.2">
      <c r="A432" s="3" t="s">
        <v>3</v>
      </c>
      <c r="B432" s="3">
        <v>1</v>
      </c>
      <c r="C432" s="3">
        <v>15</v>
      </c>
      <c r="D432" s="16">
        <v>100</v>
      </c>
      <c r="E432">
        <v>6.375</v>
      </c>
      <c r="F432" s="10">
        <f t="shared" si="41"/>
        <v>95.46875</v>
      </c>
      <c r="G432" s="10">
        <f t="shared" si="42"/>
        <v>4.0625000075000059</v>
      </c>
      <c r="H432" s="10">
        <f t="shared" si="43"/>
        <v>3.5416666670833337</v>
      </c>
    </row>
    <row r="433" spans="1:13" x14ac:dyDescent="0.2">
      <c r="A433" s="3" t="s">
        <v>3</v>
      </c>
      <c r="B433" s="3">
        <v>1</v>
      </c>
      <c r="C433" s="3">
        <v>15.5</v>
      </c>
      <c r="D433" s="16">
        <v>100</v>
      </c>
      <c r="E433">
        <v>6.75</v>
      </c>
      <c r="F433" s="10">
        <f t="shared" si="41"/>
        <v>95.9375</v>
      </c>
      <c r="G433" s="10">
        <f t="shared" si="42"/>
        <v>0.9375</v>
      </c>
      <c r="H433" s="10">
        <f t="shared" si="43"/>
        <v>1.9791666691666687</v>
      </c>
    </row>
    <row r="434" spans="1:13" x14ac:dyDescent="0.2">
      <c r="A434" s="3" t="s">
        <v>3</v>
      </c>
      <c r="B434" s="3">
        <v>1</v>
      </c>
      <c r="C434" s="3">
        <v>16</v>
      </c>
      <c r="D434" s="16">
        <v>100</v>
      </c>
      <c r="E434">
        <v>7.125</v>
      </c>
      <c r="F434" s="10">
        <f t="shared" si="41"/>
        <v>96.40625</v>
      </c>
      <c r="G434" s="10">
        <f t="shared" si="42"/>
        <v>0.9375</v>
      </c>
      <c r="H434" s="10">
        <f t="shared" si="43"/>
        <v>0.9375</v>
      </c>
    </row>
    <row r="435" spans="1:13" x14ac:dyDescent="0.2">
      <c r="A435" s="3" t="s">
        <v>3</v>
      </c>
      <c r="B435" s="3">
        <v>1</v>
      </c>
      <c r="C435" s="3">
        <v>16.5</v>
      </c>
      <c r="D435" s="16">
        <v>100</v>
      </c>
      <c r="E435">
        <v>7.5</v>
      </c>
      <c r="F435" s="10">
        <f t="shared" si="41"/>
        <v>96.875</v>
      </c>
      <c r="G435" s="10">
        <f t="shared" si="42"/>
        <v>0.9375</v>
      </c>
      <c r="H435" s="10">
        <f t="shared" si="43"/>
        <v>0.83333333333333337</v>
      </c>
    </row>
    <row r="436" spans="1:13" x14ac:dyDescent="0.2">
      <c r="A436" s="3" t="s">
        <v>3</v>
      </c>
      <c r="B436" s="3">
        <v>1</v>
      </c>
      <c r="C436" s="3">
        <v>17</v>
      </c>
      <c r="D436" s="16">
        <v>100</v>
      </c>
      <c r="E436">
        <v>7.75</v>
      </c>
      <c r="F436" s="10">
        <f t="shared" si="41"/>
        <v>97.1875</v>
      </c>
      <c r="G436" s="10">
        <f t="shared" si="42"/>
        <v>0.625</v>
      </c>
      <c r="H436" s="10">
        <f t="shared" si="43"/>
        <v>0.72916666666666663</v>
      </c>
    </row>
    <row r="437" spans="1:13" x14ac:dyDescent="0.2">
      <c r="A437" s="3" t="s">
        <v>3</v>
      </c>
      <c r="B437" s="3">
        <v>1</v>
      </c>
      <c r="C437" s="3">
        <v>17.5</v>
      </c>
      <c r="D437" s="16">
        <v>100</v>
      </c>
      <c r="E437">
        <v>8</v>
      </c>
      <c r="F437" s="10">
        <f t="shared" si="41"/>
        <v>97.5</v>
      </c>
      <c r="G437" s="10">
        <f t="shared" si="42"/>
        <v>0.625</v>
      </c>
      <c r="H437" s="10">
        <f t="shared" si="43"/>
        <v>0.625</v>
      </c>
    </row>
    <row r="438" spans="1:13" x14ac:dyDescent="0.2">
      <c r="A438" s="3" t="s">
        <v>3</v>
      </c>
      <c r="B438" s="3">
        <v>1</v>
      </c>
      <c r="C438" s="3">
        <v>18</v>
      </c>
      <c r="D438" s="16">
        <v>100</v>
      </c>
      <c r="E438">
        <v>8.25</v>
      </c>
      <c r="F438" s="10">
        <f t="shared" si="41"/>
        <v>97.8125</v>
      </c>
      <c r="G438" s="10">
        <f t="shared" si="42"/>
        <v>0.625</v>
      </c>
      <c r="H438" s="10">
        <f t="shared" si="43"/>
        <v>0.625</v>
      </c>
    </row>
    <row r="439" spans="1:13" x14ac:dyDescent="0.2">
      <c r="A439" s="3" t="s">
        <v>3</v>
      </c>
      <c r="B439" s="3">
        <v>1</v>
      </c>
      <c r="C439" s="3">
        <v>18.5</v>
      </c>
      <c r="D439" s="16">
        <v>100</v>
      </c>
      <c r="E439">
        <v>8.5</v>
      </c>
      <c r="F439" s="10">
        <f t="shared" si="41"/>
        <v>98.125</v>
      </c>
      <c r="G439" s="10">
        <f t="shared" si="42"/>
        <v>0.625</v>
      </c>
      <c r="H439" s="10">
        <f t="shared" si="43"/>
        <v>0.625</v>
      </c>
    </row>
    <row r="440" spans="1:13" x14ac:dyDescent="0.2">
      <c r="A440" s="3" t="s">
        <v>3</v>
      </c>
      <c r="B440" s="3">
        <v>1</v>
      </c>
      <c r="C440" s="3">
        <v>19</v>
      </c>
      <c r="D440" s="16">
        <v>100</v>
      </c>
      <c r="E440">
        <v>8.75</v>
      </c>
      <c r="F440" s="10">
        <f t="shared" si="41"/>
        <v>98.4375</v>
      </c>
      <c r="G440" s="10">
        <f t="shared" si="42"/>
        <v>0.625</v>
      </c>
      <c r="H440" s="10">
        <f t="shared" si="43"/>
        <v>0.625</v>
      </c>
    </row>
    <row r="441" spans="1:13" x14ac:dyDescent="0.2">
      <c r="A441" s="3" t="s">
        <v>3</v>
      </c>
      <c r="B441" s="3">
        <v>1</v>
      </c>
      <c r="C441" s="3">
        <v>19.5</v>
      </c>
      <c r="D441" s="16">
        <v>100</v>
      </c>
      <c r="E441">
        <v>9</v>
      </c>
      <c r="F441" s="10">
        <f t="shared" si="41"/>
        <v>98.75</v>
      </c>
      <c r="G441" s="10">
        <f t="shared" si="42"/>
        <v>0.625</v>
      </c>
      <c r="H441" s="10">
        <f t="shared" si="43"/>
        <v>0.625</v>
      </c>
    </row>
    <row r="442" spans="1:13" x14ac:dyDescent="0.2">
      <c r="A442" s="3" t="s">
        <v>3</v>
      </c>
      <c r="B442" s="3">
        <v>1</v>
      </c>
      <c r="C442" s="3">
        <v>20</v>
      </c>
      <c r="D442" s="16">
        <v>100</v>
      </c>
      <c r="E442">
        <v>9.25</v>
      </c>
      <c r="F442" s="10">
        <f t="shared" si="41"/>
        <v>99.0625</v>
      </c>
      <c r="G442" s="10">
        <f t="shared" si="42"/>
        <v>0.625</v>
      </c>
      <c r="H442" s="10">
        <f t="shared" si="43"/>
        <v>0.625</v>
      </c>
    </row>
    <row r="443" spans="1:13" x14ac:dyDescent="0.2">
      <c r="D443" s="17"/>
      <c r="J443" s="4"/>
      <c r="K443" s="4"/>
      <c r="L443" s="4"/>
      <c r="M443" s="4"/>
    </row>
    <row r="444" spans="1:13" x14ac:dyDescent="0.2">
      <c r="D444" s="17"/>
      <c r="J444" s="4"/>
      <c r="K444" s="4"/>
      <c r="L444" s="4"/>
      <c r="M444" s="4"/>
    </row>
    <row r="445" spans="1:13" x14ac:dyDescent="0.2">
      <c r="D445" s="17"/>
    </row>
    <row r="446" spans="1:13" s="24" customFormat="1" x14ac:dyDescent="0.2">
      <c r="A446" s="23" t="s">
        <v>28</v>
      </c>
      <c r="D446" s="25"/>
      <c r="F446" s="26"/>
      <c r="G446" s="26"/>
      <c r="H446" s="26"/>
    </row>
    <row r="448" spans="1:13" x14ac:dyDescent="0.2">
      <c r="A448" t="s">
        <v>7</v>
      </c>
      <c r="C448">
        <v>0.5</v>
      </c>
      <c r="F448" s="10">
        <v>1.5845070422</v>
      </c>
    </row>
    <row r="449" spans="1:6" x14ac:dyDescent="0.2">
      <c r="A449" t="s">
        <v>7</v>
      </c>
      <c r="C449">
        <v>0.5</v>
      </c>
      <c r="F449" s="10">
        <v>2.6408450703000002</v>
      </c>
    </row>
    <row r="450" spans="1:6" x14ac:dyDescent="0.2">
      <c r="A450" t="s">
        <v>7</v>
      </c>
      <c r="C450">
        <v>0.5</v>
      </c>
      <c r="F450" s="10">
        <v>7.6584507046999999</v>
      </c>
    </row>
    <row r="451" spans="1:6" x14ac:dyDescent="0.2">
      <c r="A451" t="s">
        <v>7</v>
      </c>
      <c r="C451">
        <v>0.5</v>
      </c>
      <c r="F451" s="10">
        <v>10.827464789</v>
      </c>
    </row>
    <row r="452" spans="1:6" x14ac:dyDescent="0.2">
      <c r="A452" t="s">
        <v>7</v>
      </c>
      <c r="C452">
        <v>1</v>
      </c>
      <c r="F452" s="10">
        <v>7.6584507046999999</v>
      </c>
    </row>
    <row r="453" spans="1:6" x14ac:dyDescent="0.2">
      <c r="A453" t="s">
        <v>7</v>
      </c>
      <c r="C453">
        <v>1</v>
      </c>
      <c r="F453" s="10">
        <v>16.901408452999998</v>
      </c>
    </row>
    <row r="454" spans="1:6" x14ac:dyDescent="0.2">
      <c r="A454" t="s">
        <v>7</v>
      </c>
      <c r="C454">
        <v>1</v>
      </c>
      <c r="F454" s="10">
        <v>14.788732394</v>
      </c>
    </row>
    <row r="455" spans="1:6" x14ac:dyDescent="0.2">
      <c r="A455" t="s">
        <v>7</v>
      </c>
      <c r="C455">
        <v>1</v>
      </c>
      <c r="F455" s="10">
        <v>16.901408452999998</v>
      </c>
    </row>
    <row r="456" spans="1:6" x14ac:dyDescent="0.2">
      <c r="A456" t="s">
        <v>7</v>
      </c>
      <c r="C456">
        <v>1.5</v>
      </c>
      <c r="F456" s="10">
        <v>16.637323938000002</v>
      </c>
    </row>
    <row r="457" spans="1:6" x14ac:dyDescent="0.2">
      <c r="A457" t="s">
        <v>7</v>
      </c>
      <c r="C457">
        <v>1.5</v>
      </c>
      <c r="F457" s="10">
        <v>16.637323938000002</v>
      </c>
    </row>
    <row r="458" spans="1:6" x14ac:dyDescent="0.2">
      <c r="A458" t="s">
        <v>7</v>
      </c>
      <c r="C458">
        <v>1.5</v>
      </c>
      <c r="F458" s="10">
        <v>18.221830984</v>
      </c>
    </row>
    <row r="459" spans="1:6" x14ac:dyDescent="0.2">
      <c r="A459" t="s">
        <v>7</v>
      </c>
      <c r="C459">
        <v>1.5</v>
      </c>
      <c r="F459" s="10">
        <v>18.75</v>
      </c>
    </row>
    <row r="460" spans="1:6" x14ac:dyDescent="0.2">
      <c r="A460" t="s">
        <v>7</v>
      </c>
      <c r="C460">
        <v>1.5</v>
      </c>
      <c r="F460" s="10">
        <v>20.334507046999999</v>
      </c>
    </row>
    <row r="461" spans="1:6" x14ac:dyDescent="0.2">
      <c r="A461" t="s">
        <v>7</v>
      </c>
      <c r="C461">
        <v>1.5</v>
      </c>
      <c r="F461" s="10">
        <v>21.654929578000001</v>
      </c>
    </row>
    <row r="462" spans="1:6" x14ac:dyDescent="0.2">
      <c r="A462" t="s">
        <v>7</v>
      </c>
      <c r="C462">
        <v>1.5</v>
      </c>
      <c r="F462" s="10">
        <v>24.559859156000002</v>
      </c>
    </row>
    <row r="463" spans="1:6" x14ac:dyDescent="0.2">
      <c r="A463" t="s">
        <v>7</v>
      </c>
      <c r="C463">
        <v>2</v>
      </c>
      <c r="F463" s="10">
        <v>29.049295781000001</v>
      </c>
    </row>
    <row r="464" spans="1:6" x14ac:dyDescent="0.2">
      <c r="A464" t="s">
        <v>7</v>
      </c>
      <c r="C464">
        <v>2</v>
      </c>
      <c r="F464" s="10">
        <v>29.049295781000001</v>
      </c>
    </row>
    <row r="465" spans="1:6" x14ac:dyDescent="0.2">
      <c r="A465" t="s">
        <v>7</v>
      </c>
      <c r="C465">
        <v>2.5</v>
      </c>
      <c r="F465" s="10">
        <v>29.049295781000001</v>
      </c>
    </row>
    <row r="466" spans="1:6" x14ac:dyDescent="0.2">
      <c r="A466" t="s">
        <v>7</v>
      </c>
      <c r="C466">
        <v>2.5</v>
      </c>
      <c r="F466" s="10">
        <v>33.802816905999997</v>
      </c>
    </row>
    <row r="467" spans="1:6" x14ac:dyDescent="0.2">
      <c r="A467" t="s">
        <v>7</v>
      </c>
      <c r="C467">
        <v>3</v>
      </c>
      <c r="F467" s="10">
        <v>36.707746483999998</v>
      </c>
    </row>
    <row r="468" spans="1:6" x14ac:dyDescent="0.2">
      <c r="A468" t="s">
        <v>7</v>
      </c>
      <c r="C468">
        <v>3</v>
      </c>
      <c r="F468" s="10">
        <v>35.123239437999999</v>
      </c>
    </row>
    <row r="469" spans="1:6" x14ac:dyDescent="0.2">
      <c r="A469" t="s">
        <v>7</v>
      </c>
      <c r="C469">
        <v>3</v>
      </c>
      <c r="F469" s="10">
        <v>39.876760562999998</v>
      </c>
    </row>
    <row r="470" spans="1:6" x14ac:dyDescent="0.2">
      <c r="A470" t="s">
        <v>7</v>
      </c>
      <c r="C470">
        <v>3.5</v>
      </c>
      <c r="F470" s="10">
        <v>41.725352108999999</v>
      </c>
    </row>
    <row r="471" spans="1:6" x14ac:dyDescent="0.2">
      <c r="A471" t="s">
        <v>7</v>
      </c>
      <c r="C471">
        <v>3.5</v>
      </c>
      <c r="F471" s="10">
        <v>41.725352108999999</v>
      </c>
    </row>
    <row r="472" spans="1:6" x14ac:dyDescent="0.2">
      <c r="A472" t="s">
        <v>7</v>
      </c>
      <c r="C472">
        <v>3.5</v>
      </c>
      <c r="F472" s="10">
        <v>40.140845077999998</v>
      </c>
    </row>
    <row r="473" spans="1:6" x14ac:dyDescent="0.2">
      <c r="A473" t="s">
        <v>7</v>
      </c>
      <c r="C473">
        <v>3.5</v>
      </c>
      <c r="F473" s="10">
        <v>36.971830984</v>
      </c>
    </row>
    <row r="474" spans="1:6" x14ac:dyDescent="0.2">
      <c r="A474" t="s">
        <v>7</v>
      </c>
      <c r="C474">
        <v>4</v>
      </c>
      <c r="F474" s="10">
        <v>39.612676063000002</v>
      </c>
    </row>
    <row r="475" spans="1:6" x14ac:dyDescent="0.2">
      <c r="A475" t="s">
        <v>7</v>
      </c>
      <c r="C475">
        <v>4</v>
      </c>
      <c r="F475" s="10">
        <v>47.799295780999998</v>
      </c>
    </row>
    <row r="476" spans="1:6" x14ac:dyDescent="0.2">
      <c r="A476" t="s">
        <v>7</v>
      </c>
      <c r="C476">
        <v>4</v>
      </c>
      <c r="F476" s="10">
        <v>52.816901405999999</v>
      </c>
    </row>
    <row r="477" spans="1:6" x14ac:dyDescent="0.2">
      <c r="A477" t="s">
        <v>7</v>
      </c>
      <c r="C477">
        <v>4.5</v>
      </c>
      <c r="F477" s="10">
        <v>48.063380281000001</v>
      </c>
    </row>
    <row r="478" spans="1:6" x14ac:dyDescent="0.2">
      <c r="A478" t="s">
        <v>7</v>
      </c>
      <c r="C478">
        <v>5</v>
      </c>
      <c r="F478" s="10">
        <v>46.214788734000003</v>
      </c>
    </row>
    <row r="479" spans="1:6" x14ac:dyDescent="0.2">
      <c r="A479" t="s">
        <v>7</v>
      </c>
      <c r="C479">
        <v>5</v>
      </c>
      <c r="F479" s="10">
        <v>49.119718313</v>
      </c>
    </row>
    <row r="480" spans="1:6" x14ac:dyDescent="0.2">
      <c r="A480" t="s">
        <v>7</v>
      </c>
      <c r="C480">
        <v>5</v>
      </c>
      <c r="F480" s="10">
        <v>53.873239437999999</v>
      </c>
    </row>
    <row r="481" spans="1:6" x14ac:dyDescent="0.2">
      <c r="A481" t="s">
        <v>7</v>
      </c>
      <c r="C481">
        <v>5</v>
      </c>
      <c r="F481" s="10">
        <v>55.457746483999998</v>
      </c>
    </row>
    <row r="482" spans="1:6" x14ac:dyDescent="0.2">
      <c r="A482" t="s">
        <v>7</v>
      </c>
      <c r="C482">
        <v>5</v>
      </c>
      <c r="F482" s="10">
        <v>58.890845077999998</v>
      </c>
    </row>
    <row r="483" spans="1:6" x14ac:dyDescent="0.2">
      <c r="A483" t="s">
        <v>7</v>
      </c>
      <c r="C483">
        <v>5.5</v>
      </c>
      <c r="F483" s="10">
        <v>57.570422530999998</v>
      </c>
    </row>
    <row r="484" spans="1:6" x14ac:dyDescent="0.2">
      <c r="A484" t="s">
        <v>7</v>
      </c>
      <c r="C484">
        <v>5.5</v>
      </c>
      <c r="F484" s="10">
        <v>55.721830984</v>
      </c>
    </row>
    <row r="485" spans="1:6" x14ac:dyDescent="0.2">
      <c r="A485" t="s">
        <v>7</v>
      </c>
      <c r="C485">
        <v>5.5</v>
      </c>
      <c r="F485" s="10">
        <v>66.549295780999998</v>
      </c>
    </row>
    <row r="486" spans="1:6" x14ac:dyDescent="0.2">
      <c r="A486" t="s">
        <v>7</v>
      </c>
      <c r="C486">
        <v>6</v>
      </c>
      <c r="F486" s="10">
        <v>64.964788733999995</v>
      </c>
    </row>
    <row r="487" spans="1:6" x14ac:dyDescent="0.2">
      <c r="A487" t="s">
        <v>7</v>
      </c>
      <c r="C487">
        <v>6.5</v>
      </c>
      <c r="F487" s="10">
        <v>63.116197188000001</v>
      </c>
    </row>
    <row r="488" spans="1:6" x14ac:dyDescent="0.2">
      <c r="A488" t="s">
        <v>7</v>
      </c>
      <c r="C488">
        <v>6.5</v>
      </c>
      <c r="F488" s="10">
        <v>67.869718313000007</v>
      </c>
    </row>
    <row r="489" spans="1:6" x14ac:dyDescent="0.2">
      <c r="A489" t="s">
        <v>7</v>
      </c>
      <c r="C489">
        <v>6.5</v>
      </c>
      <c r="F489" s="10">
        <v>69.190140843999998</v>
      </c>
    </row>
    <row r="490" spans="1:6" x14ac:dyDescent="0.2">
      <c r="A490" t="s">
        <v>7</v>
      </c>
      <c r="C490">
        <v>6.5</v>
      </c>
      <c r="F490" s="10">
        <v>69.190140843999998</v>
      </c>
    </row>
    <row r="491" spans="1:6" x14ac:dyDescent="0.2">
      <c r="A491" t="s">
        <v>7</v>
      </c>
      <c r="C491">
        <v>6.5</v>
      </c>
      <c r="F491" s="10">
        <v>66.021126765999995</v>
      </c>
    </row>
    <row r="492" spans="1:6" x14ac:dyDescent="0.2">
      <c r="A492" t="s">
        <v>7</v>
      </c>
      <c r="C492">
        <v>6.5</v>
      </c>
      <c r="F492" s="10">
        <v>67.869718313000007</v>
      </c>
    </row>
    <row r="493" spans="1:6" x14ac:dyDescent="0.2">
      <c r="A493" t="s">
        <v>7</v>
      </c>
      <c r="C493">
        <v>7</v>
      </c>
      <c r="F493" s="10">
        <v>69.454225359000006</v>
      </c>
    </row>
    <row r="494" spans="1:6" x14ac:dyDescent="0.2">
      <c r="A494" t="s">
        <v>7</v>
      </c>
      <c r="C494">
        <v>7</v>
      </c>
      <c r="F494" s="10">
        <v>67.605633796999996</v>
      </c>
    </row>
    <row r="495" spans="1:6" x14ac:dyDescent="0.2">
      <c r="A495" t="s">
        <v>7</v>
      </c>
      <c r="C495">
        <v>7</v>
      </c>
      <c r="F495" s="10">
        <v>72.623239437999999</v>
      </c>
    </row>
    <row r="496" spans="1:6" x14ac:dyDescent="0.2">
      <c r="A496" t="s">
        <v>7</v>
      </c>
      <c r="C496">
        <v>7.5</v>
      </c>
      <c r="F496" s="10">
        <v>71.038732390999996</v>
      </c>
    </row>
    <row r="497" spans="1:6" x14ac:dyDescent="0.2">
      <c r="A497" t="s">
        <v>7</v>
      </c>
      <c r="C497">
        <v>7.5</v>
      </c>
      <c r="F497" s="10">
        <v>72.623239437999999</v>
      </c>
    </row>
    <row r="498" spans="1:6" x14ac:dyDescent="0.2">
      <c r="A498" t="s">
        <v>7</v>
      </c>
      <c r="C498">
        <v>7.5</v>
      </c>
      <c r="F498" s="10">
        <v>80.281690140999999</v>
      </c>
    </row>
    <row r="499" spans="1:6" x14ac:dyDescent="0.2">
      <c r="A499" t="s">
        <v>7</v>
      </c>
      <c r="C499">
        <v>8</v>
      </c>
      <c r="F499" s="10">
        <v>72.623239437999999</v>
      </c>
    </row>
    <row r="500" spans="1:6" x14ac:dyDescent="0.2">
      <c r="A500" t="s">
        <v>7</v>
      </c>
      <c r="C500">
        <v>8</v>
      </c>
      <c r="F500" s="10">
        <v>73.943661969000004</v>
      </c>
    </row>
    <row r="501" spans="1:6" x14ac:dyDescent="0.2">
      <c r="A501" t="s">
        <v>7</v>
      </c>
      <c r="C501">
        <v>8</v>
      </c>
      <c r="F501" s="10">
        <v>75.264084499999996</v>
      </c>
    </row>
    <row r="502" spans="1:6" x14ac:dyDescent="0.2">
      <c r="A502" t="s">
        <v>7</v>
      </c>
      <c r="C502">
        <v>8</v>
      </c>
      <c r="F502" s="10">
        <v>77.376760563000005</v>
      </c>
    </row>
    <row r="503" spans="1:6" x14ac:dyDescent="0.2">
      <c r="A503" t="s">
        <v>7</v>
      </c>
      <c r="C503">
        <v>8</v>
      </c>
      <c r="F503" s="10">
        <v>80.281690140999999</v>
      </c>
    </row>
    <row r="504" spans="1:6" x14ac:dyDescent="0.2">
      <c r="A504" t="s">
        <v>7</v>
      </c>
      <c r="C504">
        <v>8</v>
      </c>
      <c r="F504" s="10">
        <v>80.281690140999999</v>
      </c>
    </row>
    <row r="505" spans="1:6" x14ac:dyDescent="0.2">
      <c r="A505" t="s">
        <v>7</v>
      </c>
      <c r="C505">
        <v>8</v>
      </c>
      <c r="F505" s="10">
        <v>82.394366203000004</v>
      </c>
    </row>
    <row r="506" spans="1:6" x14ac:dyDescent="0.2">
      <c r="A506" t="s">
        <v>7</v>
      </c>
      <c r="C506">
        <v>8</v>
      </c>
      <c r="F506" s="10">
        <v>68.926056344000003</v>
      </c>
    </row>
    <row r="507" spans="1:6" x14ac:dyDescent="0.2">
      <c r="A507" t="s">
        <v>7</v>
      </c>
      <c r="C507">
        <v>8.5</v>
      </c>
      <c r="F507" s="10">
        <v>75.264084499999996</v>
      </c>
    </row>
    <row r="508" spans="1:6" x14ac:dyDescent="0.2">
      <c r="A508" t="s">
        <v>7</v>
      </c>
      <c r="C508">
        <v>8.5</v>
      </c>
      <c r="F508" s="10">
        <v>88.204225359000006</v>
      </c>
    </row>
    <row r="509" spans="1:6" x14ac:dyDescent="0.2">
      <c r="A509" t="s">
        <v>7</v>
      </c>
      <c r="C509">
        <v>8.5</v>
      </c>
      <c r="F509" s="10">
        <v>83.186619719000007</v>
      </c>
    </row>
    <row r="510" spans="1:6" x14ac:dyDescent="0.2">
      <c r="A510" t="s">
        <v>7</v>
      </c>
      <c r="C510">
        <v>9</v>
      </c>
      <c r="F510" s="10">
        <v>85.035211266000005</v>
      </c>
    </row>
    <row r="511" spans="1:6" x14ac:dyDescent="0.2">
      <c r="A511" t="s">
        <v>7</v>
      </c>
      <c r="C511">
        <v>9</v>
      </c>
      <c r="F511" s="10">
        <v>86.619718313000007</v>
      </c>
    </row>
    <row r="512" spans="1:6" x14ac:dyDescent="0.2">
      <c r="A512" t="s">
        <v>7</v>
      </c>
      <c r="C512">
        <v>9.5</v>
      </c>
      <c r="F512" s="10">
        <v>85.035211266000005</v>
      </c>
    </row>
    <row r="513" spans="1:8" x14ac:dyDescent="0.2">
      <c r="A513" t="s">
        <v>7</v>
      </c>
      <c r="C513">
        <v>9.5</v>
      </c>
      <c r="F513" s="10">
        <v>85.035211266000005</v>
      </c>
    </row>
    <row r="514" spans="1:8" x14ac:dyDescent="0.2">
      <c r="A514" t="s">
        <v>7</v>
      </c>
      <c r="C514">
        <v>9.5</v>
      </c>
      <c r="F514" s="10">
        <v>83.450704219000002</v>
      </c>
    </row>
    <row r="515" spans="1:8" x14ac:dyDescent="0.2">
      <c r="A515" t="s">
        <v>7</v>
      </c>
      <c r="C515">
        <v>10</v>
      </c>
      <c r="F515" s="10">
        <v>86.355633796999996</v>
      </c>
    </row>
    <row r="516" spans="1:8" x14ac:dyDescent="0.2">
      <c r="A516" t="s">
        <v>7</v>
      </c>
      <c r="C516">
        <v>10</v>
      </c>
      <c r="F516" s="10">
        <v>89.524647891000001</v>
      </c>
    </row>
    <row r="517" spans="1:8" x14ac:dyDescent="0.2">
      <c r="A517" t="s">
        <v>7</v>
      </c>
      <c r="C517">
        <v>10.5</v>
      </c>
      <c r="F517" s="10">
        <v>87.676056344000003</v>
      </c>
    </row>
    <row r="518" spans="1:8" x14ac:dyDescent="0.2">
      <c r="A518" t="s">
        <v>7</v>
      </c>
      <c r="C518">
        <v>11</v>
      </c>
      <c r="F518" s="10">
        <v>92.957746483999998</v>
      </c>
    </row>
    <row r="519" spans="1:8" x14ac:dyDescent="0.2">
      <c r="A519" t="s">
        <v>7</v>
      </c>
      <c r="C519">
        <v>11</v>
      </c>
      <c r="F519" s="10">
        <v>91.373239437999999</v>
      </c>
    </row>
    <row r="521" spans="1:8" x14ac:dyDescent="0.2">
      <c r="A521" t="s">
        <v>27</v>
      </c>
      <c r="B521">
        <v>4</v>
      </c>
      <c r="C521">
        <v>0.5</v>
      </c>
      <c r="D521"/>
      <c r="F521">
        <v>5.6778169016</v>
      </c>
      <c r="G521"/>
      <c r="H521"/>
    </row>
    <row r="522" spans="1:8" x14ac:dyDescent="0.2">
      <c r="A522" t="s">
        <v>27</v>
      </c>
      <c r="B522">
        <v>4</v>
      </c>
      <c r="C522">
        <v>1</v>
      </c>
      <c r="D522"/>
      <c r="F522">
        <v>14.062500001</v>
      </c>
      <c r="G522">
        <f t="shared" ref="G522:G542" si="44">(F522-F521)/(C522-C521)</f>
        <v>16.7693661988</v>
      </c>
      <c r="H522">
        <f t="shared" ref="H522:H541" si="45">AVERAGE(G521:G523)</f>
        <v>13.864436618399999</v>
      </c>
    </row>
    <row r="523" spans="1:8" x14ac:dyDescent="0.2">
      <c r="A523" t="s">
        <v>27</v>
      </c>
      <c r="B523">
        <v>7</v>
      </c>
      <c r="C523">
        <v>1.5</v>
      </c>
      <c r="D523"/>
      <c r="F523">
        <v>19.542253519999999</v>
      </c>
      <c r="G523">
        <f t="shared" si="44"/>
        <v>10.959507037999998</v>
      </c>
      <c r="H523">
        <f t="shared" si="45"/>
        <v>15.580985919600002</v>
      </c>
    </row>
    <row r="524" spans="1:8" x14ac:dyDescent="0.2">
      <c r="A524" t="s">
        <v>27</v>
      </c>
      <c r="B524">
        <v>2</v>
      </c>
      <c r="C524">
        <v>2</v>
      </c>
      <c r="D524"/>
      <c r="F524">
        <v>29.049295781000001</v>
      </c>
      <c r="G524">
        <f t="shared" si="44"/>
        <v>19.014084522000005</v>
      </c>
      <c r="H524">
        <f t="shared" si="45"/>
        <v>11.575704228666666</v>
      </c>
    </row>
    <row r="525" spans="1:8" x14ac:dyDescent="0.2">
      <c r="A525" t="s">
        <v>27</v>
      </c>
      <c r="B525">
        <v>2</v>
      </c>
      <c r="C525">
        <v>2.5</v>
      </c>
      <c r="D525"/>
      <c r="F525">
        <v>31.426056343999999</v>
      </c>
      <c r="G525">
        <f t="shared" si="44"/>
        <v>4.7535211259999954</v>
      </c>
      <c r="H525">
        <f t="shared" si="45"/>
        <v>11.79577465</v>
      </c>
    </row>
    <row r="526" spans="1:8" x14ac:dyDescent="0.2">
      <c r="A526" t="s">
        <v>27</v>
      </c>
      <c r="B526">
        <v>3</v>
      </c>
      <c r="C526">
        <v>3</v>
      </c>
      <c r="D526"/>
      <c r="F526">
        <v>37.235915495</v>
      </c>
      <c r="G526">
        <f t="shared" si="44"/>
        <v>11.619718302000003</v>
      </c>
      <c r="H526">
        <f t="shared" si="45"/>
        <v>7.3943661926666637</v>
      </c>
    </row>
    <row r="527" spans="1:8" x14ac:dyDescent="0.2">
      <c r="A527" t="s">
        <v>27</v>
      </c>
      <c r="B527">
        <v>4</v>
      </c>
      <c r="C527">
        <v>3.5</v>
      </c>
      <c r="D527"/>
      <c r="F527">
        <v>40.140845069999997</v>
      </c>
      <c r="G527">
        <f t="shared" si="44"/>
        <v>5.8098591499999941</v>
      </c>
      <c r="H527">
        <f t="shared" si="45"/>
        <v>10.211267604000001</v>
      </c>
    </row>
    <row r="528" spans="1:8" x14ac:dyDescent="0.2">
      <c r="A528" t="s">
        <v>27</v>
      </c>
      <c r="B528">
        <v>3</v>
      </c>
      <c r="C528">
        <v>4</v>
      </c>
      <c r="D528"/>
      <c r="F528">
        <v>46.742957750000002</v>
      </c>
      <c r="G528">
        <f t="shared" si="44"/>
        <v>13.204225360000009</v>
      </c>
      <c r="H528">
        <f t="shared" si="45"/>
        <v>7.2183098573333337</v>
      </c>
    </row>
    <row r="529" spans="1:8" x14ac:dyDescent="0.2">
      <c r="A529" t="s">
        <v>27</v>
      </c>
      <c r="B529">
        <v>1</v>
      </c>
      <c r="C529">
        <v>4.5</v>
      </c>
      <c r="D529"/>
      <c r="F529">
        <v>48.063380281000001</v>
      </c>
      <c r="G529">
        <f t="shared" si="44"/>
        <v>2.6408450619999968</v>
      </c>
      <c r="H529">
        <f t="shared" si="45"/>
        <v>8.3802816926666654</v>
      </c>
    </row>
    <row r="530" spans="1:8" x14ac:dyDescent="0.2">
      <c r="A530" t="s">
        <v>27</v>
      </c>
      <c r="B530">
        <v>5</v>
      </c>
      <c r="C530">
        <v>5</v>
      </c>
      <c r="D530"/>
      <c r="F530">
        <v>52.711267608999997</v>
      </c>
      <c r="G530">
        <f t="shared" si="44"/>
        <v>9.2957746559999919</v>
      </c>
      <c r="H530">
        <f t="shared" si="45"/>
        <v>8.8028168993333313</v>
      </c>
    </row>
    <row r="531" spans="1:8" x14ac:dyDescent="0.2">
      <c r="A531" t="s">
        <v>27</v>
      </c>
      <c r="B531">
        <v>3</v>
      </c>
      <c r="C531">
        <v>5.5</v>
      </c>
      <c r="D531"/>
      <c r="F531">
        <v>59.947183099</v>
      </c>
      <c r="G531">
        <f t="shared" si="44"/>
        <v>14.471830980000007</v>
      </c>
      <c r="H531">
        <f t="shared" si="45"/>
        <v>11.26760563533333</v>
      </c>
    </row>
    <row r="532" spans="1:8" x14ac:dyDescent="0.2">
      <c r="A532" t="s">
        <v>27</v>
      </c>
      <c r="B532">
        <v>1</v>
      </c>
      <c r="C532">
        <v>6</v>
      </c>
      <c r="D532"/>
      <c r="F532">
        <v>64.964788733999995</v>
      </c>
      <c r="G532">
        <f t="shared" si="44"/>
        <v>10.035211269999991</v>
      </c>
      <c r="H532">
        <f t="shared" si="45"/>
        <v>9.6654929566666734</v>
      </c>
    </row>
    <row r="533" spans="1:8" x14ac:dyDescent="0.2">
      <c r="A533" t="s">
        <v>27</v>
      </c>
      <c r="B533">
        <v>6</v>
      </c>
      <c r="C533">
        <v>6.5</v>
      </c>
      <c r="D533"/>
      <c r="F533">
        <v>67.209507044000006</v>
      </c>
      <c r="G533">
        <f t="shared" si="44"/>
        <v>4.4894366200000206</v>
      </c>
      <c r="H533">
        <f t="shared" si="45"/>
        <v>6.6314553993333334</v>
      </c>
    </row>
    <row r="534" spans="1:8" x14ac:dyDescent="0.2">
      <c r="A534" t="s">
        <v>27</v>
      </c>
      <c r="B534">
        <v>3</v>
      </c>
      <c r="C534">
        <v>7</v>
      </c>
      <c r="D534"/>
      <c r="F534">
        <v>69.894366198</v>
      </c>
      <c r="G534">
        <f t="shared" si="44"/>
        <v>5.3697183079999888</v>
      </c>
      <c r="H534">
        <f t="shared" si="45"/>
        <v>6.4553990593333408</v>
      </c>
    </row>
    <row r="535" spans="1:8" x14ac:dyDescent="0.2">
      <c r="A535" t="s">
        <v>27</v>
      </c>
      <c r="B535">
        <v>3</v>
      </c>
      <c r="C535">
        <v>7.5</v>
      </c>
      <c r="D535"/>
      <c r="F535">
        <v>74.647887323000006</v>
      </c>
      <c r="G535">
        <f t="shared" si="44"/>
        <v>9.507042250000012</v>
      </c>
      <c r="H535">
        <f t="shared" si="45"/>
        <v>6.1179577453333325</v>
      </c>
    </row>
    <row r="536" spans="1:8" x14ac:dyDescent="0.2">
      <c r="A536" t="s">
        <v>27</v>
      </c>
      <c r="B536">
        <v>8</v>
      </c>
      <c r="C536">
        <v>8</v>
      </c>
      <c r="D536"/>
      <c r="F536">
        <v>76.386443662000005</v>
      </c>
      <c r="G536">
        <f t="shared" si="44"/>
        <v>3.4771126779999975</v>
      </c>
      <c r="H536">
        <f t="shared" si="45"/>
        <v>8.2159624406666669</v>
      </c>
    </row>
    <row r="537" spans="1:8" x14ac:dyDescent="0.2">
      <c r="A537" t="s">
        <v>27</v>
      </c>
      <c r="B537">
        <v>3</v>
      </c>
      <c r="C537">
        <v>8.5</v>
      </c>
      <c r="D537"/>
      <c r="F537">
        <v>82.218309859000001</v>
      </c>
      <c r="G537">
        <f t="shared" si="44"/>
        <v>11.663732393999993</v>
      </c>
      <c r="H537">
        <f t="shared" si="45"/>
        <v>7.4530516439999985</v>
      </c>
    </row>
    <row r="538" spans="1:8" x14ac:dyDescent="0.2">
      <c r="A538" t="s">
        <v>27</v>
      </c>
      <c r="B538">
        <v>2</v>
      </c>
      <c r="C538">
        <v>9</v>
      </c>
      <c r="D538"/>
      <c r="F538">
        <v>85.827464789000004</v>
      </c>
      <c r="G538">
        <f t="shared" si="44"/>
        <v>7.2183098600000051</v>
      </c>
      <c r="H538">
        <f t="shared" si="45"/>
        <v>5.4137323919999956</v>
      </c>
    </row>
    <row r="539" spans="1:8" x14ac:dyDescent="0.2">
      <c r="A539" t="s">
        <v>27</v>
      </c>
      <c r="B539">
        <v>3</v>
      </c>
      <c r="C539">
        <v>9.5</v>
      </c>
      <c r="D539"/>
      <c r="F539">
        <v>84.507042249999998</v>
      </c>
      <c r="G539">
        <f t="shared" si="44"/>
        <v>-2.6408450780000123</v>
      </c>
      <c r="H539">
        <f t="shared" si="45"/>
        <v>3.8145539899999981</v>
      </c>
    </row>
    <row r="540" spans="1:8" x14ac:dyDescent="0.2">
      <c r="A540" t="s">
        <v>27</v>
      </c>
      <c r="B540">
        <v>2</v>
      </c>
      <c r="C540">
        <v>10</v>
      </c>
      <c r="D540"/>
      <c r="F540">
        <v>87.940140843999998</v>
      </c>
      <c r="G540">
        <f t="shared" si="44"/>
        <v>6.866197188000001</v>
      </c>
      <c r="H540">
        <f t="shared" si="45"/>
        <v>1.2323943699999991</v>
      </c>
    </row>
    <row r="541" spans="1:8" x14ac:dyDescent="0.2">
      <c r="A541" t="s">
        <v>27</v>
      </c>
      <c r="B541">
        <v>1</v>
      </c>
      <c r="C541">
        <v>10.5</v>
      </c>
      <c r="D541"/>
      <c r="F541">
        <v>87.676056344000003</v>
      </c>
      <c r="G541">
        <f t="shared" si="44"/>
        <v>-0.52816899999999123</v>
      </c>
      <c r="H541">
        <f t="shared" si="45"/>
        <v>5.1056338073333336</v>
      </c>
    </row>
    <row r="542" spans="1:8" x14ac:dyDescent="0.2">
      <c r="A542" t="s">
        <v>27</v>
      </c>
      <c r="B542">
        <v>2</v>
      </c>
      <c r="C542">
        <v>11</v>
      </c>
      <c r="D542"/>
      <c r="F542">
        <v>92.165492960999998</v>
      </c>
      <c r="G542">
        <f t="shared" si="44"/>
        <v>8.978873233999991</v>
      </c>
      <c r="H542">
        <f>AVERAGE(G541:G687)</f>
        <v>7.7612540769391298</v>
      </c>
    </row>
    <row r="543" spans="1:8" x14ac:dyDescent="0.2">
      <c r="D543"/>
      <c r="F543"/>
      <c r="G543"/>
      <c r="H543"/>
    </row>
    <row r="544" spans="1:8" x14ac:dyDescent="0.2">
      <c r="D544"/>
      <c r="F544"/>
      <c r="G544"/>
      <c r="H544"/>
    </row>
    <row r="545" spans="1:8" x14ac:dyDescent="0.2">
      <c r="A545" t="s">
        <v>101</v>
      </c>
      <c r="C545">
        <v>0.5</v>
      </c>
      <c r="D545"/>
      <c r="F545">
        <v>2.5955149500000001</v>
      </c>
      <c r="G545"/>
      <c r="H545"/>
    </row>
    <row r="546" spans="1:8" x14ac:dyDescent="0.2">
      <c r="A546" t="s">
        <v>101</v>
      </c>
      <c r="C546">
        <v>0.5</v>
      </c>
      <c r="D546"/>
      <c r="F546">
        <v>4.6719269103999999</v>
      </c>
      <c r="G546"/>
      <c r="H546"/>
    </row>
    <row r="547" spans="1:8" x14ac:dyDescent="0.2">
      <c r="A547" t="s">
        <v>101</v>
      </c>
      <c r="C547">
        <v>0.5</v>
      </c>
      <c r="D547"/>
      <c r="F547">
        <v>4.6719269103999999</v>
      </c>
      <c r="G547"/>
      <c r="H547"/>
    </row>
    <row r="548" spans="1:8" x14ac:dyDescent="0.2">
      <c r="A548" t="s">
        <v>101</v>
      </c>
      <c r="C548">
        <v>0.5</v>
      </c>
      <c r="D548"/>
      <c r="F548">
        <v>9.8629568104000001</v>
      </c>
      <c r="G548"/>
      <c r="H548"/>
    </row>
    <row r="549" spans="1:8" x14ac:dyDescent="0.2">
      <c r="A549" t="s">
        <v>101</v>
      </c>
      <c r="C549">
        <v>0.5</v>
      </c>
      <c r="D549"/>
      <c r="F549">
        <v>15.919158364999999</v>
      </c>
      <c r="G549"/>
      <c r="H549"/>
    </row>
    <row r="550" spans="1:8" x14ac:dyDescent="0.2">
      <c r="A550" t="s">
        <v>101</v>
      </c>
      <c r="C550">
        <v>1</v>
      </c>
      <c r="D550"/>
      <c r="F550">
        <v>14.015780728999999</v>
      </c>
      <c r="G550"/>
      <c r="H550"/>
    </row>
    <row r="551" spans="1:8" x14ac:dyDescent="0.2">
      <c r="A551" t="s">
        <v>101</v>
      </c>
      <c r="C551">
        <v>1</v>
      </c>
      <c r="D551"/>
      <c r="F551">
        <v>18.514673312999999</v>
      </c>
      <c r="G551"/>
      <c r="H551"/>
    </row>
    <row r="552" spans="1:8" x14ac:dyDescent="0.2">
      <c r="A552" t="s">
        <v>101</v>
      </c>
      <c r="C552">
        <v>1</v>
      </c>
      <c r="D552"/>
      <c r="F552">
        <v>21.456256917000001</v>
      </c>
      <c r="G552"/>
      <c r="H552"/>
    </row>
    <row r="553" spans="1:8" x14ac:dyDescent="0.2">
      <c r="A553" t="s">
        <v>101</v>
      </c>
      <c r="C553">
        <v>1</v>
      </c>
      <c r="D553"/>
      <c r="F553">
        <v>20.418050938</v>
      </c>
      <c r="G553"/>
      <c r="H553"/>
    </row>
    <row r="554" spans="1:8" x14ac:dyDescent="0.2">
      <c r="A554" t="s">
        <v>101</v>
      </c>
      <c r="C554">
        <v>1</v>
      </c>
      <c r="D554"/>
      <c r="F554">
        <v>20.418050938</v>
      </c>
      <c r="G554"/>
      <c r="H554"/>
    </row>
    <row r="555" spans="1:8" x14ac:dyDescent="0.2">
      <c r="A555" t="s">
        <v>101</v>
      </c>
      <c r="C555">
        <v>1.5</v>
      </c>
      <c r="D555"/>
      <c r="F555">
        <v>18.168604655999999</v>
      </c>
      <c r="G555"/>
      <c r="H555"/>
    </row>
    <row r="556" spans="1:8" x14ac:dyDescent="0.2">
      <c r="A556" t="s">
        <v>101</v>
      </c>
      <c r="C556">
        <v>1.5</v>
      </c>
      <c r="D556"/>
      <c r="F556">
        <v>16.092192688000001</v>
      </c>
      <c r="G556"/>
      <c r="H556"/>
    </row>
    <row r="557" spans="1:8" x14ac:dyDescent="0.2">
      <c r="A557" t="s">
        <v>101</v>
      </c>
      <c r="C557">
        <v>1.5</v>
      </c>
      <c r="D557"/>
      <c r="F557">
        <v>21.456256917000001</v>
      </c>
      <c r="G557"/>
      <c r="H557"/>
    </row>
    <row r="558" spans="1:8" x14ac:dyDescent="0.2">
      <c r="A558" t="s">
        <v>101</v>
      </c>
      <c r="C558">
        <v>1.5</v>
      </c>
      <c r="D558"/>
      <c r="F558">
        <v>21.456256917000001</v>
      </c>
      <c r="G558"/>
      <c r="H558"/>
    </row>
    <row r="559" spans="1:8" x14ac:dyDescent="0.2">
      <c r="A559" t="s">
        <v>101</v>
      </c>
      <c r="C559">
        <v>1.5</v>
      </c>
      <c r="D559"/>
      <c r="F559">
        <v>24.570874865</v>
      </c>
      <c r="G559"/>
      <c r="H559"/>
    </row>
    <row r="560" spans="1:8" x14ac:dyDescent="0.2">
      <c r="A560" t="s">
        <v>101</v>
      </c>
      <c r="C560">
        <v>1.5</v>
      </c>
      <c r="D560"/>
      <c r="F560">
        <v>25.609080844000001</v>
      </c>
      <c r="G560"/>
      <c r="H560"/>
    </row>
    <row r="561" spans="1:8" x14ac:dyDescent="0.2">
      <c r="A561" t="s">
        <v>101</v>
      </c>
      <c r="C561">
        <v>1.5</v>
      </c>
      <c r="D561"/>
      <c r="F561">
        <v>25.436046510000001</v>
      </c>
      <c r="G561"/>
      <c r="H561"/>
    </row>
    <row r="562" spans="1:8" x14ac:dyDescent="0.2">
      <c r="A562" t="s">
        <v>101</v>
      </c>
      <c r="C562">
        <v>1.5</v>
      </c>
      <c r="D562"/>
      <c r="F562">
        <v>26.647286823000002</v>
      </c>
      <c r="G562"/>
      <c r="H562"/>
    </row>
    <row r="563" spans="1:8" x14ac:dyDescent="0.2">
      <c r="A563" t="s">
        <v>101</v>
      </c>
      <c r="C563">
        <v>1.5</v>
      </c>
      <c r="D563"/>
      <c r="F563">
        <v>25.782115167000001</v>
      </c>
      <c r="G563"/>
      <c r="H563"/>
    </row>
    <row r="564" spans="1:8" x14ac:dyDescent="0.2">
      <c r="A564" t="s">
        <v>101</v>
      </c>
      <c r="C564">
        <v>1.5</v>
      </c>
      <c r="D564"/>
      <c r="F564">
        <v>28.723698781</v>
      </c>
      <c r="G564"/>
      <c r="H564"/>
    </row>
    <row r="565" spans="1:8" x14ac:dyDescent="0.2">
      <c r="A565" t="s">
        <v>101</v>
      </c>
      <c r="C565">
        <v>2</v>
      </c>
      <c r="D565"/>
      <c r="F565">
        <v>29.76190476</v>
      </c>
      <c r="G565"/>
      <c r="H565"/>
    </row>
    <row r="566" spans="1:8" x14ac:dyDescent="0.2">
      <c r="A566" t="s">
        <v>101</v>
      </c>
      <c r="C566">
        <v>2</v>
      </c>
      <c r="D566"/>
      <c r="F566">
        <v>30.800110740000001</v>
      </c>
      <c r="G566"/>
      <c r="H566"/>
    </row>
    <row r="567" spans="1:8" x14ac:dyDescent="0.2">
      <c r="A567" t="s">
        <v>101</v>
      </c>
      <c r="C567">
        <v>2</v>
      </c>
      <c r="D567"/>
      <c r="F567">
        <v>32.876522698000002</v>
      </c>
      <c r="G567"/>
      <c r="H567"/>
    </row>
    <row r="568" spans="1:8" x14ac:dyDescent="0.2">
      <c r="A568" t="s">
        <v>101</v>
      </c>
      <c r="C568">
        <v>2</v>
      </c>
      <c r="D568"/>
      <c r="F568">
        <v>35.125968989999997</v>
      </c>
      <c r="G568"/>
      <c r="H568"/>
    </row>
    <row r="569" spans="1:8" x14ac:dyDescent="0.2">
      <c r="A569" t="s">
        <v>101</v>
      </c>
      <c r="C569">
        <v>2</v>
      </c>
      <c r="D569"/>
      <c r="F569">
        <v>35.125968989999997</v>
      </c>
      <c r="G569"/>
      <c r="H569"/>
    </row>
    <row r="570" spans="1:8" x14ac:dyDescent="0.2">
      <c r="A570" t="s">
        <v>101</v>
      </c>
      <c r="C570">
        <v>2</v>
      </c>
      <c r="D570"/>
      <c r="F570">
        <v>29.934939094000001</v>
      </c>
      <c r="G570"/>
      <c r="H570"/>
    </row>
    <row r="571" spans="1:8" x14ac:dyDescent="0.2">
      <c r="A571" t="s">
        <v>101</v>
      </c>
      <c r="C571">
        <v>2.5</v>
      </c>
      <c r="D571"/>
      <c r="F571">
        <v>29.934939094000001</v>
      </c>
      <c r="G571"/>
      <c r="H571"/>
    </row>
    <row r="572" spans="1:8" x14ac:dyDescent="0.2">
      <c r="A572" t="s">
        <v>101</v>
      </c>
      <c r="C572">
        <v>2.5</v>
      </c>
      <c r="D572"/>
      <c r="F572">
        <v>36.164174969000001</v>
      </c>
      <c r="G572"/>
      <c r="H572"/>
    </row>
    <row r="573" spans="1:8" x14ac:dyDescent="0.2">
      <c r="A573" t="s">
        <v>101</v>
      </c>
      <c r="C573">
        <v>2.5</v>
      </c>
      <c r="D573"/>
      <c r="F573">
        <v>36.510243635000002</v>
      </c>
      <c r="G573"/>
      <c r="H573"/>
    </row>
    <row r="574" spans="1:8" x14ac:dyDescent="0.2">
      <c r="A574" t="s">
        <v>101</v>
      </c>
      <c r="C574">
        <v>2.5</v>
      </c>
      <c r="D574"/>
      <c r="F574">
        <v>39.278792916999997</v>
      </c>
      <c r="G574"/>
      <c r="H574"/>
    </row>
    <row r="575" spans="1:8" x14ac:dyDescent="0.2">
      <c r="A575" t="s">
        <v>101</v>
      </c>
      <c r="C575">
        <v>3</v>
      </c>
      <c r="D575"/>
      <c r="F575">
        <v>35.818106313000001</v>
      </c>
      <c r="G575"/>
      <c r="H575"/>
    </row>
    <row r="576" spans="1:8" x14ac:dyDescent="0.2">
      <c r="A576" t="s">
        <v>101</v>
      </c>
      <c r="C576">
        <v>3</v>
      </c>
      <c r="D576"/>
      <c r="F576">
        <v>38.240586938</v>
      </c>
      <c r="G576"/>
      <c r="H576"/>
    </row>
    <row r="577" spans="1:8" x14ac:dyDescent="0.2">
      <c r="A577" t="s">
        <v>101</v>
      </c>
      <c r="C577">
        <v>3</v>
      </c>
      <c r="D577"/>
      <c r="F577">
        <v>44.469822813</v>
      </c>
      <c r="G577"/>
      <c r="H577"/>
    </row>
    <row r="578" spans="1:8" x14ac:dyDescent="0.2">
      <c r="A578" t="s">
        <v>101</v>
      </c>
      <c r="C578">
        <v>3.5</v>
      </c>
      <c r="D578"/>
      <c r="F578">
        <v>39.105758582999997</v>
      </c>
      <c r="G578"/>
      <c r="H578"/>
    </row>
    <row r="579" spans="1:8" x14ac:dyDescent="0.2">
      <c r="A579" t="s">
        <v>101</v>
      </c>
      <c r="C579">
        <v>3.5</v>
      </c>
      <c r="D579"/>
      <c r="F579">
        <v>40.316998896000001</v>
      </c>
      <c r="G579"/>
      <c r="H579"/>
    </row>
    <row r="580" spans="1:8" x14ac:dyDescent="0.2">
      <c r="A580" t="s">
        <v>101</v>
      </c>
      <c r="C580">
        <v>3.5</v>
      </c>
      <c r="D580"/>
      <c r="F580">
        <v>41.701273530999998</v>
      </c>
      <c r="G580"/>
      <c r="H580"/>
    </row>
    <row r="581" spans="1:8" x14ac:dyDescent="0.2">
      <c r="A581" t="s">
        <v>101</v>
      </c>
      <c r="C581">
        <v>3.5</v>
      </c>
      <c r="D581"/>
      <c r="F581">
        <v>41.355204874999998</v>
      </c>
      <c r="G581"/>
      <c r="H581"/>
    </row>
    <row r="582" spans="1:8" x14ac:dyDescent="0.2">
      <c r="A582" t="s">
        <v>101</v>
      </c>
      <c r="C582">
        <v>3.5</v>
      </c>
      <c r="D582"/>
      <c r="F582">
        <v>43.431616833</v>
      </c>
      <c r="G582"/>
      <c r="H582"/>
    </row>
    <row r="583" spans="1:8" x14ac:dyDescent="0.2">
      <c r="A583" t="s">
        <v>101</v>
      </c>
      <c r="C583">
        <v>3.5</v>
      </c>
      <c r="D583"/>
      <c r="F583">
        <v>43.431616833</v>
      </c>
      <c r="G583"/>
      <c r="H583"/>
    </row>
    <row r="584" spans="1:8" x14ac:dyDescent="0.2">
      <c r="A584" t="s">
        <v>101</v>
      </c>
      <c r="C584">
        <v>3.5</v>
      </c>
      <c r="D584"/>
      <c r="F584">
        <v>45.334994457999997</v>
      </c>
      <c r="G584"/>
      <c r="H584"/>
    </row>
    <row r="585" spans="1:8" x14ac:dyDescent="0.2">
      <c r="A585" t="s">
        <v>101</v>
      </c>
      <c r="C585">
        <v>3.5</v>
      </c>
      <c r="D585"/>
      <c r="F585">
        <v>47.584440749999999</v>
      </c>
      <c r="G585"/>
      <c r="H585"/>
    </row>
    <row r="586" spans="1:8" x14ac:dyDescent="0.2">
      <c r="A586" t="s">
        <v>101</v>
      </c>
      <c r="C586">
        <v>4</v>
      </c>
      <c r="D586"/>
      <c r="F586">
        <v>46.719269103999999</v>
      </c>
      <c r="G586"/>
      <c r="H586"/>
    </row>
    <row r="587" spans="1:8" x14ac:dyDescent="0.2">
      <c r="A587" t="s">
        <v>101</v>
      </c>
      <c r="C587">
        <v>4</v>
      </c>
      <c r="D587"/>
      <c r="F587">
        <v>50.872093020999998</v>
      </c>
      <c r="G587"/>
      <c r="H587"/>
    </row>
    <row r="588" spans="1:8" x14ac:dyDescent="0.2">
      <c r="A588" t="s">
        <v>101</v>
      </c>
      <c r="C588">
        <v>4</v>
      </c>
      <c r="D588"/>
      <c r="F588">
        <v>58.139534885000003</v>
      </c>
      <c r="G588"/>
      <c r="H588"/>
    </row>
    <row r="589" spans="1:8" x14ac:dyDescent="0.2">
      <c r="A589" t="s">
        <v>101</v>
      </c>
      <c r="C589">
        <v>4.5</v>
      </c>
      <c r="D589"/>
      <c r="F589">
        <v>52.083333332999999</v>
      </c>
      <c r="G589"/>
      <c r="H589"/>
    </row>
    <row r="590" spans="1:8" x14ac:dyDescent="0.2">
      <c r="A590" t="s">
        <v>101</v>
      </c>
      <c r="C590">
        <v>4.5</v>
      </c>
      <c r="D590"/>
      <c r="F590">
        <v>48.795681063000004</v>
      </c>
      <c r="G590"/>
      <c r="H590"/>
    </row>
    <row r="591" spans="1:8" x14ac:dyDescent="0.2">
      <c r="A591" t="s">
        <v>101</v>
      </c>
      <c r="C591">
        <v>5</v>
      </c>
      <c r="D591"/>
      <c r="F591">
        <v>51.910299000000002</v>
      </c>
      <c r="G591"/>
      <c r="H591"/>
    </row>
    <row r="592" spans="1:8" x14ac:dyDescent="0.2">
      <c r="A592" t="s">
        <v>101</v>
      </c>
      <c r="C592">
        <v>5</v>
      </c>
      <c r="D592"/>
      <c r="F592">
        <v>50.699058698000002</v>
      </c>
      <c r="G592"/>
      <c r="H592"/>
    </row>
    <row r="593" spans="1:8" x14ac:dyDescent="0.2">
      <c r="A593" t="s">
        <v>101</v>
      </c>
      <c r="C593">
        <v>5</v>
      </c>
      <c r="D593"/>
      <c r="F593">
        <v>51.737264676999999</v>
      </c>
      <c r="G593"/>
      <c r="H593"/>
    </row>
    <row r="594" spans="1:8" x14ac:dyDescent="0.2">
      <c r="A594" t="s">
        <v>101</v>
      </c>
      <c r="C594">
        <v>5</v>
      </c>
      <c r="D594"/>
      <c r="F594">
        <v>55.890088593999998</v>
      </c>
      <c r="G594"/>
      <c r="H594"/>
    </row>
    <row r="595" spans="1:8" x14ac:dyDescent="0.2">
      <c r="A595" t="s">
        <v>101</v>
      </c>
      <c r="C595">
        <v>5</v>
      </c>
      <c r="D595"/>
      <c r="F595">
        <v>61.254152822999998</v>
      </c>
      <c r="G595"/>
      <c r="H595"/>
    </row>
    <row r="596" spans="1:8" x14ac:dyDescent="0.2">
      <c r="A596" t="s">
        <v>101</v>
      </c>
      <c r="C596">
        <v>5</v>
      </c>
      <c r="D596"/>
      <c r="F596">
        <v>59.004706530999997</v>
      </c>
      <c r="G596"/>
      <c r="H596"/>
    </row>
    <row r="597" spans="1:8" x14ac:dyDescent="0.2">
      <c r="A597" t="s">
        <v>101</v>
      </c>
      <c r="C597">
        <v>5</v>
      </c>
      <c r="D597"/>
      <c r="F597">
        <v>60.215946844000001</v>
      </c>
      <c r="G597"/>
      <c r="H597"/>
    </row>
    <row r="598" spans="1:8" x14ac:dyDescent="0.2">
      <c r="A598" t="s">
        <v>101</v>
      </c>
      <c r="C598">
        <v>5.5</v>
      </c>
      <c r="D598"/>
      <c r="F598">
        <v>52.775470656000003</v>
      </c>
      <c r="G598"/>
      <c r="H598"/>
    </row>
    <row r="599" spans="1:8" x14ac:dyDescent="0.2">
      <c r="A599" t="s">
        <v>101</v>
      </c>
      <c r="C599">
        <v>5.5</v>
      </c>
      <c r="D599"/>
      <c r="F599">
        <v>52.602436322999999</v>
      </c>
      <c r="G599"/>
      <c r="H599"/>
    </row>
    <row r="600" spans="1:8" x14ac:dyDescent="0.2">
      <c r="A600" t="s">
        <v>101</v>
      </c>
      <c r="C600">
        <v>5.5</v>
      </c>
      <c r="D600"/>
      <c r="F600">
        <v>52.775470656000003</v>
      </c>
      <c r="G600"/>
      <c r="H600"/>
    </row>
    <row r="601" spans="1:8" x14ac:dyDescent="0.2">
      <c r="A601" t="s">
        <v>101</v>
      </c>
      <c r="C601">
        <v>5.5</v>
      </c>
      <c r="D601"/>
      <c r="F601">
        <v>59.004706530999997</v>
      </c>
      <c r="G601"/>
      <c r="H601"/>
    </row>
    <row r="602" spans="1:8" x14ac:dyDescent="0.2">
      <c r="A602" t="s">
        <v>101</v>
      </c>
      <c r="C602">
        <v>5.5</v>
      </c>
      <c r="D602"/>
      <c r="F602">
        <v>64.541805093999997</v>
      </c>
      <c r="G602"/>
      <c r="H602"/>
    </row>
    <row r="603" spans="1:8" x14ac:dyDescent="0.2">
      <c r="A603" t="s">
        <v>101</v>
      </c>
      <c r="C603">
        <v>5.5</v>
      </c>
      <c r="D603"/>
      <c r="F603">
        <v>63.330564781</v>
      </c>
      <c r="G603"/>
      <c r="H603"/>
    </row>
    <row r="604" spans="1:8" x14ac:dyDescent="0.2">
      <c r="A604" t="s">
        <v>101</v>
      </c>
      <c r="C604">
        <v>6</v>
      </c>
      <c r="D604"/>
      <c r="F604">
        <v>63.157530457999997</v>
      </c>
      <c r="G604"/>
      <c r="H604"/>
    </row>
    <row r="605" spans="1:8" x14ac:dyDescent="0.2">
      <c r="A605" t="s">
        <v>101</v>
      </c>
      <c r="C605">
        <v>6</v>
      </c>
      <c r="D605"/>
      <c r="F605">
        <v>62.465393134999999</v>
      </c>
      <c r="G605"/>
      <c r="H605"/>
    </row>
    <row r="606" spans="1:8" x14ac:dyDescent="0.2">
      <c r="A606" t="s">
        <v>101</v>
      </c>
      <c r="C606">
        <v>6</v>
      </c>
      <c r="D606"/>
      <c r="F606">
        <v>63.503599115</v>
      </c>
      <c r="G606"/>
      <c r="H606"/>
    </row>
    <row r="607" spans="1:8" x14ac:dyDescent="0.2">
      <c r="A607" t="s">
        <v>101</v>
      </c>
      <c r="C607">
        <v>6</v>
      </c>
      <c r="D607"/>
      <c r="F607">
        <v>68.521594687999993</v>
      </c>
      <c r="G607"/>
      <c r="H607"/>
    </row>
    <row r="608" spans="1:8" x14ac:dyDescent="0.2">
      <c r="A608" t="s">
        <v>101</v>
      </c>
      <c r="C608">
        <v>6.5</v>
      </c>
      <c r="D608"/>
      <c r="F608">
        <v>65.580011072999994</v>
      </c>
      <c r="G608"/>
      <c r="H608"/>
    </row>
    <row r="609" spans="1:8" x14ac:dyDescent="0.2">
      <c r="A609" t="s">
        <v>101</v>
      </c>
      <c r="C609">
        <v>6.5</v>
      </c>
      <c r="D609"/>
      <c r="F609">
        <v>65.406976740000005</v>
      </c>
      <c r="G609"/>
      <c r="H609"/>
    </row>
    <row r="610" spans="1:8" x14ac:dyDescent="0.2">
      <c r="A610" t="s">
        <v>101</v>
      </c>
      <c r="C610">
        <v>6.5</v>
      </c>
      <c r="D610"/>
      <c r="F610">
        <v>67.483388708000007</v>
      </c>
      <c r="G610"/>
      <c r="H610"/>
    </row>
    <row r="611" spans="1:8" x14ac:dyDescent="0.2">
      <c r="A611" t="s">
        <v>101</v>
      </c>
      <c r="C611">
        <v>6.5</v>
      </c>
      <c r="D611"/>
      <c r="F611">
        <v>72.501384271000006</v>
      </c>
      <c r="G611"/>
      <c r="H611"/>
    </row>
    <row r="612" spans="1:8" x14ac:dyDescent="0.2">
      <c r="A612" t="s">
        <v>101</v>
      </c>
      <c r="C612">
        <v>6.5</v>
      </c>
      <c r="D612"/>
      <c r="F612">
        <v>73.020487259999996</v>
      </c>
      <c r="G612"/>
      <c r="H612"/>
    </row>
    <row r="613" spans="1:8" x14ac:dyDescent="0.2">
      <c r="A613" t="s">
        <v>101</v>
      </c>
      <c r="C613">
        <v>6.5</v>
      </c>
      <c r="D613"/>
      <c r="F613">
        <v>72.847452938000004</v>
      </c>
      <c r="G613"/>
      <c r="H613"/>
    </row>
    <row r="614" spans="1:8" x14ac:dyDescent="0.2">
      <c r="A614" t="s">
        <v>101</v>
      </c>
      <c r="C614">
        <v>6.5</v>
      </c>
      <c r="D614"/>
      <c r="F614">
        <v>72.847452938000004</v>
      </c>
      <c r="G614"/>
      <c r="H614"/>
    </row>
    <row r="615" spans="1:8" x14ac:dyDescent="0.2">
      <c r="A615" t="s">
        <v>101</v>
      </c>
      <c r="C615">
        <v>6.5</v>
      </c>
      <c r="D615"/>
      <c r="F615">
        <v>71.636212624999999</v>
      </c>
      <c r="G615"/>
      <c r="H615"/>
    </row>
    <row r="616" spans="1:8" x14ac:dyDescent="0.2">
      <c r="A616" t="s">
        <v>101</v>
      </c>
      <c r="C616">
        <v>6.5</v>
      </c>
      <c r="D616"/>
      <c r="F616">
        <v>69.559800667000005</v>
      </c>
      <c r="G616"/>
      <c r="H616"/>
    </row>
    <row r="617" spans="1:8" x14ac:dyDescent="0.2">
      <c r="A617" t="s">
        <v>101</v>
      </c>
      <c r="C617">
        <v>6.5</v>
      </c>
      <c r="D617"/>
      <c r="F617">
        <v>75.962070874999995</v>
      </c>
      <c r="G617"/>
      <c r="H617"/>
    </row>
    <row r="618" spans="1:8" x14ac:dyDescent="0.2">
      <c r="A618" t="s">
        <v>101</v>
      </c>
      <c r="C618">
        <v>7</v>
      </c>
      <c r="D618"/>
      <c r="F618">
        <v>66.272148396000006</v>
      </c>
      <c r="G618"/>
      <c r="H618"/>
    </row>
    <row r="619" spans="1:8" x14ac:dyDescent="0.2">
      <c r="A619" t="s">
        <v>101</v>
      </c>
      <c r="C619">
        <v>7</v>
      </c>
      <c r="D619"/>
      <c r="F619">
        <v>75.962070874999995</v>
      </c>
      <c r="G619"/>
      <c r="H619"/>
    </row>
    <row r="620" spans="1:8" x14ac:dyDescent="0.2">
      <c r="A620" t="s">
        <v>101</v>
      </c>
      <c r="C620">
        <v>7.5</v>
      </c>
      <c r="D620"/>
      <c r="F620">
        <v>77.000276854000006</v>
      </c>
      <c r="G620"/>
      <c r="H620"/>
    </row>
    <row r="621" spans="1:8" x14ac:dyDescent="0.2">
      <c r="A621" t="s">
        <v>101</v>
      </c>
      <c r="C621">
        <v>7.5</v>
      </c>
      <c r="D621"/>
      <c r="F621">
        <v>74.923864895999998</v>
      </c>
      <c r="G621"/>
      <c r="H621"/>
    </row>
    <row r="622" spans="1:8" x14ac:dyDescent="0.2">
      <c r="A622" t="s">
        <v>101</v>
      </c>
      <c r="C622">
        <v>7.5</v>
      </c>
      <c r="D622"/>
      <c r="F622">
        <v>82.364341082999999</v>
      </c>
      <c r="G622"/>
      <c r="H622"/>
    </row>
    <row r="623" spans="1:8" x14ac:dyDescent="0.2">
      <c r="A623" t="s">
        <v>101</v>
      </c>
      <c r="C623">
        <v>7.5</v>
      </c>
      <c r="D623"/>
      <c r="F623">
        <v>80.980066448000002</v>
      </c>
      <c r="G623"/>
      <c r="H623"/>
    </row>
    <row r="624" spans="1:8" x14ac:dyDescent="0.2">
      <c r="A624" t="s">
        <v>101</v>
      </c>
      <c r="C624">
        <v>7.5</v>
      </c>
      <c r="D624"/>
      <c r="F624">
        <v>88.593576968999997</v>
      </c>
      <c r="G624"/>
      <c r="H624"/>
    </row>
    <row r="625" spans="1:8" x14ac:dyDescent="0.2">
      <c r="A625" t="s">
        <v>101</v>
      </c>
      <c r="C625">
        <v>8</v>
      </c>
      <c r="D625"/>
      <c r="F625">
        <v>70.771040979000006</v>
      </c>
      <c r="G625"/>
      <c r="H625"/>
    </row>
    <row r="626" spans="1:8" x14ac:dyDescent="0.2">
      <c r="A626" t="s">
        <v>101</v>
      </c>
      <c r="C626">
        <v>8</v>
      </c>
      <c r="D626"/>
      <c r="F626">
        <v>75.962070874999995</v>
      </c>
      <c r="G626"/>
      <c r="H626"/>
    </row>
    <row r="627" spans="1:8" x14ac:dyDescent="0.2">
      <c r="A627" t="s">
        <v>101</v>
      </c>
      <c r="C627">
        <v>8</v>
      </c>
      <c r="D627"/>
      <c r="F627">
        <v>77.000276854000006</v>
      </c>
      <c r="G627"/>
      <c r="H627"/>
    </row>
    <row r="628" spans="1:8" x14ac:dyDescent="0.2">
      <c r="A628" t="s">
        <v>101</v>
      </c>
      <c r="C628">
        <v>8</v>
      </c>
      <c r="D628"/>
      <c r="F628">
        <v>84.267718719000001</v>
      </c>
      <c r="G628"/>
      <c r="H628"/>
    </row>
    <row r="629" spans="1:8" x14ac:dyDescent="0.2">
      <c r="A629" t="s">
        <v>101</v>
      </c>
      <c r="C629">
        <v>8</v>
      </c>
      <c r="D629"/>
      <c r="F629">
        <v>82.191306760000003</v>
      </c>
      <c r="G629"/>
      <c r="H629"/>
    </row>
    <row r="630" spans="1:8" x14ac:dyDescent="0.2">
      <c r="A630" t="s">
        <v>101</v>
      </c>
      <c r="C630">
        <v>8</v>
      </c>
      <c r="D630"/>
      <c r="F630">
        <v>81.326135104000002</v>
      </c>
      <c r="G630"/>
      <c r="H630"/>
    </row>
    <row r="631" spans="1:8" x14ac:dyDescent="0.2">
      <c r="A631" t="s">
        <v>101</v>
      </c>
      <c r="C631">
        <v>8</v>
      </c>
      <c r="D631"/>
      <c r="F631">
        <v>80.287929125000005</v>
      </c>
      <c r="G631"/>
      <c r="H631"/>
    </row>
    <row r="632" spans="1:8" x14ac:dyDescent="0.2">
      <c r="A632" t="s">
        <v>101</v>
      </c>
      <c r="C632">
        <v>8</v>
      </c>
      <c r="D632"/>
      <c r="F632">
        <v>81.326135104000002</v>
      </c>
      <c r="G632"/>
      <c r="H632"/>
    </row>
    <row r="633" spans="1:8" x14ac:dyDescent="0.2">
      <c r="A633" t="s">
        <v>101</v>
      </c>
      <c r="C633">
        <v>8</v>
      </c>
      <c r="D633"/>
      <c r="F633">
        <v>90.669988927000006</v>
      </c>
      <c r="G633"/>
      <c r="H633"/>
    </row>
    <row r="634" spans="1:8" x14ac:dyDescent="0.2">
      <c r="A634" t="s">
        <v>101</v>
      </c>
      <c r="C634">
        <v>8.5</v>
      </c>
      <c r="D634"/>
      <c r="F634">
        <v>77.865448499999999</v>
      </c>
      <c r="G634"/>
      <c r="H634"/>
    </row>
    <row r="635" spans="1:8" x14ac:dyDescent="0.2">
      <c r="A635" t="s">
        <v>101</v>
      </c>
      <c r="C635">
        <v>8.5</v>
      </c>
      <c r="D635"/>
      <c r="F635">
        <v>79.768826134999998</v>
      </c>
      <c r="G635"/>
      <c r="H635"/>
    </row>
    <row r="636" spans="1:8" x14ac:dyDescent="0.2">
      <c r="A636" t="s">
        <v>101</v>
      </c>
      <c r="C636">
        <v>8.5</v>
      </c>
      <c r="D636"/>
      <c r="F636">
        <v>81.326135104000002</v>
      </c>
      <c r="G636"/>
      <c r="H636"/>
    </row>
    <row r="637" spans="1:8" x14ac:dyDescent="0.2">
      <c r="A637" t="s">
        <v>101</v>
      </c>
      <c r="C637">
        <v>8.5</v>
      </c>
      <c r="D637"/>
      <c r="F637">
        <v>77.865448499999999</v>
      </c>
      <c r="G637"/>
      <c r="H637"/>
    </row>
    <row r="638" spans="1:8" x14ac:dyDescent="0.2">
      <c r="A638" t="s">
        <v>101</v>
      </c>
      <c r="C638">
        <v>8.5</v>
      </c>
      <c r="D638"/>
      <c r="F638">
        <v>86.171096344000006</v>
      </c>
      <c r="G638"/>
      <c r="H638"/>
    </row>
    <row r="639" spans="1:8" x14ac:dyDescent="0.2">
      <c r="A639" t="s">
        <v>101</v>
      </c>
      <c r="C639">
        <v>8.5</v>
      </c>
      <c r="D639"/>
      <c r="F639">
        <v>88.247508302</v>
      </c>
      <c r="G639"/>
      <c r="H639"/>
    </row>
    <row r="640" spans="1:8" x14ac:dyDescent="0.2">
      <c r="A640" t="s">
        <v>101</v>
      </c>
      <c r="C640">
        <v>8.5</v>
      </c>
      <c r="D640"/>
      <c r="F640">
        <v>91.535160572999999</v>
      </c>
      <c r="G640"/>
      <c r="H640"/>
    </row>
    <row r="641" spans="1:8" x14ac:dyDescent="0.2">
      <c r="A641" t="s">
        <v>101</v>
      </c>
      <c r="C641">
        <v>9</v>
      </c>
      <c r="D641"/>
      <c r="F641">
        <v>80.114894792000001</v>
      </c>
      <c r="G641"/>
      <c r="H641"/>
    </row>
    <row r="642" spans="1:8" x14ac:dyDescent="0.2">
      <c r="A642" t="s">
        <v>101</v>
      </c>
      <c r="C642">
        <v>9</v>
      </c>
      <c r="D642"/>
      <c r="F642">
        <v>85.305924697999998</v>
      </c>
      <c r="G642"/>
      <c r="H642"/>
    </row>
    <row r="643" spans="1:8" x14ac:dyDescent="0.2">
      <c r="A643" t="s">
        <v>101</v>
      </c>
      <c r="C643">
        <v>9</v>
      </c>
      <c r="D643"/>
      <c r="F643">
        <v>88.593576968999997</v>
      </c>
      <c r="G643"/>
      <c r="H643"/>
    </row>
    <row r="644" spans="1:8" x14ac:dyDescent="0.2">
      <c r="A644" t="s">
        <v>101</v>
      </c>
      <c r="C644">
        <v>9</v>
      </c>
      <c r="D644"/>
      <c r="F644">
        <v>88.420542635000004</v>
      </c>
      <c r="G644"/>
      <c r="H644"/>
    </row>
    <row r="645" spans="1:8" x14ac:dyDescent="0.2">
      <c r="A645" t="s">
        <v>101</v>
      </c>
      <c r="C645">
        <v>9</v>
      </c>
      <c r="D645"/>
      <c r="F645">
        <v>84.959856031000001</v>
      </c>
      <c r="G645"/>
      <c r="H645"/>
    </row>
    <row r="646" spans="1:8" x14ac:dyDescent="0.2">
      <c r="A646" t="s">
        <v>101</v>
      </c>
      <c r="C646">
        <v>9.5</v>
      </c>
      <c r="D646"/>
      <c r="F646">
        <v>87.382336656000007</v>
      </c>
      <c r="G646"/>
      <c r="H646"/>
    </row>
    <row r="647" spans="1:8" x14ac:dyDescent="0.2">
      <c r="A647" t="s">
        <v>101</v>
      </c>
      <c r="C647">
        <v>9.5</v>
      </c>
      <c r="D647"/>
      <c r="F647">
        <v>85.132890364999994</v>
      </c>
      <c r="G647"/>
      <c r="H647"/>
    </row>
    <row r="648" spans="1:8" x14ac:dyDescent="0.2">
      <c r="A648" t="s">
        <v>101</v>
      </c>
      <c r="C648">
        <v>9.5</v>
      </c>
      <c r="D648"/>
      <c r="F648">
        <v>81.326135104000002</v>
      </c>
      <c r="G648"/>
      <c r="H648"/>
    </row>
    <row r="649" spans="1:8" x14ac:dyDescent="0.2">
      <c r="A649" t="s">
        <v>101</v>
      </c>
      <c r="C649">
        <v>10</v>
      </c>
      <c r="D649"/>
      <c r="F649">
        <v>88.420542635000004</v>
      </c>
      <c r="G649"/>
      <c r="H649"/>
    </row>
    <row r="650" spans="1:8" x14ac:dyDescent="0.2">
      <c r="A650" t="s">
        <v>101</v>
      </c>
      <c r="C650">
        <v>10</v>
      </c>
      <c r="D650"/>
      <c r="F650">
        <v>88.420542635000004</v>
      </c>
      <c r="G650"/>
      <c r="H650"/>
    </row>
    <row r="651" spans="1:8" x14ac:dyDescent="0.2">
      <c r="A651" t="s">
        <v>101</v>
      </c>
      <c r="C651">
        <v>10.5</v>
      </c>
      <c r="D651"/>
      <c r="F651">
        <v>88.247508302</v>
      </c>
      <c r="G651"/>
      <c r="H651"/>
    </row>
    <row r="652" spans="1:8" x14ac:dyDescent="0.2">
      <c r="A652" t="s">
        <v>101</v>
      </c>
      <c r="C652">
        <v>10.5</v>
      </c>
      <c r="D652"/>
      <c r="F652">
        <v>94.649778521000002</v>
      </c>
      <c r="G652"/>
      <c r="H652"/>
    </row>
    <row r="653" spans="1:8" x14ac:dyDescent="0.2">
      <c r="A653" t="s">
        <v>101</v>
      </c>
      <c r="C653">
        <v>11</v>
      </c>
      <c r="D653"/>
      <c r="F653">
        <v>94.649778521000002</v>
      </c>
      <c r="G653"/>
      <c r="H653"/>
    </row>
    <row r="654" spans="1:8" x14ac:dyDescent="0.2">
      <c r="A654" t="s">
        <v>101</v>
      </c>
      <c r="C654">
        <v>11</v>
      </c>
      <c r="D654"/>
      <c r="F654">
        <v>90.496954594000002</v>
      </c>
      <c r="G654"/>
      <c r="H654"/>
    </row>
    <row r="655" spans="1:8" x14ac:dyDescent="0.2">
      <c r="D655"/>
      <c r="F655"/>
      <c r="G655"/>
      <c r="H655"/>
    </row>
    <row r="656" spans="1:8" x14ac:dyDescent="0.2">
      <c r="A656" t="s">
        <v>102</v>
      </c>
      <c r="B656">
        <v>5</v>
      </c>
      <c r="C656">
        <v>0.5</v>
      </c>
      <c r="D656"/>
      <c r="F656">
        <v>7.5442967891999997</v>
      </c>
      <c r="G656"/>
      <c r="H656"/>
    </row>
    <row r="657" spans="1:8" x14ac:dyDescent="0.2">
      <c r="A657" t="s">
        <v>102</v>
      </c>
      <c r="B657">
        <v>5</v>
      </c>
      <c r="C657">
        <v>1</v>
      </c>
      <c r="D657"/>
      <c r="F657">
        <v>18.964562567000002</v>
      </c>
      <c r="G657">
        <f>(F657-F656)/(C657-C656)</f>
        <v>22.840531555600002</v>
      </c>
      <c r="H657">
        <f>AVERAGE(G656:G658)</f>
        <v>15.849944627799999</v>
      </c>
    </row>
    <row r="658" spans="1:8" x14ac:dyDescent="0.2">
      <c r="A658" t="s">
        <v>102</v>
      </c>
      <c r="B658">
        <v>10</v>
      </c>
      <c r="C658">
        <v>1.5</v>
      </c>
      <c r="D658"/>
      <c r="F658">
        <v>23.394241417</v>
      </c>
      <c r="G658">
        <f t="shared" ref="G658:G677" si="46">(F658-F657)/(C658-C657)</f>
        <v>8.8593576999999968</v>
      </c>
      <c r="H658">
        <f t="shared" ref="H658:H677" si="47">AVERAGE(G657:G659)</f>
        <v>16.484403837199999</v>
      </c>
    </row>
    <row r="659" spans="1:8" x14ac:dyDescent="0.2">
      <c r="A659" t="s">
        <v>102</v>
      </c>
      <c r="B659">
        <v>6</v>
      </c>
      <c r="C659">
        <v>2</v>
      </c>
      <c r="D659"/>
      <c r="F659">
        <v>32.270902544999998</v>
      </c>
      <c r="G659">
        <f t="shared" si="46"/>
        <v>17.753322255999997</v>
      </c>
      <c r="H659">
        <f t="shared" si="47"/>
        <v>11.004983391333331</v>
      </c>
    </row>
    <row r="660" spans="1:8" x14ac:dyDescent="0.2">
      <c r="A660" t="s">
        <v>102</v>
      </c>
      <c r="B660">
        <v>4</v>
      </c>
      <c r="C660">
        <v>2.5</v>
      </c>
      <c r="D660"/>
      <c r="F660">
        <v>35.472037653999998</v>
      </c>
      <c r="G660">
        <f t="shared" si="46"/>
        <v>6.4022702179999982</v>
      </c>
      <c r="H660">
        <f t="shared" si="47"/>
        <v>10.743509291333332</v>
      </c>
    </row>
    <row r="661" spans="1:8" x14ac:dyDescent="0.2">
      <c r="A661" t="s">
        <v>102</v>
      </c>
      <c r="B661">
        <v>3</v>
      </c>
      <c r="C661">
        <v>3</v>
      </c>
      <c r="D661"/>
      <c r="F661">
        <v>39.509505353999998</v>
      </c>
      <c r="G661">
        <f t="shared" si="46"/>
        <v>8.0749354000000011</v>
      </c>
      <c r="H661">
        <f t="shared" si="47"/>
        <v>7.0078903666666674</v>
      </c>
    </row>
    <row r="662" spans="1:8" x14ac:dyDescent="0.2">
      <c r="A662" t="s">
        <v>102</v>
      </c>
      <c r="B662">
        <v>8</v>
      </c>
      <c r="C662">
        <v>3.5</v>
      </c>
      <c r="D662"/>
      <c r="F662">
        <v>42.782738094999999</v>
      </c>
      <c r="G662">
        <f t="shared" si="46"/>
        <v>6.5464654820000021</v>
      </c>
      <c r="H662">
        <f t="shared" si="47"/>
        <v>10.958840899333333</v>
      </c>
    </row>
    <row r="663" spans="1:8" x14ac:dyDescent="0.2">
      <c r="A663" t="s">
        <v>102</v>
      </c>
      <c r="B663">
        <v>3</v>
      </c>
      <c r="C663">
        <v>4</v>
      </c>
      <c r="D663"/>
      <c r="F663">
        <v>51.910299002999999</v>
      </c>
      <c r="G663">
        <f t="shared" si="46"/>
        <v>18.255121815999999</v>
      </c>
      <c r="H663">
        <f t="shared" si="47"/>
        <v>7.2866678960000018</v>
      </c>
    </row>
    <row r="664" spans="1:8" x14ac:dyDescent="0.2">
      <c r="A664" t="s">
        <v>102</v>
      </c>
      <c r="B664">
        <v>2</v>
      </c>
      <c r="C664">
        <v>4.5</v>
      </c>
      <c r="D664"/>
      <c r="F664">
        <v>50.439507198000001</v>
      </c>
      <c r="G664">
        <f t="shared" si="46"/>
        <v>-2.941583609999995</v>
      </c>
      <c r="H664">
        <f t="shared" si="47"/>
        <v>8.6887952860000013</v>
      </c>
    </row>
    <row r="665" spans="1:8" x14ac:dyDescent="0.2">
      <c r="A665" t="s">
        <v>102</v>
      </c>
      <c r="B665">
        <v>7</v>
      </c>
      <c r="C665">
        <v>5</v>
      </c>
      <c r="D665"/>
      <c r="F665">
        <v>55.815931024000001</v>
      </c>
      <c r="G665">
        <f t="shared" si="46"/>
        <v>10.752847652</v>
      </c>
      <c r="H665">
        <f t="shared" si="47"/>
        <v>3.7298511139999988</v>
      </c>
    </row>
    <row r="666" spans="1:8" x14ac:dyDescent="0.2">
      <c r="A666" t="s">
        <v>102</v>
      </c>
      <c r="B666">
        <v>6</v>
      </c>
      <c r="C666">
        <v>5.5</v>
      </c>
      <c r="D666"/>
      <c r="F666">
        <v>57.505075673999997</v>
      </c>
      <c r="G666">
        <f t="shared" si="46"/>
        <v>3.3782892999999916</v>
      </c>
      <c r="H666">
        <f t="shared" si="47"/>
        <v>9.315014767333329</v>
      </c>
    </row>
    <row r="667" spans="1:8" x14ac:dyDescent="0.2">
      <c r="A667" t="s">
        <v>102</v>
      </c>
      <c r="B667">
        <v>4</v>
      </c>
      <c r="C667">
        <v>6</v>
      </c>
      <c r="D667"/>
      <c r="F667">
        <v>64.412029348999994</v>
      </c>
      <c r="G667">
        <f t="shared" si="46"/>
        <v>13.813907349999994</v>
      </c>
      <c r="H667">
        <f t="shared" si="47"/>
        <v>9.912395189999998</v>
      </c>
    </row>
    <row r="668" spans="1:8" x14ac:dyDescent="0.2">
      <c r="A668" t="s">
        <v>102</v>
      </c>
      <c r="B668">
        <v>10</v>
      </c>
      <c r="C668">
        <v>6.5</v>
      </c>
      <c r="D668"/>
      <c r="F668">
        <v>70.684523808999998</v>
      </c>
      <c r="G668">
        <f t="shared" si="46"/>
        <v>12.544988920000009</v>
      </c>
      <c r="H668">
        <f t="shared" si="47"/>
        <v>9.0746893073333386</v>
      </c>
    </row>
    <row r="669" spans="1:8" x14ac:dyDescent="0.2">
      <c r="A669" t="s">
        <v>102</v>
      </c>
      <c r="B669">
        <v>2</v>
      </c>
      <c r="C669">
        <v>7</v>
      </c>
      <c r="D669"/>
      <c r="F669">
        <v>71.117109635000006</v>
      </c>
      <c r="G669">
        <f t="shared" si="46"/>
        <v>0.865171652000015</v>
      </c>
      <c r="H669">
        <f t="shared" si="47"/>
        <v>10.906930600666669</v>
      </c>
    </row>
    <row r="670" spans="1:8" x14ac:dyDescent="0.2">
      <c r="A670" t="s">
        <v>102</v>
      </c>
      <c r="B670">
        <v>5</v>
      </c>
      <c r="C670">
        <v>7.5</v>
      </c>
      <c r="D670"/>
      <c r="F670">
        <v>80.772425249999998</v>
      </c>
      <c r="G670">
        <f t="shared" si="46"/>
        <v>19.310631229999984</v>
      </c>
      <c r="H670">
        <f t="shared" si="47"/>
        <v>6.4919917160000011</v>
      </c>
    </row>
    <row r="671" spans="1:8" x14ac:dyDescent="0.2">
      <c r="A671" t="s">
        <v>102</v>
      </c>
      <c r="B671">
        <v>9</v>
      </c>
      <c r="C671">
        <v>8</v>
      </c>
      <c r="D671"/>
      <c r="F671">
        <v>80.422511383</v>
      </c>
      <c r="G671">
        <f t="shared" si="46"/>
        <v>-0.69982773399999587</v>
      </c>
      <c r="H671">
        <f t="shared" si="47"/>
        <v>8.091414858666667</v>
      </c>
    </row>
    <row r="672" spans="1:8" x14ac:dyDescent="0.2">
      <c r="A672" t="s">
        <v>102</v>
      </c>
      <c r="B672">
        <v>7</v>
      </c>
      <c r="C672">
        <v>8.5</v>
      </c>
      <c r="D672"/>
      <c r="F672">
        <v>83.254231923000006</v>
      </c>
      <c r="G672">
        <f t="shared" si="46"/>
        <v>5.6634410800000126</v>
      </c>
      <c r="H672">
        <f t="shared" si="47"/>
        <v>3.1376891833333311</v>
      </c>
    </row>
    <row r="673" spans="1:9" x14ac:dyDescent="0.2">
      <c r="A673" t="s">
        <v>102</v>
      </c>
      <c r="B673">
        <v>5</v>
      </c>
      <c r="C673">
        <v>9</v>
      </c>
      <c r="D673"/>
      <c r="F673">
        <v>85.478959024999995</v>
      </c>
      <c r="G673">
        <f t="shared" si="46"/>
        <v>4.4494542039999772</v>
      </c>
      <c r="H673">
        <f t="shared" si="47"/>
        <v>2.7941839946666676</v>
      </c>
    </row>
    <row r="674" spans="1:9" x14ac:dyDescent="0.2">
      <c r="A674" t="s">
        <v>102</v>
      </c>
      <c r="B674">
        <v>3</v>
      </c>
      <c r="C674">
        <v>9.5</v>
      </c>
      <c r="D674"/>
      <c r="F674">
        <v>84.613787375000001</v>
      </c>
      <c r="G674">
        <f t="shared" si="46"/>
        <v>-1.730343299999987</v>
      </c>
      <c r="H674">
        <f t="shared" si="47"/>
        <v>3.4442071413333317</v>
      </c>
    </row>
    <row r="675" spans="1:9" x14ac:dyDescent="0.2">
      <c r="A675" t="s">
        <v>102</v>
      </c>
      <c r="B675">
        <v>2</v>
      </c>
      <c r="C675">
        <v>10</v>
      </c>
      <c r="D675"/>
      <c r="F675">
        <v>88.420542635000004</v>
      </c>
      <c r="G675">
        <f t="shared" si="46"/>
        <v>7.6135105200000055</v>
      </c>
      <c r="H675">
        <f t="shared" si="47"/>
        <v>3.9797895906666745</v>
      </c>
    </row>
    <row r="676" spans="1:9" x14ac:dyDescent="0.2">
      <c r="A676" t="s">
        <v>102</v>
      </c>
      <c r="B676">
        <v>2</v>
      </c>
      <c r="C676">
        <v>10.5</v>
      </c>
      <c r="D676"/>
      <c r="F676">
        <v>91.448643411000006</v>
      </c>
      <c r="G676">
        <f t="shared" si="46"/>
        <v>6.0562015520000045</v>
      </c>
      <c r="H676">
        <f t="shared" si="47"/>
        <v>5.3063861213333325</v>
      </c>
    </row>
    <row r="677" spans="1:9" x14ac:dyDescent="0.2">
      <c r="A677" t="s">
        <v>102</v>
      </c>
      <c r="B677">
        <v>2</v>
      </c>
      <c r="C677">
        <v>11</v>
      </c>
      <c r="D677"/>
      <c r="F677">
        <v>92.573366557</v>
      </c>
      <c r="G677">
        <f t="shared" si="46"/>
        <v>2.2494462919999876</v>
      </c>
      <c r="H677">
        <f t="shared" si="47"/>
        <v>4.1528239219999961</v>
      </c>
    </row>
    <row r="678" spans="1:9" x14ac:dyDescent="0.2">
      <c r="D678"/>
      <c r="F678"/>
      <c r="G678"/>
      <c r="H678"/>
    </row>
    <row r="679" spans="1:9" x14ac:dyDescent="0.2">
      <c r="D679"/>
      <c r="F679"/>
      <c r="G679"/>
      <c r="H679"/>
    </row>
    <row r="680" spans="1:9" x14ac:dyDescent="0.2">
      <c r="D680"/>
      <c r="F680"/>
      <c r="G680"/>
      <c r="H680"/>
    </row>
    <row r="681" spans="1:9" x14ac:dyDescent="0.2">
      <c r="D681"/>
      <c r="F681"/>
      <c r="G681"/>
      <c r="H681"/>
    </row>
    <row r="682" spans="1:9" x14ac:dyDescent="0.2">
      <c r="D682"/>
      <c r="F682"/>
      <c r="G682"/>
      <c r="H682"/>
    </row>
    <row r="683" spans="1:9" x14ac:dyDescent="0.2">
      <c r="D683"/>
      <c r="F683"/>
      <c r="G683"/>
      <c r="H683"/>
    </row>
    <row r="684" spans="1:9" x14ac:dyDescent="0.2">
      <c r="D684"/>
      <c r="F684"/>
      <c r="G684"/>
      <c r="H684"/>
    </row>
    <row r="685" spans="1:9" x14ac:dyDescent="0.2">
      <c r="D685"/>
      <c r="F685"/>
      <c r="G685"/>
      <c r="H685"/>
    </row>
    <row r="686" spans="1:9" x14ac:dyDescent="0.2">
      <c r="D686"/>
      <c r="F686"/>
      <c r="G686"/>
      <c r="H686"/>
    </row>
    <row r="687" spans="1:9" x14ac:dyDescent="0.2">
      <c r="D687"/>
      <c r="F687"/>
      <c r="G687"/>
      <c r="H687"/>
      <c r="I687" s="4"/>
    </row>
    <row r="688" spans="1:9" x14ac:dyDescent="0.2">
      <c r="D688" s="14"/>
    </row>
    <row r="689" spans="1:8" s="20" customFormat="1" x14ac:dyDescent="0.2">
      <c r="A689" s="19" t="s">
        <v>5</v>
      </c>
      <c r="D689" s="21"/>
      <c r="F689" s="22"/>
      <c r="G689" s="22"/>
      <c r="H689" s="22"/>
    </row>
    <row r="690" spans="1:8" x14ac:dyDescent="0.2">
      <c r="B690" s="15" t="s">
        <v>26</v>
      </c>
      <c r="C690" s="1" t="s">
        <v>45</v>
      </c>
    </row>
    <row r="691" spans="1:8" x14ac:dyDescent="0.2">
      <c r="A691" t="s">
        <v>5</v>
      </c>
      <c r="B691" s="13">
        <v>0</v>
      </c>
      <c r="C691">
        <v>0</v>
      </c>
      <c r="F691" s="10">
        <f>B691/64*100</f>
        <v>0</v>
      </c>
    </row>
    <row r="692" spans="1:8" x14ac:dyDescent="0.2">
      <c r="A692" t="s">
        <v>5</v>
      </c>
      <c r="B692" s="13">
        <v>2</v>
      </c>
      <c r="C692">
        <v>0.5</v>
      </c>
      <c r="F692" s="10">
        <f t="shared" ref="F692:F714" si="48">B692/64*100</f>
        <v>3.125</v>
      </c>
      <c r="G692" s="10">
        <f t="shared" ref="G692:G714" si="49">(F692-F691)/(C692-C691)</f>
        <v>6.25</v>
      </c>
      <c r="H692" s="10">
        <f t="shared" ref="H692" si="50">AVERAGE(G691:G693)</f>
        <v>7.8125</v>
      </c>
    </row>
    <row r="693" spans="1:8" x14ac:dyDescent="0.2">
      <c r="A693" t="s">
        <v>5</v>
      </c>
      <c r="B693" s="13">
        <v>5</v>
      </c>
      <c r="C693">
        <v>1</v>
      </c>
      <c r="F693" s="10">
        <f t="shared" si="48"/>
        <v>7.8125</v>
      </c>
      <c r="G693" s="10">
        <f t="shared" si="49"/>
        <v>9.375</v>
      </c>
      <c r="H693" s="10">
        <f t="shared" ref="H693:H713" si="51">AVERAGE(G692:G694)</f>
        <v>6.25</v>
      </c>
    </row>
    <row r="694" spans="1:8" x14ac:dyDescent="0.2">
      <c r="A694" t="s">
        <v>5</v>
      </c>
      <c r="B694" s="13">
        <v>6</v>
      </c>
      <c r="C694">
        <v>1.5</v>
      </c>
      <c r="F694" s="10">
        <f t="shared" si="48"/>
        <v>9.375</v>
      </c>
      <c r="G694" s="10">
        <f t="shared" si="49"/>
        <v>3.125</v>
      </c>
      <c r="H694" s="10">
        <f t="shared" si="51"/>
        <v>8.3333333333333339</v>
      </c>
    </row>
    <row r="695" spans="1:8" x14ac:dyDescent="0.2">
      <c r="A695" t="s">
        <v>5</v>
      </c>
      <c r="B695" s="13">
        <v>10</v>
      </c>
      <c r="C695">
        <v>2</v>
      </c>
      <c r="F695" s="10">
        <f t="shared" si="48"/>
        <v>15.625</v>
      </c>
      <c r="G695" s="10">
        <f t="shared" si="49"/>
        <v>12.5</v>
      </c>
      <c r="H695" s="10">
        <f t="shared" si="51"/>
        <v>5.208333333333333</v>
      </c>
    </row>
    <row r="696" spans="1:8" x14ac:dyDescent="0.2">
      <c r="A696" t="s">
        <v>5</v>
      </c>
      <c r="B696" s="13">
        <v>10</v>
      </c>
      <c r="C696">
        <v>2.5</v>
      </c>
      <c r="F696" s="10">
        <f t="shared" si="48"/>
        <v>15.625</v>
      </c>
      <c r="G696" s="10">
        <f t="shared" si="49"/>
        <v>0</v>
      </c>
      <c r="H696" s="10">
        <f t="shared" si="51"/>
        <v>6.25</v>
      </c>
    </row>
    <row r="697" spans="1:8" x14ac:dyDescent="0.2">
      <c r="A697" t="s">
        <v>5</v>
      </c>
      <c r="B697" s="13">
        <v>12</v>
      </c>
      <c r="C697">
        <v>3</v>
      </c>
      <c r="F697" s="10">
        <f t="shared" si="48"/>
        <v>18.75</v>
      </c>
      <c r="G697" s="10">
        <f t="shared" si="49"/>
        <v>6.25</v>
      </c>
      <c r="H697" s="10">
        <f t="shared" si="51"/>
        <v>5.208333333333333</v>
      </c>
    </row>
    <row r="698" spans="1:8" x14ac:dyDescent="0.2">
      <c r="A698" t="s">
        <v>5</v>
      </c>
      <c r="B698" s="13">
        <v>15</v>
      </c>
      <c r="C698">
        <v>3.5</v>
      </c>
      <c r="F698" s="10">
        <f t="shared" si="48"/>
        <v>23.4375</v>
      </c>
      <c r="G698" s="10">
        <f t="shared" si="49"/>
        <v>9.375</v>
      </c>
      <c r="H698" s="10">
        <f t="shared" si="51"/>
        <v>10.416666666666666</v>
      </c>
    </row>
    <row r="699" spans="1:8" x14ac:dyDescent="0.2">
      <c r="A699" t="s">
        <v>5</v>
      </c>
      <c r="B699" s="13">
        <v>20</v>
      </c>
      <c r="C699">
        <v>4</v>
      </c>
      <c r="F699" s="10">
        <f t="shared" si="48"/>
        <v>31.25</v>
      </c>
      <c r="G699" s="10">
        <f t="shared" si="49"/>
        <v>15.625</v>
      </c>
      <c r="H699" s="10">
        <f t="shared" si="51"/>
        <v>11.458333333333334</v>
      </c>
    </row>
    <row r="700" spans="1:8" x14ac:dyDescent="0.2">
      <c r="A700" t="s">
        <v>5</v>
      </c>
      <c r="B700" s="13">
        <v>23</v>
      </c>
      <c r="C700">
        <v>4.5</v>
      </c>
      <c r="F700" s="10">
        <f t="shared" si="48"/>
        <v>35.9375</v>
      </c>
      <c r="G700" s="10">
        <f t="shared" si="49"/>
        <v>9.375</v>
      </c>
      <c r="H700" s="10">
        <f t="shared" si="51"/>
        <v>12.5</v>
      </c>
    </row>
    <row r="701" spans="1:8" x14ac:dyDescent="0.2">
      <c r="A701" t="s">
        <v>5</v>
      </c>
      <c r="B701" s="13">
        <v>27</v>
      </c>
      <c r="C701">
        <v>5</v>
      </c>
      <c r="F701" s="10">
        <f t="shared" si="48"/>
        <v>42.1875</v>
      </c>
      <c r="G701" s="10">
        <f t="shared" si="49"/>
        <v>12.5</v>
      </c>
      <c r="H701" s="10">
        <f t="shared" si="51"/>
        <v>12.5</v>
      </c>
    </row>
    <row r="702" spans="1:8" x14ac:dyDescent="0.2">
      <c r="A702" t="s">
        <v>5</v>
      </c>
      <c r="B702" s="13">
        <v>32</v>
      </c>
      <c r="C702">
        <v>5.5</v>
      </c>
      <c r="F702" s="10">
        <f t="shared" si="48"/>
        <v>50</v>
      </c>
      <c r="G702" s="10">
        <f t="shared" si="49"/>
        <v>15.625</v>
      </c>
      <c r="H702" s="10">
        <f t="shared" si="51"/>
        <v>13.541666666666666</v>
      </c>
    </row>
    <row r="703" spans="1:8" x14ac:dyDescent="0.2">
      <c r="A703" t="s">
        <v>5</v>
      </c>
      <c r="B703" s="13">
        <v>36</v>
      </c>
      <c r="C703">
        <v>6</v>
      </c>
      <c r="F703" s="10">
        <f t="shared" si="48"/>
        <v>56.25</v>
      </c>
      <c r="G703" s="10">
        <f t="shared" si="49"/>
        <v>12.5</v>
      </c>
      <c r="H703" s="10">
        <f t="shared" si="51"/>
        <v>12.5</v>
      </c>
    </row>
    <row r="704" spans="1:8" x14ac:dyDescent="0.2">
      <c r="A704" t="s">
        <v>5</v>
      </c>
      <c r="B704" s="13">
        <v>39</v>
      </c>
      <c r="C704">
        <v>6.5</v>
      </c>
      <c r="F704" s="10">
        <f t="shared" si="48"/>
        <v>60.9375</v>
      </c>
      <c r="G704" s="10">
        <f t="shared" si="49"/>
        <v>9.375</v>
      </c>
      <c r="H704" s="10">
        <f t="shared" si="51"/>
        <v>9.375</v>
      </c>
    </row>
    <row r="705" spans="1:8" x14ac:dyDescent="0.2">
      <c r="A705" t="s">
        <v>5</v>
      </c>
      <c r="B705" s="13">
        <v>41</v>
      </c>
      <c r="C705">
        <v>7</v>
      </c>
      <c r="F705" s="10">
        <f t="shared" si="48"/>
        <v>64.0625</v>
      </c>
      <c r="G705" s="10">
        <f t="shared" si="49"/>
        <v>6.25</v>
      </c>
      <c r="H705" s="10">
        <f t="shared" si="51"/>
        <v>7.291666666666667</v>
      </c>
    </row>
    <row r="706" spans="1:8" x14ac:dyDescent="0.2">
      <c r="A706" t="s">
        <v>5</v>
      </c>
      <c r="B706" s="13">
        <v>43</v>
      </c>
      <c r="C706">
        <v>7.5</v>
      </c>
      <c r="F706" s="10">
        <f t="shared" si="48"/>
        <v>67.1875</v>
      </c>
      <c r="G706" s="10">
        <f t="shared" si="49"/>
        <v>6.25</v>
      </c>
      <c r="H706" s="10">
        <f t="shared" si="51"/>
        <v>10.416666666666666</v>
      </c>
    </row>
    <row r="707" spans="1:8" x14ac:dyDescent="0.2">
      <c r="A707" t="s">
        <v>5</v>
      </c>
      <c r="B707" s="13">
        <v>49</v>
      </c>
      <c r="C707">
        <v>8</v>
      </c>
      <c r="F707" s="10">
        <f t="shared" si="48"/>
        <v>76.5625</v>
      </c>
      <c r="G707" s="10">
        <f t="shared" si="49"/>
        <v>18.75</v>
      </c>
      <c r="H707" s="10">
        <f t="shared" si="51"/>
        <v>11.458333333333334</v>
      </c>
    </row>
    <row r="708" spans="1:8" x14ac:dyDescent="0.2">
      <c r="A708" t="s">
        <v>5</v>
      </c>
      <c r="B708" s="13">
        <v>52</v>
      </c>
      <c r="C708">
        <v>8.5</v>
      </c>
      <c r="F708" s="10">
        <f t="shared" si="48"/>
        <v>81.25</v>
      </c>
      <c r="G708" s="10">
        <f t="shared" si="49"/>
        <v>9.375</v>
      </c>
      <c r="H708" s="10">
        <f t="shared" si="51"/>
        <v>9.375</v>
      </c>
    </row>
    <row r="709" spans="1:8" x14ac:dyDescent="0.2">
      <c r="A709" t="s">
        <v>5</v>
      </c>
      <c r="B709" s="13">
        <v>52</v>
      </c>
      <c r="C709">
        <v>9</v>
      </c>
      <c r="F709" s="10">
        <f t="shared" si="48"/>
        <v>81.25</v>
      </c>
      <c r="G709" s="10">
        <f t="shared" si="49"/>
        <v>0</v>
      </c>
      <c r="H709" s="10">
        <f t="shared" si="51"/>
        <v>4.166666666666667</v>
      </c>
    </row>
    <row r="710" spans="1:8" x14ac:dyDescent="0.2">
      <c r="A710" t="s">
        <v>5</v>
      </c>
      <c r="B710" s="13">
        <v>53</v>
      </c>
      <c r="C710">
        <v>9.5</v>
      </c>
      <c r="F710" s="10">
        <f t="shared" si="48"/>
        <v>82.8125</v>
      </c>
      <c r="G710" s="10">
        <f t="shared" si="49"/>
        <v>3.125</v>
      </c>
      <c r="H710" s="10">
        <f>AVERAGE(G709:G711)</f>
        <v>4.166666666666667</v>
      </c>
    </row>
    <row r="711" spans="1:8" x14ac:dyDescent="0.2">
      <c r="A711" t="s">
        <v>5</v>
      </c>
      <c r="B711" s="13">
        <v>56</v>
      </c>
      <c r="C711">
        <v>10</v>
      </c>
      <c r="F711" s="10">
        <f t="shared" si="48"/>
        <v>87.5</v>
      </c>
      <c r="G711" s="10">
        <f t="shared" si="49"/>
        <v>9.375</v>
      </c>
      <c r="H711" s="10">
        <f t="shared" si="51"/>
        <v>8.3333333333333339</v>
      </c>
    </row>
    <row r="712" spans="1:8" x14ac:dyDescent="0.2">
      <c r="A712" t="s">
        <v>5</v>
      </c>
      <c r="B712" s="13">
        <v>60</v>
      </c>
      <c r="C712">
        <v>10.5</v>
      </c>
      <c r="F712" s="10">
        <f t="shared" si="48"/>
        <v>93.75</v>
      </c>
      <c r="G712" s="10">
        <f t="shared" si="49"/>
        <v>12.5</v>
      </c>
      <c r="H712" s="10">
        <f t="shared" si="51"/>
        <v>7.291666666666667</v>
      </c>
    </row>
    <row r="713" spans="1:8" x14ac:dyDescent="0.2">
      <c r="A713" t="s">
        <v>5</v>
      </c>
      <c r="B713" s="13">
        <v>60</v>
      </c>
      <c r="C713">
        <v>11</v>
      </c>
      <c r="F713" s="10">
        <f t="shared" si="48"/>
        <v>93.75</v>
      </c>
      <c r="G713" s="10">
        <f t="shared" si="49"/>
        <v>0</v>
      </c>
      <c r="H713" s="10">
        <f t="shared" si="51"/>
        <v>5.208333333333333</v>
      </c>
    </row>
    <row r="714" spans="1:8" x14ac:dyDescent="0.2">
      <c r="A714" t="s">
        <v>5</v>
      </c>
      <c r="B714" s="13">
        <v>61</v>
      </c>
      <c r="C714">
        <v>11.5</v>
      </c>
      <c r="F714" s="10">
        <f t="shared" si="48"/>
        <v>95.3125</v>
      </c>
      <c r="G714" s="10">
        <f t="shared" si="49"/>
        <v>3.125</v>
      </c>
      <c r="H714" s="10">
        <f>AVERAGE(G713:G714)</f>
        <v>1.5625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F3219-38E4-6B42-B30A-297A26A9A864}">
  <dimension ref="A1:B11"/>
  <sheetViews>
    <sheetView zoomScale="103" workbookViewId="0"/>
  </sheetViews>
  <sheetFormatPr baseColWidth="10" defaultRowHeight="16" x14ac:dyDescent="0.2"/>
  <cols>
    <col min="1" max="1" width="43" customWidth="1"/>
    <col min="2" max="2" width="79" customWidth="1"/>
  </cols>
  <sheetData>
    <row r="1" spans="1:2" x14ac:dyDescent="0.2">
      <c r="A1" s="1" t="s">
        <v>47</v>
      </c>
    </row>
    <row r="3" spans="1:2" x14ac:dyDescent="0.2">
      <c r="A3" s="1" t="s">
        <v>36</v>
      </c>
      <c r="B3" s="1" t="s">
        <v>48</v>
      </c>
    </row>
    <row r="4" spans="1:2" x14ac:dyDescent="0.2">
      <c r="A4" s="3" t="s">
        <v>2</v>
      </c>
      <c r="B4" t="s">
        <v>37</v>
      </c>
    </row>
    <row r="5" spans="1:2" x14ac:dyDescent="0.2">
      <c r="A5" s="3" t="s">
        <v>50</v>
      </c>
      <c r="B5" t="s">
        <v>174</v>
      </c>
    </row>
    <row r="6" spans="1:2" x14ac:dyDescent="0.2">
      <c r="A6" s="3" t="s">
        <v>25</v>
      </c>
      <c r="B6" t="s">
        <v>38</v>
      </c>
    </row>
    <row r="7" spans="1:2" ht="17" x14ac:dyDescent="0.2">
      <c r="A7" s="36" t="s">
        <v>32</v>
      </c>
      <c r="B7" t="s">
        <v>39</v>
      </c>
    </row>
    <row r="8" spans="1:2" ht="17" x14ac:dyDescent="0.2">
      <c r="A8" s="37" t="s">
        <v>33</v>
      </c>
      <c r="B8" t="s">
        <v>40</v>
      </c>
    </row>
    <row r="9" spans="1:2" ht="17" x14ac:dyDescent="0.2">
      <c r="A9" s="38" t="s">
        <v>35</v>
      </c>
      <c r="B9" t="s">
        <v>49</v>
      </c>
    </row>
    <row r="10" spans="1:2" x14ac:dyDescent="0.2">
      <c r="A10" s="11" t="s">
        <v>31</v>
      </c>
      <c r="B10" t="s">
        <v>43</v>
      </c>
    </row>
    <row r="11" spans="1:2" x14ac:dyDescent="0.2">
      <c r="A11" s="11" t="s">
        <v>34</v>
      </c>
      <c r="B11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C27F8-F0E6-004F-8FD3-4F6F8BFD11C3}">
  <dimension ref="A1:C19"/>
  <sheetViews>
    <sheetView workbookViewId="0"/>
  </sheetViews>
  <sheetFormatPr baseColWidth="10" defaultRowHeight="16" x14ac:dyDescent="0.2"/>
  <cols>
    <col min="1" max="1" width="21" style="5" customWidth="1"/>
    <col min="2" max="2" width="55.5" style="6" customWidth="1"/>
    <col min="3" max="3" width="46.6640625" customWidth="1"/>
  </cols>
  <sheetData>
    <row r="1" spans="1:3" x14ac:dyDescent="0.2">
      <c r="A1" s="7" t="s">
        <v>8</v>
      </c>
    </row>
    <row r="2" spans="1:3" x14ac:dyDescent="0.2">
      <c r="A2" s="7"/>
    </row>
    <row r="3" spans="1:3" ht="17" x14ac:dyDescent="0.2">
      <c r="A3" s="31" t="s">
        <v>30</v>
      </c>
      <c r="B3" s="32" t="s">
        <v>46</v>
      </c>
      <c r="C3" s="4" t="s">
        <v>97</v>
      </c>
    </row>
    <row r="4" spans="1:3" ht="68" x14ac:dyDescent="0.2">
      <c r="A4" s="5" t="s">
        <v>24</v>
      </c>
      <c r="B4" s="6" t="s">
        <v>23</v>
      </c>
      <c r="C4" s="5" t="s">
        <v>99</v>
      </c>
    </row>
    <row r="5" spans="1:3" ht="51" x14ac:dyDescent="0.2">
      <c r="A5" s="5" t="s">
        <v>9</v>
      </c>
      <c r="B5" s="6" t="s">
        <v>53</v>
      </c>
      <c r="C5" s="5" t="s">
        <v>98</v>
      </c>
    </row>
    <row r="6" spans="1:3" ht="51" x14ac:dyDescent="0.2">
      <c r="A6" s="5" t="s">
        <v>60</v>
      </c>
      <c r="B6" s="39" t="s">
        <v>66</v>
      </c>
      <c r="C6" s="5" t="s">
        <v>98</v>
      </c>
    </row>
    <row r="7" spans="1:3" ht="68" x14ac:dyDescent="0.2">
      <c r="A7" s="5" t="s">
        <v>101</v>
      </c>
      <c r="B7" s="39" t="s">
        <v>103</v>
      </c>
      <c r="C7" s="5" t="s">
        <v>104</v>
      </c>
    </row>
    <row r="8" spans="1:3" ht="85" x14ac:dyDescent="0.2">
      <c r="A8" s="5" t="s">
        <v>0</v>
      </c>
      <c r="B8" s="8" t="s">
        <v>10</v>
      </c>
      <c r="C8" s="5" t="s">
        <v>98</v>
      </c>
    </row>
    <row r="9" spans="1:3" ht="68" x14ac:dyDescent="0.2">
      <c r="A9" s="5" t="s">
        <v>11</v>
      </c>
      <c r="B9" s="8" t="s">
        <v>12</v>
      </c>
      <c r="C9" s="5" t="s">
        <v>98</v>
      </c>
    </row>
    <row r="10" spans="1:3" ht="34" x14ac:dyDescent="0.2">
      <c r="A10" s="5" t="s">
        <v>14</v>
      </c>
      <c r="B10" s="6" t="s">
        <v>13</v>
      </c>
      <c r="C10" s="5" t="s">
        <v>98</v>
      </c>
    </row>
    <row r="11" spans="1:3" ht="68" x14ac:dyDescent="0.2">
      <c r="A11" s="5" t="s">
        <v>51</v>
      </c>
      <c r="B11" s="8" t="s">
        <v>52</v>
      </c>
      <c r="C11" s="5" t="s">
        <v>98</v>
      </c>
    </row>
    <row r="12" spans="1:3" ht="68" x14ac:dyDescent="0.2">
      <c r="A12" s="5" t="s">
        <v>6</v>
      </c>
      <c r="B12" s="8" t="s">
        <v>21</v>
      </c>
      <c r="C12" s="5" t="s">
        <v>98</v>
      </c>
    </row>
    <row r="13" spans="1:3" ht="85" x14ac:dyDescent="0.2">
      <c r="A13" s="5" t="s">
        <v>4</v>
      </c>
      <c r="B13" s="8" t="s">
        <v>15</v>
      </c>
      <c r="C13" s="5" t="s">
        <v>100</v>
      </c>
    </row>
    <row r="14" spans="1:3" ht="51" x14ac:dyDescent="0.2">
      <c r="A14" s="5" t="s">
        <v>16</v>
      </c>
      <c r="B14" s="8" t="s">
        <v>17</v>
      </c>
      <c r="C14" s="5" t="s">
        <v>98</v>
      </c>
    </row>
    <row r="15" spans="1:3" ht="51" x14ac:dyDescent="0.2">
      <c r="A15" s="5" t="s">
        <v>7</v>
      </c>
      <c r="B15" s="6" t="s">
        <v>22</v>
      </c>
      <c r="C15" s="5" t="s">
        <v>98</v>
      </c>
    </row>
    <row r="16" spans="1:3" ht="85" x14ac:dyDescent="0.2">
      <c r="A16" s="5" t="s">
        <v>1</v>
      </c>
      <c r="B16" s="8" t="s">
        <v>18</v>
      </c>
      <c r="C16" s="5" t="s">
        <v>98</v>
      </c>
    </row>
    <row r="17" spans="1:3" ht="51" x14ac:dyDescent="0.2">
      <c r="A17" s="5" t="s">
        <v>57</v>
      </c>
      <c r="B17" s="8" t="s">
        <v>63</v>
      </c>
      <c r="C17" s="5" t="s">
        <v>98</v>
      </c>
    </row>
    <row r="18" spans="1:3" ht="68" x14ac:dyDescent="0.2">
      <c r="A18" s="5" t="s">
        <v>19</v>
      </c>
      <c r="B18" s="6" t="s">
        <v>20</v>
      </c>
      <c r="C18" s="5" t="s">
        <v>98</v>
      </c>
    </row>
    <row r="19" spans="1:3" ht="51" x14ac:dyDescent="0.2">
      <c r="A19" s="5" t="s">
        <v>3</v>
      </c>
      <c r="B19" s="6" t="s">
        <v>179</v>
      </c>
      <c r="C19" s="5" t="s">
        <v>99</v>
      </c>
    </row>
  </sheetData>
  <sortState ref="A4:B19">
    <sortCondition ref="A4:A1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069E2-BFEB-4147-8804-B98B93D1BB16}">
  <dimension ref="A1:C67"/>
  <sheetViews>
    <sheetView workbookViewId="0"/>
  </sheetViews>
  <sheetFormatPr baseColWidth="10" defaultRowHeight="16" x14ac:dyDescent="0.2"/>
  <cols>
    <col min="1" max="1" width="13.83203125" customWidth="1"/>
    <col min="2" max="2" width="12.33203125" customWidth="1"/>
    <col min="3" max="3" width="13" customWidth="1"/>
  </cols>
  <sheetData>
    <row r="1" spans="1:3" x14ac:dyDescent="0.2">
      <c r="A1" s="1" t="s">
        <v>93</v>
      </c>
    </row>
    <row r="3" spans="1:3" x14ac:dyDescent="0.2">
      <c r="A3" s="40" t="s">
        <v>94</v>
      </c>
      <c r="B3" s="40" t="s">
        <v>95</v>
      </c>
      <c r="C3" s="40" t="s">
        <v>96</v>
      </c>
    </row>
    <row r="5" spans="1:3" ht="34" x14ac:dyDescent="0.2">
      <c r="A5" s="8" t="s">
        <v>69</v>
      </c>
      <c r="B5" s="8" t="s">
        <v>70</v>
      </c>
      <c r="C5" s="8" t="s">
        <v>71</v>
      </c>
    </row>
    <row r="6" spans="1:3" ht="17" x14ac:dyDescent="0.2">
      <c r="A6" s="39" t="s">
        <v>72</v>
      </c>
      <c r="B6" s="39">
        <v>1</v>
      </c>
      <c r="C6" s="39">
        <v>0</v>
      </c>
    </row>
    <row r="7" spans="1:3" ht="17" x14ac:dyDescent="0.2">
      <c r="A7" s="39" t="s">
        <v>73</v>
      </c>
      <c r="B7" s="39">
        <v>2</v>
      </c>
      <c r="C7" s="39">
        <v>1</v>
      </c>
    </row>
    <row r="8" spans="1:3" ht="17" x14ac:dyDescent="0.2">
      <c r="A8" s="39" t="s">
        <v>74</v>
      </c>
      <c r="B8" s="39">
        <v>3</v>
      </c>
      <c r="C8" s="39">
        <v>2</v>
      </c>
    </row>
    <row r="9" spans="1:3" ht="17" x14ac:dyDescent="0.2">
      <c r="A9" s="39" t="s">
        <v>75</v>
      </c>
      <c r="B9" s="39">
        <v>4</v>
      </c>
      <c r="C9" s="39">
        <v>3</v>
      </c>
    </row>
    <row r="10" spans="1:3" ht="17" x14ac:dyDescent="0.2">
      <c r="A10" s="39" t="s">
        <v>76</v>
      </c>
      <c r="B10" s="39">
        <v>5</v>
      </c>
      <c r="C10" s="39">
        <v>4</v>
      </c>
    </row>
    <row r="11" spans="1:3" ht="17" x14ac:dyDescent="0.2">
      <c r="A11" s="39" t="s">
        <v>77</v>
      </c>
      <c r="B11" s="39">
        <v>6</v>
      </c>
      <c r="C11" s="39">
        <v>4.5</v>
      </c>
    </row>
    <row r="12" spans="1:3" ht="17" x14ac:dyDescent="0.2">
      <c r="A12" s="39" t="s">
        <v>78</v>
      </c>
      <c r="B12" s="39">
        <v>7</v>
      </c>
      <c r="C12" s="39">
        <v>5</v>
      </c>
    </row>
    <row r="13" spans="1:3" ht="17" x14ac:dyDescent="0.2">
      <c r="A13" s="39" t="s">
        <v>79</v>
      </c>
      <c r="B13" s="39">
        <v>8</v>
      </c>
      <c r="C13" s="39">
        <v>5.5</v>
      </c>
    </row>
    <row r="14" spans="1:3" ht="17" x14ac:dyDescent="0.2">
      <c r="A14" s="39" t="s">
        <v>80</v>
      </c>
      <c r="B14" s="39">
        <v>9</v>
      </c>
      <c r="C14" s="39">
        <v>6</v>
      </c>
    </row>
    <row r="15" spans="1:3" ht="17" x14ac:dyDescent="0.2">
      <c r="A15" s="39" t="s">
        <v>81</v>
      </c>
      <c r="B15" s="39">
        <v>10</v>
      </c>
      <c r="C15" s="39">
        <v>6.5</v>
      </c>
    </row>
    <row r="16" spans="1:3" ht="17" x14ac:dyDescent="0.2">
      <c r="A16" s="39" t="s">
        <v>82</v>
      </c>
      <c r="B16" s="39">
        <v>11</v>
      </c>
      <c r="C16" s="39">
        <v>7</v>
      </c>
    </row>
    <row r="17" spans="1:3" ht="17" x14ac:dyDescent="0.2">
      <c r="A17" s="39" t="s">
        <v>83</v>
      </c>
      <c r="B17" s="39">
        <v>12</v>
      </c>
      <c r="C17" s="39">
        <v>8</v>
      </c>
    </row>
    <row r="18" spans="1:3" x14ac:dyDescent="0.2">
      <c r="A18" s="39"/>
      <c r="B18" s="39"/>
      <c r="C18" s="39"/>
    </row>
    <row r="19" spans="1:3" x14ac:dyDescent="0.2">
      <c r="A19" s="39"/>
      <c r="B19" s="39"/>
      <c r="C19" s="39"/>
    </row>
    <row r="20" spans="1:3" ht="34" x14ac:dyDescent="0.2">
      <c r="A20" s="8" t="s">
        <v>84</v>
      </c>
      <c r="B20" s="8" t="s">
        <v>85</v>
      </c>
      <c r="C20" s="8" t="s">
        <v>71</v>
      </c>
    </row>
    <row r="21" spans="1:3" ht="17" x14ac:dyDescent="0.2">
      <c r="A21" s="39" t="s">
        <v>86</v>
      </c>
      <c r="B21" s="39">
        <v>1</v>
      </c>
      <c r="C21" s="39">
        <v>0</v>
      </c>
    </row>
    <row r="22" spans="1:3" ht="17" x14ac:dyDescent="0.2">
      <c r="A22" s="39" t="s">
        <v>87</v>
      </c>
      <c r="B22" s="39">
        <v>2</v>
      </c>
      <c r="C22" s="39">
        <v>0</v>
      </c>
    </row>
    <row r="23" spans="1:3" ht="17" x14ac:dyDescent="0.2">
      <c r="A23" s="39" t="s">
        <v>73</v>
      </c>
      <c r="B23" s="39">
        <v>3</v>
      </c>
      <c r="C23" s="39">
        <v>1</v>
      </c>
    </row>
    <row r="24" spans="1:3" ht="17" x14ac:dyDescent="0.2">
      <c r="A24" s="39" t="s">
        <v>74</v>
      </c>
      <c r="B24" s="39">
        <v>4</v>
      </c>
      <c r="C24" s="39">
        <v>2</v>
      </c>
    </row>
    <row r="25" spans="1:3" ht="17" x14ac:dyDescent="0.2">
      <c r="A25" s="39" t="s">
        <v>75</v>
      </c>
      <c r="B25" s="39">
        <v>5</v>
      </c>
      <c r="C25" s="39">
        <v>3</v>
      </c>
    </row>
    <row r="26" spans="1:3" ht="17" x14ac:dyDescent="0.2">
      <c r="A26" s="39" t="s">
        <v>76</v>
      </c>
      <c r="B26" s="39">
        <v>6</v>
      </c>
      <c r="C26" s="39">
        <v>4</v>
      </c>
    </row>
    <row r="27" spans="1:3" ht="17" x14ac:dyDescent="0.2">
      <c r="A27" s="39" t="s">
        <v>77</v>
      </c>
      <c r="B27" s="39">
        <v>7</v>
      </c>
      <c r="C27" s="39">
        <v>4.5</v>
      </c>
    </row>
    <row r="28" spans="1:3" ht="17" x14ac:dyDescent="0.2">
      <c r="A28" s="39" t="s">
        <v>79</v>
      </c>
      <c r="B28" s="39">
        <v>8</v>
      </c>
      <c r="C28" s="39">
        <v>5.5</v>
      </c>
    </row>
    <row r="29" spans="1:3" ht="17" x14ac:dyDescent="0.2">
      <c r="A29" s="39" t="s">
        <v>80</v>
      </c>
      <c r="B29" s="39">
        <v>9</v>
      </c>
      <c r="C29" s="39">
        <v>6</v>
      </c>
    </row>
    <row r="30" spans="1:3" ht="17" x14ac:dyDescent="0.2">
      <c r="A30" s="39" t="s">
        <v>81</v>
      </c>
      <c r="B30" s="39">
        <v>10</v>
      </c>
      <c r="C30" s="39">
        <v>6.5</v>
      </c>
    </row>
    <row r="31" spans="1:3" ht="17" x14ac:dyDescent="0.2">
      <c r="A31" s="39" t="s">
        <v>82</v>
      </c>
      <c r="B31" s="39">
        <v>11</v>
      </c>
      <c r="C31" s="39">
        <v>7</v>
      </c>
    </row>
    <row r="32" spans="1:3" ht="17" x14ac:dyDescent="0.2">
      <c r="A32" s="39" t="s">
        <v>83</v>
      </c>
      <c r="B32" s="39">
        <v>12</v>
      </c>
      <c r="C32" s="39">
        <v>8</v>
      </c>
    </row>
    <row r="33" spans="1:3" x14ac:dyDescent="0.2">
      <c r="A33" s="39"/>
      <c r="B33" s="39"/>
      <c r="C33" s="39"/>
    </row>
    <row r="34" spans="1:3" x14ac:dyDescent="0.2">
      <c r="A34" s="39"/>
      <c r="B34" s="39"/>
      <c r="C34" s="39"/>
    </row>
    <row r="35" spans="1:3" ht="34" x14ac:dyDescent="0.2">
      <c r="A35" s="8" t="s">
        <v>88</v>
      </c>
      <c r="B35" s="8" t="s">
        <v>89</v>
      </c>
      <c r="C35" s="8" t="s">
        <v>71</v>
      </c>
    </row>
    <row r="36" spans="1:3" ht="17" x14ac:dyDescent="0.2">
      <c r="A36" s="39" t="s">
        <v>73</v>
      </c>
      <c r="B36" s="39">
        <v>1</v>
      </c>
      <c r="C36" s="39">
        <v>1</v>
      </c>
    </row>
    <row r="37" spans="1:3" ht="17" x14ac:dyDescent="0.2">
      <c r="A37" s="39" t="s">
        <v>74</v>
      </c>
      <c r="B37" s="39">
        <v>2</v>
      </c>
      <c r="C37" s="39">
        <v>1.5</v>
      </c>
    </row>
    <row r="38" spans="1:3" ht="17" x14ac:dyDescent="0.2">
      <c r="A38" s="39" t="s">
        <v>90</v>
      </c>
      <c r="B38" s="39">
        <v>3</v>
      </c>
      <c r="C38" s="39">
        <v>2</v>
      </c>
    </row>
    <row r="39" spans="1:3" ht="17" x14ac:dyDescent="0.2">
      <c r="A39" s="39" t="s">
        <v>75</v>
      </c>
      <c r="B39" s="39">
        <v>4</v>
      </c>
      <c r="C39" s="39">
        <v>3</v>
      </c>
    </row>
    <row r="40" spans="1:3" ht="17" x14ac:dyDescent="0.2">
      <c r="A40" s="39" t="s">
        <v>76</v>
      </c>
      <c r="B40" s="39">
        <v>5</v>
      </c>
      <c r="C40" s="39">
        <v>4</v>
      </c>
    </row>
    <row r="41" spans="1:3" ht="17" x14ac:dyDescent="0.2">
      <c r="A41" s="39" t="s">
        <v>77</v>
      </c>
      <c r="B41" s="39">
        <v>6</v>
      </c>
      <c r="C41" s="39">
        <v>4.5</v>
      </c>
    </row>
    <row r="42" spans="1:3" ht="17" x14ac:dyDescent="0.2">
      <c r="A42" s="39" t="s">
        <v>78</v>
      </c>
      <c r="B42" s="39">
        <v>7</v>
      </c>
      <c r="C42" s="39">
        <v>5</v>
      </c>
    </row>
    <row r="43" spans="1:3" ht="17" x14ac:dyDescent="0.2">
      <c r="A43" s="39" t="s">
        <v>91</v>
      </c>
      <c r="B43" s="39">
        <v>8</v>
      </c>
      <c r="C43" s="39">
        <v>5.25</v>
      </c>
    </row>
    <row r="44" spans="1:3" ht="17" x14ac:dyDescent="0.2">
      <c r="A44" s="39" t="s">
        <v>79</v>
      </c>
      <c r="B44" s="39">
        <v>9</v>
      </c>
      <c r="C44" s="39">
        <v>5.5</v>
      </c>
    </row>
    <row r="45" spans="1:3" ht="17" x14ac:dyDescent="0.2">
      <c r="A45" s="39" t="s">
        <v>80</v>
      </c>
      <c r="B45" s="39">
        <v>10</v>
      </c>
      <c r="C45" s="39">
        <v>6</v>
      </c>
    </row>
    <row r="46" spans="1:3" ht="17" x14ac:dyDescent="0.2">
      <c r="A46" s="39" t="s">
        <v>81</v>
      </c>
      <c r="B46" s="39">
        <v>11</v>
      </c>
      <c r="C46" s="39">
        <v>6.5</v>
      </c>
    </row>
    <row r="47" spans="1:3" ht="17" x14ac:dyDescent="0.2">
      <c r="A47" s="39" t="s">
        <v>82</v>
      </c>
      <c r="B47" s="39">
        <v>12</v>
      </c>
      <c r="C47" s="39">
        <v>7</v>
      </c>
    </row>
    <row r="48" spans="1:3" ht="17" x14ac:dyDescent="0.2">
      <c r="A48" s="39" t="s">
        <v>92</v>
      </c>
      <c r="B48" s="39">
        <v>13</v>
      </c>
      <c r="C48" s="39">
        <v>7.5</v>
      </c>
    </row>
    <row r="49" spans="1:3" ht="17" x14ac:dyDescent="0.2">
      <c r="A49" s="39" t="s">
        <v>83</v>
      </c>
      <c r="B49" s="39">
        <v>14</v>
      </c>
      <c r="C49" s="39">
        <v>8</v>
      </c>
    </row>
    <row r="51" spans="1:3" x14ac:dyDescent="0.2">
      <c r="A51" s="8"/>
      <c r="B51" s="8"/>
      <c r="C51" s="8"/>
    </row>
    <row r="52" spans="1:3" x14ac:dyDescent="0.2">
      <c r="A52" s="39"/>
      <c r="B52" s="39"/>
      <c r="C52" s="39"/>
    </row>
    <row r="53" spans="1:3" x14ac:dyDescent="0.2">
      <c r="A53" s="39"/>
      <c r="B53" s="39"/>
      <c r="C53" s="39"/>
    </row>
    <row r="54" spans="1:3" x14ac:dyDescent="0.2">
      <c r="A54" s="39"/>
      <c r="B54" s="39"/>
      <c r="C54" s="39"/>
    </row>
    <row r="55" spans="1:3" x14ac:dyDescent="0.2">
      <c r="A55" s="39"/>
      <c r="B55" s="39"/>
      <c r="C55" s="39"/>
    </row>
    <row r="56" spans="1:3" x14ac:dyDescent="0.2">
      <c r="A56" s="39"/>
      <c r="B56" s="39"/>
      <c r="C56" s="39"/>
    </row>
    <row r="57" spans="1:3" x14ac:dyDescent="0.2">
      <c r="A57" s="39"/>
      <c r="B57" s="39"/>
      <c r="C57" s="39"/>
    </row>
    <row r="58" spans="1:3" x14ac:dyDescent="0.2">
      <c r="A58" s="39"/>
      <c r="B58" s="39"/>
    </row>
    <row r="59" spans="1:3" x14ac:dyDescent="0.2">
      <c r="A59" s="39"/>
      <c r="B59" s="39"/>
    </row>
    <row r="60" spans="1:3" x14ac:dyDescent="0.2">
      <c r="A60" s="39"/>
      <c r="B60" s="39"/>
    </row>
    <row r="61" spans="1:3" x14ac:dyDescent="0.2">
      <c r="A61" s="39"/>
      <c r="B61" s="39"/>
    </row>
    <row r="62" spans="1:3" x14ac:dyDescent="0.2">
      <c r="A62" s="39"/>
      <c r="B62" s="39"/>
    </row>
    <row r="63" spans="1:3" x14ac:dyDescent="0.2">
      <c r="A63" s="39"/>
      <c r="B63" s="39"/>
    </row>
    <row r="64" spans="1:3" x14ac:dyDescent="0.2">
      <c r="A64" s="39"/>
      <c r="B64" s="39"/>
    </row>
    <row r="65" spans="1:2" x14ac:dyDescent="0.2">
      <c r="A65" s="39"/>
      <c r="B65" s="39"/>
    </row>
    <row r="66" spans="1:2" x14ac:dyDescent="0.2">
      <c r="A66" s="39"/>
      <c r="B66" s="39"/>
    </row>
    <row r="67" spans="1:2" x14ac:dyDescent="0.2">
      <c r="A67" s="39"/>
      <c r="B67" s="3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66BF-2821-4F4C-AAAC-778DD06852FC}">
  <dimension ref="A1:Q4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6" x14ac:dyDescent="0.2"/>
  <cols>
    <col min="1" max="1" width="19.6640625" customWidth="1"/>
    <col min="4" max="4" width="16.33203125" customWidth="1"/>
    <col min="9" max="9" width="13.5" customWidth="1"/>
    <col min="18" max="18" width="22.6640625" customWidth="1"/>
  </cols>
  <sheetData>
    <row r="1" spans="1:17" s="1" customFormat="1" x14ac:dyDescent="0.2">
      <c r="A1" s="1" t="s">
        <v>157</v>
      </c>
      <c r="B1" s="1" t="s">
        <v>154</v>
      </c>
      <c r="C1" s="1" t="s">
        <v>155</v>
      </c>
      <c r="D1" s="1" t="s">
        <v>105</v>
      </c>
      <c r="E1" s="1" t="s">
        <v>106</v>
      </c>
      <c r="F1" s="1" t="s">
        <v>107</v>
      </c>
      <c r="G1" s="1" t="s">
        <v>108</v>
      </c>
      <c r="H1" s="1" t="s">
        <v>109</v>
      </c>
      <c r="I1" s="1" t="s">
        <v>175</v>
      </c>
      <c r="J1" s="1" t="s">
        <v>176</v>
      </c>
      <c r="K1" s="1" t="s">
        <v>164</v>
      </c>
      <c r="L1" s="1" t="s">
        <v>165</v>
      </c>
      <c r="M1" s="1" t="s">
        <v>166</v>
      </c>
      <c r="N1" s="1" t="s">
        <v>167</v>
      </c>
      <c r="O1" s="1" t="s">
        <v>168</v>
      </c>
      <c r="P1" s="1" t="s">
        <v>169</v>
      </c>
      <c r="Q1" s="1" t="s">
        <v>170</v>
      </c>
    </row>
    <row r="2" spans="1:17" x14ac:dyDescent="0.2">
      <c r="A2" t="s">
        <v>153</v>
      </c>
      <c r="B2" t="s">
        <v>148</v>
      </c>
      <c r="C2" t="s">
        <v>131</v>
      </c>
      <c r="D2" t="s">
        <v>111</v>
      </c>
      <c r="E2" t="s">
        <v>119</v>
      </c>
      <c r="F2" t="s">
        <v>156</v>
      </c>
      <c r="G2">
        <v>121</v>
      </c>
      <c r="H2">
        <v>0.33</v>
      </c>
      <c r="I2" s="10">
        <f>SUM(J2:Q2)/64*100</f>
        <v>8.59375</v>
      </c>
      <c r="J2">
        <v>1</v>
      </c>
      <c r="K2">
        <v>1</v>
      </c>
      <c r="L2">
        <v>1</v>
      </c>
      <c r="M2">
        <v>0</v>
      </c>
      <c r="N2">
        <v>0</v>
      </c>
      <c r="O2">
        <v>2.5</v>
      </c>
      <c r="P2">
        <v>0</v>
      </c>
      <c r="Q2">
        <v>0</v>
      </c>
    </row>
    <row r="3" spans="1:17" x14ac:dyDescent="0.2">
      <c r="A3" t="s">
        <v>149</v>
      </c>
      <c r="B3" t="s">
        <v>148</v>
      </c>
      <c r="C3" t="s">
        <v>131</v>
      </c>
      <c r="D3" t="s">
        <v>111</v>
      </c>
      <c r="E3" t="s">
        <v>119</v>
      </c>
      <c r="F3" t="s">
        <v>156</v>
      </c>
      <c r="G3">
        <v>551</v>
      </c>
      <c r="H3">
        <v>1.51</v>
      </c>
      <c r="I3" s="10">
        <f t="shared" ref="I3:I31" si="0">SUM(J3:Q3)/64*100</f>
        <v>25.78125</v>
      </c>
      <c r="J3">
        <v>3.5</v>
      </c>
      <c r="K3">
        <v>3</v>
      </c>
      <c r="L3">
        <v>2</v>
      </c>
      <c r="M3">
        <v>1.5</v>
      </c>
      <c r="N3">
        <v>1.5</v>
      </c>
      <c r="O3">
        <v>4</v>
      </c>
      <c r="P3">
        <v>1</v>
      </c>
      <c r="Q3">
        <v>0</v>
      </c>
    </row>
    <row r="4" spans="1:17" x14ac:dyDescent="0.2">
      <c r="A4" t="s">
        <v>150</v>
      </c>
      <c r="B4" t="s">
        <v>148</v>
      </c>
      <c r="C4" t="s">
        <v>131</v>
      </c>
      <c r="D4" t="s">
        <v>111</v>
      </c>
      <c r="E4" t="s">
        <v>119</v>
      </c>
      <c r="F4" t="s">
        <v>156</v>
      </c>
      <c r="G4">
        <v>2920</v>
      </c>
      <c r="H4">
        <v>7.9939999999999998</v>
      </c>
      <c r="I4" s="10">
        <f t="shared" si="0"/>
        <v>82.8125</v>
      </c>
      <c r="J4">
        <v>7</v>
      </c>
      <c r="K4">
        <v>7</v>
      </c>
      <c r="L4">
        <v>5</v>
      </c>
      <c r="M4">
        <v>7</v>
      </c>
      <c r="N4">
        <v>7</v>
      </c>
      <c r="O4">
        <v>8</v>
      </c>
      <c r="P4">
        <v>7</v>
      </c>
      <c r="Q4">
        <v>5</v>
      </c>
    </row>
    <row r="5" spans="1:17" x14ac:dyDescent="0.2">
      <c r="A5" t="s">
        <v>147</v>
      </c>
      <c r="B5" t="s">
        <v>148</v>
      </c>
      <c r="C5" t="s">
        <v>131</v>
      </c>
      <c r="D5" t="s">
        <v>111</v>
      </c>
      <c r="E5" t="s">
        <v>119</v>
      </c>
      <c r="F5" t="s">
        <v>156</v>
      </c>
      <c r="G5">
        <v>3205</v>
      </c>
      <c r="H5">
        <v>8.7750000000000004</v>
      </c>
      <c r="I5" s="10">
        <f t="shared" si="0"/>
        <v>92.96875</v>
      </c>
      <c r="J5">
        <v>8</v>
      </c>
      <c r="K5">
        <v>8</v>
      </c>
      <c r="L5">
        <v>6.5</v>
      </c>
      <c r="M5">
        <v>8</v>
      </c>
      <c r="N5">
        <v>8</v>
      </c>
      <c r="O5">
        <v>8</v>
      </c>
      <c r="P5">
        <v>7</v>
      </c>
      <c r="Q5">
        <v>6</v>
      </c>
    </row>
    <row r="6" spans="1:17" x14ac:dyDescent="0.2">
      <c r="A6" t="s">
        <v>136</v>
      </c>
      <c r="B6" t="s">
        <v>148</v>
      </c>
      <c r="C6" t="s">
        <v>131</v>
      </c>
      <c r="D6" t="s">
        <v>137</v>
      </c>
      <c r="E6" t="s">
        <v>119</v>
      </c>
      <c r="F6" t="s">
        <v>115</v>
      </c>
      <c r="I6" s="10">
        <f t="shared" si="0"/>
        <v>63.28125</v>
      </c>
      <c r="J6">
        <v>5</v>
      </c>
      <c r="K6">
        <v>5</v>
      </c>
      <c r="L6">
        <v>4.5</v>
      </c>
      <c r="M6">
        <v>5.5</v>
      </c>
      <c r="N6">
        <v>5.5</v>
      </c>
      <c r="O6">
        <v>7.5</v>
      </c>
      <c r="P6">
        <v>5</v>
      </c>
      <c r="Q6">
        <v>2.5</v>
      </c>
    </row>
    <row r="7" spans="1:17" x14ac:dyDescent="0.2">
      <c r="A7" t="s">
        <v>144</v>
      </c>
      <c r="B7" t="s">
        <v>148</v>
      </c>
      <c r="C7" t="s">
        <v>131</v>
      </c>
      <c r="D7" t="s">
        <v>131</v>
      </c>
      <c r="E7" t="s">
        <v>133</v>
      </c>
      <c r="F7" t="s">
        <v>115</v>
      </c>
      <c r="I7" s="10">
        <f t="shared" si="0"/>
        <v>45.3125</v>
      </c>
      <c r="J7">
        <v>4</v>
      </c>
      <c r="K7">
        <v>3.5</v>
      </c>
      <c r="L7">
        <v>3.5</v>
      </c>
      <c r="M7">
        <v>4</v>
      </c>
      <c r="N7">
        <v>4</v>
      </c>
      <c r="O7">
        <v>7</v>
      </c>
      <c r="P7">
        <v>3</v>
      </c>
      <c r="Q7">
        <v>0</v>
      </c>
    </row>
    <row r="8" spans="1:17" x14ac:dyDescent="0.2">
      <c r="A8" t="s">
        <v>143</v>
      </c>
      <c r="B8" t="s">
        <v>148</v>
      </c>
      <c r="C8" t="s">
        <v>131</v>
      </c>
      <c r="D8" t="s">
        <v>131</v>
      </c>
      <c r="E8" t="s">
        <v>133</v>
      </c>
      <c r="F8" t="s">
        <v>115</v>
      </c>
      <c r="I8" s="10">
        <f t="shared" si="0"/>
        <v>48.28125</v>
      </c>
      <c r="J8">
        <v>5</v>
      </c>
      <c r="K8">
        <v>4.5</v>
      </c>
      <c r="L8">
        <v>4</v>
      </c>
      <c r="M8">
        <v>4</v>
      </c>
      <c r="N8">
        <v>4</v>
      </c>
      <c r="O8">
        <v>5</v>
      </c>
      <c r="P8">
        <v>3.5</v>
      </c>
      <c r="Q8">
        <v>0.9</v>
      </c>
    </row>
    <row r="9" spans="1:17" x14ac:dyDescent="0.2">
      <c r="A9" t="s">
        <v>135</v>
      </c>
      <c r="B9" t="s">
        <v>148</v>
      </c>
      <c r="C9" t="s">
        <v>131</v>
      </c>
      <c r="D9" t="s">
        <v>131</v>
      </c>
      <c r="E9" t="s">
        <v>133</v>
      </c>
      <c r="F9" t="s">
        <v>115</v>
      </c>
      <c r="I9" s="10">
        <f t="shared" si="0"/>
        <v>63.28125</v>
      </c>
      <c r="J9">
        <v>6</v>
      </c>
      <c r="K9">
        <v>7</v>
      </c>
      <c r="L9">
        <v>4</v>
      </c>
      <c r="M9">
        <v>3.5</v>
      </c>
      <c r="N9">
        <v>3</v>
      </c>
      <c r="O9">
        <v>8</v>
      </c>
      <c r="P9">
        <v>6</v>
      </c>
      <c r="Q9">
        <v>3</v>
      </c>
    </row>
    <row r="10" spans="1:17" x14ac:dyDescent="0.2">
      <c r="A10" t="s">
        <v>142</v>
      </c>
      <c r="B10" t="s">
        <v>148</v>
      </c>
      <c r="C10" t="s">
        <v>131</v>
      </c>
      <c r="D10" t="s">
        <v>131</v>
      </c>
      <c r="E10" t="s">
        <v>133</v>
      </c>
      <c r="F10" t="s">
        <v>115</v>
      </c>
      <c r="I10" s="10">
        <f t="shared" si="0"/>
        <v>79.0625</v>
      </c>
      <c r="J10">
        <v>7.5</v>
      </c>
      <c r="K10">
        <v>7.5</v>
      </c>
      <c r="L10">
        <v>6</v>
      </c>
      <c r="M10">
        <v>6</v>
      </c>
      <c r="N10">
        <v>6</v>
      </c>
      <c r="O10">
        <v>7.5</v>
      </c>
      <c r="P10">
        <v>6.5</v>
      </c>
      <c r="Q10">
        <v>3.6</v>
      </c>
    </row>
    <row r="11" spans="1:17" x14ac:dyDescent="0.2">
      <c r="A11" t="s">
        <v>134</v>
      </c>
      <c r="B11" t="s">
        <v>148</v>
      </c>
      <c r="C11" t="s">
        <v>131</v>
      </c>
      <c r="D11" t="s">
        <v>131</v>
      </c>
      <c r="E11" t="s">
        <v>133</v>
      </c>
      <c r="F11" t="s">
        <v>115</v>
      </c>
      <c r="I11" s="10">
        <f t="shared" si="0"/>
        <v>88.28125</v>
      </c>
      <c r="J11">
        <v>7.5</v>
      </c>
      <c r="K11">
        <v>7.5</v>
      </c>
      <c r="L11">
        <v>6</v>
      </c>
      <c r="M11">
        <v>7</v>
      </c>
      <c r="N11">
        <v>7</v>
      </c>
      <c r="O11">
        <v>8</v>
      </c>
      <c r="P11">
        <v>7.5</v>
      </c>
      <c r="Q11">
        <v>6</v>
      </c>
    </row>
    <row r="12" spans="1:17" x14ac:dyDescent="0.2">
      <c r="A12" t="s">
        <v>130</v>
      </c>
      <c r="B12" t="s">
        <v>148</v>
      </c>
      <c r="C12" t="s">
        <v>131</v>
      </c>
      <c r="D12" t="s">
        <v>132</v>
      </c>
      <c r="E12" t="s">
        <v>133</v>
      </c>
      <c r="F12" t="s">
        <v>115</v>
      </c>
      <c r="I12" s="10">
        <f t="shared" si="0"/>
        <v>28.125</v>
      </c>
      <c r="J12">
        <v>2</v>
      </c>
      <c r="K12">
        <v>2</v>
      </c>
      <c r="L12">
        <v>2</v>
      </c>
      <c r="M12">
        <v>2</v>
      </c>
      <c r="N12">
        <v>2</v>
      </c>
      <c r="O12">
        <v>6</v>
      </c>
      <c r="P12">
        <v>2</v>
      </c>
      <c r="Q12">
        <v>0</v>
      </c>
    </row>
    <row r="13" spans="1:17" x14ac:dyDescent="0.2">
      <c r="A13" t="s">
        <v>139</v>
      </c>
      <c r="B13" t="s">
        <v>148</v>
      </c>
      <c r="C13" t="s">
        <v>131</v>
      </c>
      <c r="D13" t="s">
        <v>132</v>
      </c>
      <c r="E13" t="s">
        <v>114</v>
      </c>
      <c r="F13" t="s">
        <v>115</v>
      </c>
      <c r="I13" s="10">
        <f t="shared" si="0"/>
        <v>81.25</v>
      </c>
      <c r="J13">
        <v>7.5</v>
      </c>
      <c r="K13">
        <v>7.5</v>
      </c>
      <c r="L13">
        <v>6</v>
      </c>
      <c r="M13">
        <v>7</v>
      </c>
      <c r="N13">
        <v>7</v>
      </c>
      <c r="O13">
        <v>7</v>
      </c>
      <c r="P13">
        <v>6</v>
      </c>
      <c r="Q13">
        <v>4</v>
      </c>
    </row>
    <row r="14" spans="1:17" x14ac:dyDescent="0.2">
      <c r="A14" t="s">
        <v>138</v>
      </c>
      <c r="B14" t="s">
        <v>148</v>
      </c>
      <c r="C14" t="s">
        <v>131</v>
      </c>
      <c r="E14" t="s">
        <v>119</v>
      </c>
      <c r="F14" t="s">
        <v>115</v>
      </c>
      <c r="I14" s="10">
        <f t="shared" si="0"/>
        <v>47.03125</v>
      </c>
      <c r="J14">
        <v>4</v>
      </c>
      <c r="K14">
        <v>3.5</v>
      </c>
      <c r="L14">
        <v>3</v>
      </c>
      <c r="M14">
        <v>3</v>
      </c>
      <c r="N14">
        <v>3</v>
      </c>
      <c r="O14">
        <v>6.5</v>
      </c>
      <c r="P14">
        <v>5.5</v>
      </c>
      <c r="Q14">
        <v>1.6</v>
      </c>
    </row>
    <row r="15" spans="1:17" x14ac:dyDescent="0.2">
      <c r="A15" t="s">
        <v>140</v>
      </c>
      <c r="B15" t="s">
        <v>148</v>
      </c>
      <c r="C15" t="s">
        <v>131</v>
      </c>
      <c r="D15" t="s">
        <v>141</v>
      </c>
      <c r="E15" t="s">
        <v>114</v>
      </c>
      <c r="F15" t="s">
        <v>115</v>
      </c>
      <c r="I15" s="10">
        <f t="shared" si="0"/>
        <v>30.46875</v>
      </c>
      <c r="J15">
        <v>3</v>
      </c>
      <c r="K15">
        <v>3</v>
      </c>
      <c r="L15">
        <v>2</v>
      </c>
      <c r="M15">
        <v>2</v>
      </c>
      <c r="N15">
        <v>2</v>
      </c>
      <c r="O15">
        <v>5</v>
      </c>
      <c r="P15">
        <v>2.5</v>
      </c>
      <c r="Q15">
        <v>0</v>
      </c>
    </row>
    <row r="16" spans="1:17" x14ac:dyDescent="0.2">
      <c r="A16" t="s">
        <v>145</v>
      </c>
      <c r="B16" t="s">
        <v>148</v>
      </c>
      <c r="C16" t="s">
        <v>131</v>
      </c>
      <c r="D16" t="s">
        <v>141</v>
      </c>
      <c r="E16" t="s">
        <v>114</v>
      </c>
      <c r="F16" t="s">
        <v>115</v>
      </c>
      <c r="I16" s="10">
        <f t="shared" si="0"/>
        <v>62.5</v>
      </c>
      <c r="J16">
        <v>5</v>
      </c>
      <c r="K16">
        <v>5</v>
      </c>
      <c r="L16">
        <v>4.5</v>
      </c>
      <c r="M16">
        <v>5.5</v>
      </c>
      <c r="N16">
        <v>6</v>
      </c>
      <c r="O16">
        <v>7</v>
      </c>
      <c r="P16">
        <v>5</v>
      </c>
      <c r="Q16">
        <v>2</v>
      </c>
    </row>
    <row r="17" spans="1:17" x14ac:dyDescent="0.2">
      <c r="A17" t="s">
        <v>127</v>
      </c>
      <c r="B17" t="s">
        <v>112</v>
      </c>
      <c r="C17" t="s">
        <v>128</v>
      </c>
      <c r="D17" t="s">
        <v>111</v>
      </c>
      <c r="E17" t="s">
        <v>114</v>
      </c>
      <c r="F17" t="s">
        <v>115</v>
      </c>
      <c r="I17" s="10">
        <f t="shared" si="0"/>
        <v>38.28125</v>
      </c>
      <c r="J17">
        <v>4</v>
      </c>
      <c r="K17">
        <v>4</v>
      </c>
      <c r="L17">
        <v>3.5</v>
      </c>
      <c r="M17">
        <v>3</v>
      </c>
      <c r="N17">
        <v>3</v>
      </c>
      <c r="O17">
        <v>4</v>
      </c>
      <c r="P17">
        <v>3</v>
      </c>
      <c r="Q17">
        <v>0</v>
      </c>
    </row>
    <row r="18" spans="1:17" x14ac:dyDescent="0.2">
      <c r="A18" t="s">
        <v>146</v>
      </c>
      <c r="B18" t="s">
        <v>112</v>
      </c>
      <c r="C18" t="s">
        <v>128</v>
      </c>
      <c r="D18" t="s">
        <v>111</v>
      </c>
      <c r="E18" t="s">
        <v>114</v>
      </c>
      <c r="F18" t="s">
        <v>156</v>
      </c>
      <c r="G18">
        <v>2149</v>
      </c>
      <c r="H18">
        <v>5.88</v>
      </c>
      <c r="I18" s="10">
        <f t="shared" si="0"/>
        <v>56.25</v>
      </c>
      <c r="J18">
        <v>4.5</v>
      </c>
      <c r="K18">
        <v>4.5</v>
      </c>
      <c r="L18">
        <v>5</v>
      </c>
      <c r="M18">
        <v>4.75</v>
      </c>
      <c r="N18">
        <v>4.75</v>
      </c>
      <c r="O18">
        <v>7</v>
      </c>
      <c r="P18">
        <v>3.5</v>
      </c>
      <c r="Q18">
        <v>2</v>
      </c>
    </row>
    <row r="19" spans="1:17" x14ac:dyDescent="0.2">
      <c r="A19" t="s">
        <v>123</v>
      </c>
      <c r="B19" t="s">
        <v>112</v>
      </c>
      <c r="C19" t="s">
        <v>113</v>
      </c>
      <c r="D19" t="s">
        <v>111</v>
      </c>
      <c r="E19" t="s">
        <v>114</v>
      </c>
      <c r="F19" t="s">
        <v>115</v>
      </c>
      <c r="I19" s="10">
        <f t="shared" si="0"/>
        <v>10.15625</v>
      </c>
      <c r="J19">
        <v>1</v>
      </c>
      <c r="K19">
        <v>0.5</v>
      </c>
      <c r="L19">
        <v>1</v>
      </c>
      <c r="M19">
        <v>0</v>
      </c>
      <c r="N19">
        <v>0</v>
      </c>
      <c r="O19">
        <v>4</v>
      </c>
      <c r="P19">
        <v>0</v>
      </c>
      <c r="Q19">
        <v>0</v>
      </c>
    </row>
    <row r="20" spans="1:17" x14ac:dyDescent="0.2">
      <c r="A20" t="s">
        <v>124</v>
      </c>
      <c r="B20" t="s">
        <v>112</v>
      </c>
      <c r="C20" t="s">
        <v>113</v>
      </c>
      <c r="D20" t="s">
        <v>111</v>
      </c>
      <c r="E20" t="s">
        <v>114</v>
      </c>
      <c r="F20" t="s">
        <v>115</v>
      </c>
      <c r="I20" s="10">
        <f t="shared" si="0"/>
        <v>20.3125</v>
      </c>
      <c r="J20">
        <v>2</v>
      </c>
      <c r="K20">
        <v>2</v>
      </c>
      <c r="L20">
        <v>2</v>
      </c>
      <c r="M20">
        <v>1</v>
      </c>
      <c r="N20">
        <v>1</v>
      </c>
      <c r="O20">
        <v>3</v>
      </c>
      <c r="P20">
        <v>2</v>
      </c>
      <c r="Q20">
        <v>0</v>
      </c>
    </row>
    <row r="21" spans="1:17" x14ac:dyDescent="0.2">
      <c r="A21" t="s">
        <v>116</v>
      </c>
      <c r="B21" t="s">
        <v>112</v>
      </c>
      <c r="C21" t="s">
        <v>113</v>
      </c>
      <c r="D21" t="s">
        <v>111</v>
      </c>
      <c r="E21" t="s">
        <v>114</v>
      </c>
      <c r="F21" t="s">
        <v>115</v>
      </c>
      <c r="I21" s="10">
        <f t="shared" si="0"/>
        <v>38.28125</v>
      </c>
      <c r="J21">
        <v>4</v>
      </c>
      <c r="K21">
        <v>3</v>
      </c>
      <c r="L21">
        <v>3</v>
      </c>
      <c r="M21">
        <v>3</v>
      </c>
      <c r="N21">
        <v>3</v>
      </c>
      <c r="O21">
        <v>5</v>
      </c>
      <c r="P21">
        <v>3.5</v>
      </c>
      <c r="Q21">
        <v>0</v>
      </c>
    </row>
    <row r="22" spans="1:17" x14ac:dyDescent="0.2">
      <c r="A22" t="s">
        <v>118</v>
      </c>
      <c r="B22" t="s">
        <v>112</v>
      </c>
      <c r="C22" t="s">
        <v>113</v>
      </c>
      <c r="D22" t="s">
        <v>111</v>
      </c>
      <c r="E22" t="s">
        <v>119</v>
      </c>
      <c r="F22" t="s">
        <v>115</v>
      </c>
      <c r="I22" s="10">
        <f t="shared" si="0"/>
        <v>39.0625</v>
      </c>
      <c r="J22">
        <v>4</v>
      </c>
      <c r="K22">
        <v>3</v>
      </c>
      <c r="L22">
        <v>2</v>
      </c>
      <c r="M22">
        <v>3</v>
      </c>
      <c r="N22">
        <v>3</v>
      </c>
      <c r="O22">
        <v>7</v>
      </c>
      <c r="P22">
        <v>3</v>
      </c>
      <c r="Q22">
        <v>0</v>
      </c>
    </row>
    <row r="23" spans="1:17" x14ac:dyDescent="0.2">
      <c r="A23" t="s">
        <v>126</v>
      </c>
      <c r="B23" t="s">
        <v>112</v>
      </c>
      <c r="C23" t="s">
        <v>113</v>
      </c>
      <c r="D23" t="s">
        <v>111</v>
      </c>
      <c r="E23" t="s">
        <v>114</v>
      </c>
      <c r="F23" t="s">
        <v>115</v>
      </c>
      <c r="I23" s="10">
        <f t="shared" si="0"/>
        <v>42.1875</v>
      </c>
      <c r="J23">
        <v>4</v>
      </c>
      <c r="K23">
        <v>3.5</v>
      </c>
      <c r="L23">
        <v>3.5</v>
      </c>
      <c r="M23">
        <v>3</v>
      </c>
      <c r="N23">
        <v>3</v>
      </c>
      <c r="O23">
        <v>6</v>
      </c>
      <c r="P23">
        <v>3</v>
      </c>
      <c r="Q23">
        <v>1</v>
      </c>
    </row>
    <row r="24" spans="1:17" x14ac:dyDescent="0.2">
      <c r="A24" t="s">
        <v>129</v>
      </c>
      <c r="B24" t="s">
        <v>112</v>
      </c>
      <c r="C24" t="s">
        <v>113</v>
      </c>
      <c r="D24" t="s">
        <v>111</v>
      </c>
      <c r="E24" t="s">
        <v>119</v>
      </c>
      <c r="F24" t="s">
        <v>115</v>
      </c>
      <c r="I24" s="10">
        <f t="shared" si="0"/>
        <v>43.75</v>
      </c>
      <c r="J24">
        <v>3.5</v>
      </c>
      <c r="K24">
        <v>3.5</v>
      </c>
      <c r="L24">
        <v>4</v>
      </c>
      <c r="M24">
        <v>3.5</v>
      </c>
      <c r="N24">
        <v>3</v>
      </c>
      <c r="O24">
        <v>7</v>
      </c>
      <c r="P24">
        <v>3.5</v>
      </c>
      <c r="Q24">
        <v>0</v>
      </c>
    </row>
    <row r="25" spans="1:17" x14ac:dyDescent="0.2">
      <c r="A25" t="s">
        <v>125</v>
      </c>
      <c r="B25" t="s">
        <v>112</v>
      </c>
      <c r="C25" t="s">
        <v>113</v>
      </c>
      <c r="D25" t="s">
        <v>111</v>
      </c>
      <c r="E25" t="s">
        <v>119</v>
      </c>
      <c r="F25" t="s">
        <v>115</v>
      </c>
      <c r="I25" s="10">
        <f t="shared" si="0"/>
        <v>60.15625</v>
      </c>
      <c r="J25">
        <v>6</v>
      </c>
      <c r="K25">
        <v>4</v>
      </c>
      <c r="L25">
        <v>3</v>
      </c>
      <c r="M25">
        <v>5</v>
      </c>
      <c r="N25">
        <v>5</v>
      </c>
      <c r="O25">
        <v>8</v>
      </c>
      <c r="P25">
        <v>4.5</v>
      </c>
      <c r="Q25">
        <v>3</v>
      </c>
    </row>
    <row r="26" spans="1:17" x14ac:dyDescent="0.2">
      <c r="A26" t="s">
        <v>122</v>
      </c>
      <c r="B26" t="s">
        <v>112</v>
      </c>
      <c r="C26" t="s">
        <v>113</v>
      </c>
      <c r="D26" t="s">
        <v>111</v>
      </c>
      <c r="E26" t="s">
        <v>119</v>
      </c>
      <c r="F26" t="s">
        <v>115</v>
      </c>
      <c r="I26" s="10">
        <f t="shared" si="0"/>
        <v>63.28125</v>
      </c>
      <c r="J26">
        <v>5.5</v>
      </c>
      <c r="K26">
        <v>5</v>
      </c>
      <c r="L26">
        <v>3</v>
      </c>
      <c r="M26">
        <v>5</v>
      </c>
      <c r="N26">
        <v>5</v>
      </c>
      <c r="O26">
        <v>8</v>
      </c>
      <c r="P26">
        <v>6</v>
      </c>
      <c r="Q26">
        <v>3</v>
      </c>
    </row>
    <row r="27" spans="1:17" x14ac:dyDescent="0.2">
      <c r="A27" t="s">
        <v>110</v>
      </c>
      <c r="B27" t="s">
        <v>112</v>
      </c>
      <c r="C27" t="s">
        <v>113</v>
      </c>
      <c r="D27" t="s">
        <v>111</v>
      </c>
      <c r="E27" t="s">
        <v>114</v>
      </c>
      <c r="F27" t="s">
        <v>115</v>
      </c>
      <c r="I27" s="10">
        <f t="shared" si="0"/>
        <v>66.40625</v>
      </c>
      <c r="J27">
        <v>7</v>
      </c>
      <c r="K27">
        <v>6</v>
      </c>
      <c r="L27">
        <v>3.5</v>
      </c>
      <c r="M27">
        <v>5</v>
      </c>
      <c r="N27">
        <v>5</v>
      </c>
      <c r="O27">
        <v>8</v>
      </c>
      <c r="P27">
        <v>5</v>
      </c>
      <c r="Q27">
        <v>3</v>
      </c>
    </row>
    <row r="28" spans="1:17" x14ac:dyDescent="0.2">
      <c r="A28" t="s">
        <v>121</v>
      </c>
      <c r="B28" t="s">
        <v>112</v>
      </c>
      <c r="C28" t="s">
        <v>113</v>
      </c>
      <c r="D28" t="s">
        <v>111</v>
      </c>
      <c r="E28" t="s">
        <v>119</v>
      </c>
      <c r="F28" t="s">
        <v>115</v>
      </c>
      <c r="I28" s="10">
        <f t="shared" si="0"/>
        <v>70.3125</v>
      </c>
      <c r="J28">
        <v>6</v>
      </c>
      <c r="K28">
        <v>5</v>
      </c>
      <c r="L28">
        <v>5</v>
      </c>
      <c r="M28">
        <v>6</v>
      </c>
      <c r="N28">
        <v>5</v>
      </c>
      <c r="O28">
        <v>8</v>
      </c>
      <c r="P28">
        <v>7</v>
      </c>
      <c r="Q28">
        <v>3</v>
      </c>
    </row>
    <row r="29" spans="1:17" x14ac:dyDescent="0.2">
      <c r="A29" t="s">
        <v>117</v>
      </c>
      <c r="B29" t="s">
        <v>112</v>
      </c>
      <c r="C29" t="s">
        <v>113</v>
      </c>
      <c r="D29" t="s">
        <v>111</v>
      </c>
      <c r="E29" t="s">
        <v>114</v>
      </c>
      <c r="F29" t="s">
        <v>115</v>
      </c>
      <c r="I29" s="10">
        <f t="shared" si="0"/>
        <v>72.65625</v>
      </c>
      <c r="J29">
        <v>6.5</v>
      </c>
      <c r="K29">
        <v>6.5</v>
      </c>
      <c r="L29">
        <v>4</v>
      </c>
      <c r="M29">
        <v>6.5</v>
      </c>
      <c r="N29">
        <v>6.5</v>
      </c>
      <c r="O29">
        <v>7</v>
      </c>
      <c r="P29">
        <v>5.5</v>
      </c>
      <c r="Q29">
        <v>4</v>
      </c>
    </row>
    <row r="30" spans="1:17" x14ac:dyDescent="0.2">
      <c r="A30" t="s">
        <v>152</v>
      </c>
      <c r="B30" t="s">
        <v>112</v>
      </c>
      <c r="C30" t="s">
        <v>113</v>
      </c>
      <c r="D30" t="s">
        <v>111</v>
      </c>
      <c r="E30" t="s">
        <v>119</v>
      </c>
      <c r="F30" t="s">
        <v>156</v>
      </c>
      <c r="G30">
        <v>3262</v>
      </c>
      <c r="H30">
        <v>8.93</v>
      </c>
      <c r="I30" s="10">
        <f t="shared" si="0"/>
        <v>81.25</v>
      </c>
      <c r="J30">
        <v>8</v>
      </c>
      <c r="K30">
        <v>7</v>
      </c>
      <c r="L30">
        <v>5</v>
      </c>
      <c r="M30">
        <v>6</v>
      </c>
      <c r="N30">
        <v>7</v>
      </c>
      <c r="O30">
        <v>8</v>
      </c>
      <c r="P30">
        <v>6.5</v>
      </c>
      <c r="Q30">
        <v>4.5</v>
      </c>
    </row>
    <row r="31" spans="1:17" x14ac:dyDescent="0.2">
      <c r="A31" t="s">
        <v>151</v>
      </c>
      <c r="B31" t="s">
        <v>112</v>
      </c>
      <c r="C31" t="s">
        <v>113</v>
      </c>
      <c r="D31" t="s">
        <v>111</v>
      </c>
      <c r="E31" t="s">
        <v>114</v>
      </c>
      <c r="F31" t="s">
        <v>156</v>
      </c>
      <c r="G31">
        <v>4600</v>
      </c>
      <c r="H31">
        <v>12.6</v>
      </c>
      <c r="I31" s="10">
        <f t="shared" si="0"/>
        <v>89.84375</v>
      </c>
      <c r="J31">
        <v>7.5</v>
      </c>
      <c r="K31">
        <v>7.5</v>
      </c>
      <c r="L31">
        <v>6</v>
      </c>
      <c r="M31">
        <v>7.5</v>
      </c>
      <c r="N31">
        <v>8</v>
      </c>
      <c r="O31">
        <v>8</v>
      </c>
      <c r="P31">
        <v>7</v>
      </c>
      <c r="Q31">
        <v>6</v>
      </c>
    </row>
    <row r="32" spans="1:17" x14ac:dyDescent="0.2">
      <c r="A32" t="s">
        <v>120</v>
      </c>
      <c r="B32" t="s">
        <v>112</v>
      </c>
      <c r="C32" t="s">
        <v>113</v>
      </c>
      <c r="D32" t="s">
        <v>111</v>
      </c>
      <c r="E32" t="s">
        <v>114</v>
      </c>
      <c r="F32" t="s">
        <v>115</v>
      </c>
      <c r="I32" s="10">
        <f>SUM(J32:Q32)/64*100</f>
        <v>93.75</v>
      </c>
      <c r="J32">
        <v>8</v>
      </c>
      <c r="K32">
        <v>8</v>
      </c>
      <c r="L32">
        <v>7</v>
      </c>
      <c r="M32">
        <v>8</v>
      </c>
      <c r="N32">
        <v>8</v>
      </c>
      <c r="O32">
        <v>8</v>
      </c>
      <c r="P32">
        <v>7</v>
      </c>
      <c r="Q32">
        <v>6</v>
      </c>
    </row>
    <row r="34" spans="1:17" x14ac:dyDescent="0.2">
      <c r="A34" s="44" t="s">
        <v>173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</row>
    <row r="35" spans="1:17" x14ac:dyDescent="0.2">
      <c r="A35" s="42" t="s">
        <v>171</v>
      </c>
      <c r="B35" s="43" t="s">
        <v>158</v>
      </c>
    </row>
    <row r="36" spans="1:17" x14ac:dyDescent="0.2">
      <c r="A36" s="42" t="s">
        <v>159</v>
      </c>
      <c r="B36" s="43" t="s">
        <v>160</v>
      </c>
    </row>
    <row r="37" spans="1:17" x14ac:dyDescent="0.2">
      <c r="A37" s="42" t="s">
        <v>161</v>
      </c>
      <c r="B37" s="43" t="s">
        <v>163</v>
      </c>
    </row>
    <row r="38" spans="1:17" x14ac:dyDescent="0.2">
      <c r="A38" s="42" t="s">
        <v>172</v>
      </c>
      <c r="B38" t="s">
        <v>162</v>
      </c>
    </row>
    <row r="40" spans="1:17" x14ac:dyDescent="0.2">
      <c r="A40" s="42" t="s">
        <v>177</v>
      </c>
      <c r="B40" t="s">
        <v>178</v>
      </c>
    </row>
  </sheetData>
  <sortState ref="A2:Q32">
    <sortCondition ref="B2:B32"/>
    <sortCondition ref="C2:C32"/>
    <sortCondition ref="D2:D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total DMS H.s., P.t., Dmanisi</vt:lpstr>
      <vt:lpstr>column descriptions</vt:lpstr>
      <vt:lpstr>references</vt:lpstr>
      <vt:lpstr>DMS standardization</vt:lpstr>
      <vt:lpstr>Gorilla+Pongo specimens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MPdL</dc:creator>
  <cp:keywords/>
  <dc:description/>
  <cp:lastModifiedBy>MPdL</cp:lastModifiedBy>
  <dcterms:created xsi:type="dcterms:W3CDTF">2023-02-02T14:50:04Z</dcterms:created>
  <dcterms:modified xsi:type="dcterms:W3CDTF">2024-09-08T08:49:05Z</dcterms:modified>
  <cp:category/>
</cp:coreProperties>
</file>