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2" documentId="8_{3FE498D3-EF2A-BC42-AFA9-112C77F88043}" xr6:coauthVersionLast="47" xr6:coauthVersionMax="47" xr10:uidLastSave="{735333D3-4B6D-FF49-A618-FF3391802EA2}"/>
  <bookViews>
    <workbookView xWindow="1500" yWindow="1320" windowWidth="27640" windowHeight="16940" xr2:uid="{F7837200-904D-EB46-96A6-230D9881D4AE}"/>
  </bookViews>
  <sheets>
    <sheet name="Extended Data Fig 10a" sheetId="1" r:id="rId1"/>
    <sheet name="Extended Data Fig 10b" sheetId="2" r:id="rId2"/>
    <sheet name="Extended Data Fig 10c" sheetId="3" r:id="rId3"/>
    <sheet name="Extended Data Fig 10d" sheetId="4" r:id="rId4"/>
    <sheet name="Extended Data Fig 10e" sheetId="5" r:id="rId5"/>
    <sheet name="Extended Data Fig 10f" sheetId="6" r:id="rId6"/>
    <sheet name="Extended Data Fig 10g" sheetId="7" r:id="rId7"/>
    <sheet name="Extended Data Fig 10h" sheetId="8" r:id="rId8"/>
  </sheets>
  <externalReferences>
    <externalReference r:id="rId9"/>
  </externalReferences>
  <calcPr calcId="18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7" i="8" l="1"/>
  <c r="H387" i="8"/>
  <c r="AI386" i="8"/>
  <c r="H386" i="8"/>
  <c r="AI385" i="8"/>
  <c r="H385" i="8"/>
  <c r="AI384" i="8"/>
  <c r="H384" i="8"/>
  <c r="AI383" i="8"/>
  <c r="H383" i="8"/>
  <c r="AI382" i="8"/>
  <c r="H382" i="8"/>
  <c r="AI381" i="8"/>
  <c r="H381" i="8"/>
  <c r="AI380" i="8"/>
  <c r="H380" i="8"/>
  <c r="AI379" i="8"/>
  <c r="H379" i="8"/>
  <c r="AI378" i="8"/>
  <c r="H378" i="8"/>
  <c r="AI377" i="8"/>
  <c r="H377" i="8"/>
  <c r="AI376" i="8"/>
  <c r="H376" i="8"/>
  <c r="AI375" i="8"/>
  <c r="H375" i="8"/>
  <c r="AI374" i="8"/>
  <c r="H374" i="8"/>
  <c r="AI373" i="8"/>
  <c r="H373" i="8"/>
  <c r="AI372" i="8"/>
  <c r="H372" i="8"/>
  <c r="AI371" i="8"/>
  <c r="H371" i="8"/>
  <c r="AI370" i="8"/>
  <c r="H370" i="8"/>
  <c r="AI369" i="8"/>
  <c r="H369" i="8"/>
  <c r="AI368" i="8"/>
  <c r="H368" i="8"/>
  <c r="AI367" i="8"/>
  <c r="H367" i="8"/>
  <c r="AI366" i="8"/>
  <c r="H366" i="8"/>
  <c r="AI365" i="8"/>
  <c r="H365" i="8"/>
  <c r="AI364" i="8"/>
  <c r="H364" i="8"/>
  <c r="AI363" i="8"/>
  <c r="H363" i="8"/>
  <c r="AI362" i="8"/>
  <c r="H362" i="8"/>
  <c r="AI361" i="8"/>
  <c r="H361" i="8"/>
  <c r="AI360" i="8"/>
  <c r="H360" i="8"/>
  <c r="AI359" i="8"/>
  <c r="H359" i="8"/>
  <c r="AI358" i="8"/>
  <c r="H358" i="8"/>
  <c r="AI357" i="8"/>
  <c r="H357" i="8"/>
  <c r="AI356" i="8"/>
  <c r="H356" i="8"/>
  <c r="AI355" i="8"/>
  <c r="H355" i="8"/>
  <c r="AI354" i="8"/>
  <c r="H354" i="8"/>
  <c r="AI353" i="8"/>
  <c r="H353" i="8"/>
  <c r="AI352" i="8"/>
  <c r="H352" i="8"/>
  <c r="AI351" i="8"/>
  <c r="H351" i="8"/>
  <c r="AI350" i="8"/>
  <c r="H350" i="8"/>
  <c r="AI349" i="8"/>
  <c r="H349" i="8"/>
  <c r="AI348" i="8"/>
  <c r="H348" i="8"/>
  <c r="AI347" i="8"/>
  <c r="H347" i="8"/>
  <c r="AI346" i="8"/>
  <c r="H346" i="8"/>
  <c r="AI345" i="8"/>
  <c r="H345" i="8"/>
  <c r="AI344" i="8"/>
  <c r="H344" i="8"/>
  <c r="AI343" i="8"/>
  <c r="H343" i="8"/>
  <c r="AI342" i="8"/>
  <c r="H342" i="8"/>
  <c r="AI341" i="8"/>
  <c r="H341" i="8"/>
  <c r="AI340" i="8"/>
  <c r="H340" i="8"/>
  <c r="AI339" i="8"/>
  <c r="H339" i="8"/>
  <c r="AI338" i="8"/>
  <c r="H338" i="8"/>
  <c r="AI337" i="8"/>
  <c r="H337" i="8"/>
  <c r="AI336" i="8"/>
  <c r="H336" i="8"/>
  <c r="AI335" i="8"/>
  <c r="H335" i="8"/>
  <c r="AI334" i="8"/>
  <c r="H334" i="8"/>
  <c r="AI333" i="8"/>
  <c r="H333" i="8"/>
  <c r="AI332" i="8"/>
  <c r="H332" i="8"/>
  <c r="AI331" i="8"/>
  <c r="H331" i="8"/>
  <c r="AI330" i="8"/>
  <c r="H330" i="8"/>
  <c r="AI329" i="8"/>
  <c r="H329" i="8"/>
  <c r="AI328" i="8"/>
  <c r="H328" i="8"/>
  <c r="AI327" i="8"/>
  <c r="H327" i="8"/>
  <c r="AI326" i="8"/>
  <c r="H326" i="8"/>
  <c r="AI325" i="8"/>
  <c r="H325" i="8"/>
  <c r="AI324" i="8"/>
  <c r="H324" i="8"/>
  <c r="AI323" i="8"/>
  <c r="H323" i="8"/>
  <c r="AI322" i="8"/>
  <c r="H322" i="8"/>
  <c r="AI321" i="8"/>
  <c r="H321" i="8"/>
  <c r="AI320" i="8"/>
  <c r="H320" i="8"/>
  <c r="AI319" i="8"/>
  <c r="H319" i="8"/>
  <c r="AI318" i="8"/>
  <c r="H318" i="8"/>
  <c r="AI317" i="8"/>
  <c r="H317" i="8"/>
  <c r="AI316" i="8"/>
  <c r="H316" i="8"/>
  <c r="AI315" i="8"/>
  <c r="H315" i="8"/>
  <c r="AI314" i="8"/>
  <c r="H314" i="8"/>
  <c r="AI313" i="8"/>
  <c r="H313" i="8"/>
  <c r="AI312" i="8"/>
  <c r="H312" i="8"/>
  <c r="AI311" i="8"/>
  <c r="H311" i="8"/>
  <c r="AI310" i="8"/>
  <c r="H310" i="8"/>
  <c r="AI309" i="8"/>
  <c r="H309" i="8"/>
  <c r="AI308" i="8"/>
  <c r="H308" i="8"/>
  <c r="AI307" i="8"/>
  <c r="H307" i="8"/>
  <c r="AI306" i="8"/>
  <c r="H306" i="8"/>
  <c r="AI305" i="8"/>
  <c r="H305" i="8"/>
  <c r="AI304" i="8"/>
  <c r="H304" i="8"/>
  <c r="AI303" i="8"/>
  <c r="H303" i="8"/>
  <c r="AI302" i="8"/>
  <c r="H302" i="8"/>
  <c r="AI301" i="8"/>
  <c r="H301" i="8"/>
  <c r="AI300" i="8"/>
  <c r="H300" i="8"/>
  <c r="AI299" i="8"/>
  <c r="H299" i="8"/>
  <c r="AI298" i="8"/>
  <c r="H298" i="8"/>
  <c r="AI297" i="8"/>
  <c r="H297" i="8"/>
  <c r="AI296" i="8"/>
  <c r="H296" i="8"/>
  <c r="AI295" i="8"/>
  <c r="H295" i="8"/>
  <c r="AI294" i="8"/>
  <c r="H294" i="8"/>
  <c r="AI293" i="8"/>
  <c r="H293" i="8"/>
  <c r="AI292" i="8"/>
  <c r="H292" i="8"/>
  <c r="AI291" i="8"/>
  <c r="H291" i="8"/>
  <c r="AI290" i="8"/>
  <c r="H290" i="8"/>
  <c r="AI289" i="8"/>
  <c r="H289" i="8"/>
  <c r="AI288" i="8"/>
  <c r="H288" i="8"/>
  <c r="AI287" i="8"/>
  <c r="H287" i="8"/>
  <c r="AI286" i="8"/>
  <c r="H286" i="8"/>
  <c r="AI285" i="8"/>
  <c r="H285" i="8"/>
  <c r="AI284" i="8"/>
  <c r="H284" i="8"/>
  <c r="AI283" i="8"/>
  <c r="H283" i="8"/>
  <c r="AI282" i="8"/>
  <c r="H282" i="8"/>
  <c r="AI281" i="8"/>
  <c r="H281" i="8"/>
  <c r="AI280" i="8"/>
  <c r="H280" i="8"/>
  <c r="AI279" i="8"/>
  <c r="H279" i="8"/>
  <c r="AI278" i="8"/>
  <c r="H278" i="8"/>
  <c r="AI277" i="8"/>
  <c r="H277" i="8"/>
  <c r="AI276" i="8"/>
  <c r="H276" i="8"/>
  <c r="AI275" i="8"/>
  <c r="H275" i="8"/>
  <c r="AI274" i="8"/>
  <c r="H274" i="8"/>
  <c r="AI273" i="8"/>
  <c r="H273" i="8"/>
  <c r="AI272" i="8"/>
  <c r="H272" i="8"/>
  <c r="AI271" i="8"/>
  <c r="H271" i="8"/>
  <c r="AI270" i="8"/>
  <c r="H270" i="8"/>
  <c r="AI269" i="8"/>
  <c r="H269" i="8"/>
  <c r="AI268" i="8"/>
  <c r="H268" i="8"/>
  <c r="AI267" i="8"/>
  <c r="H267" i="8"/>
  <c r="AI266" i="8"/>
  <c r="H266" i="8"/>
  <c r="AI265" i="8"/>
  <c r="H265" i="8"/>
  <c r="AI264" i="8"/>
  <c r="H264" i="8"/>
  <c r="AI263" i="8"/>
  <c r="H263" i="8"/>
  <c r="AI262" i="8"/>
  <c r="H262" i="8"/>
  <c r="AI261" i="8"/>
  <c r="H261" i="8"/>
  <c r="AI260" i="8"/>
  <c r="H260" i="8"/>
  <c r="AI259" i="8"/>
  <c r="H259" i="8"/>
  <c r="AI258" i="8"/>
  <c r="H258" i="8"/>
  <c r="AI257" i="8"/>
  <c r="H257" i="8"/>
  <c r="AI256" i="8"/>
  <c r="H256" i="8"/>
  <c r="AI255" i="8"/>
  <c r="H255" i="8"/>
  <c r="AI254" i="8"/>
  <c r="H254" i="8"/>
  <c r="AI253" i="8"/>
  <c r="H253" i="8"/>
  <c r="AI252" i="8"/>
  <c r="H252" i="8"/>
  <c r="AI251" i="8"/>
  <c r="H251" i="8"/>
  <c r="AI250" i="8"/>
  <c r="H250" i="8"/>
  <c r="AI249" i="8"/>
  <c r="H249" i="8"/>
  <c r="AI248" i="8"/>
  <c r="H248" i="8"/>
  <c r="AI247" i="8"/>
  <c r="H247" i="8"/>
  <c r="AI246" i="8"/>
  <c r="H246" i="8"/>
  <c r="AI245" i="8"/>
  <c r="H245" i="8"/>
  <c r="AI244" i="8"/>
  <c r="H244" i="8"/>
  <c r="AI243" i="8"/>
  <c r="H243" i="8"/>
  <c r="AI242" i="8"/>
  <c r="H242" i="8"/>
  <c r="AI241" i="8"/>
  <c r="H241" i="8"/>
  <c r="AI240" i="8"/>
  <c r="H240" i="8"/>
  <c r="AI239" i="8"/>
  <c r="H239" i="8"/>
  <c r="AI238" i="8"/>
  <c r="H238" i="8"/>
  <c r="AI237" i="8"/>
  <c r="H237" i="8"/>
  <c r="AI236" i="8"/>
  <c r="H236" i="8"/>
  <c r="AI235" i="8"/>
  <c r="H235" i="8"/>
  <c r="AI234" i="8"/>
  <c r="H234" i="8"/>
  <c r="AI233" i="8"/>
  <c r="H233" i="8"/>
  <c r="AI232" i="8"/>
  <c r="H232" i="8"/>
  <c r="AI231" i="8"/>
  <c r="H231" i="8"/>
  <c r="AI230" i="8"/>
  <c r="H230" i="8"/>
  <c r="AI229" i="8"/>
  <c r="H229" i="8"/>
  <c r="AI228" i="8"/>
  <c r="H228" i="8"/>
  <c r="AI227" i="8"/>
  <c r="H227" i="8"/>
  <c r="AI226" i="8"/>
  <c r="H226" i="8"/>
  <c r="AI225" i="8"/>
  <c r="H225" i="8"/>
  <c r="AI224" i="8"/>
  <c r="H224" i="8"/>
  <c r="AI223" i="8"/>
  <c r="H223" i="8"/>
  <c r="AI222" i="8"/>
  <c r="H222" i="8"/>
  <c r="AI221" i="8"/>
  <c r="H221" i="8"/>
  <c r="AI220" i="8"/>
  <c r="H220" i="8"/>
  <c r="AI219" i="8"/>
  <c r="H219" i="8"/>
  <c r="AI218" i="8"/>
  <c r="H218" i="8"/>
  <c r="AI217" i="8"/>
  <c r="H217" i="8"/>
  <c r="AI216" i="8"/>
  <c r="H216" i="8"/>
  <c r="AI215" i="8"/>
  <c r="H215" i="8"/>
  <c r="AI214" i="8"/>
  <c r="H214" i="8"/>
  <c r="AI213" i="8"/>
  <c r="H213" i="8"/>
  <c r="AI212" i="8"/>
  <c r="H212" i="8"/>
  <c r="AI211" i="8"/>
  <c r="H211" i="8"/>
  <c r="AI210" i="8"/>
  <c r="H210" i="8"/>
  <c r="AI209" i="8"/>
  <c r="H209" i="8"/>
  <c r="AI208" i="8"/>
  <c r="H208" i="8"/>
  <c r="AI207" i="8"/>
  <c r="H207" i="8"/>
  <c r="AI206" i="8"/>
  <c r="H206" i="8"/>
  <c r="AI205" i="8"/>
  <c r="H205" i="8"/>
  <c r="AI204" i="8"/>
  <c r="H204" i="8"/>
  <c r="AI203" i="8"/>
  <c r="H203" i="8"/>
  <c r="AI202" i="8"/>
  <c r="H202" i="8"/>
  <c r="AI201" i="8"/>
  <c r="H201" i="8"/>
  <c r="AI200" i="8"/>
  <c r="H200" i="8"/>
  <c r="AI199" i="8"/>
  <c r="H199" i="8"/>
  <c r="AI198" i="8"/>
  <c r="H198" i="8"/>
  <c r="AI197" i="8"/>
  <c r="H197" i="8"/>
  <c r="AI196" i="8"/>
  <c r="H196" i="8"/>
  <c r="AI195" i="8"/>
  <c r="H195" i="8"/>
  <c r="AI194" i="8"/>
  <c r="H194" i="8"/>
  <c r="AI193" i="8"/>
  <c r="H193" i="8"/>
  <c r="AI192" i="8"/>
  <c r="H192" i="8"/>
  <c r="AI191" i="8"/>
  <c r="H191" i="8"/>
  <c r="AI190" i="8"/>
  <c r="H190" i="8"/>
  <c r="AI189" i="8"/>
  <c r="H189" i="8"/>
  <c r="AI188" i="8"/>
  <c r="H188" i="8"/>
  <c r="AI187" i="8"/>
  <c r="H187" i="8"/>
  <c r="AI186" i="8"/>
  <c r="H186" i="8"/>
  <c r="AI185" i="8"/>
  <c r="H185" i="8"/>
  <c r="AI184" i="8"/>
  <c r="H184" i="8"/>
  <c r="AI183" i="8"/>
  <c r="H183" i="8"/>
  <c r="AI182" i="8"/>
  <c r="H182" i="8"/>
  <c r="AI181" i="8"/>
  <c r="H181" i="8"/>
  <c r="AI180" i="8"/>
  <c r="H180" i="8"/>
  <c r="AI179" i="8"/>
  <c r="H179" i="8"/>
  <c r="AI178" i="8"/>
  <c r="H178" i="8"/>
  <c r="AI177" i="8"/>
  <c r="H177" i="8"/>
  <c r="AI176" i="8"/>
  <c r="H176" i="8"/>
  <c r="AI175" i="8"/>
  <c r="H175" i="8"/>
  <c r="AI174" i="8"/>
  <c r="H174" i="8"/>
  <c r="AI173" i="8"/>
  <c r="H173" i="8"/>
  <c r="AI172" i="8"/>
  <c r="H172" i="8"/>
  <c r="AI171" i="8"/>
  <c r="H171" i="8"/>
  <c r="AI170" i="8"/>
  <c r="H170" i="8"/>
  <c r="AI169" i="8"/>
  <c r="H169" i="8"/>
  <c r="AI168" i="8"/>
  <c r="H168" i="8"/>
  <c r="AI167" i="8"/>
  <c r="H167" i="8"/>
  <c r="AI166" i="8"/>
  <c r="H166" i="8"/>
  <c r="AI165" i="8"/>
  <c r="H165" i="8"/>
  <c r="AI164" i="8"/>
  <c r="H164" i="8"/>
  <c r="AI163" i="8"/>
  <c r="H163" i="8"/>
  <c r="AI162" i="8"/>
  <c r="H162" i="8"/>
  <c r="AI161" i="8"/>
  <c r="H161" i="8"/>
  <c r="AI160" i="8"/>
  <c r="H160" i="8"/>
  <c r="AI159" i="8"/>
  <c r="H159" i="8"/>
  <c r="AI158" i="8"/>
  <c r="H158" i="8"/>
  <c r="AI157" i="8"/>
  <c r="H157" i="8"/>
  <c r="AI156" i="8"/>
  <c r="H156" i="8"/>
  <c r="AI155" i="8"/>
  <c r="H155" i="8"/>
  <c r="AI154" i="8"/>
  <c r="H154" i="8"/>
  <c r="AI153" i="8"/>
  <c r="H153" i="8"/>
  <c r="AI152" i="8"/>
  <c r="H152" i="8"/>
  <c r="AI151" i="8"/>
  <c r="H151" i="8"/>
  <c r="AI150" i="8"/>
  <c r="H150" i="8"/>
  <c r="AI149" i="8"/>
  <c r="H149" i="8"/>
  <c r="AI148" i="8"/>
  <c r="H148" i="8"/>
  <c r="AI147" i="8"/>
  <c r="H147" i="8"/>
  <c r="AI146" i="8"/>
  <c r="H146" i="8"/>
  <c r="AI145" i="8"/>
  <c r="H145" i="8"/>
  <c r="AI144" i="8"/>
  <c r="H144" i="8"/>
  <c r="AI143" i="8"/>
  <c r="H143" i="8"/>
  <c r="AI142" i="8"/>
  <c r="H142" i="8"/>
  <c r="AI141" i="8"/>
  <c r="H141" i="8"/>
  <c r="AI140" i="8"/>
  <c r="H140" i="8"/>
  <c r="AI139" i="8"/>
  <c r="H139" i="8"/>
  <c r="AI138" i="8"/>
  <c r="H138" i="8"/>
  <c r="AI137" i="8"/>
  <c r="H137" i="8"/>
  <c r="AI136" i="8"/>
  <c r="H136" i="8"/>
  <c r="AI135" i="8"/>
  <c r="H135" i="8"/>
  <c r="AI134" i="8"/>
  <c r="H134" i="8"/>
  <c r="AI133" i="8"/>
  <c r="H133" i="8"/>
  <c r="AI132" i="8"/>
  <c r="H132" i="8"/>
  <c r="AI131" i="8"/>
  <c r="H131" i="8"/>
  <c r="AI130" i="8"/>
  <c r="H130" i="8"/>
  <c r="AI129" i="8"/>
  <c r="H129" i="8"/>
  <c r="AI128" i="8"/>
  <c r="H128" i="8"/>
  <c r="AI127" i="8"/>
  <c r="H127" i="8"/>
  <c r="AI126" i="8"/>
  <c r="H126" i="8"/>
  <c r="AI125" i="8"/>
  <c r="H125" i="8"/>
  <c r="AI124" i="8"/>
  <c r="H124" i="8"/>
  <c r="AI123" i="8"/>
  <c r="H123" i="8"/>
  <c r="AI122" i="8"/>
  <c r="H122" i="8"/>
  <c r="AI121" i="8"/>
  <c r="H121" i="8"/>
  <c r="AI120" i="8"/>
  <c r="H120" i="8"/>
  <c r="AI119" i="8"/>
  <c r="H119" i="8"/>
  <c r="AI118" i="8"/>
  <c r="H118" i="8"/>
  <c r="AI117" i="8"/>
  <c r="H117" i="8"/>
  <c r="AI116" i="8"/>
  <c r="H116" i="8"/>
  <c r="AI115" i="8"/>
  <c r="H115" i="8"/>
  <c r="AI114" i="8"/>
  <c r="H114" i="8"/>
  <c r="AI113" i="8"/>
  <c r="H113" i="8"/>
  <c r="AI112" i="8"/>
  <c r="H112" i="8"/>
  <c r="AI111" i="8"/>
  <c r="H111" i="8"/>
  <c r="AI110" i="8"/>
  <c r="H110" i="8"/>
  <c r="AI109" i="8"/>
  <c r="H109" i="8"/>
  <c r="AI108" i="8"/>
  <c r="H108" i="8"/>
  <c r="AI107" i="8"/>
  <c r="H107" i="8"/>
  <c r="AI106" i="8"/>
  <c r="H106" i="8"/>
  <c r="AI105" i="8"/>
  <c r="H105" i="8"/>
  <c r="AI104" i="8"/>
  <c r="H104" i="8"/>
  <c r="AI103" i="8"/>
  <c r="H103" i="8"/>
  <c r="AI102" i="8"/>
  <c r="H102" i="8"/>
  <c r="AI101" i="8"/>
  <c r="H101" i="8"/>
  <c r="AI100" i="8"/>
  <c r="H100" i="8"/>
  <c r="AI99" i="8"/>
  <c r="H99" i="8"/>
  <c r="AI98" i="8"/>
  <c r="H98" i="8"/>
  <c r="AI97" i="8"/>
  <c r="H97" i="8"/>
  <c r="AI96" i="8"/>
  <c r="H96" i="8"/>
  <c r="AI95" i="8"/>
  <c r="H95" i="8"/>
  <c r="AI94" i="8"/>
  <c r="H94" i="8"/>
  <c r="AI93" i="8"/>
  <c r="H93" i="8"/>
  <c r="AI92" i="8"/>
  <c r="H92" i="8"/>
  <c r="AI91" i="8"/>
  <c r="H91" i="8"/>
  <c r="AI90" i="8"/>
  <c r="H90" i="8"/>
  <c r="AI89" i="8"/>
  <c r="H89" i="8"/>
  <c r="AI88" i="8"/>
  <c r="H88" i="8"/>
  <c r="AI87" i="8"/>
  <c r="H87" i="8"/>
  <c r="AI86" i="8"/>
  <c r="H86" i="8"/>
  <c r="AI85" i="8"/>
  <c r="H85" i="8"/>
  <c r="AI84" i="8"/>
  <c r="H84" i="8"/>
  <c r="AI83" i="8"/>
  <c r="H83" i="8"/>
  <c r="AI82" i="8"/>
  <c r="H82" i="8"/>
  <c r="AI81" i="8"/>
  <c r="H81" i="8"/>
  <c r="AI80" i="8"/>
  <c r="H80" i="8"/>
  <c r="AI79" i="8"/>
  <c r="H79" i="8"/>
  <c r="AI78" i="8"/>
  <c r="H78" i="8"/>
  <c r="AI77" i="8"/>
  <c r="H77" i="8"/>
  <c r="AI76" i="8"/>
  <c r="H76" i="8"/>
  <c r="AI75" i="8"/>
  <c r="H75" i="8"/>
  <c r="AI74" i="8"/>
  <c r="H74" i="8"/>
  <c r="AI73" i="8"/>
  <c r="H73" i="8"/>
  <c r="AI72" i="8"/>
  <c r="H72" i="8"/>
  <c r="AI71" i="8"/>
  <c r="H71" i="8"/>
  <c r="AI70" i="8"/>
  <c r="H70" i="8"/>
  <c r="AI69" i="8"/>
  <c r="H69" i="8"/>
  <c r="AI68" i="8"/>
  <c r="H68" i="8"/>
  <c r="AI67" i="8"/>
  <c r="H67" i="8"/>
  <c r="BV66" i="8"/>
  <c r="AI66" i="8"/>
  <c r="H66" i="8"/>
  <c r="AI65" i="8"/>
  <c r="H65" i="8"/>
  <c r="BL64" i="8"/>
  <c r="AI64" i="8"/>
  <c r="H64" i="8"/>
  <c r="BV63" i="8"/>
  <c r="AI63" i="8"/>
  <c r="H63" i="8"/>
  <c r="AI62" i="8"/>
  <c r="H62" i="8"/>
  <c r="BV61" i="8"/>
  <c r="BL61" i="8"/>
  <c r="AI61" i="8"/>
  <c r="H61" i="8"/>
  <c r="AI60" i="8"/>
  <c r="H60" i="8"/>
  <c r="BL59" i="8"/>
  <c r="AI59" i="8"/>
  <c r="H59" i="8"/>
  <c r="BV58" i="8"/>
  <c r="BL58" i="8"/>
  <c r="AI58" i="8"/>
  <c r="H58" i="8"/>
  <c r="AI57" i="8"/>
  <c r="H57" i="8"/>
  <c r="BV56" i="8"/>
  <c r="AI56" i="8"/>
  <c r="H56" i="8"/>
  <c r="BL55" i="8"/>
  <c r="AI55" i="8"/>
  <c r="H55" i="8"/>
  <c r="AI54" i="8"/>
  <c r="H54" i="8"/>
  <c r="BV53" i="8"/>
  <c r="BL53" i="8"/>
  <c r="AI53" i="8"/>
  <c r="H53" i="8"/>
  <c r="AI52" i="8"/>
  <c r="H52" i="8"/>
  <c r="BV51" i="8"/>
  <c r="AI51" i="8"/>
  <c r="H51" i="8"/>
  <c r="BL50" i="8"/>
  <c r="AI50" i="8"/>
  <c r="H50" i="8"/>
  <c r="BL49" i="8"/>
  <c r="AI49" i="8"/>
  <c r="H49" i="8"/>
  <c r="BL48" i="8"/>
  <c r="AI48" i="8"/>
  <c r="H48" i="8"/>
  <c r="AI47" i="8"/>
  <c r="H47" i="8"/>
  <c r="BV46" i="8"/>
  <c r="BL46" i="8"/>
  <c r="AI46" i="8"/>
  <c r="H46" i="8"/>
  <c r="BL45" i="8"/>
  <c r="AI45" i="8"/>
  <c r="H45" i="8"/>
  <c r="BL44" i="8"/>
  <c r="BH44" i="8"/>
  <c r="BG44" i="8"/>
  <c r="BF44" i="8"/>
  <c r="BE44" i="8"/>
  <c r="BD44" i="8"/>
  <c r="BC44" i="8"/>
  <c r="BB44" i="8"/>
  <c r="BA44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H44" i="8"/>
  <c r="BV43" i="8"/>
  <c r="BL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H43" i="8"/>
  <c r="BL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H42" i="8"/>
  <c r="BV41" i="8"/>
  <c r="BL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H41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H40" i="8"/>
  <c r="BL39" i="8"/>
  <c r="BH39" i="8"/>
  <c r="BG39" i="8"/>
  <c r="BF39" i="8"/>
  <c r="BE39" i="8"/>
  <c r="BD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H39" i="8"/>
  <c r="BV38" i="8"/>
  <c r="BH38" i="8"/>
  <c r="BG38" i="8"/>
  <c r="BF38" i="8"/>
  <c r="BE38" i="8"/>
  <c r="BD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H38" i="8"/>
  <c r="BL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H37" i="8"/>
  <c r="BH36" i="8"/>
  <c r="BG36" i="8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H36" i="8"/>
  <c r="BH35" i="8"/>
  <c r="BG35" i="8"/>
  <c r="BF35" i="8"/>
  <c r="BE35" i="8"/>
  <c r="BD35" i="8"/>
  <c r="BC35" i="8"/>
  <c r="BB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H35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H34" i="8"/>
  <c r="BV33" i="8"/>
  <c r="BL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H33" i="8"/>
  <c r="BV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H32" i="8"/>
  <c r="BV31" i="8"/>
  <c r="BH31" i="8"/>
  <c r="BG31" i="8"/>
  <c r="BF31" i="8"/>
  <c r="BE31" i="8"/>
  <c r="BD31" i="8"/>
  <c r="BC31" i="8"/>
  <c r="BB31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H31" i="8"/>
  <c r="BH30" i="8"/>
  <c r="BG30" i="8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H30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H29" i="8"/>
  <c r="BV28" i="8"/>
  <c r="BL28" i="8"/>
  <c r="AI28" i="8"/>
  <c r="H28" i="8"/>
  <c r="AI27" i="8"/>
  <c r="H27" i="8"/>
  <c r="BV26" i="8"/>
  <c r="AI26" i="8"/>
  <c r="H26" i="8"/>
  <c r="BV25" i="8"/>
  <c r="AI25" i="8"/>
  <c r="H25" i="8"/>
  <c r="AI24" i="8"/>
  <c r="H24" i="8"/>
  <c r="BL23" i="8"/>
  <c r="AI23" i="8"/>
  <c r="H23" i="8"/>
  <c r="BV22" i="8"/>
  <c r="AI22" i="8"/>
  <c r="H22" i="8"/>
  <c r="BL21" i="8"/>
  <c r="AI21" i="8"/>
  <c r="H21" i="8"/>
  <c r="BV20" i="8"/>
  <c r="BL20" i="8"/>
  <c r="AI20" i="8"/>
  <c r="H20" i="8"/>
  <c r="CC19" i="8"/>
  <c r="BV67" i="8" s="1"/>
  <c r="CB19" i="8"/>
  <c r="CA19" i="8"/>
  <c r="BV35" i="8" s="1"/>
  <c r="BZ19" i="8"/>
  <c r="BV19" i="8" s="1"/>
  <c r="BS19" i="8"/>
  <c r="BL67" i="8" s="1"/>
  <c r="BR19" i="8"/>
  <c r="BL51" i="8" s="1"/>
  <c r="BQ19" i="8"/>
  <c r="BL35" i="8" s="1"/>
  <c r="BP19" i="8"/>
  <c r="BL19" i="8"/>
  <c r="AI19" i="8"/>
  <c r="H19" i="8"/>
  <c r="CC18" i="8"/>
  <c r="CB18" i="8"/>
  <c r="BV50" i="8" s="1"/>
  <c r="CA18" i="8"/>
  <c r="BV34" i="8" s="1"/>
  <c r="BZ18" i="8"/>
  <c r="BV18" i="8"/>
  <c r="BS18" i="8"/>
  <c r="BL66" i="8" s="1"/>
  <c r="BR18" i="8"/>
  <c r="BQ18" i="8"/>
  <c r="BL34" i="8" s="1"/>
  <c r="BP18" i="8"/>
  <c r="BL18" i="8"/>
  <c r="AI18" i="8"/>
  <c r="H18" i="8"/>
  <c r="CC17" i="8"/>
  <c r="BV65" i="8" s="1"/>
  <c r="CB17" i="8"/>
  <c r="BV49" i="8" s="1"/>
  <c r="CA17" i="8"/>
  <c r="BZ17" i="8"/>
  <c r="BV17" i="8" s="1"/>
  <c r="BS17" i="8"/>
  <c r="BL65" i="8" s="1"/>
  <c r="BR17" i="8"/>
  <c r="BQ17" i="8"/>
  <c r="BP17" i="8"/>
  <c r="BL17" i="8"/>
  <c r="AI17" i="8"/>
  <c r="H17" i="8"/>
  <c r="CC16" i="8"/>
  <c r="BV64" i="8" s="1"/>
  <c r="CB16" i="8"/>
  <c r="BV48" i="8" s="1"/>
  <c r="CA16" i="8"/>
  <c r="BZ16" i="8"/>
  <c r="BV16" i="8" s="1"/>
  <c r="BS16" i="8"/>
  <c r="BR16" i="8"/>
  <c r="BQ16" i="8"/>
  <c r="BL32" i="8" s="1"/>
  <c r="BP16" i="8"/>
  <c r="BL16" i="8"/>
  <c r="AI16" i="8"/>
  <c r="H16" i="8"/>
  <c r="CC15" i="8"/>
  <c r="CB15" i="8"/>
  <c r="BV47" i="8" s="1"/>
  <c r="CA15" i="8"/>
  <c r="BZ15" i="8"/>
  <c r="BV15" i="8"/>
  <c r="BS15" i="8"/>
  <c r="BL63" i="8" s="1"/>
  <c r="BR15" i="8"/>
  <c r="BL47" i="8" s="1"/>
  <c r="BQ15" i="8"/>
  <c r="BL31" i="8" s="1"/>
  <c r="BP15" i="8"/>
  <c r="BL15" i="8"/>
  <c r="AI15" i="8"/>
  <c r="H15" i="8"/>
  <c r="CC14" i="8"/>
  <c r="BV62" i="8" s="1"/>
  <c r="CB14" i="8"/>
  <c r="CA14" i="8"/>
  <c r="BV30" i="8" s="1"/>
  <c r="BZ14" i="8"/>
  <c r="BV14" i="8" s="1"/>
  <c r="BS14" i="8"/>
  <c r="BL62" i="8" s="1"/>
  <c r="BR14" i="8"/>
  <c r="BQ14" i="8"/>
  <c r="BL30" i="8" s="1"/>
  <c r="BP14" i="8"/>
  <c r="BL14" i="8"/>
  <c r="AI14" i="8"/>
  <c r="H14" i="8"/>
  <c r="CC13" i="8"/>
  <c r="CB13" i="8"/>
  <c r="BV45" i="8" s="1"/>
  <c r="CA13" i="8"/>
  <c r="BV29" i="8" s="1"/>
  <c r="BZ13" i="8"/>
  <c r="BV13" i="8" s="1"/>
  <c r="BS13" i="8"/>
  <c r="BR13" i="8"/>
  <c r="BQ13" i="8"/>
  <c r="BL29" i="8" s="1"/>
  <c r="BP13" i="8"/>
  <c r="BL13" i="8"/>
  <c r="AI13" i="8"/>
  <c r="H13" i="8"/>
  <c r="CC12" i="8"/>
  <c r="BV60" i="8" s="1"/>
  <c r="CB12" i="8"/>
  <c r="BV44" i="8" s="1"/>
  <c r="CA12" i="8"/>
  <c r="BZ12" i="8"/>
  <c r="BV12" i="8" s="1"/>
  <c r="BS12" i="8"/>
  <c r="BL60" i="8" s="1"/>
  <c r="BR12" i="8"/>
  <c r="BQ12" i="8"/>
  <c r="BP12" i="8"/>
  <c r="BL12" i="8"/>
  <c r="AI12" i="8"/>
  <c r="H12" i="8"/>
  <c r="CC11" i="8"/>
  <c r="BV59" i="8" s="1"/>
  <c r="CB11" i="8"/>
  <c r="CA11" i="8"/>
  <c r="BV27" i="8" s="1"/>
  <c r="BZ11" i="8"/>
  <c r="BV11" i="8" s="1"/>
  <c r="BS11" i="8"/>
  <c r="BR11" i="8"/>
  <c r="BQ11" i="8"/>
  <c r="BL27" i="8" s="1"/>
  <c r="BP11" i="8"/>
  <c r="BL11" i="8"/>
  <c r="AI11" i="8"/>
  <c r="H11" i="8"/>
  <c r="CC10" i="8"/>
  <c r="CB10" i="8"/>
  <c r="BV42" i="8" s="1"/>
  <c r="CA10" i="8"/>
  <c r="BZ10" i="8"/>
  <c r="BV10" i="8"/>
  <c r="BS10" i="8"/>
  <c r="BR10" i="8"/>
  <c r="BQ10" i="8"/>
  <c r="BL26" i="8" s="1"/>
  <c r="BP10" i="8"/>
  <c r="BL10" i="8"/>
  <c r="AI10" i="8"/>
  <c r="H10" i="8"/>
  <c r="CC9" i="8"/>
  <c r="BV57" i="8" s="1"/>
  <c r="CB9" i="8"/>
  <c r="CA9" i="8"/>
  <c r="BZ9" i="8"/>
  <c r="BV9" i="8"/>
  <c r="BS9" i="8"/>
  <c r="BL57" i="8" s="1"/>
  <c r="BR9" i="8"/>
  <c r="BQ9" i="8"/>
  <c r="BL25" i="8" s="1"/>
  <c r="BP9" i="8"/>
  <c r="BL9" i="8"/>
  <c r="AI9" i="8"/>
  <c r="H9" i="8"/>
  <c r="CC8" i="8"/>
  <c r="CB8" i="8"/>
  <c r="BV40" i="8" s="1"/>
  <c r="CA8" i="8"/>
  <c r="BV24" i="8" s="1"/>
  <c r="BZ8" i="8"/>
  <c r="BV8" i="8" s="1"/>
  <c r="BS8" i="8"/>
  <c r="BL56" i="8" s="1"/>
  <c r="BR8" i="8"/>
  <c r="BL40" i="8" s="1"/>
  <c r="BQ8" i="8"/>
  <c r="BL24" i="8" s="1"/>
  <c r="BP8" i="8"/>
  <c r="BL8" i="8"/>
  <c r="AI8" i="8"/>
  <c r="H8" i="8"/>
  <c r="CC7" i="8"/>
  <c r="BV55" i="8" s="1"/>
  <c r="CB7" i="8"/>
  <c r="BV39" i="8" s="1"/>
  <c r="CA7" i="8"/>
  <c r="BV23" i="8" s="1"/>
  <c r="BZ7" i="8"/>
  <c r="BV7" i="8" s="1"/>
  <c r="BS7" i="8"/>
  <c r="BR7" i="8"/>
  <c r="BQ7" i="8"/>
  <c r="BP7" i="8"/>
  <c r="BL7" i="8"/>
  <c r="AI7" i="8"/>
  <c r="H7" i="8"/>
  <c r="CC6" i="8"/>
  <c r="BV54" i="8" s="1"/>
  <c r="CB6" i="8"/>
  <c r="CA6" i="8"/>
  <c r="BZ6" i="8"/>
  <c r="BV6" i="8"/>
  <c r="BS6" i="8"/>
  <c r="BL54" i="8" s="1"/>
  <c r="BN7" i="8" s="1"/>
  <c r="BR6" i="8"/>
  <c r="BL38" i="8" s="1"/>
  <c r="BQ6" i="8"/>
  <c r="BL22" i="8" s="1"/>
  <c r="BP6" i="8"/>
  <c r="BL6" i="8" s="1"/>
  <c r="AI6" i="8"/>
  <c r="H6" i="8"/>
  <c r="CC5" i="8"/>
  <c r="CB5" i="8"/>
  <c r="BV37" i="8" s="1"/>
  <c r="CA5" i="8"/>
  <c r="BV21" i="8" s="1"/>
  <c r="BX5" i="8" s="1"/>
  <c r="BZ5" i="8"/>
  <c r="BV5" i="8"/>
  <c r="BS5" i="8"/>
  <c r="BR5" i="8"/>
  <c r="BQ5" i="8"/>
  <c r="BP5" i="8"/>
  <c r="BL5" i="8"/>
  <c r="AI5" i="8"/>
  <c r="H5" i="8"/>
  <c r="CC4" i="8"/>
  <c r="BV52" i="8" s="1"/>
  <c r="CB4" i="8"/>
  <c r="BV36" i="8" s="1"/>
  <c r="CA4" i="8"/>
  <c r="BZ4" i="8"/>
  <c r="BV4" i="8" s="1"/>
  <c r="BS4" i="8"/>
  <c r="BL52" i="8" s="1"/>
  <c r="BR4" i="8"/>
  <c r="BL36" i="8" s="1"/>
  <c r="BQ4" i="8"/>
  <c r="BP4" i="8"/>
  <c r="BL4" i="8"/>
  <c r="AI4" i="8"/>
  <c r="H4" i="8"/>
  <c r="C13" i="7"/>
  <c r="F12" i="7"/>
  <c r="C12" i="7"/>
  <c r="F11" i="7"/>
  <c r="C11" i="7"/>
  <c r="F10" i="7"/>
  <c r="C10" i="7"/>
  <c r="I9" i="7"/>
  <c r="F9" i="7"/>
  <c r="C9" i="7"/>
  <c r="I8" i="7"/>
  <c r="F8" i="7"/>
  <c r="C8" i="7"/>
  <c r="I7" i="7"/>
  <c r="F7" i="7"/>
  <c r="C7" i="7"/>
  <c r="I6" i="7"/>
  <c r="F6" i="7"/>
  <c r="C6" i="7"/>
  <c r="I5" i="7"/>
  <c r="F5" i="7"/>
  <c r="C5" i="7"/>
  <c r="I4" i="7"/>
  <c r="F4" i="7"/>
  <c r="C4" i="7"/>
  <c r="AH20" i="6"/>
  <c r="AG20" i="6"/>
  <c r="AF20" i="6"/>
  <c r="AE20" i="6"/>
  <c r="AD20" i="6"/>
  <c r="AC20" i="6"/>
  <c r="AB20" i="6"/>
  <c r="O20" i="6"/>
  <c r="N20" i="6"/>
  <c r="M20" i="6"/>
  <c r="L20" i="6"/>
  <c r="K20" i="6"/>
  <c r="J20" i="6"/>
  <c r="I20" i="6"/>
  <c r="AH19" i="6"/>
  <c r="AG19" i="6"/>
  <c r="AF19" i="6"/>
  <c r="AE19" i="6"/>
  <c r="AD19" i="6"/>
  <c r="AC19" i="6"/>
  <c r="AB19" i="6"/>
  <c r="O19" i="6"/>
  <c r="N19" i="6"/>
  <c r="M19" i="6"/>
  <c r="L19" i="6"/>
  <c r="K19" i="6"/>
  <c r="J19" i="6"/>
  <c r="I19" i="6"/>
  <c r="AH18" i="6"/>
  <c r="AG18" i="6"/>
  <c r="AF18" i="6"/>
  <c r="AE18" i="6"/>
  <c r="AD18" i="6"/>
  <c r="AC18" i="6"/>
  <c r="AB18" i="6"/>
  <c r="O18" i="6"/>
  <c r="N18" i="6"/>
  <c r="M18" i="6"/>
  <c r="L18" i="6"/>
  <c r="K18" i="6"/>
  <c r="J18" i="6"/>
  <c r="I18" i="6"/>
  <c r="AH17" i="6"/>
  <c r="AG17" i="6"/>
  <c r="AF17" i="6"/>
  <c r="AE17" i="6"/>
  <c r="AD17" i="6"/>
  <c r="AC17" i="6"/>
  <c r="AB17" i="6"/>
  <c r="O17" i="6"/>
  <c r="N17" i="6"/>
  <c r="M17" i="6"/>
  <c r="L17" i="6"/>
  <c r="K17" i="6"/>
  <c r="J17" i="6"/>
  <c r="I17" i="6"/>
  <c r="AH16" i="6"/>
  <c r="AG16" i="6"/>
  <c r="AF16" i="6"/>
  <c r="AE16" i="6"/>
  <c r="AD16" i="6"/>
  <c r="AC16" i="6"/>
  <c r="AB16" i="6"/>
  <c r="O16" i="6"/>
  <c r="N16" i="6"/>
  <c r="M16" i="6"/>
  <c r="L16" i="6"/>
  <c r="K16" i="6"/>
  <c r="J16" i="6"/>
  <c r="I16" i="6"/>
  <c r="AH15" i="6"/>
  <c r="AG15" i="6"/>
  <c r="AF15" i="6"/>
  <c r="AE15" i="6"/>
  <c r="AD15" i="6"/>
  <c r="AC15" i="6"/>
  <c r="AB15" i="6"/>
  <c r="O15" i="6"/>
  <c r="N15" i="6"/>
  <c r="M15" i="6"/>
  <c r="L15" i="6"/>
  <c r="K15" i="6"/>
  <c r="J15" i="6"/>
  <c r="I15" i="6"/>
  <c r="AH14" i="6"/>
  <c r="AG14" i="6"/>
  <c r="AF14" i="6"/>
  <c r="AE14" i="6"/>
  <c r="AD14" i="6"/>
  <c r="AC14" i="6"/>
  <c r="AB14" i="6"/>
  <c r="O14" i="6"/>
  <c r="N14" i="6"/>
  <c r="M14" i="6"/>
  <c r="L14" i="6"/>
  <c r="K14" i="6"/>
  <c r="J14" i="6"/>
  <c r="I14" i="6"/>
  <c r="AH13" i="6"/>
  <c r="AG13" i="6"/>
  <c r="AF13" i="6"/>
  <c r="AE13" i="6"/>
  <c r="AD13" i="6"/>
  <c r="AC13" i="6"/>
  <c r="AB13" i="6"/>
  <c r="O13" i="6"/>
  <c r="N13" i="6"/>
  <c r="M13" i="6"/>
  <c r="L13" i="6"/>
  <c r="K13" i="6"/>
  <c r="J13" i="6"/>
  <c r="I13" i="6"/>
  <c r="AH12" i="6"/>
  <c r="AG12" i="6"/>
  <c r="AF12" i="6"/>
  <c r="AE12" i="6"/>
  <c r="AD12" i="6"/>
  <c r="AC12" i="6"/>
  <c r="AB12" i="6"/>
  <c r="O12" i="6"/>
  <c r="N12" i="6"/>
  <c r="M12" i="6"/>
  <c r="L12" i="6"/>
  <c r="K12" i="6"/>
  <c r="J12" i="6"/>
  <c r="I12" i="6"/>
  <c r="AH11" i="6"/>
  <c r="AG11" i="6"/>
  <c r="AF11" i="6"/>
  <c r="AE11" i="6"/>
  <c r="AD11" i="6"/>
  <c r="AC11" i="6"/>
  <c r="AB11" i="6"/>
  <c r="O11" i="6"/>
  <c r="N11" i="6"/>
  <c r="M11" i="6"/>
  <c r="L11" i="6"/>
  <c r="K11" i="6"/>
  <c r="J11" i="6"/>
  <c r="I11" i="6"/>
  <c r="AH10" i="6"/>
  <c r="AG10" i="6"/>
  <c r="AF10" i="6"/>
  <c r="AE10" i="6"/>
  <c r="AD10" i="6"/>
  <c r="AC10" i="6"/>
  <c r="AB10" i="6"/>
  <c r="O10" i="6"/>
  <c r="N10" i="6"/>
  <c r="M10" i="6"/>
  <c r="L10" i="6"/>
  <c r="K10" i="6"/>
  <c r="J10" i="6"/>
  <c r="I10" i="6"/>
  <c r="AH9" i="6"/>
  <c r="AG9" i="6"/>
  <c r="AF9" i="6"/>
  <c r="AE9" i="6"/>
  <c r="AD9" i="6"/>
  <c r="AC9" i="6"/>
  <c r="AB9" i="6"/>
  <c r="O9" i="6"/>
  <c r="N9" i="6"/>
  <c r="M9" i="6"/>
  <c r="L9" i="6"/>
  <c r="K9" i="6"/>
  <c r="J9" i="6"/>
  <c r="I9" i="6"/>
  <c r="AH8" i="6"/>
  <c r="AG8" i="6"/>
  <c r="AF8" i="6"/>
  <c r="AE8" i="6"/>
  <c r="AD8" i="6"/>
  <c r="AC8" i="6"/>
  <c r="AB8" i="6"/>
  <c r="O8" i="6"/>
  <c r="N8" i="6"/>
  <c r="M8" i="6"/>
  <c r="L8" i="6"/>
  <c r="K8" i="6"/>
  <c r="J8" i="6"/>
  <c r="I8" i="6"/>
  <c r="AH7" i="6"/>
  <c r="AG7" i="6"/>
  <c r="AF7" i="6"/>
  <c r="AE7" i="6"/>
  <c r="AD7" i="6"/>
  <c r="AC7" i="6"/>
  <c r="AB7" i="6"/>
  <c r="O7" i="6"/>
  <c r="N7" i="6"/>
  <c r="M7" i="6"/>
  <c r="L7" i="6"/>
  <c r="K7" i="6"/>
  <c r="J7" i="6"/>
  <c r="I7" i="6"/>
  <c r="AH6" i="6"/>
  <c r="AG6" i="6"/>
  <c r="AF6" i="6"/>
  <c r="AE6" i="6"/>
  <c r="AD6" i="6"/>
  <c r="AC6" i="6"/>
  <c r="AB6" i="6"/>
  <c r="O6" i="6"/>
  <c r="N6" i="6"/>
  <c r="M6" i="6"/>
  <c r="L6" i="6"/>
  <c r="K6" i="6"/>
  <c r="J6" i="6"/>
  <c r="I6" i="6"/>
  <c r="AH5" i="6"/>
  <c r="AG5" i="6"/>
  <c r="AF5" i="6"/>
  <c r="AE5" i="6"/>
  <c r="AD5" i="6"/>
  <c r="AC5" i="6"/>
  <c r="AB5" i="6"/>
  <c r="O5" i="6"/>
  <c r="O23" i="6" s="1"/>
  <c r="N5" i="6"/>
  <c r="M5" i="6"/>
  <c r="L5" i="6"/>
  <c r="K5" i="6"/>
  <c r="J5" i="6"/>
  <c r="I5" i="6"/>
  <c r="AH20" i="5"/>
  <c r="AG20" i="5"/>
  <c r="AF20" i="5"/>
  <c r="AE20" i="5"/>
  <c r="AD20" i="5"/>
  <c r="AC20" i="5"/>
  <c r="AB20" i="5"/>
  <c r="O20" i="5"/>
  <c r="N20" i="5"/>
  <c r="M20" i="5"/>
  <c r="L20" i="5"/>
  <c r="K20" i="5"/>
  <c r="J20" i="5"/>
  <c r="I20" i="5"/>
  <c r="AH19" i="5"/>
  <c r="AG19" i="5"/>
  <c r="AF19" i="5"/>
  <c r="AE19" i="5"/>
  <c r="AD19" i="5"/>
  <c r="AC19" i="5"/>
  <c r="AB19" i="5"/>
  <c r="O19" i="5"/>
  <c r="N19" i="5"/>
  <c r="M19" i="5"/>
  <c r="L19" i="5"/>
  <c r="K19" i="5"/>
  <c r="J19" i="5"/>
  <c r="I19" i="5"/>
  <c r="AH18" i="5"/>
  <c r="AG18" i="5"/>
  <c r="AF18" i="5"/>
  <c r="AE18" i="5"/>
  <c r="AD18" i="5"/>
  <c r="AC18" i="5"/>
  <c r="AB18" i="5"/>
  <c r="O18" i="5"/>
  <c r="N18" i="5"/>
  <c r="M18" i="5"/>
  <c r="L18" i="5"/>
  <c r="K18" i="5"/>
  <c r="J18" i="5"/>
  <c r="I18" i="5"/>
  <c r="AH17" i="5"/>
  <c r="AG17" i="5"/>
  <c r="AF17" i="5"/>
  <c r="AE17" i="5"/>
  <c r="AD17" i="5"/>
  <c r="AC17" i="5"/>
  <c r="AB17" i="5"/>
  <c r="O17" i="5"/>
  <c r="N17" i="5"/>
  <c r="M17" i="5"/>
  <c r="L17" i="5"/>
  <c r="K17" i="5"/>
  <c r="J17" i="5"/>
  <c r="I17" i="5"/>
  <c r="AH16" i="5"/>
  <c r="AG16" i="5"/>
  <c r="AF16" i="5"/>
  <c r="AE16" i="5"/>
  <c r="AD16" i="5"/>
  <c r="AC16" i="5"/>
  <c r="AB16" i="5"/>
  <c r="O16" i="5"/>
  <c r="N16" i="5"/>
  <c r="M16" i="5"/>
  <c r="L16" i="5"/>
  <c r="K16" i="5"/>
  <c r="J16" i="5"/>
  <c r="I16" i="5"/>
  <c r="AH15" i="5"/>
  <c r="AG15" i="5"/>
  <c r="AF15" i="5"/>
  <c r="AE15" i="5"/>
  <c r="AD15" i="5"/>
  <c r="AC15" i="5"/>
  <c r="AB15" i="5"/>
  <c r="O15" i="5"/>
  <c r="N15" i="5"/>
  <c r="M15" i="5"/>
  <c r="L15" i="5"/>
  <c r="K15" i="5"/>
  <c r="J15" i="5"/>
  <c r="I15" i="5"/>
  <c r="AH14" i="5"/>
  <c r="AG14" i="5"/>
  <c r="AF14" i="5"/>
  <c r="AE14" i="5"/>
  <c r="AD14" i="5"/>
  <c r="AC14" i="5"/>
  <c r="AB14" i="5"/>
  <c r="O14" i="5"/>
  <c r="N14" i="5"/>
  <c r="M14" i="5"/>
  <c r="L14" i="5"/>
  <c r="K14" i="5"/>
  <c r="J14" i="5"/>
  <c r="I14" i="5"/>
  <c r="AH13" i="5"/>
  <c r="AG13" i="5"/>
  <c r="AF13" i="5"/>
  <c r="AE13" i="5"/>
  <c r="AD13" i="5"/>
  <c r="AC13" i="5"/>
  <c r="AB13" i="5"/>
  <c r="O13" i="5"/>
  <c r="N13" i="5"/>
  <c r="M13" i="5"/>
  <c r="L13" i="5"/>
  <c r="K13" i="5"/>
  <c r="J13" i="5"/>
  <c r="I13" i="5"/>
  <c r="AH12" i="5"/>
  <c r="AG12" i="5"/>
  <c r="AF12" i="5"/>
  <c r="AE12" i="5"/>
  <c r="AD12" i="5"/>
  <c r="AC12" i="5"/>
  <c r="AB12" i="5"/>
  <c r="O12" i="5"/>
  <c r="N12" i="5"/>
  <c r="M12" i="5"/>
  <c r="L12" i="5"/>
  <c r="K12" i="5"/>
  <c r="J12" i="5"/>
  <c r="I12" i="5"/>
  <c r="AH11" i="5"/>
  <c r="AG11" i="5"/>
  <c r="AF11" i="5"/>
  <c r="AE11" i="5"/>
  <c r="AD11" i="5"/>
  <c r="AC11" i="5"/>
  <c r="AB11" i="5"/>
  <c r="O11" i="5"/>
  <c r="N11" i="5"/>
  <c r="M11" i="5"/>
  <c r="L11" i="5"/>
  <c r="K11" i="5"/>
  <c r="J11" i="5"/>
  <c r="I11" i="5"/>
  <c r="AH10" i="5"/>
  <c r="AG10" i="5"/>
  <c r="AF10" i="5"/>
  <c r="AE10" i="5"/>
  <c r="AD10" i="5"/>
  <c r="AC10" i="5"/>
  <c r="AB10" i="5"/>
  <c r="O10" i="5"/>
  <c r="N10" i="5"/>
  <c r="M10" i="5"/>
  <c r="L10" i="5"/>
  <c r="K10" i="5"/>
  <c r="J10" i="5"/>
  <c r="I10" i="5"/>
  <c r="AH9" i="5"/>
  <c r="AG9" i="5"/>
  <c r="AF9" i="5"/>
  <c r="AE9" i="5"/>
  <c r="AD9" i="5"/>
  <c r="AC9" i="5"/>
  <c r="AB9" i="5"/>
  <c r="O9" i="5"/>
  <c r="N9" i="5"/>
  <c r="M9" i="5"/>
  <c r="L9" i="5"/>
  <c r="K9" i="5"/>
  <c r="J9" i="5"/>
  <c r="I9" i="5"/>
  <c r="AH8" i="5"/>
  <c r="AG8" i="5"/>
  <c r="AF8" i="5"/>
  <c r="AE8" i="5"/>
  <c r="AD8" i="5"/>
  <c r="AC8" i="5"/>
  <c r="AB8" i="5"/>
  <c r="O8" i="5"/>
  <c r="N8" i="5"/>
  <c r="M8" i="5"/>
  <c r="L8" i="5"/>
  <c r="K8" i="5"/>
  <c r="J8" i="5"/>
  <c r="I8" i="5"/>
  <c r="AH7" i="5"/>
  <c r="AG7" i="5"/>
  <c r="AF7" i="5"/>
  <c r="AE7" i="5"/>
  <c r="AD7" i="5"/>
  <c r="AC7" i="5"/>
  <c r="AB7" i="5"/>
  <c r="O7" i="5"/>
  <c r="N7" i="5"/>
  <c r="M7" i="5"/>
  <c r="L7" i="5"/>
  <c r="K7" i="5"/>
  <c r="J7" i="5"/>
  <c r="I7" i="5"/>
  <c r="AH6" i="5"/>
  <c r="AG6" i="5"/>
  <c r="AF6" i="5"/>
  <c r="AE6" i="5"/>
  <c r="AD6" i="5"/>
  <c r="AC6" i="5"/>
  <c r="AB6" i="5"/>
  <c r="O6" i="5"/>
  <c r="N6" i="5"/>
  <c r="M6" i="5"/>
  <c r="L6" i="5"/>
  <c r="K6" i="5"/>
  <c r="J6" i="5"/>
  <c r="I6" i="5"/>
  <c r="AH5" i="5"/>
  <c r="AG5" i="5"/>
  <c r="AF5" i="5"/>
  <c r="AE5" i="5"/>
  <c r="AD5" i="5"/>
  <c r="AC5" i="5"/>
  <c r="AB5" i="5"/>
  <c r="AB21" i="5" s="1"/>
  <c r="O5" i="5"/>
  <c r="N5" i="5"/>
  <c r="M5" i="5"/>
  <c r="L5" i="5"/>
  <c r="K5" i="5"/>
  <c r="J5" i="5"/>
  <c r="I5" i="5"/>
  <c r="AH20" i="4"/>
  <c r="AG20" i="4"/>
  <c r="AF20" i="4"/>
  <c r="AE20" i="4"/>
  <c r="AD20" i="4"/>
  <c r="AC20" i="4"/>
  <c r="AB20" i="4"/>
  <c r="O20" i="4"/>
  <c r="N20" i="4"/>
  <c r="M20" i="4"/>
  <c r="L20" i="4"/>
  <c r="K20" i="4"/>
  <c r="J20" i="4"/>
  <c r="I20" i="4"/>
  <c r="AH19" i="4"/>
  <c r="AG19" i="4"/>
  <c r="AF19" i="4"/>
  <c r="AE19" i="4"/>
  <c r="AD19" i="4"/>
  <c r="AC19" i="4"/>
  <c r="AB19" i="4"/>
  <c r="O19" i="4"/>
  <c r="N19" i="4"/>
  <c r="M19" i="4"/>
  <c r="L19" i="4"/>
  <c r="K19" i="4"/>
  <c r="J19" i="4"/>
  <c r="I19" i="4"/>
  <c r="AH18" i="4"/>
  <c r="AG18" i="4"/>
  <c r="AF18" i="4"/>
  <c r="AE18" i="4"/>
  <c r="AD18" i="4"/>
  <c r="AC18" i="4"/>
  <c r="AB18" i="4"/>
  <c r="O18" i="4"/>
  <c r="N18" i="4"/>
  <c r="M18" i="4"/>
  <c r="L18" i="4"/>
  <c r="K18" i="4"/>
  <c r="J18" i="4"/>
  <c r="I18" i="4"/>
  <c r="AH17" i="4"/>
  <c r="AG17" i="4"/>
  <c r="AF17" i="4"/>
  <c r="AE17" i="4"/>
  <c r="AD17" i="4"/>
  <c r="AC17" i="4"/>
  <c r="AB17" i="4"/>
  <c r="O17" i="4"/>
  <c r="N17" i="4"/>
  <c r="M17" i="4"/>
  <c r="L17" i="4"/>
  <c r="K17" i="4"/>
  <c r="J17" i="4"/>
  <c r="I17" i="4"/>
  <c r="AH16" i="4"/>
  <c r="AG16" i="4"/>
  <c r="AF16" i="4"/>
  <c r="AE16" i="4"/>
  <c r="AD16" i="4"/>
  <c r="AC16" i="4"/>
  <c r="AB16" i="4"/>
  <c r="O16" i="4"/>
  <c r="N16" i="4"/>
  <c r="M16" i="4"/>
  <c r="L16" i="4"/>
  <c r="K16" i="4"/>
  <c r="J16" i="4"/>
  <c r="I16" i="4"/>
  <c r="AH15" i="4"/>
  <c r="AG15" i="4"/>
  <c r="AF15" i="4"/>
  <c r="AE15" i="4"/>
  <c r="AD15" i="4"/>
  <c r="AC15" i="4"/>
  <c r="AB15" i="4"/>
  <c r="O15" i="4"/>
  <c r="N15" i="4"/>
  <c r="M15" i="4"/>
  <c r="L15" i="4"/>
  <c r="K15" i="4"/>
  <c r="J15" i="4"/>
  <c r="I15" i="4"/>
  <c r="AH14" i="4"/>
  <c r="AG14" i="4"/>
  <c r="AF14" i="4"/>
  <c r="AE14" i="4"/>
  <c r="AD14" i="4"/>
  <c r="AC14" i="4"/>
  <c r="AB14" i="4"/>
  <c r="O14" i="4"/>
  <c r="N14" i="4"/>
  <c r="M14" i="4"/>
  <c r="L14" i="4"/>
  <c r="K14" i="4"/>
  <c r="J14" i="4"/>
  <c r="I14" i="4"/>
  <c r="AH13" i="4"/>
  <c r="AG13" i="4"/>
  <c r="AF13" i="4"/>
  <c r="AE13" i="4"/>
  <c r="AD13" i="4"/>
  <c r="AC13" i="4"/>
  <c r="AB13" i="4"/>
  <c r="O13" i="4"/>
  <c r="N13" i="4"/>
  <c r="M13" i="4"/>
  <c r="L13" i="4"/>
  <c r="K13" i="4"/>
  <c r="J13" i="4"/>
  <c r="I13" i="4"/>
  <c r="AH12" i="4"/>
  <c r="AG12" i="4"/>
  <c r="AF12" i="4"/>
  <c r="AE12" i="4"/>
  <c r="AD12" i="4"/>
  <c r="AC12" i="4"/>
  <c r="AB12" i="4"/>
  <c r="O12" i="4"/>
  <c r="N12" i="4"/>
  <c r="M12" i="4"/>
  <c r="L12" i="4"/>
  <c r="K12" i="4"/>
  <c r="J12" i="4"/>
  <c r="I12" i="4"/>
  <c r="AH11" i="4"/>
  <c r="AG11" i="4"/>
  <c r="AF11" i="4"/>
  <c r="AE11" i="4"/>
  <c r="AD11" i="4"/>
  <c r="AC11" i="4"/>
  <c r="AB11" i="4"/>
  <c r="O11" i="4"/>
  <c r="N11" i="4"/>
  <c r="M11" i="4"/>
  <c r="L11" i="4"/>
  <c r="K11" i="4"/>
  <c r="J11" i="4"/>
  <c r="I11" i="4"/>
  <c r="AH10" i="4"/>
  <c r="AG10" i="4"/>
  <c r="AF10" i="4"/>
  <c r="AE10" i="4"/>
  <c r="AD10" i="4"/>
  <c r="AC10" i="4"/>
  <c r="AB10" i="4"/>
  <c r="O10" i="4"/>
  <c r="N10" i="4"/>
  <c r="M10" i="4"/>
  <c r="L10" i="4"/>
  <c r="K10" i="4"/>
  <c r="J10" i="4"/>
  <c r="I10" i="4"/>
  <c r="AH9" i="4"/>
  <c r="AG9" i="4"/>
  <c r="AF9" i="4"/>
  <c r="AE9" i="4"/>
  <c r="AD9" i="4"/>
  <c r="AD21" i="4" s="1"/>
  <c r="AC9" i="4"/>
  <c r="AB9" i="4"/>
  <c r="O9" i="4"/>
  <c r="N9" i="4"/>
  <c r="M9" i="4"/>
  <c r="L9" i="4"/>
  <c r="K9" i="4"/>
  <c r="J9" i="4"/>
  <c r="I9" i="4"/>
  <c r="AH8" i="4"/>
  <c r="AG8" i="4"/>
  <c r="AF8" i="4"/>
  <c r="AE8" i="4"/>
  <c r="AD8" i="4"/>
  <c r="AC8" i="4"/>
  <c r="AB8" i="4"/>
  <c r="O8" i="4"/>
  <c r="N8" i="4"/>
  <c r="M8" i="4"/>
  <c r="L8" i="4"/>
  <c r="K8" i="4"/>
  <c r="J8" i="4"/>
  <c r="I8" i="4"/>
  <c r="AH7" i="4"/>
  <c r="AG7" i="4"/>
  <c r="AF7" i="4"/>
  <c r="AE7" i="4"/>
  <c r="AD7" i="4"/>
  <c r="AC7" i="4"/>
  <c r="AC21" i="4" s="1"/>
  <c r="AB7" i="4"/>
  <c r="O7" i="4"/>
  <c r="N7" i="4"/>
  <c r="M7" i="4"/>
  <c r="L7" i="4"/>
  <c r="K7" i="4"/>
  <c r="J7" i="4"/>
  <c r="I7" i="4"/>
  <c r="AH6" i="4"/>
  <c r="AG6" i="4"/>
  <c r="AF6" i="4"/>
  <c r="AE6" i="4"/>
  <c r="AD6" i="4"/>
  <c r="AC6" i="4"/>
  <c r="AB6" i="4"/>
  <c r="O6" i="4"/>
  <c r="N6" i="4"/>
  <c r="M6" i="4"/>
  <c r="L6" i="4"/>
  <c r="K6" i="4"/>
  <c r="J6" i="4"/>
  <c r="I6" i="4"/>
  <c r="AH5" i="4"/>
  <c r="AG5" i="4"/>
  <c r="AF5" i="4"/>
  <c r="AE5" i="4"/>
  <c r="AD5" i="4"/>
  <c r="AC5" i="4"/>
  <c r="AB5" i="4"/>
  <c r="O5" i="4"/>
  <c r="N5" i="4"/>
  <c r="M5" i="4"/>
  <c r="L5" i="4"/>
  <c r="K5" i="4"/>
  <c r="J5" i="4"/>
  <c r="I5" i="4"/>
  <c r="AD56" i="3"/>
  <c r="AD37" i="3"/>
  <c r="AD36" i="3"/>
  <c r="AD55" i="3" s="1"/>
  <c r="AB35" i="3"/>
  <c r="AB54" i="3" s="1"/>
  <c r="AD33" i="3"/>
  <c r="AD52" i="3" s="1"/>
  <c r="AB32" i="3"/>
  <c r="AB51" i="3" s="1"/>
  <c r="AB31" i="3"/>
  <c r="AB50" i="3" s="1"/>
  <c r="AB30" i="3"/>
  <c r="AB49" i="3" s="1"/>
  <c r="AD21" i="3"/>
  <c r="AD39" i="3" s="1"/>
  <c r="AD58" i="3" s="1"/>
  <c r="AB21" i="3"/>
  <c r="AH20" i="3"/>
  <c r="AG20" i="3"/>
  <c r="AF20" i="3"/>
  <c r="AE20" i="3"/>
  <c r="AD20" i="3"/>
  <c r="AD41" i="3" s="1"/>
  <c r="AD60" i="3" s="1"/>
  <c r="AC20" i="3"/>
  <c r="AB20" i="3"/>
  <c r="O20" i="3"/>
  <c r="N20" i="3"/>
  <c r="M20" i="3"/>
  <c r="L20" i="3"/>
  <c r="K20" i="3"/>
  <c r="J20" i="3"/>
  <c r="I20" i="3"/>
  <c r="AH19" i="3"/>
  <c r="AG19" i="3"/>
  <c r="AF19" i="3"/>
  <c r="AE19" i="3"/>
  <c r="AD19" i="3"/>
  <c r="AC19" i="3"/>
  <c r="AB19" i="3"/>
  <c r="AB40" i="3" s="1"/>
  <c r="AB59" i="3" s="1"/>
  <c r="O19" i="3"/>
  <c r="N19" i="3"/>
  <c r="M19" i="3"/>
  <c r="L19" i="3"/>
  <c r="K19" i="3"/>
  <c r="J19" i="3"/>
  <c r="I19" i="3"/>
  <c r="AH18" i="3"/>
  <c r="AG18" i="3"/>
  <c r="AF18" i="3"/>
  <c r="AE18" i="3"/>
  <c r="AD18" i="3"/>
  <c r="AC18" i="3"/>
  <c r="AB18" i="3"/>
  <c r="O18" i="3"/>
  <c r="N18" i="3"/>
  <c r="M18" i="3"/>
  <c r="L18" i="3"/>
  <c r="K18" i="3"/>
  <c r="J18" i="3"/>
  <c r="I18" i="3"/>
  <c r="AH17" i="3"/>
  <c r="AG17" i="3"/>
  <c r="AF17" i="3"/>
  <c r="AE17" i="3"/>
  <c r="AD17" i="3"/>
  <c r="AC17" i="3"/>
  <c r="AB17" i="3"/>
  <c r="O17" i="3"/>
  <c r="N17" i="3"/>
  <c r="M17" i="3"/>
  <c r="L17" i="3"/>
  <c r="K17" i="3"/>
  <c r="J17" i="3"/>
  <c r="I17" i="3"/>
  <c r="AH16" i="3"/>
  <c r="AG16" i="3"/>
  <c r="AF16" i="3"/>
  <c r="AE16" i="3"/>
  <c r="AD16" i="3"/>
  <c r="AC16" i="3"/>
  <c r="AB16" i="3"/>
  <c r="O16" i="3"/>
  <c r="N16" i="3"/>
  <c r="M16" i="3"/>
  <c r="L16" i="3"/>
  <c r="K16" i="3"/>
  <c r="J16" i="3"/>
  <c r="I16" i="3"/>
  <c r="AH15" i="3"/>
  <c r="AG15" i="3"/>
  <c r="AF15" i="3"/>
  <c r="AE15" i="3"/>
  <c r="AD15" i="3"/>
  <c r="AC15" i="3"/>
  <c r="AB15" i="3"/>
  <c r="O15" i="3"/>
  <c r="N15" i="3"/>
  <c r="M15" i="3"/>
  <c r="L15" i="3"/>
  <c r="K15" i="3"/>
  <c r="J15" i="3"/>
  <c r="I15" i="3"/>
  <c r="AH14" i="3"/>
  <c r="AG14" i="3"/>
  <c r="AF14" i="3"/>
  <c r="AE14" i="3"/>
  <c r="AD14" i="3"/>
  <c r="AD35" i="3" s="1"/>
  <c r="AD54" i="3" s="1"/>
  <c r="AC14" i="3"/>
  <c r="AB14" i="3"/>
  <c r="O14" i="3"/>
  <c r="N14" i="3"/>
  <c r="M14" i="3"/>
  <c r="L14" i="3"/>
  <c r="K14" i="3"/>
  <c r="J14" i="3"/>
  <c r="I14" i="3"/>
  <c r="AH13" i="3"/>
  <c r="AG13" i="3"/>
  <c r="AF13" i="3"/>
  <c r="AE13" i="3"/>
  <c r="AD13" i="3"/>
  <c r="AC13" i="3"/>
  <c r="AB13" i="3"/>
  <c r="O13" i="3"/>
  <c r="N13" i="3"/>
  <c r="M13" i="3"/>
  <c r="L13" i="3"/>
  <c r="K13" i="3"/>
  <c r="J13" i="3"/>
  <c r="I13" i="3"/>
  <c r="AH12" i="3"/>
  <c r="AG12" i="3"/>
  <c r="AF12" i="3"/>
  <c r="AE12" i="3"/>
  <c r="AD12" i="3"/>
  <c r="AC12" i="3"/>
  <c r="AB12" i="3"/>
  <c r="AB33" i="3" s="1"/>
  <c r="AB52" i="3" s="1"/>
  <c r="O12" i="3"/>
  <c r="N12" i="3"/>
  <c r="M12" i="3"/>
  <c r="L12" i="3"/>
  <c r="K12" i="3"/>
  <c r="J12" i="3"/>
  <c r="I12" i="3"/>
  <c r="AH11" i="3"/>
  <c r="AG11" i="3"/>
  <c r="AF11" i="3"/>
  <c r="AE11" i="3"/>
  <c r="AD11" i="3"/>
  <c r="AC11" i="3"/>
  <c r="AB11" i="3"/>
  <c r="O11" i="3"/>
  <c r="N11" i="3"/>
  <c r="M11" i="3"/>
  <c r="L11" i="3"/>
  <c r="K11" i="3"/>
  <c r="J11" i="3"/>
  <c r="I11" i="3"/>
  <c r="AH10" i="3"/>
  <c r="AG10" i="3"/>
  <c r="AF10" i="3"/>
  <c r="AE10" i="3"/>
  <c r="AD10" i="3"/>
  <c r="AC10" i="3"/>
  <c r="AB10" i="3"/>
  <c r="O10" i="3"/>
  <c r="N10" i="3"/>
  <c r="M10" i="3"/>
  <c r="L10" i="3"/>
  <c r="K10" i="3"/>
  <c r="J10" i="3"/>
  <c r="I10" i="3"/>
  <c r="AH9" i="3"/>
  <c r="AG9" i="3"/>
  <c r="AF9" i="3"/>
  <c r="AE9" i="3"/>
  <c r="AD9" i="3"/>
  <c r="AC9" i="3"/>
  <c r="AB9" i="3"/>
  <c r="O9" i="3"/>
  <c r="N9" i="3"/>
  <c r="M9" i="3"/>
  <c r="L9" i="3"/>
  <c r="K9" i="3"/>
  <c r="J9" i="3"/>
  <c r="I9" i="3"/>
  <c r="AH8" i="3"/>
  <c r="AG8" i="3"/>
  <c r="AF8" i="3"/>
  <c r="AE8" i="3"/>
  <c r="AD8" i="3"/>
  <c r="AC8" i="3"/>
  <c r="AB8" i="3"/>
  <c r="AB29" i="3" s="1"/>
  <c r="AB48" i="3" s="1"/>
  <c r="O8" i="3"/>
  <c r="N8" i="3"/>
  <c r="M8" i="3"/>
  <c r="L8" i="3"/>
  <c r="K8" i="3"/>
  <c r="J8" i="3"/>
  <c r="I8" i="3"/>
  <c r="AH7" i="3"/>
  <c r="AG7" i="3"/>
  <c r="AF7" i="3"/>
  <c r="AE7" i="3"/>
  <c r="AD7" i="3"/>
  <c r="AD28" i="3" s="1"/>
  <c r="AD47" i="3" s="1"/>
  <c r="AC7" i="3"/>
  <c r="AB7" i="3"/>
  <c r="O7" i="3"/>
  <c r="N7" i="3"/>
  <c r="M7" i="3"/>
  <c r="L7" i="3"/>
  <c r="K7" i="3"/>
  <c r="J7" i="3"/>
  <c r="I7" i="3"/>
  <c r="AH6" i="3"/>
  <c r="AG6" i="3"/>
  <c r="AF6" i="3"/>
  <c r="AE6" i="3"/>
  <c r="AD6" i="3"/>
  <c r="AD27" i="3" s="1"/>
  <c r="AD46" i="3" s="1"/>
  <c r="AC6" i="3"/>
  <c r="AB6" i="3"/>
  <c r="O6" i="3"/>
  <c r="N6" i="3"/>
  <c r="M6" i="3"/>
  <c r="L6" i="3"/>
  <c r="K6" i="3"/>
  <c r="J6" i="3"/>
  <c r="I6" i="3"/>
  <c r="AH5" i="3"/>
  <c r="AG5" i="3"/>
  <c r="AF5" i="3"/>
  <c r="AE5" i="3"/>
  <c r="AD5" i="3"/>
  <c r="AD26" i="3" s="1"/>
  <c r="AD45" i="3" s="1"/>
  <c r="AC5" i="3"/>
  <c r="AB5" i="3"/>
  <c r="O5" i="3"/>
  <c r="N5" i="3"/>
  <c r="M5" i="3"/>
  <c r="L5" i="3"/>
  <c r="K5" i="3"/>
  <c r="J5" i="3"/>
  <c r="I5" i="3"/>
  <c r="AG40" i="2"/>
  <c r="AG59" i="2" s="1"/>
  <c r="AG21" i="2"/>
  <c r="AG39" i="2" s="1"/>
  <c r="AG58" i="2" s="1"/>
  <c r="AH20" i="2"/>
  <c r="AG20" i="2"/>
  <c r="AF20" i="2"/>
  <c r="AE20" i="2"/>
  <c r="AD20" i="2"/>
  <c r="AC20" i="2"/>
  <c r="AB20" i="2"/>
  <c r="O20" i="2"/>
  <c r="N20" i="2"/>
  <c r="M20" i="2"/>
  <c r="L20" i="2"/>
  <c r="K20" i="2"/>
  <c r="J20" i="2"/>
  <c r="I20" i="2"/>
  <c r="AH19" i="2"/>
  <c r="AG19" i="2"/>
  <c r="AF19" i="2"/>
  <c r="AE19" i="2"/>
  <c r="AD19" i="2"/>
  <c r="AC19" i="2"/>
  <c r="AB19" i="2"/>
  <c r="O19" i="2"/>
  <c r="N19" i="2"/>
  <c r="M19" i="2"/>
  <c r="L19" i="2"/>
  <c r="K19" i="2"/>
  <c r="J19" i="2"/>
  <c r="I19" i="2"/>
  <c r="AH18" i="2"/>
  <c r="AG18" i="2"/>
  <c r="AF18" i="2"/>
  <c r="AE18" i="2"/>
  <c r="AD18" i="2"/>
  <c r="AC18" i="2"/>
  <c r="AB18" i="2"/>
  <c r="O18" i="2"/>
  <c r="N18" i="2"/>
  <c r="M18" i="2"/>
  <c r="L18" i="2"/>
  <c r="K18" i="2"/>
  <c r="J18" i="2"/>
  <c r="I18" i="2"/>
  <c r="AH17" i="2"/>
  <c r="AG17" i="2"/>
  <c r="AF17" i="2"/>
  <c r="AE17" i="2"/>
  <c r="AD17" i="2"/>
  <c r="AC17" i="2"/>
  <c r="AB17" i="2"/>
  <c r="O17" i="2"/>
  <c r="N17" i="2"/>
  <c r="M17" i="2"/>
  <c r="L17" i="2"/>
  <c r="K17" i="2"/>
  <c r="J17" i="2"/>
  <c r="I17" i="2"/>
  <c r="AH16" i="2"/>
  <c r="AG16" i="2"/>
  <c r="AF16" i="2"/>
  <c r="AE16" i="2"/>
  <c r="AD16" i="2"/>
  <c r="AC16" i="2"/>
  <c r="AB16" i="2"/>
  <c r="O16" i="2"/>
  <c r="N16" i="2"/>
  <c r="M16" i="2"/>
  <c r="L16" i="2"/>
  <c r="K16" i="2"/>
  <c r="J16" i="2"/>
  <c r="I16" i="2"/>
  <c r="AH15" i="2"/>
  <c r="AG15" i="2"/>
  <c r="AF15" i="2"/>
  <c r="AE15" i="2"/>
  <c r="AD15" i="2"/>
  <c r="AC15" i="2"/>
  <c r="AB15" i="2"/>
  <c r="O15" i="2"/>
  <c r="N15" i="2"/>
  <c r="M15" i="2"/>
  <c r="L15" i="2"/>
  <c r="K15" i="2"/>
  <c r="J15" i="2"/>
  <c r="I15" i="2"/>
  <c r="AH14" i="2"/>
  <c r="AG14" i="2"/>
  <c r="AF14" i="2"/>
  <c r="AE14" i="2"/>
  <c r="AD14" i="2"/>
  <c r="AC14" i="2"/>
  <c r="AB14" i="2"/>
  <c r="O14" i="2"/>
  <c r="N14" i="2"/>
  <c r="M14" i="2"/>
  <c r="L14" i="2"/>
  <c r="K14" i="2"/>
  <c r="J14" i="2"/>
  <c r="I14" i="2"/>
  <c r="AH13" i="2"/>
  <c r="AG13" i="2"/>
  <c r="AF13" i="2"/>
  <c r="AE13" i="2"/>
  <c r="AD13" i="2"/>
  <c r="AC13" i="2"/>
  <c r="AB13" i="2"/>
  <c r="O13" i="2"/>
  <c r="N13" i="2"/>
  <c r="M13" i="2"/>
  <c r="L13" i="2"/>
  <c r="K13" i="2"/>
  <c r="J13" i="2"/>
  <c r="I13" i="2"/>
  <c r="AH12" i="2"/>
  <c r="AG12" i="2"/>
  <c r="AF12" i="2"/>
  <c r="AE12" i="2"/>
  <c r="AD12" i="2"/>
  <c r="AC12" i="2"/>
  <c r="AB12" i="2"/>
  <c r="O12" i="2"/>
  <c r="N12" i="2"/>
  <c r="M12" i="2"/>
  <c r="L12" i="2"/>
  <c r="K12" i="2"/>
  <c r="J12" i="2"/>
  <c r="I12" i="2"/>
  <c r="AH11" i="2"/>
  <c r="AG11" i="2"/>
  <c r="AF11" i="2"/>
  <c r="AE11" i="2"/>
  <c r="AD11" i="2"/>
  <c r="AC11" i="2"/>
  <c r="AB11" i="2"/>
  <c r="O11" i="2"/>
  <c r="N11" i="2"/>
  <c r="M11" i="2"/>
  <c r="L11" i="2"/>
  <c r="K11" i="2"/>
  <c r="J11" i="2"/>
  <c r="I11" i="2"/>
  <c r="AH10" i="2"/>
  <c r="AG10" i="2"/>
  <c r="AF10" i="2"/>
  <c r="AE10" i="2"/>
  <c r="AD10" i="2"/>
  <c r="AC10" i="2"/>
  <c r="AB10" i="2"/>
  <c r="O10" i="2"/>
  <c r="N10" i="2"/>
  <c r="M10" i="2"/>
  <c r="L10" i="2"/>
  <c r="K10" i="2"/>
  <c r="J10" i="2"/>
  <c r="I10" i="2"/>
  <c r="AH9" i="2"/>
  <c r="AG9" i="2"/>
  <c r="AF9" i="2"/>
  <c r="AF30" i="2" s="1"/>
  <c r="AF49" i="2" s="1"/>
  <c r="AE9" i="2"/>
  <c r="AD9" i="2"/>
  <c r="AC9" i="2"/>
  <c r="AB9" i="2"/>
  <c r="O9" i="2"/>
  <c r="N9" i="2"/>
  <c r="M9" i="2"/>
  <c r="L9" i="2"/>
  <c r="K9" i="2"/>
  <c r="J9" i="2"/>
  <c r="I9" i="2"/>
  <c r="AH8" i="2"/>
  <c r="AG8" i="2"/>
  <c r="AF8" i="2"/>
  <c r="AE8" i="2"/>
  <c r="AD8" i="2"/>
  <c r="AC8" i="2"/>
  <c r="AB8" i="2"/>
  <c r="O8" i="2"/>
  <c r="N8" i="2"/>
  <c r="M8" i="2"/>
  <c r="L8" i="2"/>
  <c r="K8" i="2"/>
  <c r="J8" i="2"/>
  <c r="I8" i="2"/>
  <c r="AH7" i="2"/>
  <c r="AG7" i="2"/>
  <c r="AF7" i="2"/>
  <c r="AE7" i="2"/>
  <c r="AD7" i="2"/>
  <c r="AD21" i="2" s="1"/>
  <c r="AC7" i="2"/>
  <c r="AB7" i="2"/>
  <c r="O7" i="2"/>
  <c r="N7" i="2"/>
  <c r="M7" i="2"/>
  <c r="L7" i="2"/>
  <c r="K7" i="2"/>
  <c r="J7" i="2"/>
  <c r="I7" i="2"/>
  <c r="AH6" i="2"/>
  <c r="AG6" i="2"/>
  <c r="AG27" i="2" s="1"/>
  <c r="AG46" i="2" s="1"/>
  <c r="AF6" i="2"/>
  <c r="AE6" i="2"/>
  <c r="AD6" i="2"/>
  <c r="AC6" i="2"/>
  <c r="AB6" i="2"/>
  <c r="O6" i="2"/>
  <c r="N6" i="2"/>
  <c r="M6" i="2"/>
  <c r="L6" i="2"/>
  <c r="K6" i="2"/>
  <c r="J6" i="2"/>
  <c r="I6" i="2"/>
  <c r="AH5" i="2"/>
  <c r="AG5" i="2"/>
  <c r="AF5" i="2"/>
  <c r="AF21" i="2" s="1"/>
  <c r="AE5" i="2"/>
  <c r="AD5" i="2"/>
  <c r="AC5" i="2"/>
  <c r="AB5" i="2"/>
  <c r="O5" i="2"/>
  <c r="N5" i="2"/>
  <c r="M5" i="2"/>
  <c r="L5" i="2"/>
  <c r="K5" i="2"/>
  <c r="J5" i="2"/>
  <c r="I5" i="2"/>
  <c r="AH20" i="1"/>
  <c r="AG20" i="1"/>
  <c r="AF20" i="1"/>
  <c r="AE20" i="1"/>
  <c r="AD20" i="1"/>
  <c r="AC20" i="1"/>
  <c r="AB20" i="1"/>
  <c r="O20" i="1"/>
  <c r="N20" i="1"/>
  <c r="M20" i="1"/>
  <c r="L20" i="1"/>
  <c r="K20" i="1"/>
  <c r="J20" i="1"/>
  <c r="I20" i="1"/>
  <c r="AH19" i="1"/>
  <c r="AG19" i="1"/>
  <c r="AF19" i="1"/>
  <c r="AE19" i="1"/>
  <c r="AD19" i="1"/>
  <c r="AC19" i="1"/>
  <c r="AB19" i="1"/>
  <c r="O19" i="1"/>
  <c r="N19" i="1"/>
  <c r="M19" i="1"/>
  <c r="L19" i="1"/>
  <c r="K19" i="1"/>
  <c r="J19" i="1"/>
  <c r="I19" i="1"/>
  <c r="AH18" i="1"/>
  <c r="AG18" i="1"/>
  <c r="AF18" i="1"/>
  <c r="AE18" i="1"/>
  <c r="AD18" i="1"/>
  <c r="AC18" i="1"/>
  <c r="AB18" i="1"/>
  <c r="O18" i="1"/>
  <c r="N18" i="1"/>
  <c r="M18" i="1"/>
  <c r="L18" i="1"/>
  <c r="K18" i="1"/>
  <c r="J18" i="1"/>
  <c r="I18" i="1"/>
  <c r="AH17" i="1"/>
  <c r="AG17" i="1"/>
  <c r="AF17" i="1"/>
  <c r="AE17" i="1"/>
  <c r="AD17" i="1"/>
  <c r="AC17" i="1"/>
  <c r="AB17" i="1"/>
  <c r="O17" i="1"/>
  <c r="N17" i="1"/>
  <c r="M17" i="1"/>
  <c r="L17" i="1"/>
  <c r="K17" i="1"/>
  <c r="J17" i="1"/>
  <c r="I17" i="1"/>
  <c r="AH16" i="1"/>
  <c r="AG16" i="1"/>
  <c r="AF16" i="1"/>
  <c r="AE16" i="1"/>
  <c r="AD16" i="1"/>
  <c r="AC16" i="1"/>
  <c r="AB16" i="1"/>
  <c r="O16" i="1"/>
  <c r="N16" i="1"/>
  <c r="M16" i="1"/>
  <c r="L16" i="1"/>
  <c r="K16" i="1"/>
  <c r="J16" i="1"/>
  <c r="I16" i="1"/>
  <c r="AH15" i="1"/>
  <c r="AG15" i="1"/>
  <c r="AF15" i="1"/>
  <c r="AE15" i="1"/>
  <c r="AD15" i="1"/>
  <c r="AC15" i="1"/>
  <c r="AB15" i="1"/>
  <c r="O15" i="1"/>
  <c r="N15" i="1"/>
  <c r="M15" i="1"/>
  <c r="L15" i="1"/>
  <c r="K15" i="1"/>
  <c r="J15" i="1"/>
  <c r="I15" i="1"/>
  <c r="AH14" i="1"/>
  <c r="AG14" i="1"/>
  <c r="AF14" i="1"/>
  <c r="AE14" i="1"/>
  <c r="AD14" i="1"/>
  <c r="AC14" i="1"/>
  <c r="AB14" i="1"/>
  <c r="O14" i="1"/>
  <c r="N14" i="1"/>
  <c r="M14" i="1"/>
  <c r="L14" i="1"/>
  <c r="K14" i="1"/>
  <c r="J14" i="1"/>
  <c r="I14" i="1"/>
  <c r="AH13" i="1"/>
  <c r="AG13" i="1"/>
  <c r="AF13" i="1"/>
  <c r="AE13" i="1"/>
  <c r="AD13" i="1"/>
  <c r="AC13" i="1"/>
  <c r="AB13" i="1"/>
  <c r="AB34" i="1" s="1"/>
  <c r="AB53" i="1" s="1"/>
  <c r="O13" i="1"/>
  <c r="N13" i="1"/>
  <c r="M13" i="1"/>
  <c r="L13" i="1"/>
  <c r="K13" i="1"/>
  <c r="J13" i="1"/>
  <c r="I13" i="1"/>
  <c r="AH12" i="1"/>
  <c r="AG12" i="1"/>
  <c r="AF12" i="1"/>
  <c r="AE12" i="1"/>
  <c r="AD12" i="1"/>
  <c r="AC12" i="1"/>
  <c r="AB12" i="1"/>
  <c r="O12" i="1"/>
  <c r="N12" i="1"/>
  <c r="M12" i="1"/>
  <c r="L12" i="1"/>
  <c r="K12" i="1"/>
  <c r="J12" i="1"/>
  <c r="I12" i="1"/>
  <c r="AH11" i="1"/>
  <c r="AG11" i="1"/>
  <c r="AF11" i="1"/>
  <c r="AE11" i="1"/>
  <c r="AD11" i="1"/>
  <c r="AC11" i="1"/>
  <c r="AB11" i="1"/>
  <c r="O11" i="1"/>
  <c r="N11" i="1"/>
  <c r="M11" i="1"/>
  <c r="L11" i="1"/>
  <c r="K11" i="1"/>
  <c r="J11" i="1"/>
  <c r="I11" i="1"/>
  <c r="AH10" i="1"/>
  <c r="AG10" i="1"/>
  <c r="AF10" i="1"/>
  <c r="AE10" i="1"/>
  <c r="AD10" i="1"/>
  <c r="AC10" i="1"/>
  <c r="AB10" i="1"/>
  <c r="O10" i="1"/>
  <c r="N10" i="1"/>
  <c r="M10" i="1"/>
  <c r="L10" i="1"/>
  <c r="K10" i="1"/>
  <c r="J10" i="1"/>
  <c r="I10" i="1"/>
  <c r="AH9" i="1"/>
  <c r="AG9" i="1"/>
  <c r="AF9" i="1"/>
  <c r="AE9" i="1"/>
  <c r="AD9" i="1"/>
  <c r="AC9" i="1"/>
  <c r="AB9" i="1"/>
  <c r="AB21" i="1" s="1"/>
  <c r="O9" i="1"/>
  <c r="N9" i="1"/>
  <c r="M9" i="1"/>
  <c r="L9" i="1"/>
  <c r="K9" i="1"/>
  <c r="J9" i="1"/>
  <c r="I9" i="1"/>
  <c r="AH8" i="1"/>
  <c r="AG8" i="1"/>
  <c r="AF8" i="1"/>
  <c r="AE8" i="1"/>
  <c r="AD8" i="1"/>
  <c r="AC8" i="1"/>
  <c r="AB8" i="1"/>
  <c r="O8" i="1"/>
  <c r="N8" i="1"/>
  <c r="M8" i="1"/>
  <c r="L8" i="1"/>
  <c r="K8" i="1"/>
  <c r="J8" i="1"/>
  <c r="I8" i="1"/>
  <c r="AH7" i="1"/>
  <c r="AG7" i="1"/>
  <c r="AF7" i="1"/>
  <c r="AE7" i="1"/>
  <c r="AD7" i="1"/>
  <c r="AC7" i="1"/>
  <c r="AB7" i="1"/>
  <c r="O7" i="1"/>
  <c r="N7" i="1"/>
  <c r="M7" i="1"/>
  <c r="L7" i="1"/>
  <c r="K7" i="1"/>
  <c r="J7" i="1"/>
  <c r="I7" i="1"/>
  <c r="AH6" i="1"/>
  <c r="AG6" i="1"/>
  <c r="AF6" i="1"/>
  <c r="AE6" i="1"/>
  <c r="AD6" i="1"/>
  <c r="AC6" i="1"/>
  <c r="AB6" i="1"/>
  <c r="O6" i="1"/>
  <c r="N6" i="1"/>
  <c r="M6" i="1"/>
  <c r="L6" i="1"/>
  <c r="K6" i="1"/>
  <c r="J6" i="1"/>
  <c r="I6" i="1"/>
  <c r="AH5" i="1"/>
  <c r="AG5" i="1"/>
  <c r="AF5" i="1"/>
  <c r="AE5" i="1"/>
  <c r="AD5" i="1"/>
  <c r="AC5" i="1"/>
  <c r="AC21" i="1" s="1"/>
  <c r="AB5" i="1"/>
  <c r="O5" i="1"/>
  <c r="N5" i="1"/>
  <c r="M5" i="1"/>
  <c r="L5" i="1"/>
  <c r="K5" i="1"/>
  <c r="J5" i="1"/>
  <c r="I5" i="1"/>
  <c r="AD35" i="2" l="1"/>
  <c r="AD54" i="2" s="1"/>
  <c r="AD30" i="2"/>
  <c r="AD49" i="2" s="1"/>
  <c r="AD27" i="2"/>
  <c r="AD46" i="2" s="1"/>
  <c r="AD39" i="2"/>
  <c r="AD58" i="2" s="1"/>
  <c r="AD41" i="2"/>
  <c r="AD60" i="2" s="1"/>
  <c r="AD32" i="2"/>
  <c r="AD51" i="2" s="1"/>
  <c r="AD33" i="2"/>
  <c r="AD52" i="2" s="1"/>
  <c r="AC27" i="1"/>
  <c r="AC46" i="1" s="1"/>
  <c r="AC32" i="1"/>
  <c r="AC51" i="1" s="1"/>
  <c r="AD27" i="1"/>
  <c r="AD46" i="1" s="1"/>
  <c r="AB35" i="1"/>
  <c r="AB54" i="1" s="1"/>
  <c r="AB40" i="1"/>
  <c r="AB59" i="1" s="1"/>
  <c r="AC39" i="1"/>
  <c r="AC58" i="1" s="1"/>
  <c r="AB32" i="1"/>
  <c r="AB51" i="1" s="1"/>
  <c r="AB31" i="1"/>
  <c r="AB50" i="1" s="1"/>
  <c r="AB36" i="1"/>
  <c r="AB55" i="1" s="1"/>
  <c r="AB28" i="1"/>
  <c r="AB47" i="1" s="1"/>
  <c r="AB27" i="1"/>
  <c r="AB46" i="1" s="1"/>
  <c r="AB38" i="1"/>
  <c r="AB57" i="1" s="1"/>
  <c r="AB41" i="1"/>
  <c r="AB60" i="1" s="1"/>
  <c r="AB26" i="1"/>
  <c r="AB45" i="1" s="1"/>
  <c r="AF34" i="1"/>
  <c r="AF53" i="1" s="1"/>
  <c r="AC41" i="1"/>
  <c r="AC60" i="1" s="1"/>
  <c r="AD30" i="1"/>
  <c r="AD49" i="1" s="1"/>
  <c r="AF38" i="2"/>
  <c r="AF57" i="2" s="1"/>
  <c r="AF29" i="2"/>
  <c r="AF48" i="2" s="1"/>
  <c r="AF41" i="2"/>
  <c r="AF60" i="2" s="1"/>
  <c r="AF32" i="2"/>
  <c r="AF51" i="2" s="1"/>
  <c r="AF37" i="2"/>
  <c r="AF56" i="2" s="1"/>
  <c r="AB27" i="2"/>
  <c r="AB46" i="2" s="1"/>
  <c r="AF31" i="2"/>
  <c r="AF50" i="2" s="1"/>
  <c r="AD34" i="2"/>
  <c r="AD53" i="2" s="1"/>
  <c r="N35" i="2"/>
  <c r="N54" i="2" s="1"/>
  <c r="N73" i="2" s="1"/>
  <c r="AC36" i="1"/>
  <c r="AC55" i="1" s="1"/>
  <c r="AC34" i="1"/>
  <c r="AC53" i="1" s="1"/>
  <c r="AC29" i="1"/>
  <c r="AC48" i="1" s="1"/>
  <c r="AC26" i="1"/>
  <c r="AC45" i="1" s="1"/>
  <c r="AC30" i="1"/>
  <c r="AC49" i="1" s="1"/>
  <c r="AC35" i="1"/>
  <c r="AC54" i="1" s="1"/>
  <c r="AC28" i="1"/>
  <c r="AC47" i="1" s="1"/>
  <c r="AC33" i="1"/>
  <c r="AC52" i="1" s="1"/>
  <c r="AC38" i="1"/>
  <c r="AC57" i="1" s="1"/>
  <c r="O30" i="2"/>
  <c r="O49" i="2" s="1"/>
  <c r="K36" i="2"/>
  <c r="K55" i="2" s="1"/>
  <c r="K74" i="2" s="1"/>
  <c r="I39" i="2"/>
  <c r="I58" i="2" s="1"/>
  <c r="I77" i="2" s="1"/>
  <c r="AD21" i="1"/>
  <c r="AD41" i="1" s="1"/>
  <c r="AD60" i="1" s="1"/>
  <c r="AF21" i="1"/>
  <c r="AF29" i="1" s="1"/>
  <c r="AF48" i="1" s="1"/>
  <c r="J26" i="2"/>
  <c r="J45" i="2" s="1"/>
  <c r="J64" i="2" s="1"/>
  <c r="L28" i="2"/>
  <c r="L47" i="2" s="1"/>
  <c r="L66" i="2" s="1"/>
  <c r="AD29" i="2"/>
  <c r="AD48" i="2" s="1"/>
  <c r="L33" i="2"/>
  <c r="L52" i="2" s="1"/>
  <c r="L71" i="2" s="1"/>
  <c r="J36" i="2"/>
  <c r="J55" i="2" s="1"/>
  <c r="J74" i="2" s="1"/>
  <c r="AF36" i="2"/>
  <c r="AF55" i="2" s="1"/>
  <c r="AB37" i="2"/>
  <c r="AB56" i="2" s="1"/>
  <c r="N40" i="2"/>
  <c r="N59" i="2" s="1"/>
  <c r="N78" i="2" s="1"/>
  <c r="AF26" i="2"/>
  <c r="AF45" i="2" s="1"/>
  <c r="AG26" i="2"/>
  <c r="AG45" i="2" s="1"/>
  <c r="I29" i="2"/>
  <c r="I48" i="2" s="1"/>
  <c r="I67" i="2" s="1"/>
  <c r="AE29" i="2"/>
  <c r="AE48" i="2" s="1"/>
  <c r="AG31" i="2"/>
  <c r="AG50" i="2" s="1"/>
  <c r="M33" i="2"/>
  <c r="M52" i="2" s="1"/>
  <c r="M71" i="2" s="1"/>
  <c r="I34" i="2"/>
  <c r="I53" i="2" s="1"/>
  <c r="I72" i="2" s="1"/>
  <c r="AE34" i="2"/>
  <c r="AE53" i="2" s="1"/>
  <c r="O35" i="2"/>
  <c r="O54" i="2" s="1"/>
  <c r="O40" i="2"/>
  <c r="O59" i="2" s="1"/>
  <c r="K41" i="2"/>
  <c r="K60" i="2" s="1"/>
  <c r="K79" i="2" s="1"/>
  <c r="AG41" i="2"/>
  <c r="AG60" i="2" s="1"/>
  <c r="AD33" i="4"/>
  <c r="AD52" i="4" s="1"/>
  <c r="AD38" i="4"/>
  <c r="AD57" i="4" s="1"/>
  <c r="AD28" i="4"/>
  <c r="AD47" i="4" s="1"/>
  <c r="AD41" i="4"/>
  <c r="AD60" i="4" s="1"/>
  <c r="AD36" i="4"/>
  <c r="AD55" i="4" s="1"/>
  <c r="AC31" i="1"/>
  <c r="AC50" i="1" s="1"/>
  <c r="AG21" i="1"/>
  <c r="AG36" i="1" s="1"/>
  <c r="AG55" i="1" s="1"/>
  <c r="AB39" i="1"/>
  <c r="AB58" i="1" s="1"/>
  <c r="O22" i="1"/>
  <c r="O30" i="1" s="1"/>
  <c r="O49" i="1" s="1"/>
  <c r="AB29" i="1"/>
  <c r="AB48" i="1" s="1"/>
  <c r="AD36" i="1"/>
  <c r="AD55" i="1" s="1"/>
  <c r="AE21" i="1"/>
  <c r="AE31" i="1" s="1"/>
  <c r="AE50" i="1" s="1"/>
  <c r="AG34" i="2"/>
  <c r="AG53" i="2" s="1"/>
  <c r="AG35" i="2"/>
  <c r="AG54" i="2" s="1"/>
  <c r="O34" i="1"/>
  <c r="O53" i="1" s="1"/>
  <c r="AB37" i="1"/>
  <c r="AB56" i="1" s="1"/>
  <c r="J27" i="2"/>
  <c r="J46" i="2" s="1"/>
  <c r="J65" i="2" s="1"/>
  <c r="AF27" i="2"/>
  <c r="AF46" i="2" s="1"/>
  <c r="N36" i="2"/>
  <c r="N55" i="2" s="1"/>
  <c r="N74" i="2" s="1"/>
  <c r="AD40" i="2"/>
  <c r="AD59" i="2" s="1"/>
  <c r="AE21" i="2"/>
  <c r="AE39" i="2" s="1"/>
  <c r="AE58" i="2" s="1"/>
  <c r="L35" i="3"/>
  <c r="L54" i="3" s="1"/>
  <c r="L73" i="3" s="1"/>
  <c r="N37" i="3"/>
  <c r="N56" i="3" s="1"/>
  <c r="N75" i="3" s="1"/>
  <c r="L27" i="1"/>
  <c r="L46" i="1" s="1"/>
  <c r="L65" i="1" s="1"/>
  <c r="K36" i="1"/>
  <c r="K55" i="1" s="1"/>
  <c r="K74" i="1" s="1"/>
  <c r="AC37" i="1"/>
  <c r="AC56" i="1" s="1"/>
  <c r="O22" i="2"/>
  <c r="O26" i="2"/>
  <c r="O45" i="2" s="1"/>
  <c r="K27" i="2"/>
  <c r="K46" i="2" s="1"/>
  <c r="K65" i="2" s="1"/>
  <c r="M29" i="2"/>
  <c r="M48" i="2" s="1"/>
  <c r="M67" i="2" s="1"/>
  <c r="O31" i="2"/>
  <c r="O50" i="2" s="1"/>
  <c r="AG32" i="2"/>
  <c r="AG51" i="2" s="1"/>
  <c r="M34" i="2"/>
  <c r="M53" i="2" s="1"/>
  <c r="M72" i="2" s="1"/>
  <c r="I35" i="2"/>
  <c r="I54" i="2" s="1"/>
  <c r="I73" i="2" s="1"/>
  <c r="O36" i="2"/>
  <c r="O55" i="2" s="1"/>
  <c r="K37" i="2"/>
  <c r="K56" i="2" s="1"/>
  <c r="K75" i="2" s="1"/>
  <c r="AG37" i="2"/>
  <c r="AG56" i="2" s="1"/>
  <c r="M39" i="2"/>
  <c r="M58" i="2" s="1"/>
  <c r="M77" i="2" s="1"/>
  <c r="O41" i="2"/>
  <c r="O60" i="2" s="1"/>
  <c r="AG29" i="2"/>
  <c r="AG48" i="2" s="1"/>
  <c r="K40" i="2"/>
  <c r="K59" i="2" s="1"/>
  <c r="K78" i="2" s="1"/>
  <c r="K26" i="3"/>
  <c r="K45" i="3" s="1"/>
  <c r="K64" i="3" s="1"/>
  <c r="AG21" i="3"/>
  <c r="AG29" i="3" s="1"/>
  <c r="AG48" i="3" s="1"/>
  <c r="AC27" i="3"/>
  <c r="AC46" i="3" s="1"/>
  <c r="AC21" i="3"/>
  <c r="AC37" i="3" s="1"/>
  <c r="AC56" i="3" s="1"/>
  <c r="M28" i="3"/>
  <c r="M47" i="3" s="1"/>
  <c r="M66" i="3" s="1"/>
  <c r="K31" i="3"/>
  <c r="K50" i="3" s="1"/>
  <c r="K69" i="3" s="1"/>
  <c r="AG31" i="3"/>
  <c r="AG50" i="3" s="1"/>
  <c r="M33" i="3"/>
  <c r="M52" i="3" s="1"/>
  <c r="M71" i="3" s="1"/>
  <c r="I34" i="3"/>
  <c r="I53" i="3" s="1"/>
  <c r="I72" i="3" s="1"/>
  <c r="O35" i="3"/>
  <c r="O54" i="3" s="1"/>
  <c r="I39" i="3"/>
  <c r="I58" i="3" s="1"/>
  <c r="I77" i="3" s="1"/>
  <c r="K41" i="3"/>
  <c r="K60" i="3" s="1"/>
  <c r="K79" i="3" s="1"/>
  <c r="AD32" i="1"/>
  <c r="AD51" i="1" s="1"/>
  <c r="AF39" i="1"/>
  <c r="AF58" i="1" s="1"/>
  <c r="L41" i="1"/>
  <c r="L60" i="1" s="1"/>
  <c r="L79" i="1" s="1"/>
  <c r="AB30" i="1"/>
  <c r="AB49" i="1" s="1"/>
  <c r="AB21" i="2"/>
  <c r="L27" i="2"/>
  <c r="L46" i="2" s="1"/>
  <c r="L65" i="2" s="1"/>
  <c r="AD28" i="2"/>
  <c r="AD47" i="2" s="1"/>
  <c r="N29" i="2"/>
  <c r="N48" i="2" s="1"/>
  <c r="N67" i="2" s="1"/>
  <c r="L32" i="2"/>
  <c r="L51" i="2" s="1"/>
  <c r="L70" i="2" s="1"/>
  <c r="AF35" i="2"/>
  <c r="AF54" i="2" s="1"/>
  <c r="L37" i="2"/>
  <c r="L56" i="2" s="1"/>
  <c r="L75" i="2" s="1"/>
  <c r="AD38" i="2"/>
  <c r="AD57" i="2" s="1"/>
  <c r="N39" i="2"/>
  <c r="N58" i="2" s="1"/>
  <c r="N77" i="2" s="1"/>
  <c r="J40" i="2"/>
  <c r="J59" i="2" s="1"/>
  <c r="J78" i="2" s="1"/>
  <c r="AF40" i="2"/>
  <c r="AF59" i="2" s="1"/>
  <c r="AB41" i="2"/>
  <c r="AB60" i="2" s="1"/>
  <c r="AG36" i="2"/>
  <c r="AG55" i="2" s="1"/>
  <c r="I37" i="1"/>
  <c r="I56" i="1" s="1"/>
  <c r="I75" i="1" s="1"/>
  <c r="O38" i="1"/>
  <c r="O57" i="1" s="1"/>
  <c r="AC40" i="1"/>
  <c r="AC59" i="1" s="1"/>
  <c r="AG36" i="3"/>
  <c r="AG55" i="3" s="1"/>
  <c r="AB33" i="1"/>
  <c r="AB52" i="1" s="1"/>
  <c r="AF37" i="1"/>
  <c r="AF56" i="1" s="1"/>
  <c r="AD26" i="2"/>
  <c r="AD45" i="2" s="1"/>
  <c r="J28" i="2"/>
  <c r="J47" i="2" s="1"/>
  <c r="J66" i="2" s="1"/>
  <c r="AF28" i="2"/>
  <c r="AF47" i="2" s="1"/>
  <c r="AB29" i="2"/>
  <c r="AB48" i="2" s="1"/>
  <c r="L30" i="2"/>
  <c r="L49" i="2" s="1"/>
  <c r="L68" i="2" s="1"/>
  <c r="AD31" i="2"/>
  <c r="AD50" i="2" s="1"/>
  <c r="J33" i="2"/>
  <c r="J52" i="2" s="1"/>
  <c r="J71" i="2" s="1"/>
  <c r="AF33" i="2"/>
  <c r="AF52" i="2" s="1"/>
  <c r="AB34" i="2"/>
  <c r="AB53" i="2" s="1"/>
  <c r="L35" i="2"/>
  <c r="L54" i="2" s="1"/>
  <c r="L73" i="2" s="1"/>
  <c r="AD36" i="2"/>
  <c r="AD55" i="2" s="1"/>
  <c r="N37" i="2"/>
  <c r="N56" i="2" s="1"/>
  <c r="N75" i="2" s="1"/>
  <c r="J38" i="2"/>
  <c r="J57" i="2" s="1"/>
  <c r="J76" i="2" s="1"/>
  <c r="AB39" i="2"/>
  <c r="AB58" i="2" s="1"/>
  <c r="L40" i="2"/>
  <c r="L59" i="2" s="1"/>
  <c r="L78" i="2" s="1"/>
  <c r="AB26" i="2"/>
  <c r="AB45" i="2" s="1"/>
  <c r="AG41" i="3"/>
  <c r="AG60" i="3" s="1"/>
  <c r="N28" i="3"/>
  <c r="N47" i="3" s="1"/>
  <c r="N66" i="3" s="1"/>
  <c r="L36" i="3"/>
  <c r="L55" i="3" s="1"/>
  <c r="L74" i="3" s="1"/>
  <c r="N38" i="3"/>
  <c r="N57" i="3" s="1"/>
  <c r="N76" i="3" s="1"/>
  <c r="J39" i="3"/>
  <c r="J58" i="3" s="1"/>
  <c r="J77" i="3" s="1"/>
  <c r="L41" i="4"/>
  <c r="L60" i="4" s="1"/>
  <c r="L79" i="4" s="1"/>
  <c r="M26" i="3"/>
  <c r="M45" i="3" s="1"/>
  <c r="M64" i="3" s="1"/>
  <c r="O28" i="3"/>
  <c r="O47" i="3" s="1"/>
  <c r="I32" i="3"/>
  <c r="I51" i="3" s="1"/>
  <c r="I70" i="3" s="1"/>
  <c r="O33" i="3"/>
  <c r="O52" i="3" s="1"/>
  <c r="K34" i="3"/>
  <c r="K53" i="3" s="1"/>
  <c r="K72" i="3" s="1"/>
  <c r="AG34" i="3"/>
  <c r="AG53" i="3" s="1"/>
  <c r="AC35" i="3"/>
  <c r="AC54" i="3" s="1"/>
  <c r="M36" i="3"/>
  <c r="M55" i="3" s="1"/>
  <c r="M74" i="3" s="1"/>
  <c r="I37" i="3"/>
  <c r="I56" i="3" s="1"/>
  <c r="I75" i="3" s="1"/>
  <c r="AC40" i="3"/>
  <c r="AC59" i="3" s="1"/>
  <c r="M41" i="3"/>
  <c r="M60" i="3" s="1"/>
  <c r="M79" i="3" s="1"/>
  <c r="AB28" i="3"/>
  <c r="AB47" i="3" s="1"/>
  <c r="AB27" i="3"/>
  <c r="AB46" i="3" s="1"/>
  <c r="AB41" i="3"/>
  <c r="AB60" i="3" s="1"/>
  <c r="AB34" i="3"/>
  <c r="AB53" i="3" s="1"/>
  <c r="L29" i="3"/>
  <c r="L48" i="3" s="1"/>
  <c r="L67" i="3" s="1"/>
  <c r="L39" i="3"/>
  <c r="L58" i="3" s="1"/>
  <c r="L77" i="3" s="1"/>
  <c r="AF27" i="4"/>
  <c r="AF46" i="4" s="1"/>
  <c r="AD30" i="4"/>
  <c r="AD49" i="4" s="1"/>
  <c r="N31" i="4"/>
  <c r="N50" i="4" s="1"/>
  <c r="N69" i="4" s="1"/>
  <c r="J32" i="4"/>
  <c r="J51" i="4" s="1"/>
  <c r="J70" i="4" s="1"/>
  <c r="AF32" i="4"/>
  <c r="AF51" i="4" s="1"/>
  <c r="AB33" i="4"/>
  <c r="AB52" i="4" s="1"/>
  <c r="AD35" i="4"/>
  <c r="AD54" i="4" s="1"/>
  <c r="N36" i="4"/>
  <c r="N55" i="4" s="1"/>
  <c r="N74" i="4" s="1"/>
  <c r="J37" i="4"/>
  <c r="J56" i="4" s="1"/>
  <c r="J75" i="4" s="1"/>
  <c r="L39" i="4"/>
  <c r="L58" i="4" s="1"/>
  <c r="L77" i="4" s="1"/>
  <c r="AD40" i="4"/>
  <c r="AD59" i="4" s="1"/>
  <c r="N41" i="4"/>
  <c r="N60" i="4" s="1"/>
  <c r="N79" i="4" s="1"/>
  <c r="AC21" i="2"/>
  <c r="AC27" i="2" s="1"/>
  <c r="AC46" i="2" s="1"/>
  <c r="I28" i="2"/>
  <c r="I47" i="2" s="1"/>
  <c r="I66" i="2" s="1"/>
  <c r="K30" i="2"/>
  <c r="K49" i="2" s="1"/>
  <c r="K68" i="2" s="1"/>
  <c r="AG30" i="2"/>
  <c r="AG49" i="2" s="1"/>
  <c r="M32" i="2"/>
  <c r="M51" i="2" s="1"/>
  <c r="M70" i="2" s="1"/>
  <c r="AE33" i="2"/>
  <c r="AE52" i="2" s="1"/>
  <c r="O34" i="2"/>
  <c r="O53" i="2" s="1"/>
  <c r="O39" i="2"/>
  <c r="O58" i="2" s="1"/>
  <c r="O26" i="3"/>
  <c r="O45" i="3" s="1"/>
  <c r="O22" i="3"/>
  <c r="I41" i="3" s="1"/>
  <c r="I60" i="3" s="1"/>
  <c r="I79" i="3" s="1"/>
  <c r="M29" i="3"/>
  <c r="M48" i="3" s="1"/>
  <c r="M67" i="3" s="1"/>
  <c r="O31" i="3"/>
  <c r="O50" i="3" s="1"/>
  <c r="K32" i="3"/>
  <c r="K51" i="3" s="1"/>
  <c r="K70" i="3" s="1"/>
  <c r="M39" i="3"/>
  <c r="M58" i="3" s="1"/>
  <c r="M77" i="3" s="1"/>
  <c r="AB37" i="3"/>
  <c r="AB56" i="3" s="1"/>
  <c r="AC39" i="4"/>
  <c r="AC58" i="4" s="1"/>
  <c r="AC31" i="4"/>
  <c r="AC50" i="4" s="1"/>
  <c r="AC29" i="4"/>
  <c r="AC48" i="4" s="1"/>
  <c r="AC27" i="4"/>
  <c r="AC46" i="4" s="1"/>
  <c r="AC36" i="4"/>
  <c r="AC55" i="4" s="1"/>
  <c r="AC26" i="4"/>
  <c r="AC45" i="4" s="1"/>
  <c r="AC34" i="4"/>
  <c r="AC53" i="4" s="1"/>
  <c r="AC41" i="4"/>
  <c r="AC60" i="4" s="1"/>
  <c r="AC37" i="4"/>
  <c r="AC56" i="4" s="1"/>
  <c r="M29" i="4"/>
  <c r="M48" i="4" s="1"/>
  <c r="M67" i="4" s="1"/>
  <c r="O31" i="4"/>
  <c r="O50" i="4" s="1"/>
  <c r="J35" i="3"/>
  <c r="J54" i="3" s="1"/>
  <c r="J73" i="3" s="1"/>
  <c r="L37" i="3"/>
  <c r="L56" i="3" s="1"/>
  <c r="L75" i="3" s="1"/>
  <c r="AE26" i="2"/>
  <c r="AE45" i="2" s="1"/>
  <c r="AG28" i="2"/>
  <c r="AG47" i="2" s="1"/>
  <c r="O32" i="2"/>
  <c r="O51" i="2" s="1"/>
  <c r="K33" i="2"/>
  <c r="K52" i="2" s="1"/>
  <c r="K71" i="2" s="1"/>
  <c r="AG33" i="2"/>
  <c r="AG52" i="2" s="1"/>
  <c r="AC34" i="2"/>
  <c r="AC53" i="2" s="1"/>
  <c r="M35" i="2"/>
  <c r="M54" i="2" s="1"/>
  <c r="M73" i="2" s="1"/>
  <c r="I36" i="2"/>
  <c r="I55" i="2" s="1"/>
  <c r="I74" i="2" s="1"/>
  <c r="AE36" i="2"/>
  <c r="AE55" i="2" s="1"/>
  <c r="K38" i="2"/>
  <c r="K57" i="2" s="1"/>
  <c r="K76" i="2" s="1"/>
  <c r="AG38" i="2"/>
  <c r="AG57" i="2" s="1"/>
  <c r="I41" i="2"/>
  <c r="I60" i="2" s="1"/>
  <c r="I79" i="2" s="1"/>
  <c r="AE21" i="3"/>
  <c r="AE29" i="3" s="1"/>
  <c r="AE48" i="3" s="1"/>
  <c r="O27" i="3"/>
  <c r="O46" i="3" s="1"/>
  <c r="M30" i="3"/>
  <c r="M49" i="3" s="1"/>
  <c r="M68" i="3" s="1"/>
  <c r="I31" i="3"/>
  <c r="I50" i="3" s="1"/>
  <c r="I69" i="3" s="1"/>
  <c r="O32" i="3"/>
  <c r="O51" i="3" s="1"/>
  <c r="K33" i="3"/>
  <c r="K52" i="3" s="1"/>
  <c r="K71" i="3" s="1"/>
  <c r="AG33" i="3"/>
  <c r="AG52" i="3" s="1"/>
  <c r="AC34" i="3"/>
  <c r="AC53" i="3" s="1"/>
  <c r="M35" i="3"/>
  <c r="M54" i="3" s="1"/>
  <c r="M73" i="3" s="1"/>
  <c r="I36" i="3"/>
  <c r="I55" i="3" s="1"/>
  <c r="I74" i="3" s="1"/>
  <c r="O37" i="3"/>
  <c r="O56" i="3" s="1"/>
  <c r="K38" i="3"/>
  <c r="K57" i="3" s="1"/>
  <c r="K76" i="3" s="1"/>
  <c r="AG38" i="3"/>
  <c r="AG57" i="3" s="1"/>
  <c r="AC39" i="3"/>
  <c r="AC58" i="3" s="1"/>
  <c r="AE41" i="3"/>
  <c r="AE60" i="3" s="1"/>
  <c r="AD33" i="1"/>
  <c r="AD52" i="1" s="1"/>
  <c r="L26" i="2"/>
  <c r="L45" i="2" s="1"/>
  <c r="L64" i="2" s="1"/>
  <c r="AB30" i="2"/>
  <c r="AB49" i="2" s="1"/>
  <c r="L31" i="2"/>
  <c r="L50" i="2" s="1"/>
  <c r="L69" i="2" s="1"/>
  <c r="J34" i="2"/>
  <c r="J53" i="2" s="1"/>
  <c r="J72" i="2" s="1"/>
  <c r="AF34" i="2"/>
  <c r="AF53" i="2" s="1"/>
  <c r="AB35" i="2"/>
  <c r="AB54" i="2" s="1"/>
  <c r="L36" i="2"/>
  <c r="L55" i="2" s="1"/>
  <c r="L74" i="2" s="1"/>
  <c r="AD37" i="2"/>
  <c r="AD56" i="2" s="1"/>
  <c r="N38" i="2"/>
  <c r="N57" i="2" s="1"/>
  <c r="N76" i="2" s="1"/>
  <c r="AB40" i="2"/>
  <c r="AB59" i="2" s="1"/>
  <c r="J26" i="3"/>
  <c r="J45" i="3" s="1"/>
  <c r="J64" i="3" s="1"/>
  <c r="N30" i="4"/>
  <c r="N49" i="4" s="1"/>
  <c r="N68" i="4" s="1"/>
  <c r="J28" i="3"/>
  <c r="J47" i="3" s="1"/>
  <c r="J66" i="3" s="1"/>
  <c r="J38" i="3"/>
  <c r="J57" i="3" s="1"/>
  <c r="J76" i="3" s="1"/>
  <c r="AB39" i="3"/>
  <c r="AB58" i="3" s="1"/>
  <c r="L40" i="3"/>
  <c r="L59" i="3" s="1"/>
  <c r="L78" i="3" s="1"/>
  <c r="I27" i="4"/>
  <c r="I46" i="4" s="1"/>
  <c r="I65" i="4" s="1"/>
  <c r="AC30" i="4"/>
  <c r="AC49" i="4" s="1"/>
  <c r="AE32" i="4"/>
  <c r="AE51" i="4" s="1"/>
  <c r="AC35" i="4"/>
  <c r="AC54" i="4" s="1"/>
  <c r="I37" i="4"/>
  <c r="I56" i="4" s="1"/>
  <c r="I75" i="4" s="1"/>
  <c r="O38" i="4"/>
  <c r="O57" i="4" s="1"/>
  <c r="AC40" i="4"/>
  <c r="AC59" i="4" s="1"/>
  <c r="O26" i="5"/>
  <c r="O45" i="5" s="1"/>
  <c r="O22" i="5"/>
  <c r="K27" i="5" s="1"/>
  <c r="K46" i="5" s="1"/>
  <c r="K65" i="5" s="1"/>
  <c r="AG27" i="5"/>
  <c r="AG46" i="5" s="1"/>
  <c r="AC28" i="5"/>
  <c r="AC47" i="5" s="1"/>
  <c r="AE30" i="5"/>
  <c r="AE49" i="5" s="1"/>
  <c r="AE21" i="5"/>
  <c r="K32" i="5"/>
  <c r="K51" i="5" s="1"/>
  <c r="K70" i="5" s="1"/>
  <c r="AG32" i="5"/>
  <c r="AG51" i="5" s="1"/>
  <c r="I35" i="5"/>
  <c r="I54" i="5" s="1"/>
  <c r="I73" i="5" s="1"/>
  <c r="AG37" i="5"/>
  <c r="AG56" i="5" s="1"/>
  <c r="M39" i="5"/>
  <c r="M58" i="5" s="1"/>
  <c r="M77" i="5" s="1"/>
  <c r="I40" i="5"/>
  <c r="I59" i="5" s="1"/>
  <c r="I78" i="5" s="1"/>
  <c r="O26" i="4"/>
  <c r="O45" i="4" s="1"/>
  <c r="O22" i="4"/>
  <c r="J27" i="4" s="1"/>
  <c r="J46" i="4" s="1"/>
  <c r="J65" i="4" s="1"/>
  <c r="AG27" i="4"/>
  <c r="AG46" i="4" s="1"/>
  <c r="AG21" i="4"/>
  <c r="AC28" i="4"/>
  <c r="AC47" i="4" s="1"/>
  <c r="I30" i="4"/>
  <c r="I49" i="4" s="1"/>
  <c r="I68" i="4" s="1"/>
  <c r="K32" i="4"/>
  <c r="K51" i="4" s="1"/>
  <c r="K70" i="4" s="1"/>
  <c r="AG32" i="4"/>
  <c r="AG51" i="4" s="1"/>
  <c r="AC33" i="4"/>
  <c r="AC52" i="4" s="1"/>
  <c r="M34" i="4"/>
  <c r="M53" i="4" s="1"/>
  <c r="M72" i="4" s="1"/>
  <c r="O36" i="4"/>
  <c r="O55" i="4" s="1"/>
  <c r="K37" i="4"/>
  <c r="K56" i="4" s="1"/>
  <c r="K75" i="4" s="1"/>
  <c r="AC38" i="4"/>
  <c r="AC57" i="4" s="1"/>
  <c r="M39" i="4"/>
  <c r="M58" i="4" s="1"/>
  <c r="M77" i="4" s="1"/>
  <c r="I40" i="4"/>
  <c r="I59" i="4" s="1"/>
  <c r="I78" i="4" s="1"/>
  <c r="O41" i="4"/>
  <c r="O60" i="4" s="1"/>
  <c r="L31" i="3"/>
  <c r="L50" i="3" s="1"/>
  <c r="L69" i="3" s="1"/>
  <c r="AD32" i="3"/>
  <c r="AD51" i="3" s="1"/>
  <c r="AD34" i="3"/>
  <c r="AD53" i="3" s="1"/>
  <c r="K35" i="4"/>
  <c r="K54" i="4" s="1"/>
  <c r="K73" i="4" s="1"/>
  <c r="O39" i="4"/>
  <c r="O58" i="4" s="1"/>
  <c r="AG40" i="4"/>
  <c r="AG59" i="4" s="1"/>
  <c r="AD26" i="4"/>
  <c r="AD45" i="4" s="1"/>
  <c r="N27" i="4"/>
  <c r="N46" i="4" s="1"/>
  <c r="N65" i="4" s="1"/>
  <c r="AD31" i="4"/>
  <c r="AD50" i="4" s="1"/>
  <c r="J33" i="4"/>
  <c r="J52" i="4" s="1"/>
  <c r="J71" i="4" s="1"/>
  <c r="N37" i="4"/>
  <c r="N56" i="4" s="1"/>
  <c r="N75" i="4" s="1"/>
  <c r="J32" i="3"/>
  <c r="J51" i="3" s="1"/>
  <c r="J70" i="3" s="1"/>
  <c r="L34" i="3"/>
  <c r="L53" i="3" s="1"/>
  <c r="L72" i="3" s="1"/>
  <c r="AF37" i="3"/>
  <c r="AF56" i="3" s="1"/>
  <c r="AB38" i="3"/>
  <c r="AB57" i="3" s="1"/>
  <c r="AG32" i="3"/>
  <c r="AG51" i="3" s="1"/>
  <c r="AC33" i="3"/>
  <c r="AC52" i="3" s="1"/>
  <c r="I35" i="3"/>
  <c r="I54" i="3" s="1"/>
  <c r="I73" i="3" s="1"/>
  <c r="AE35" i="3"/>
  <c r="AE54" i="3" s="1"/>
  <c r="K37" i="3"/>
  <c r="K56" i="3" s="1"/>
  <c r="K75" i="3" s="1"/>
  <c r="O41" i="3"/>
  <c r="O60" i="3" s="1"/>
  <c r="AD29" i="3"/>
  <c r="AD48" i="3" s="1"/>
  <c r="AD30" i="3"/>
  <c r="AD49" i="3" s="1"/>
  <c r="AD31" i="3"/>
  <c r="AD50" i="3" s="1"/>
  <c r="AD40" i="3"/>
  <c r="AD59" i="3" s="1"/>
  <c r="J26" i="4"/>
  <c r="J45" i="4" s="1"/>
  <c r="J64" i="4" s="1"/>
  <c r="AF21" i="4"/>
  <c r="AB21" i="4"/>
  <c r="AB28" i="4" s="1"/>
  <c r="AB47" i="4" s="1"/>
  <c r="AD29" i="4"/>
  <c r="AD48" i="4" s="1"/>
  <c r="J31" i="4"/>
  <c r="J50" i="4" s="1"/>
  <c r="J69" i="4" s="1"/>
  <c r="AF31" i="4"/>
  <c r="AF50" i="4" s="1"/>
  <c r="AB32" i="4"/>
  <c r="AB51" i="4" s="1"/>
  <c r="L33" i="4"/>
  <c r="L52" i="4" s="1"/>
  <c r="L71" i="4" s="1"/>
  <c r="AD34" i="4"/>
  <c r="AD53" i="4" s="1"/>
  <c r="N35" i="4"/>
  <c r="N54" i="4" s="1"/>
  <c r="N73" i="4" s="1"/>
  <c r="J36" i="4"/>
  <c r="J55" i="4" s="1"/>
  <c r="J74" i="4" s="1"/>
  <c r="AF36" i="4"/>
  <c r="AF55" i="4" s="1"/>
  <c r="AB37" i="4"/>
  <c r="AB56" i="4" s="1"/>
  <c r="L38" i="4"/>
  <c r="L57" i="4" s="1"/>
  <c r="L76" i="4" s="1"/>
  <c r="AD39" i="4"/>
  <c r="AD58" i="4" s="1"/>
  <c r="N40" i="4"/>
  <c r="N59" i="4" s="1"/>
  <c r="N78" i="4" s="1"/>
  <c r="J41" i="4"/>
  <c r="J60" i="4" s="1"/>
  <c r="J79" i="4" s="1"/>
  <c r="AF41" i="4"/>
  <c r="AF60" i="4" s="1"/>
  <c r="J39" i="2"/>
  <c r="J58" i="2" s="1"/>
  <c r="J77" i="2" s="1"/>
  <c r="AF39" i="2"/>
  <c r="AF58" i="2" s="1"/>
  <c r="AB26" i="3"/>
  <c r="AB45" i="3" s="1"/>
  <c r="AB36" i="3"/>
  <c r="AB55" i="3" s="1"/>
  <c r="AD38" i="3"/>
  <c r="AD57" i="3" s="1"/>
  <c r="N39" i="3"/>
  <c r="N58" i="3" s="1"/>
  <c r="N77" i="3" s="1"/>
  <c r="K41" i="4"/>
  <c r="K60" i="4" s="1"/>
  <c r="K79" i="4" s="1"/>
  <c r="M26" i="2"/>
  <c r="M45" i="2" s="1"/>
  <c r="M64" i="2" s="1"/>
  <c r="M27" i="3"/>
  <c r="M46" i="3" s="1"/>
  <c r="M65" i="3" s="1"/>
  <c r="M37" i="3"/>
  <c r="M56" i="3" s="1"/>
  <c r="M75" i="3" s="1"/>
  <c r="L26" i="4"/>
  <c r="L45" i="4" s="1"/>
  <c r="L64" i="4" s="1"/>
  <c r="AD27" i="4"/>
  <c r="AD46" i="4" s="1"/>
  <c r="J29" i="4"/>
  <c r="J48" i="4" s="1"/>
  <c r="J67" i="4" s="1"/>
  <c r="AF29" i="4"/>
  <c r="AF48" i="4" s="1"/>
  <c r="AD32" i="4"/>
  <c r="AD51" i="4" s="1"/>
  <c r="N33" i="4"/>
  <c r="N52" i="4" s="1"/>
  <c r="N71" i="4" s="1"/>
  <c r="J34" i="4"/>
  <c r="J53" i="4" s="1"/>
  <c r="J72" i="4" s="1"/>
  <c r="AF34" i="4"/>
  <c r="AF53" i="4" s="1"/>
  <c r="AB35" i="4"/>
  <c r="AB54" i="4" s="1"/>
  <c r="L36" i="4"/>
  <c r="L55" i="4" s="1"/>
  <c r="L74" i="4" s="1"/>
  <c r="AD37" i="4"/>
  <c r="AD56" i="4" s="1"/>
  <c r="N38" i="4"/>
  <c r="N57" i="4" s="1"/>
  <c r="N76" i="4" s="1"/>
  <c r="J39" i="4"/>
  <c r="J58" i="4" s="1"/>
  <c r="J77" i="4" s="1"/>
  <c r="AF39" i="4"/>
  <c r="AF58" i="4" s="1"/>
  <c r="AB27" i="4"/>
  <c r="AB46" i="4" s="1"/>
  <c r="M31" i="4"/>
  <c r="M50" i="4" s="1"/>
  <c r="M69" i="4" s="1"/>
  <c r="I32" i="4"/>
  <c r="I51" i="4" s="1"/>
  <c r="I70" i="4" s="1"/>
  <c r="K34" i="4"/>
  <c r="K53" i="4" s="1"/>
  <c r="K72" i="4" s="1"/>
  <c r="AG34" i="4"/>
  <c r="AG53" i="4" s="1"/>
  <c r="M41" i="4"/>
  <c r="M60" i="4" s="1"/>
  <c r="M79" i="4" s="1"/>
  <c r="AB33" i="5"/>
  <c r="AB52" i="5" s="1"/>
  <c r="AB26" i="5"/>
  <c r="AB45" i="5" s="1"/>
  <c r="AB37" i="5"/>
  <c r="AB56" i="5" s="1"/>
  <c r="AB39" i="5"/>
  <c r="AB58" i="5" s="1"/>
  <c r="L27" i="5"/>
  <c r="L46" i="5" s="1"/>
  <c r="L65" i="5" s="1"/>
  <c r="N29" i="5"/>
  <c r="N48" i="5" s="1"/>
  <c r="N67" i="5" s="1"/>
  <c r="AF21" i="5"/>
  <c r="AF31" i="5" s="1"/>
  <c r="AF50" i="5" s="1"/>
  <c r="AB31" i="5"/>
  <c r="AB50" i="5" s="1"/>
  <c r="N34" i="5"/>
  <c r="N53" i="5" s="1"/>
  <c r="N72" i="5" s="1"/>
  <c r="J35" i="5"/>
  <c r="J54" i="5" s="1"/>
  <c r="J73" i="5" s="1"/>
  <c r="AF35" i="5"/>
  <c r="AF54" i="5" s="1"/>
  <c r="AB36" i="5"/>
  <c r="AB55" i="5" s="1"/>
  <c r="J40" i="5"/>
  <c r="J59" i="5" s="1"/>
  <c r="J78" i="5" s="1"/>
  <c r="AB41" i="5"/>
  <c r="AB60" i="5" s="1"/>
  <c r="AB27" i="5"/>
  <c r="AB46" i="5" s="1"/>
  <c r="L27" i="4"/>
  <c r="L46" i="4" s="1"/>
  <c r="L65" i="4" s="1"/>
  <c r="L37" i="4"/>
  <c r="L56" i="4" s="1"/>
  <c r="L75" i="4" s="1"/>
  <c r="AC21" i="5"/>
  <c r="AC26" i="5" s="1"/>
  <c r="AC45" i="5" s="1"/>
  <c r="M27" i="5"/>
  <c r="M46" i="5" s="1"/>
  <c r="M65" i="5" s="1"/>
  <c r="K30" i="5"/>
  <c r="K49" i="5" s="1"/>
  <c r="K68" i="5" s="1"/>
  <c r="AG30" i="5"/>
  <c r="AG49" i="5" s="1"/>
  <c r="M32" i="5"/>
  <c r="M51" i="5" s="1"/>
  <c r="M70" i="5" s="1"/>
  <c r="AE33" i="5"/>
  <c r="AE52" i="5" s="1"/>
  <c r="O34" i="5"/>
  <c r="O53" i="5" s="1"/>
  <c r="K35" i="5"/>
  <c r="K54" i="5" s="1"/>
  <c r="K73" i="5" s="1"/>
  <c r="AG35" i="5"/>
  <c r="AG54" i="5" s="1"/>
  <c r="I38" i="5"/>
  <c r="I57" i="5" s="1"/>
  <c r="I76" i="5" s="1"/>
  <c r="AE38" i="5"/>
  <c r="AE57" i="5" s="1"/>
  <c r="K40" i="5"/>
  <c r="K59" i="5" s="1"/>
  <c r="K78" i="5" s="1"/>
  <c r="AG40" i="5"/>
  <c r="AG59" i="5" s="1"/>
  <c r="I28" i="4"/>
  <c r="I47" i="4" s="1"/>
  <c r="I66" i="4" s="1"/>
  <c r="AE28" i="4"/>
  <c r="AE47" i="4" s="1"/>
  <c r="I33" i="4"/>
  <c r="I52" i="4" s="1"/>
  <c r="I71" i="4" s="1"/>
  <c r="M37" i="4"/>
  <c r="M56" i="4" s="1"/>
  <c r="M75" i="4" s="1"/>
  <c r="I38" i="4"/>
  <c r="I57" i="4" s="1"/>
  <c r="I76" i="4" s="1"/>
  <c r="AB29" i="5"/>
  <c r="AB48" i="5" s="1"/>
  <c r="J33" i="5"/>
  <c r="J52" i="5" s="1"/>
  <c r="J71" i="5" s="1"/>
  <c r="AF33" i="5"/>
  <c r="AF52" i="5" s="1"/>
  <c r="L35" i="5"/>
  <c r="L54" i="5" s="1"/>
  <c r="L73" i="5" s="1"/>
  <c r="AF38" i="5"/>
  <c r="AF57" i="5" s="1"/>
  <c r="L30" i="4"/>
  <c r="L49" i="4" s="1"/>
  <c r="L68" i="4" s="1"/>
  <c r="AF33" i="4"/>
  <c r="AF52" i="4" s="1"/>
  <c r="AF38" i="4"/>
  <c r="AF57" i="4" s="1"/>
  <c r="AB39" i="4"/>
  <c r="AB58" i="4" s="1"/>
  <c r="O27" i="5"/>
  <c r="O46" i="5" s="1"/>
  <c r="AE36" i="5"/>
  <c r="AE55" i="5" s="1"/>
  <c r="AG38" i="5"/>
  <c r="AG57" i="5" s="1"/>
  <c r="AB34" i="5"/>
  <c r="AB53" i="5" s="1"/>
  <c r="AB40" i="5"/>
  <c r="AB59" i="5" s="1"/>
  <c r="I26" i="4"/>
  <c r="I45" i="4" s="1"/>
  <c r="I64" i="4" s="1"/>
  <c r="AB35" i="5"/>
  <c r="AB54" i="5" s="1"/>
  <c r="O22" i="6"/>
  <c r="O24" i="6" s="1"/>
  <c r="K27" i="6"/>
  <c r="K46" i="6" s="1"/>
  <c r="K65" i="6" s="1"/>
  <c r="AC28" i="6"/>
  <c r="AC47" i="6" s="1"/>
  <c r="AE30" i="6"/>
  <c r="AE49" i="6" s="1"/>
  <c r="AC33" i="6"/>
  <c r="AC52" i="6" s="1"/>
  <c r="M34" i="6"/>
  <c r="M53" i="6" s="1"/>
  <c r="M72" i="6" s="1"/>
  <c r="I35" i="6"/>
  <c r="I54" i="6" s="1"/>
  <c r="I73" i="6" s="1"/>
  <c r="AE35" i="6"/>
  <c r="AE54" i="6" s="1"/>
  <c r="AE40" i="6"/>
  <c r="AE59" i="6" s="1"/>
  <c r="O41" i="6"/>
  <c r="O60" i="6" s="1"/>
  <c r="K26" i="5"/>
  <c r="K45" i="5" s="1"/>
  <c r="K64" i="5" s="1"/>
  <c r="AG26" i="5"/>
  <c r="AG45" i="5" s="1"/>
  <c r="AG21" i="5"/>
  <c r="M28" i="5"/>
  <c r="M47" i="5" s="1"/>
  <c r="M66" i="5" s="1"/>
  <c r="I29" i="5"/>
  <c r="I48" i="5" s="1"/>
  <c r="I67" i="5" s="1"/>
  <c r="O30" i="5"/>
  <c r="O49" i="5" s="1"/>
  <c r="K31" i="5"/>
  <c r="K50" i="5" s="1"/>
  <c r="K69" i="5" s="1"/>
  <c r="AC32" i="5"/>
  <c r="AC51" i="5" s="1"/>
  <c r="M33" i="5"/>
  <c r="M52" i="5" s="1"/>
  <c r="M71" i="5" s="1"/>
  <c r="I34" i="5"/>
  <c r="I53" i="5" s="1"/>
  <c r="I72" i="5" s="1"/>
  <c r="K36" i="5"/>
  <c r="K55" i="5" s="1"/>
  <c r="K74" i="5" s="1"/>
  <c r="AG36" i="5"/>
  <c r="AG55" i="5" s="1"/>
  <c r="M38" i="5"/>
  <c r="M57" i="5" s="1"/>
  <c r="M76" i="5" s="1"/>
  <c r="AE39" i="5"/>
  <c r="AE58" i="5" s="1"/>
  <c r="O40" i="5"/>
  <c r="O59" i="5" s="1"/>
  <c r="K41" i="5"/>
  <c r="K60" i="5" s="1"/>
  <c r="K79" i="5" s="1"/>
  <c r="AG41" i="5"/>
  <c r="AG60" i="5" s="1"/>
  <c r="N41" i="2"/>
  <c r="N60" i="2" s="1"/>
  <c r="N79" i="2" s="1"/>
  <c r="AF21" i="3"/>
  <c r="AF34" i="3" s="1"/>
  <c r="AF53" i="3" s="1"/>
  <c r="N30" i="3"/>
  <c r="N49" i="3" s="1"/>
  <c r="N68" i="3" s="1"/>
  <c r="N40" i="3"/>
  <c r="N59" i="3" s="1"/>
  <c r="N78" i="3" s="1"/>
  <c r="O30" i="4"/>
  <c r="O49" i="4" s="1"/>
  <c r="K31" i="4"/>
  <c r="K50" i="4" s="1"/>
  <c r="K69" i="4" s="1"/>
  <c r="AC32" i="4"/>
  <c r="AC51" i="4" s="1"/>
  <c r="I39" i="4"/>
  <c r="I58" i="4" s="1"/>
  <c r="I77" i="4" s="1"/>
  <c r="O40" i="4"/>
  <c r="O59" i="4" s="1"/>
  <c r="N28" i="5"/>
  <c r="N47" i="5" s="1"/>
  <c r="N66" i="5" s="1"/>
  <c r="AB30" i="5"/>
  <c r="AB49" i="5" s="1"/>
  <c r="J39" i="5"/>
  <c r="J58" i="5" s="1"/>
  <c r="J77" i="5" s="1"/>
  <c r="AF29" i="5"/>
  <c r="AF48" i="5" s="1"/>
  <c r="J34" i="5"/>
  <c r="J53" i="5" s="1"/>
  <c r="J72" i="5" s="1"/>
  <c r="AF34" i="5"/>
  <c r="AF53" i="5" s="1"/>
  <c r="L36" i="5"/>
  <c r="L55" i="5" s="1"/>
  <c r="L74" i="5" s="1"/>
  <c r="L41" i="5"/>
  <c r="L60" i="5" s="1"/>
  <c r="L79" i="5" s="1"/>
  <c r="L39" i="5"/>
  <c r="L58" i="5" s="1"/>
  <c r="L77" i="5" s="1"/>
  <c r="K30" i="6"/>
  <c r="K49" i="6" s="1"/>
  <c r="K68" i="6" s="1"/>
  <c r="AG30" i="6"/>
  <c r="AG49" i="6" s="1"/>
  <c r="I38" i="6"/>
  <c r="I57" i="6" s="1"/>
  <c r="I76" i="6" s="1"/>
  <c r="AE38" i="6"/>
  <c r="AE57" i="6" s="1"/>
  <c r="AB39" i="6"/>
  <c r="AB58" i="6" s="1"/>
  <c r="L40" i="6"/>
  <c r="L59" i="6" s="1"/>
  <c r="L78" i="6" s="1"/>
  <c r="AD41" i="6"/>
  <c r="AD60" i="6" s="1"/>
  <c r="AE21" i="6"/>
  <c r="AE31" i="6" s="1"/>
  <c r="AE50" i="6" s="1"/>
  <c r="AE26" i="6"/>
  <c r="AE45" i="6" s="1"/>
  <c r="I31" i="6"/>
  <c r="I50" i="6" s="1"/>
  <c r="I69" i="6" s="1"/>
  <c r="K33" i="6"/>
  <c r="K52" i="6" s="1"/>
  <c r="K71" i="6" s="1"/>
  <c r="I36" i="6"/>
  <c r="I55" i="6" s="1"/>
  <c r="I74" i="6" s="1"/>
  <c r="AD21" i="5"/>
  <c r="J28" i="5"/>
  <c r="J47" i="5" s="1"/>
  <c r="J66" i="5" s="1"/>
  <c r="N32" i="5"/>
  <c r="N51" i="5" s="1"/>
  <c r="N70" i="5" s="1"/>
  <c r="N37" i="5"/>
  <c r="N56" i="5" s="1"/>
  <c r="N75" i="5" s="1"/>
  <c r="L40" i="5"/>
  <c r="L59" i="5" s="1"/>
  <c r="L78" i="5" s="1"/>
  <c r="AF21" i="6"/>
  <c r="AF26" i="6"/>
  <c r="AF45" i="6" s="1"/>
  <c r="AB21" i="6"/>
  <c r="AB30" i="6" s="1"/>
  <c r="AB49" i="6" s="1"/>
  <c r="L28" i="6"/>
  <c r="L47" i="6" s="1"/>
  <c r="L66" i="6" s="1"/>
  <c r="AD29" i="6"/>
  <c r="AD48" i="6" s="1"/>
  <c r="AF31" i="6"/>
  <c r="AF50" i="6" s="1"/>
  <c r="AF36" i="6"/>
  <c r="AF55" i="6" s="1"/>
  <c r="K28" i="5"/>
  <c r="K47" i="5" s="1"/>
  <c r="K66" i="5" s="1"/>
  <c r="AG28" i="5"/>
  <c r="AG47" i="5" s="1"/>
  <c r="AE31" i="5"/>
  <c r="AE50" i="5" s="1"/>
  <c r="O32" i="5"/>
  <c r="O51" i="5" s="1"/>
  <c r="K33" i="5"/>
  <c r="K52" i="5" s="1"/>
  <c r="K71" i="5" s="1"/>
  <c r="AG33" i="5"/>
  <c r="AG52" i="5" s="1"/>
  <c r="M35" i="5"/>
  <c r="M54" i="5" s="1"/>
  <c r="M73" i="5" s="1"/>
  <c r="M40" i="5"/>
  <c r="M59" i="5" s="1"/>
  <c r="M78" i="5" s="1"/>
  <c r="I41" i="5"/>
  <c r="I60" i="5" s="1"/>
  <c r="I79" i="5" s="1"/>
  <c r="AE41" i="5"/>
  <c r="AE60" i="5" s="1"/>
  <c r="M28" i="6"/>
  <c r="M47" i="6" s="1"/>
  <c r="M66" i="6" s="1"/>
  <c r="O30" i="6"/>
  <c r="O49" i="6" s="1"/>
  <c r="AC37" i="6"/>
  <c r="AC56" i="6" s="1"/>
  <c r="AE21" i="4"/>
  <c r="AE38" i="4" s="1"/>
  <c r="AE57" i="4" s="1"/>
  <c r="M30" i="4"/>
  <c r="M49" i="4" s="1"/>
  <c r="M68" i="4" s="1"/>
  <c r="M40" i="4"/>
  <c r="M59" i="4" s="1"/>
  <c r="M78" i="4" s="1"/>
  <c r="AB32" i="5"/>
  <c r="AB51" i="5" s="1"/>
  <c r="N35" i="5"/>
  <c r="N54" i="5" s="1"/>
  <c r="N73" i="5" s="1"/>
  <c r="L38" i="5"/>
  <c r="L57" i="5" s="1"/>
  <c r="L76" i="5" s="1"/>
  <c r="AD21" i="6"/>
  <c r="AD28" i="6" s="1"/>
  <c r="AD47" i="6" s="1"/>
  <c r="N28" i="6"/>
  <c r="N47" i="6" s="1"/>
  <c r="N66" i="6" s="1"/>
  <c r="BX4" i="8"/>
  <c r="BX6" i="8"/>
  <c r="M35" i="6"/>
  <c r="M54" i="6" s="1"/>
  <c r="M73" i="6" s="1"/>
  <c r="O37" i="6"/>
  <c r="O56" i="6" s="1"/>
  <c r="AC39" i="6"/>
  <c r="AC58" i="6" s="1"/>
  <c r="AE41" i="6"/>
  <c r="AE60" i="6" s="1"/>
  <c r="AF41" i="6"/>
  <c r="AF60" i="6" s="1"/>
  <c r="BN4" i="8"/>
  <c r="AG21" i="6"/>
  <c r="AG41" i="6" s="1"/>
  <c r="AG60" i="6" s="1"/>
  <c r="AC27" i="6"/>
  <c r="AC46" i="6" s="1"/>
  <c r="AC21" i="6"/>
  <c r="AC38" i="6" s="1"/>
  <c r="AC57" i="6" s="1"/>
  <c r="AE29" i="6"/>
  <c r="AE48" i="6" s="1"/>
  <c r="AC32" i="6"/>
  <c r="AC51" i="6" s="1"/>
  <c r="I34" i="6"/>
  <c r="I53" i="6" s="1"/>
  <c r="I72" i="6" s="1"/>
  <c r="AE34" i="6"/>
  <c r="AE53" i="6" s="1"/>
  <c r="O35" i="6"/>
  <c r="O54" i="6" s="1"/>
  <c r="K36" i="6"/>
  <c r="K55" i="6" s="1"/>
  <c r="K74" i="6" s="1"/>
  <c r="I27" i="5"/>
  <c r="I46" i="5" s="1"/>
  <c r="I65" i="5" s="1"/>
  <c r="AE27" i="5"/>
  <c r="AE46" i="5" s="1"/>
  <c r="I37" i="5"/>
  <c r="I56" i="5" s="1"/>
  <c r="I75" i="5" s="1"/>
  <c r="AE37" i="5"/>
  <c r="AE56" i="5" s="1"/>
  <c r="AF29" i="6"/>
  <c r="AF48" i="6" s="1"/>
  <c r="L31" i="6"/>
  <c r="L50" i="6" s="1"/>
  <c r="L69" i="6" s="1"/>
  <c r="N33" i="6"/>
  <c r="N52" i="6" s="1"/>
  <c r="N71" i="6" s="1"/>
  <c r="AF34" i="6"/>
  <c r="AF53" i="6" s="1"/>
  <c r="AF39" i="6"/>
  <c r="AF58" i="6" s="1"/>
  <c r="L41" i="6"/>
  <c r="L60" i="6" s="1"/>
  <c r="L79" i="6" s="1"/>
  <c r="AG26" i="6"/>
  <c r="AG45" i="6" s="1"/>
  <c r="AB28" i="5"/>
  <c r="AB47" i="5" s="1"/>
  <c r="N36" i="5"/>
  <c r="N55" i="5" s="1"/>
  <c r="N74" i="5" s="1"/>
  <c r="AB38" i="5"/>
  <c r="AB57" i="5" s="1"/>
  <c r="O33" i="6"/>
  <c r="O52" i="6" s="1"/>
  <c r="O38" i="6"/>
  <c r="O57" i="6" s="1"/>
  <c r="BN6" i="8"/>
  <c r="L27" i="6"/>
  <c r="L46" i="6" s="1"/>
  <c r="L65" i="6" s="1"/>
  <c r="BX7" i="8"/>
  <c r="BN5" i="8"/>
  <c r="K34" i="6"/>
  <c r="K53" i="6" s="1"/>
  <c r="K72" i="6" s="1"/>
  <c r="AG34" i="6"/>
  <c r="AG53" i="6" s="1"/>
  <c r="AC35" i="6"/>
  <c r="AC54" i="6" s="1"/>
  <c r="AF27" i="6"/>
  <c r="AF46" i="6" s="1"/>
  <c r="N36" i="6"/>
  <c r="N55" i="6" s="1"/>
  <c r="N74" i="6" s="1"/>
  <c r="J37" i="6"/>
  <c r="J56" i="6" s="1"/>
  <c r="J75" i="6" s="1"/>
  <c r="AF37" i="6"/>
  <c r="AF56" i="6" s="1"/>
  <c r="AD35" i="6" l="1"/>
  <c r="AD54" i="6" s="1"/>
  <c r="N39" i="6"/>
  <c r="N58" i="6" s="1"/>
  <c r="N77" i="6" s="1"/>
  <c r="O28" i="6"/>
  <c r="O47" i="6" s="1"/>
  <c r="AD37" i="6"/>
  <c r="AD56" i="6" s="1"/>
  <c r="AD38" i="6"/>
  <c r="AD57" i="6" s="1"/>
  <c r="AE27" i="6"/>
  <c r="AE46" i="6" s="1"/>
  <c r="L36" i="6"/>
  <c r="L55" i="6" s="1"/>
  <c r="L74" i="6" s="1"/>
  <c r="AG31" i="6"/>
  <c r="AG50" i="6" s="1"/>
  <c r="AB37" i="6"/>
  <c r="AB56" i="6" s="1"/>
  <c r="AB32" i="6"/>
  <c r="AB51" i="6" s="1"/>
  <c r="K28" i="6"/>
  <c r="K47" i="6" s="1"/>
  <c r="K66" i="6" s="1"/>
  <c r="AF40" i="5"/>
  <c r="AF59" i="5" s="1"/>
  <c r="I28" i="6"/>
  <c r="I47" i="6" s="1"/>
  <c r="I66" i="6" s="1"/>
  <c r="AF39" i="5"/>
  <c r="AF58" i="5" s="1"/>
  <c r="O31" i="6"/>
  <c r="O50" i="6" s="1"/>
  <c r="N27" i="5"/>
  <c r="N46" i="5" s="1"/>
  <c r="N65" i="5" s="1"/>
  <c r="AB30" i="4"/>
  <c r="AB49" i="4" s="1"/>
  <c r="AG31" i="4"/>
  <c r="AG50" i="4" s="1"/>
  <c r="AG28" i="4"/>
  <c r="AG47" i="4" s="1"/>
  <c r="AG26" i="4"/>
  <c r="AG45" i="4" s="1"/>
  <c r="AG41" i="4"/>
  <c r="AG60" i="4" s="1"/>
  <c r="AG33" i="4"/>
  <c r="AG52" i="4" s="1"/>
  <c r="AG36" i="4"/>
  <c r="AG55" i="4" s="1"/>
  <c r="AG35" i="4"/>
  <c r="AG54" i="4" s="1"/>
  <c r="AG29" i="4"/>
  <c r="AG48" i="4" s="1"/>
  <c r="AG39" i="4"/>
  <c r="AG58" i="4" s="1"/>
  <c r="AG38" i="4"/>
  <c r="AG57" i="4" s="1"/>
  <c r="AG30" i="4"/>
  <c r="AG49" i="4" s="1"/>
  <c r="AE32" i="5"/>
  <c r="AE51" i="5" s="1"/>
  <c r="AE26" i="5"/>
  <c r="AE45" i="5" s="1"/>
  <c r="AF38" i="3"/>
  <c r="AF57" i="3" s="1"/>
  <c r="AE30" i="3"/>
  <c r="AE49" i="3" s="1"/>
  <c r="AE32" i="3"/>
  <c r="AE51" i="3" s="1"/>
  <c r="AE39" i="3"/>
  <c r="AE58" i="3" s="1"/>
  <c r="N40" i="1"/>
  <c r="N59" i="1" s="1"/>
  <c r="N78" i="1" s="1"/>
  <c r="I41" i="1"/>
  <c r="I60" i="1" s="1"/>
  <c r="I79" i="1" s="1"/>
  <c r="L35" i="1"/>
  <c r="L54" i="1" s="1"/>
  <c r="L73" i="1" s="1"/>
  <c r="M39" i="1"/>
  <c r="M58" i="1" s="1"/>
  <c r="M77" i="1" s="1"/>
  <c r="AE32" i="1"/>
  <c r="AE51" i="1" s="1"/>
  <c r="O37" i="1"/>
  <c r="O56" i="1" s="1"/>
  <c r="K39" i="1"/>
  <c r="K58" i="1" s="1"/>
  <c r="K77" i="1" s="1"/>
  <c r="AE26" i="1"/>
  <c r="AE45" i="1" s="1"/>
  <c r="L31" i="1"/>
  <c r="L50" i="1" s="1"/>
  <c r="L69" i="1" s="1"/>
  <c r="M28" i="1"/>
  <c r="M47" i="1" s="1"/>
  <c r="M66" i="1" s="1"/>
  <c r="AE40" i="2"/>
  <c r="AE59" i="2" s="1"/>
  <c r="AD32" i="5"/>
  <c r="AD51" i="5" s="1"/>
  <c r="AD39" i="5"/>
  <c r="AD58" i="5" s="1"/>
  <c r="AD40" i="5"/>
  <c r="AD59" i="5" s="1"/>
  <c r="AD35" i="5"/>
  <c r="AD54" i="5" s="1"/>
  <c r="AD29" i="5"/>
  <c r="AD48" i="5" s="1"/>
  <c r="AD36" i="5"/>
  <c r="AD55" i="5" s="1"/>
  <c r="AD41" i="5"/>
  <c r="AD60" i="5" s="1"/>
  <c r="AD27" i="5"/>
  <c r="AD46" i="5" s="1"/>
  <c r="AD26" i="5"/>
  <c r="AD45" i="5" s="1"/>
  <c r="AB27" i="6"/>
  <c r="AB46" i="6" s="1"/>
  <c r="AD31" i="6"/>
  <c r="AD50" i="6" s="1"/>
  <c r="L30" i="6"/>
  <c r="L49" i="6" s="1"/>
  <c r="L68" i="6" s="1"/>
  <c r="I40" i="6"/>
  <c r="I59" i="6" s="1"/>
  <c r="I78" i="6" s="1"/>
  <c r="AG32" i="6"/>
  <c r="AG51" i="6" s="1"/>
  <c r="O26" i="6"/>
  <c r="O45" i="6" s="1"/>
  <c r="AD33" i="5"/>
  <c r="AD52" i="5" s="1"/>
  <c r="J27" i="6"/>
  <c r="J46" i="6" s="1"/>
  <c r="J65" i="6" s="1"/>
  <c r="L37" i="6"/>
  <c r="L56" i="6" s="1"/>
  <c r="L75" i="6" s="1"/>
  <c r="M26" i="6"/>
  <c r="M45" i="6" s="1"/>
  <c r="M64" i="6" s="1"/>
  <c r="AB35" i="6"/>
  <c r="AB54" i="6" s="1"/>
  <c r="K41" i="6"/>
  <c r="K60" i="6" s="1"/>
  <c r="K79" i="6" s="1"/>
  <c r="AG40" i="6"/>
  <c r="AG59" i="6" s="1"/>
  <c r="AG37" i="6"/>
  <c r="AG56" i="6" s="1"/>
  <c r="AF32" i="5"/>
  <c r="AF51" i="5" s="1"/>
  <c r="AF26" i="5"/>
  <c r="AF45" i="5" s="1"/>
  <c r="AF41" i="5"/>
  <c r="AF60" i="5" s="1"/>
  <c r="AF28" i="5"/>
  <c r="AF47" i="5" s="1"/>
  <c r="AF27" i="5"/>
  <c r="AF46" i="5" s="1"/>
  <c r="AF37" i="5"/>
  <c r="AF56" i="5" s="1"/>
  <c r="AF36" i="5"/>
  <c r="AF55" i="5" s="1"/>
  <c r="AB41" i="4"/>
  <c r="AB60" i="4" s="1"/>
  <c r="AB36" i="4"/>
  <c r="AB55" i="4" s="1"/>
  <c r="AB31" i="4"/>
  <c r="AB50" i="4" s="1"/>
  <c r="AB26" i="4"/>
  <c r="AB45" i="4" s="1"/>
  <c r="I33" i="5"/>
  <c r="I52" i="5" s="1"/>
  <c r="I71" i="5" s="1"/>
  <c r="K37" i="5"/>
  <c r="K56" i="5" s="1"/>
  <c r="K75" i="5" s="1"/>
  <c r="AE36" i="1"/>
  <c r="AE55" i="1" s="1"/>
  <c r="AG28" i="1"/>
  <c r="AG47" i="1" s="1"/>
  <c r="AG38" i="1"/>
  <c r="AG57" i="1" s="1"/>
  <c r="AG40" i="1"/>
  <c r="AG59" i="1" s="1"/>
  <c r="AG34" i="1"/>
  <c r="AG53" i="1" s="1"/>
  <c r="AG29" i="1"/>
  <c r="AG48" i="1" s="1"/>
  <c r="AG30" i="1"/>
  <c r="AG49" i="1" s="1"/>
  <c r="AG33" i="1"/>
  <c r="AG52" i="1" s="1"/>
  <c r="O26" i="1"/>
  <c r="O45" i="1" s="1"/>
  <c r="O41" i="1"/>
  <c r="O60" i="1" s="1"/>
  <c r="O31" i="1"/>
  <c r="O50" i="1" s="1"/>
  <c r="M31" i="1"/>
  <c r="M50" i="1" s="1"/>
  <c r="M69" i="1" s="1"/>
  <c r="AE38" i="1"/>
  <c r="AE57" i="1" s="1"/>
  <c r="M36" i="1"/>
  <c r="M55" i="1" s="1"/>
  <c r="M74" i="1" s="1"/>
  <c r="O35" i="1"/>
  <c r="O54" i="1" s="1"/>
  <c r="M37" i="1"/>
  <c r="M56" i="1" s="1"/>
  <c r="M75" i="1" s="1"/>
  <c r="N26" i="6"/>
  <c r="N45" i="6" s="1"/>
  <c r="N64" i="6" s="1"/>
  <c r="N29" i="6"/>
  <c r="N48" i="6" s="1"/>
  <c r="N67" i="6" s="1"/>
  <c r="J31" i="6"/>
  <c r="J50" i="6" s="1"/>
  <c r="J69" i="6" s="1"/>
  <c r="AE37" i="6"/>
  <c r="AE56" i="6" s="1"/>
  <c r="AE33" i="6"/>
  <c r="AE52" i="6" s="1"/>
  <c r="AE32" i="6"/>
  <c r="AE51" i="6" s="1"/>
  <c r="AE36" i="6"/>
  <c r="AE55" i="6" s="1"/>
  <c r="K40" i="6"/>
  <c r="K59" i="6" s="1"/>
  <c r="K78" i="6" s="1"/>
  <c r="AB38" i="6"/>
  <c r="AB57" i="6" s="1"/>
  <c r="AD37" i="5"/>
  <c r="AD56" i="5" s="1"/>
  <c r="AF31" i="3"/>
  <c r="AF50" i="3" s="1"/>
  <c r="AF40" i="3"/>
  <c r="AF59" i="3" s="1"/>
  <c r="AF41" i="3"/>
  <c r="AF60" i="3" s="1"/>
  <c r="AF32" i="3"/>
  <c r="AF51" i="3" s="1"/>
  <c r="AF39" i="3"/>
  <c r="AF58" i="3" s="1"/>
  <c r="AF27" i="3"/>
  <c r="AF46" i="3" s="1"/>
  <c r="AF26" i="3"/>
  <c r="AF45" i="3" s="1"/>
  <c r="AF35" i="3"/>
  <c r="AF54" i="3" s="1"/>
  <c r="AF36" i="3"/>
  <c r="AF55" i="3" s="1"/>
  <c r="O35" i="5"/>
  <c r="O54" i="5" s="1"/>
  <c r="AC27" i="5"/>
  <c r="AC46" i="5" s="1"/>
  <c r="K37" i="6"/>
  <c r="K56" i="6" s="1"/>
  <c r="K75" i="6" s="1"/>
  <c r="I30" i="6"/>
  <c r="I49" i="6" s="1"/>
  <c r="I68" i="6" s="1"/>
  <c r="AB29" i="4"/>
  <c r="AB48" i="4" s="1"/>
  <c r="M37" i="5"/>
  <c r="M56" i="5" s="1"/>
  <c r="M75" i="5" s="1"/>
  <c r="O29" i="5"/>
  <c r="O48" i="5" s="1"/>
  <c r="AD38" i="5"/>
  <c r="AD57" i="5" s="1"/>
  <c r="AF30" i="5"/>
  <c r="AF49" i="5" s="1"/>
  <c r="AD30" i="5"/>
  <c r="AD49" i="5" s="1"/>
  <c r="AF30" i="4"/>
  <c r="AF49" i="4" s="1"/>
  <c r="AF40" i="4"/>
  <c r="AF59" i="4" s="1"/>
  <c r="AF35" i="4"/>
  <c r="AF54" i="4" s="1"/>
  <c r="AF28" i="4"/>
  <c r="AF47" i="4" s="1"/>
  <c r="AE28" i="5"/>
  <c r="AE47" i="5" s="1"/>
  <c r="I35" i="4"/>
  <c r="I54" i="4" s="1"/>
  <c r="I73" i="4" s="1"/>
  <c r="K27" i="4"/>
  <c r="K46" i="4" s="1"/>
  <c r="K65" i="4" s="1"/>
  <c r="O36" i="5"/>
  <c r="O55" i="5" s="1"/>
  <c r="I30" i="5"/>
  <c r="I49" i="5" s="1"/>
  <c r="I68" i="5" s="1"/>
  <c r="AF28" i="3"/>
  <c r="AF47" i="3" s="1"/>
  <c r="AE36" i="3"/>
  <c r="AE55" i="3" s="1"/>
  <c r="AC29" i="3"/>
  <c r="AC48" i="3" s="1"/>
  <c r="AF30" i="3"/>
  <c r="AF49" i="3" s="1"/>
  <c r="AC28" i="3"/>
  <c r="AC47" i="3" s="1"/>
  <c r="O38" i="3"/>
  <c r="O57" i="3" s="1"/>
  <c r="AC30" i="3"/>
  <c r="AC49" i="3" s="1"/>
  <c r="J34" i="3"/>
  <c r="J53" i="3" s="1"/>
  <c r="J72" i="3" s="1"/>
  <c r="N41" i="1"/>
  <c r="N60" i="1" s="1"/>
  <c r="N79" i="1" s="1"/>
  <c r="AB38" i="2"/>
  <c r="AB57" i="2" s="1"/>
  <c r="AB33" i="2"/>
  <c r="AB52" i="2" s="1"/>
  <c r="AB28" i="2"/>
  <c r="AB47" i="2" s="1"/>
  <c r="M38" i="3"/>
  <c r="M57" i="3" s="1"/>
  <c r="M76" i="3" s="1"/>
  <c r="O30" i="3"/>
  <c r="O49" i="3" s="1"/>
  <c r="AE35" i="2"/>
  <c r="AE54" i="2" s="1"/>
  <c r="N26" i="2"/>
  <c r="N45" i="2" s="1"/>
  <c r="N64" i="2" s="1"/>
  <c r="M41" i="2"/>
  <c r="M60" i="2" s="1"/>
  <c r="M79" i="2" s="1"/>
  <c r="N31" i="2"/>
  <c r="N50" i="2" s="1"/>
  <c r="N69" i="2" s="1"/>
  <c r="J32" i="2"/>
  <c r="J51" i="2" s="1"/>
  <c r="J70" i="2" s="1"/>
  <c r="K39" i="2"/>
  <c r="K58" i="2" s="1"/>
  <c r="K77" i="2" s="1"/>
  <c r="O28" i="2"/>
  <c r="O47" i="2" s="1"/>
  <c r="I37" i="2"/>
  <c r="I56" i="2" s="1"/>
  <c r="I75" i="2" s="1"/>
  <c r="L38" i="2"/>
  <c r="L57" i="2" s="1"/>
  <c r="L76" i="2" s="1"/>
  <c r="M36" i="2"/>
  <c r="M55" i="2" s="1"/>
  <c r="M74" i="2" s="1"/>
  <c r="O33" i="2"/>
  <c r="O52" i="2" s="1"/>
  <c r="I32" i="2"/>
  <c r="I51" i="2" s="1"/>
  <c r="I70" i="2" s="1"/>
  <c r="K29" i="2"/>
  <c r="K48" i="2" s="1"/>
  <c r="K67" i="2" s="1"/>
  <c r="M30" i="2"/>
  <c r="M49" i="2" s="1"/>
  <c r="M68" i="2" s="1"/>
  <c r="O27" i="2"/>
  <c r="O46" i="2" s="1"/>
  <c r="I26" i="2"/>
  <c r="I45" i="2" s="1"/>
  <c r="I64" i="2" s="1"/>
  <c r="L41" i="2"/>
  <c r="L60" i="2" s="1"/>
  <c r="L79" i="2" s="1"/>
  <c r="O37" i="2"/>
  <c r="O56" i="2" s="1"/>
  <c r="M37" i="2"/>
  <c r="M56" i="2" s="1"/>
  <c r="M75" i="2" s="1"/>
  <c r="N28" i="2"/>
  <c r="N47" i="2" s="1"/>
  <c r="N66" i="2" s="1"/>
  <c r="K26" i="2"/>
  <c r="K45" i="2" s="1"/>
  <c r="K64" i="2" s="1"/>
  <c r="I40" i="2"/>
  <c r="I59" i="2" s="1"/>
  <c r="I78" i="2" s="1"/>
  <c r="K32" i="2"/>
  <c r="K51" i="2" s="1"/>
  <c r="K70" i="2" s="1"/>
  <c r="I30" i="2"/>
  <c r="I49" i="2" s="1"/>
  <c r="I68" i="2" s="1"/>
  <c r="K28" i="2"/>
  <c r="K47" i="2" s="1"/>
  <c r="K66" i="2" s="1"/>
  <c r="M40" i="2"/>
  <c r="M59" i="2" s="1"/>
  <c r="M78" i="2" s="1"/>
  <c r="J37" i="2"/>
  <c r="J56" i="2" s="1"/>
  <c r="J75" i="2" s="1"/>
  <c r="N32" i="2"/>
  <c r="N51" i="2" s="1"/>
  <c r="N70" i="2" s="1"/>
  <c r="M28" i="2"/>
  <c r="M47" i="2" s="1"/>
  <c r="M66" i="2" s="1"/>
  <c r="L34" i="2"/>
  <c r="L53" i="2" s="1"/>
  <c r="L72" i="2" s="1"/>
  <c r="K34" i="2"/>
  <c r="K53" i="2" s="1"/>
  <c r="K72" i="2" s="1"/>
  <c r="L39" i="2"/>
  <c r="L58" i="2" s="1"/>
  <c r="L77" i="2" s="1"/>
  <c r="O29" i="2"/>
  <c r="O48" i="2" s="1"/>
  <c r="N27" i="2"/>
  <c r="N46" i="2" s="1"/>
  <c r="N65" i="2" s="1"/>
  <c r="N33" i="2"/>
  <c r="N52" i="2" s="1"/>
  <c r="N71" i="2" s="1"/>
  <c r="M31" i="2"/>
  <c r="M50" i="2" s="1"/>
  <c r="M69" i="2" s="1"/>
  <c r="L29" i="2"/>
  <c r="L48" i="2" s="1"/>
  <c r="L67" i="2" s="1"/>
  <c r="M27" i="2"/>
  <c r="M46" i="2" s="1"/>
  <c r="M65" i="2" s="1"/>
  <c r="O38" i="2"/>
  <c r="O57" i="2" s="1"/>
  <c r="I33" i="2"/>
  <c r="I52" i="2" s="1"/>
  <c r="I71" i="2" s="1"/>
  <c r="J29" i="2"/>
  <c r="J48" i="2" s="1"/>
  <c r="J67" i="2" s="1"/>
  <c r="I27" i="2"/>
  <c r="I46" i="2" s="1"/>
  <c r="I65" i="2" s="1"/>
  <c r="J41" i="2"/>
  <c r="J60" i="2" s="1"/>
  <c r="J79" i="2" s="1"/>
  <c r="I38" i="2"/>
  <c r="I57" i="2" s="1"/>
  <c r="I76" i="2" s="1"/>
  <c r="K35" i="2"/>
  <c r="K54" i="2" s="1"/>
  <c r="K73" i="2" s="1"/>
  <c r="J35" i="2"/>
  <c r="J54" i="2" s="1"/>
  <c r="J73" i="2" s="1"/>
  <c r="AF33" i="3"/>
  <c r="AF52" i="3" s="1"/>
  <c r="AF31" i="1"/>
  <c r="AF50" i="1" s="1"/>
  <c r="M35" i="1"/>
  <c r="M54" i="1" s="1"/>
  <c r="M73" i="1" s="1"/>
  <c r="AB32" i="2"/>
  <c r="AB51" i="2" s="1"/>
  <c r="I31" i="2"/>
  <c r="I50" i="2" s="1"/>
  <c r="I69" i="2" s="1"/>
  <c r="AE40" i="1"/>
  <c r="AE59" i="1" s="1"/>
  <c r="AE30" i="1"/>
  <c r="AE49" i="1" s="1"/>
  <c r="M32" i="1"/>
  <c r="M51" i="1" s="1"/>
  <c r="M70" i="1" s="1"/>
  <c r="O33" i="1"/>
  <c r="O52" i="1" s="1"/>
  <c r="K35" i="1"/>
  <c r="K54" i="1" s="1"/>
  <c r="K73" i="1" s="1"/>
  <c r="K28" i="1"/>
  <c r="K47" i="1" s="1"/>
  <c r="K66" i="1" s="1"/>
  <c r="AE34" i="1"/>
  <c r="AE53" i="1" s="1"/>
  <c r="AG26" i="1"/>
  <c r="AG45" i="1" s="1"/>
  <c r="O40" i="6"/>
  <c r="O59" i="6" s="1"/>
  <c r="I29" i="6"/>
  <c r="I48" i="6" s="1"/>
  <c r="I67" i="6" s="1"/>
  <c r="I41" i="6"/>
  <c r="I60" i="6" s="1"/>
  <c r="I79" i="6" s="1"/>
  <c r="AE39" i="4"/>
  <c r="AE58" i="4" s="1"/>
  <c r="AE31" i="4"/>
  <c r="AE50" i="4" s="1"/>
  <c r="AE29" i="4"/>
  <c r="AE48" i="4" s="1"/>
  <c r="AE26" i="4"/>
  <c r="AE45" i="4" s="1"/>
  <c r="AE41" i="4"/>
  <c r="AE60" i="4" s="1"/>
  <c r="AE33" i="4"/>
  <c r="AE52" i="4" s="1"/>
  <c r="AE34" i="4"/>
  <c r="AE53" i="4" s="1"/>
  <c r="AE36" i="4"/>
  <c r="AE55" i="4" s="1"/>
  <c r="AE37" i="4"/>
  <c r="AE56" i="4" s="1"/>
  <c r="M36" i="6"/>
  <c r="M55" i="6" s="1"/>
  <c r="M74" i="6" s="1"/>
  <c r="J34" i="6"/>
  <c r="J53" i="6" s="1"/>
  <c r="J72" i="6" s="1"/>
  <c r="AE39" i="6"/>
  <c r="AE58" i="6" s="1"/>
  <c r="AC26" i="6"/>
  <c r="AC45" i="6" s="1"/>
  <c r="AC41" i="6"/>
  <c r="AC60" i="6" s="1"/>
  <c r="AC31" i="6"/>
  <c r="AC50" i="6" s="1"/>
  <c r="AC40" i="6"/>
  <c r="AC59" i="6" s="1"/>
  <c r="AC36" i="6"/>
  <c r="AC55" i="6" s="1"/>
  <c r="AC30" i="6"/>
  <c r="AC49" i="6" s="1"/>
  <c r="AC29" i="6"/>
  <c r="AC48" i="6" s="1"/>
  <c r="AC34" i="6"/>
  <c r="AC53" i="6" s="1"/>
  <c r="M40" i="6"/>
  <c r="M59" i="6" s="1"/>
  <c r="M78" i="6" s="1"/>
  <c r="N30" i="6"/>
  <c r="N49" i="6" s="1"/>
  <c r="N68" i="6" s="1"/>
  <c r="AC41" i="5"/>
  <c r="AC60" i="5" s="1"/>
  <c r="O39" i="6"/>
  <c r="O58" i="6" s="1"/>
  <c r="J32" i="6"/>
  <c r="J51" i="6" s="1"/>
  <c r="J70" i="6" s="1"/>
  <c r="AE34" i="5"/>
  <c r="AE53" i="5" s="1"/>
  <c r="AG39" i="5"/>
  <c r="AG58" i="5" s="1"/>
  <c r="AG34" i="5"/>
  <c r="AG53" i="5" s="1"/>
  <c r="AG29" i="5"/>
  <c r="AG48" i="5" s="1"/>
  <c r="AG31" i="5"/>
  <c r="AG50" i="5" s="1"/>
  <c r="O36" i="6"/>
  <c r="O55" i="6" s="1"/>
  <c r="M29" i="6"/>
  <c r="M48" i="6" s="1"/>
  <c r="M67" i="6" s="1"/>
  <c r="I27" i="6"/>
  <c r="I46" i="6" s="1"/>
  <c r="I65" i="6" s="1"/>
  <c r="AC36" i="5"/>
  <c r="AC55" i="5" s="1"/>
  <c r="I28" i="5"/>
  <c r="I47" i="5" s="1"/>
  <c r="I66" i="5" s="1"/>
  <c r="L37" i="5"/>
  <c r="L56" i="5" s="1"/>
  <c r="L75" i="5" s="1"/>
  <c r="J30" i="5"/>
  <c r="J49" i="5" s="1"/>
  <c r="J68" i="5" s="1"/>
  <c r="AF26" i="4"/>
  <c r="AF45" i="4" s="1"/>
  <c r="N39" i="5"/>
  <c r="N58" i="5" s="1"/>
  <c r="N77" i="5" s="1"/>
  <c r="N29" i="4"/>
  <c r="N48" i="4" s="1"/>
  <c r="N67" i="4" s="1"/>
  <c r="K38" i="4"/>
  <c r="K57" i="4" s="1"/>
  <c r="K76" i="4" s="1"/>
  <c r="M35" i="4"/>
  <c r="M54" i="4" s="1"/>
  <c r="M73" i="4" s="1"/>
  <c r="L32" i="4"/>
  <c r="L51" i="4" s="1"/>
  <c r="L70" i="4" s="1"/>
  <c r="I31" i="4"/>
  <c r="I50" i="4" s="1"/>
  <c r="I69" i="4" s="1"/>
  <c r="K28" i="4"/>
  <c r="K47" i="4" s="1"/>
  <c r="K66" i="4" s="1"/>
  <c r="K36" i="4"/>
  <c r="K55" i="4" s="1"/>
  <c r="K74" i="4" s="1"/>
  <c r="J35" i="4"/>
  <c r="J54" i="4" s="1"/>
  <c r="J73" i="4" s="1"/>
  <c r="I34" i="4"/>
  <c r="I53" i="4" s="1"/>
  <c r="I72" i="4" s="1"/>
  <c r="N39" i="4"/>
  <c r="N58" i="4" s="1"/>
  <c r="N77" i="4" s="1"/>
  <c r="M38" i="4"/>
  <c r="M57" i="4" s="1"/>
  <c r="M76" i="4" s="1"/>
  <c r="I36" i="4"/>
  <c r="I55" i="4" s="1"/>
  <c r="I74" i="4" s="1"/>
  <c r="J38" i="4"/>
  <c r="J57" i="4" s="1"/>
  <c r="J76" i="4" s="1"/>
  <c r="K40" i="4"/>
  <c r="K59" i="4" s="1"/>
  <c r="K78" i="4" s="1"/>
  <c r="O34" i="4"/>
  <c r="O53" i="4" s="1"/>
  <c r="N32" i="4"/>
  <c r="N51" i="4" s="1"/>
  <c r="N70" i="4" s="1"/>
  <c r="K30" i="4"/>
  <c r="K49" i="4" s="1"/>
  <c r="K68" i="4" s="1"/>
  <c r="M28" i="4"/>
  <c r="M47" i="4" s="1"/>
  <c r="M66" i="4" s="1"/>
  <c r="O37" i="4"/>
  <c r="O56" i="4" s="1"/>
  <c r="J30" i="4"/>
  <c r="J49" i="4" s="1"/>
  <c r="J68" i="4" s="1"/>
  <c r="I41" i="4"/>
  <c r="I60" i="4" s="1"/>
  <c r="I79" i="4" s="1"/>
  <c r="M33" i="4"/>
  <c r="M52" i="4" s="1"/>
  <c r="M71" i="4" s="1"/>
  <c r="O27" i="4"/>
  <c r="O46" i="4" s="1"/>
  <c r="L40" i="4"/>
  <c r="L59" i="4" s="1"/>
  <c r="L78" i="4" s="1"/>
  <c r="K33" i="4"/>
  <c r="K52" i="4" s="1"/>
  <c r="K71" i="4" s="1"/>
  <c r="O29" i="4"/>
  <c r="O48" i="4" s="1"/>
  <c r="M27" i="4"/>
  <c r="M46" i="4" s="1"/>
  <c r="M65" i="4" s="1"/>
  <c r="J40" i="4"/>
  <c r="J59" i="4" s="1"/>
  <c r="J78" i="4" s="1"/>
  <c r="M36" i="4"/>
  <c r="M55" i="4" s="1"/>
  <c r="M74" i="4" s="1"/>
  <c r="O32" i="4"/>
  <c r="O51" i="4" s="1"/>
  <c r="M32" i="4"/>
  <c r="M51" i="4" s="1"/>
  <c r="M70" i="4" s="1"/>
  <c r="K29" i="4"/>
  <c r="K48" i="4" s="1"/>
  <c r="K67" i="4" s="1"/>
  <c r="K39" i="4"/>
  <c r="K58" i="4" s="1"/>
  <c r="K77" i="4" s="1"/>
  <c r="O35" i="4"/>
  <c r="O54" i="4" s="1"/>
  <c r="I29" i="4"/>
  <c r="I48" i="4" s="1"/>
  <c r="I67" i="4" s="1"/>
  <c r="L35" i="4"/>
  <c r="L54" i="4" s="1"/>
  <c r="L73" i="4" s="1"/>
  <c r="O28" i="4"/>
  <c r="O47" i="4" s="1"/>
  <c r="M26" i="4"/>
  <c r="M45" i="4" s="1"/>
  <c r="M64" i="4" s="1"/>
  <c r="L31" i="4"/>
  <c r="L50" i="4" s="1"/>
  <c r="L69" i="4" s="1"/>
  <c r="N28" i="4"/>
  <c r="N47" i="4" s="1"/>
  <c r="N66" i="4" s="1"/>
  <c r="K26" i="4"/>
  <c r="K45" i="4" s="1"/>
  <c r="K64" i="4" s="1"/>
  <c r="J28" i="4"/>
  <c r="J47" i="4" s="1"/>
  <c r="J66" i="4" s="1"/>
  <c r="N34" i="4"/>
  <c r="N53" i="4" s="1"/>
  <c r="N72" i="4" s="1"/>
  <c r="L28" i="4"/>
  <c r="L47" i="4" s="1"/>
  <c r="L66" i="4" s="1"/>
  <c r="AE35" i="5"/>
  <c r="AE54" i="5" s="1"/>
  <c r="M29" i="5"/>
  <c r="M48" i="5" s="1"/>
  <c r="M67" i="5" s="1"/>
  <c r="O33" i="4"/>
  <c r="O52" i="4" s="1"/>
  <c r="AG28" i="3"/>
  <c r="AG47" i="3" s="1"/>
  <c r="AE35" i="4"/>
  <c r="AE54" i="4" s="1"/>
  <c r="I38" i="3"/>
  <c r="I57" i="3" s="1"/>
  <c r="I76" i="3" s="1"/>
  <c r="O29" i="3"/>
  <c r="O48" i="3" s="1"/>
  <c r="O34" i="3"/>
  <c r="O53" i="3" s="1"/>
  <c r="K30" i="3"/>
  <c r="K49" i="3" s="1"/>
  <c r="K68" i="3" s="1"/>
  <c r="J41" i="3"/>
  <c r="J60" i="3" s="1"/>
  <c r="J79" i="3" s="1"/>
  <c r="K35" i="3"/>
  <c r="K54" i="3" s="1"/>
  <c r="K73" i="3" s="1"/>
  <c r="O39" i="3"/>
  <c r="O58" i="3" s="1"/>
  <c r="J36" i="3"/>
  <c r="J55" i="3" s="1"/>
  <c r="J74" i="3" s="1"/>
  <c r="I33" i="3"/>
  <c r="I52" i="3" s="1"/>
  <c r="I71" i="3" s="1"/>
  <c r="L38" i="3"/>
  <c r="L57" i="3" s="1"/>
  <c r="L76" i="3" s="1"/>
  <c r="J37" i="3"/>
  <c r="J56" i="3" s="1"/>
  <c r="J75" i="3" s="1"/>
  <c r="K40" i="3"/>
  <c r="K59" i="3" s="1"/>
  <c r="K78" i="3" s="1"/>
  <c r="L28" i="3"/>
  <c r="L47" i="3" s="1"/>
  <c r="L66" i="3" s="1"/>
  <c r="L27" i="3"/>
  <c r="L46" i="3" s="1"/>
  <c r="L65" i="3" s="1"/>
  <c r="N41" i="3"/>
  <c r="N60" i="3" s="1"/>
  <c r="N79" i="3" s="1"/>
  <c r="J40" i="3"/>
  <c r="J59" i="3" s="1"/>
  <c r="J78" i="3" s="1"/>
  <c r="N33" i="3"/>
  <c r="N52" i="3" s="1"/>
  <c r="N71" i="3" s="1"/>
  <c r="N32" i="3"/>
  <c r="N51" i="3" s="1"/>
  <c r="N70" i="3" s="1"/>
  <c r="N36" i="3"/>
  <c r="N55" i="3" s="1"/>
  <c r="N74" i="3" s="1"/>
  <c r="M32" i="3"/>
  <c r="M51" i="3" s="1"/>
  <c r="M70" i="3" s="1"/>
  <c r="N29" i="3"/>
  <c r="N48" i="3" s="1"/>
  <c r="N67" i="3" s="1"/>
  <c r="J27" i="3"/>
  <c r="J46" i="3" s="1"/>
  <c r="J65" i="3" s="1"/>
  <c r="L32" i="3"/>
  <c r="L51" i="3" s="1"/>
  <c r="L70" i="3" s="1"/>
  <c r="K29" i="3"/>
  <c r="K48" i="3" s="1"/>
  <c r="K67" i="3" s="1"/>
  <c r="I27" i="3"/>
  <c r="I46" i="3" s="1"/>
  <c r="I65" i="3" s="1"/>
  <c r="N31" i="3"/>
  <c r="N50" i="3" s="1"/>
  <c r="N69" i="3" s="1"/>
  <c r="L26" i="3"/>
  <c r="L45" i="3" s="1"/>
  <c r="L64" i="3" s="1"/>
  <c r="L41" i="3"/>
  <c r="L60" i="3" s="1"/>
  <c r="L79" i="3" s="1"/>
  <c r="N34" i="3"/>
  <c r="N53" i="3" s="1"/>
  <c r="N72" i="3" s="1"/>
  <c r="M31" i="3"/>
  <c r="M50" i="3" s="1"/>
  <c r="M69" i="3" s="1"/>
  <c r="M34" i="3"/>
  <c r="M53" i="3" s="1"/>
  <c r="M72" i="3" s="1"/>
  <c r="J31" i="3"/>
  <c r="J50" i="3" s="1"/>
  <c r="J69" i="3" s="1"/>
  <c r="M40" i="3"/>
  <c r="M59" i="3" s="1"/>
  <c r="M78" i="3" s="1"/>
  <c r="I28" i="3"/>
  <c r="I47" i="3" s="1"/>
  <c r="I66" i="3" s="1"/>
  <c r="I40" i="3"/>
  <c r="I59" i="3" s="1"/>
  <c r="I78" i="3" s="1"/>
  <c r="L30" i="3"/>
  <c r="L49" i="3" s="1"/>
  <c r="L68" i="3" s="1"/>
  <c r="L33" i="3"/>
  <c r="L52" i="3" s="1"/>
  <c r="L71" i="3" s="1"/>
  <c r="J30" i="3"/>
  <c r="J49" i="3" s="1"/>
  <c r="J68" i="3" s="1"/>
  <c r="N27" i="3"/>
  <c r="N46" i="3" s="1"/>
  <c r="N65" i="3" s="1"/>
  <c r="K39" i="3"/>
  <c r="K58" i="3" s="1"/>
  <c r="K77" i="3" s="1"/>
  <c r="O36" i="3"/>
  <c r="O55" i="3" s="1"/>
  <c r="I30" i="3"/>
  <c r="I49" i="3" s="1"/>
  <c r="I68" i="3" s="1"/>
  <c r="K27" i="3"/>
  <c r="K46" i="3" s="1"/>
  <c r="K65" i="3" s="1"/>
  <c r="N35" i="3"/>
  <c r="N54" i="3" s="1"/>
  <c r="N73" i="3" s="1"/>
  <c r="J29" i="3"/>
  <c r="J48" i="3" s="1"/>
  <c r="J67" i="3" s="1"/>
  <c r="N26" i="3"/>
  <c r="N45" i="3" s="1"/>
  <c r="N64" i="3" s="1"/>
  <c r="L34" i="4"/>
  <c r="L53" i="4" s="1"/>
  <c r="L72" i="4" s="1"/>
  <c r="N26" i="4"/>
  <c r="N45" i="4" s="1"/>
  <c r="N64" i="4" s="1"/>
  <c r="AE37" i="3"/>
  <c r="AE56" i="3" s="1"/>
  <c r="AF29" i="3"/>
  <c r="AF48" i="3" s="1"/>
  <c r="K28" i="3"/>
  <c r="K47" i="3" s="1"/>
  <c r="K66" i="3" s="1"/>
  <c r="M38" i="1"/>
  <c r="M57" i="1" s="1"/>
  <c r="M76" i="1" s="1"/>
  <c r="J33" i="3"/>
  <c r="J52" i="3" s="1"/>
  <c r="J71" i="3" s="1"/>
  <c r="J31" i="1"/>
  <c r="J50" i="1" s="1"/>
  <c r="J69" i="1" s="1"/>
  <c r="O32" i="1"/>
  <c r="O51" i="1" s="1"/>
  <c r="I28" i="1"/>
  <c r="I47" i="1" s="1"/>
  <c r="I66" i="1" s="1"/>
  <c r="M38" i="2"/>
  <c r="M57" i="2" s="1"/>
  <c r="M76" i="2" s="1"/>
  <c r="J31" i="2"/>
  <c r="J50" i="2" s="1"/>
  <c r="J69" i="2" s="1"/>
  <c r="AD35" i="1"/>
  <c r="AD54" i="1" s="1"/>
  <c r="AD34" i="1"/>
  <c r="AD53" i="1" s="1"/>
  <c r="AD29" i="1"/>
  <c r="AD48" i="1" s="1"/>
  <c r="AD28" i="1"/>
  <c r="AD47" i="1" s="1"/>
  <c r="AD39" i="1"/>
  <c r="AD58" i="1" s="1"/>
  <c r="AD40" i="1"/>
  <c r="AD59" i="1" s="1"/>
  <c r="AD26" i="1"/>
  <c r="AD45" i="1" s="1"/>
  <c r="I40" i="1"/>
  <c r="I59" i="1" s="1"/>
  <c r="I78" i="1" s="1"/>
  <c r="I30" i="1"/>
  <c r="I49" i="1" s="1"/>
  <c r="I68" i="1" s="1"/>
  <c r="AE27" i="1"/>
  <c r="AE46" i="1" s="1"/>
  <c r="I32" i="1"/>
  <c r="I51" i="1" s="1"/>
  <c r="I70" i="1" s="1"/>
  <c r="AE37" i="1"/>
  <c r="AE56" i="1" s="1"/>
  <c r="AG35" i="1"/>
  <c r="AG54" i="1" s="1"/>
  <c r="I34" i="1"/>
  <c r="I53" i="1" s="1"/>
  <c r="I72" i="1" s="1"/>
  <c r="K26" i="1"/>
  <c r="K45" i="1" s="1"/>
  <c r="K64" i="1" s="1"/>
  <c r="L40" i="1"/>
  <c r="L59" i="1" s="1"/>
  <c r="L78" i="1" s="1"/>
  <c r="AC31" i="2"/>
  <c r="AC50" i="2" s="1"/>
  <c r="AC35" i="2"/>
  <c r="AC54" i="2" s="1"/>
  <c r="AC26" i="2"/>
  <c r="AC45" i="2" s="1"/>
  <c r="K36" i="3"/>
  <c r="K55" i="3" s="1"/>
  <c r="K74" i="3" s="1"/>
  <c r="I29" i="3"/>
  <c r="I48" i="3" s="1"/>
  <c r="I67" i="3" s="1"/>
  <c r="I26" i="3"/>
  <c r="I45" i="3" s="1"/>
  <c r="I64" i="3" s="1"/>
  <c r="AE27" i="2"/>
  <c r="AE46" i="2" s="1"/>
  <c r="AE32" i="2"/>
  <c r="AE51" i="2" s="1"/>
  <c r="AE37" i="2"/>
  <c r="AE56" i="2" s="1"/>
  <c r="AE41" i="2"/>
  <c r="AE60" i="2" s="1"/>
  <c r="AE31" i="2"/>
  <c r="AE50" i="2" s="1"/>
  <c r="AE38" i="2"/>
  <c r="AE57" i="2" s="1"/>
  <c r="AE28" i="2"/>
  <c r="AE47" i="2" s="1"/>
  <c r="AE30" i="2"/>
  <c r="AE49" i="2" s="1"/>
  <c r="I36" i="1"/>
  <c r="I55" i="1" s="1"/>
  <c r="I74" i="1" s="1"/>
  <c r="M30" i="1"/>
  <c r="M49" i="1" s="1"/>
  <c r="M68" i="1" s="1"/>
  <c r="AC37" i="2"/>
  <c r="AC56" i="2" s="1"/>
  <c r="K40" i="1"/>
  <c r="K59" i="1" s="1"/>
  <c r="K78" i="1" s="1"/>
  <c r="N30" i="2"/>
  <c r="N49" i="2" s="1"/>
  <c r="N68" i="2" s="1"/>
  <c r="I35" i="1"/>
  <c r="I54" i="1" s="1"/>
  <c r="I73" i="1" s="1"/>
  <c r="M29" i="1"/>
  <c r="M48" i="1" s="1"/>
  <c r="M67" i="1" s="1"/>
  <c r="M26" i="1"/>
  <c r="M45" i="1" s="1"/>
  <c r="M64" i="1" s="1"/>
  <c r="O28" i="1"/>
  <c r="O47" i="1" s="1"/>
  <c r="N38" i="1"/>
  <c r="N57" i="1" s="1"/>
  <c r="N76" i="1" s="1"/>
  <c r="M27" i="1"/>
  <c r="M46" i="1" s="1"/>
  <c r="M65" i="1" s="1"/>
  <c r="AB36" i="2"/>
  <c r="AB55" i="2" s="1"/>
  <c r="N30" i="1"/>
  <c r="N49" i="1" s="1"/>
  <c r="N68" i="1" s="1"/>
  <c r="J38" i="1"/>
  <c r="J57" i="1" s="1"/>
  <c r="J76" i="1" s="1"/>
  <c r="AG39" i="6"/>
  <c r="AG58" i="6" s="1"/>
  <c r="AG35" i="6"/>
  <c r="AG54" i="6" s="1"/>
  <c r="AG29" i="6"/>
  <c r="AG48" i="6" s="1"/>
  <c r="AG36" i="6"/>
  <c r="AG55" i="6" s="1"/>
  <c r="AG38" i="6"/>
  <c r="AG57" i="6" s="1"/>
  <c r="AD30" i="6"/>
  <c r="AD49" i="6" s="1"/>
  <c r="AD36" i="6"/>
  <c r="AD55" i="6" s="1"/>
  <c r="AD33" i="6"/>
  <c r="AD52" i="6" s="1"/>
  <c r="AD26" i="6"/>
  <c r="AD45" i="6" s="1"/>
  <c r="AD27" i="6"/>
  <c r="AD46" i="6" s="1"/>
  <c r="AD32" i="6"/>
  <c r="AD51" i="6" s="1"/>
  <c r="AD40" i="6"/>
  <c r="AD59" i="6" s="1"/>
  <c r="AD34" i="6"/>
  <c r="AD53" i="6" s="1"/>
  <c r="AG27" i="6"/>
  <c r="AG46" i="6" s="1"/>
  <c r="AD28" i="5"/>
  <c r="AD47" i="5" s="1"/>
  <c r="AE40" i="4"/>
  <c r="AE59" i="4" s="1"/>
  <c r="M34" i="5"/>
  <c r="M53" i="5" s="1"/>
  <c r="M72" i="5" s="1"/>
  <c r="AE33" i="3"/>
  <c r="AE52" i="3" s="1"/>
  <c r="AE28" i="3"/>
  <c r="AE47" i="3" s="1"/>
  <c r="AE38" i="3"/>
  <c r="AE57" i="3" s="1"/>
  <c r="AC41" i="2"/>
  <c r="AC60" i="2" s="1"/>
  <c r="AE27" i="3"/>
  <c r="AE46" i="3" s="1"/>
  <c r="AC33" i="2"/>
  <c r="AC52" i="2" s="1"/>
  <c r="AE28" i="1"/>
  <c r="AE47" i="1" s="1"/>
  <c r="AG32" i="1"/>
  <c r="AG51" i="1" s="1"/>
  <c r="AG37" i="1"/>
  <c r="AG56" i="1" s="1"/>
  <c r="L36" i="1"/>
  <c r="L55" i="1" s="1"/>
  <c r="L74" i="1" s="1"/>
  <c r="I27" i="1"/>
  <c r="I46" i="1" s="1"/>
  <c r="I65" i="1" s="1"/>
  <c r="O39" i="1"/>
  <c r="O58" i="1" s="1"/>
  <c r="AG41" i="1"/>
  <c r="AG60" i="1" s="1"/>
  <c r="AG31" i="1"/>
  <c r="AG50" i="1" s="1"/>
  <c r="K33" i="1"/>
  <c r="K52" i="1" s="1"/>
  <c r="K71" i="1" s="1"/>
  <c r="N37" i="1"/>
  <c r="N56" i="1" s="1"/>
  <c r="N75" i="1" s="1"/>
  <c r="AC35" i="5"/>
  <c r="AC54" i="5" s="1"/>
  <c r="AC30" i="5"/>
  <c r="AC49" i="5" s="1"/>
  <c r="AC39" i="5"/>
  <c r="AC58" i="5" s="1"/>
  <c r="AC40" i="5"/>
  <c r="AC59" i="5" s="1"/>
  <c r="AC34" i="5"/>
  <c r="AC53" i="5" s="1"/>
  <c r="AC29" i="5"/>
  <c r="AC48" i="5" s="1"/>
  <c r="AE40" i="5"/>
  <c r="AE59" i="5" s="1"/>
  <c r="AC33" i="5"/>
  <c r="AC52" i="5" s="1"/>
  <c r="AE27" i="4"/>
  <c r="AE46" i="4" s="1"/>
  <c r="AE26" i="3"/>
  <c r="AE45" i="3" s="1"/>
  <c r="AE40" i="3"/>
  <c r="AE59" i="3" s="1"/>
  <c r="J39" i="1"/>
  <c r="J58" i="1" s="1"/>
  <c r="J77" i="1" s="1"/>
  <c r="AE34" i="3"/>
  <c r="AE53" i="3" s="1"/>
  <c r="AC26" i="3"/>
  <c r="AC45" i="3" s="1"/>
  <c r="AC31" i="3"/>
  <c r="AC50" i="3" s="1"/>
  <c r="AC38" i="3"/>
  <c r="AC57" i="3" s="1"/>
  <c r="AC41" i="3"/>
  <c r="AC60" i="3" s="1"/>
  <c r="AC36" i="3"/>
  <c r="AC55" i="3" s="1"/>
  <c r="M33" i="1"/>
  <c r="M52" i="1" s="1"/>
  <c r="M71" i="1" s="1"/>
  <c r="N34" i="1"/>
  <c r="N53" i="1" s="1"/>
  <c r="N72" i="1" s="1"/>
  <c r="K37" i="1"/>
  <c r="K56" i="1" s="1"/>
  <c r="K75" i="1" s="1"/>
  <c r="AG27" i="1"/>
  <c r="AG46" i="1" s="1"/>
  <c r="N33" i="1"/>
  <c r="N52" i="1" s="1"/>
  <c r="N71" i="1" s="1"/>
  <c r="J37" i="1"/>
  <c r="J56" i="1" s="1"/>
  <c r="J75" i="1" s="1"/>
  <c r="J34" i="1"/>
  <c r="J53" i="1" s="1"/>
  <c r="J72" i="1" s="1"/>
  <c r="O29" i="1"/>
  <c r="O48" i="1" s="1"/>
  <c r="K41" i="1"/>
  <c r="K60" i="1" s="1"/>
  <c r="K79" i="1" s="1"/>
  <c r="K31" i="1"/>
  <c r="K50" i="1" s="1"/>
  <c r="K69" i="1" s="1"/>
  <c r="AB31" i="2"/>
  <c r="AB50" i="2" s="1"/>
  <c r="AE33" i="1"/>
  <c r="AE52" i="1" s="1"/>
  <c r="AF33" i="1"/>
  <c r="AF52" i="1" s="1"/>
  <c r="J33" i="6"/>
  <c r="J52" i="6" s="1"/>
  <c r="J71" i="6" s="1"/>
  <c r="L35" i="6"/>
  <c r="L54" i="6" s="1"/>
  <c r="L73" i="6" s="1"/>
  <c r="L34" i="6"/>
  <c r="L53" i="6" s="1"/>
  <c r="L72" i="6" s="1"/>
  <c r="I33" i="6"/>
  <c r="I52" i="6" s="1"/>
  <c r="I71" i="6" s="1"/>
  <c r="N37" i="6"/>
  <c r="N56" i="6" s="1"/>
  <c r="N75" i="6" s="1"/>
  <c r="K35" i="6"/>
  <c r="K54" i="6" s="1"/>
  <c r="K73" i="6" s="1"/>
  <c r="N41" i="6"/>
  <c r="N60" i="6" s="1"/>
  <c r="N79" i="6" s="1"/>
  <c r="O34" i="6"/>
  <c r="O53" i="6" s="1"/>
  <c r="L32" i="6"/>
  <c r="L51" i="6" s="1"/>
  <c r="L70" i="6" s="1"/>
  <c r="J38" i="6"/>
  <c r="J57" i="6" s="1"/>
  <c r="J76" i="6" s="1"/>
  <c r="N34" i="6"/>
  <c r="N53" i="6" s="1"/>
  <c r="N72" i="6" s="1"/>
  <c r="N32" i="6"/>
  <c r="N51" i="6" s="1"/>
  <c r="N70" i="6" s="1"/>
  <c r="M32" i="6"/>
  <c r="M51" i="6" s="1"/>
  <c r="M70" i="6" s="1"/>
  <c r="L39" i="6"/>
  <c r="L58" i="6" s="1"/>
  <c r="L77" i="6" s="1"/>
  <c r="K39" i="6"/>
  <c r="K58" i="6" s="1"/>
  <c r="K77" i="6" s="1"/>
  <c r="M37" i="6"/>
  <c r="M56" i="6" s="1"/>
  <c r="M75" i="6" s="1"/>
  <c r="J30" i="6"/>
  <c r="J49" i="6" s="1"/>
  <c r="J68" i="6" s="1"/>
  <c r="M41" i="6"/>
  <c r="M60" i="6" s="1"/>
  <c r="M79" i="6" s="1"/>
  <c r="J39" i="6"/>
  <c r="J58" i="6" s="1"/>
  <c r="J77" i="6" s="1"/>
  <c r="I37" i="6"/>
  <c r="I56" i="6" s="1"/>
  <c r="I75" i="6" s="1"/>
  <c r="L26" i="6"/>
  <c r="L45" i="6" s="1"/>
  <c r="L64" i="6" s="1"/>
  <c r="N31" i="6"/>
  <c r="N50" i="6" s="1"/>
  <c r="N69" i="6" s="1"/>
  <c r="K38" i="6"/>
  <c r="K57" i="6" s="1"/>
  <c r="K76" i="6" s="1"/>
  <c r="J29" i="6"/>
  <c r="J48" i="6" s="1"/>
  <c r="J67" i="6" s="1"/>
  <c r="J28" i="6"/>
  <c r="J47" i="6" s="1"/>
  <c r="J66" i="6" s="1"/>
  <c r="N27" i="6"/>
  <c r="N46" i="6" s="1"/>
  <c r="N65" i="6" s="1"/>
  <c r="J36" i="6"/>
  <c r="J55" i="6" s="1"/>
  <c r="J74" i="6" s="1"/>
  <c r="M31" i="6"/>
  <c r="M50" i="6" s="1"/>
  <c r="M69" i="6" s="1"/>
  <c r="M27" i="6"/>
  <c r="M46" i="6" s="1"/>
  <c r="M65" i="6" s="1"/>
  <c r="N40" i="6"/>
  <c r="N59" i="6" s="1"/>
  <c r="N78" i="6" s="1"/>
  <c r="J35" i="6"/>
  <c r="J54" i="6" s="1"/>
  <c r="J73" i="6" s="1"/>
  <c r="K31" i="6"/>
  <c r="K50" i="6" s="1"/>
  <c r="K69" i="6" s="1"/>
  <c r="K26" i="6"/>
  <c r="K45" i="6" s="1"/>
  <c r="K64" i="6" s="1"/>
  <c r="J40" i="6"/>
  <c r="J59" i="6" s="1"/>
  <c r="J78" i="6" s="1"/>
  <c r="J26" i="6"/>
  <c r="J45" i="6" s="1"/>
  <c r="J64" i="6" s="1"/>
  <c r="M38" i="6"/>
  <c r="M57" i="6" s="1"/>
  <c r="M76" i="6" s="1"/>
  <c r="L29" i="6"/>
  <c r="L48" i="6" s="1"/>
  <c r="L67" i="6" s="1"/>
  <c r="K29" i="6"/>
  <c r="K48" i="6" s="1"/>
  <c r="K67" i="6" s="1"/>
  <c r="I26" i="6"/>
  <c r="I45" i="6" s="1"/>
  <c r="I64" i="6" s="1"/>
  <c r="I39" i="6"/>
  <c r="I58" i="6" s="1"/>
  <c r="I77" i="6" s="1"/>
  <c r="L38" i="6"/>
  <c r="L57" i="6" s="1"/>
  <c r="L76" i="6" s="1"/>
  <c r="AC40" i="2"/>
  <c r="AC59" i="2" s="1"/>
  <c r="AE30" i="4"/>
  <c r="AE49" i="4" s="1"/>
  <c r="K39" i="5"/>
  <c r="K58" i="5" s="1"/>
  <c r="K77" i="5" s="1"/>
  <c r="M36" i="5"/>
  <c r="M55" i="5" s="1"/>
  <c r="M74" i="5" s="1"/>
  <c r="O33" i="5"/>
  <c r="O52" i="5" s="1"/>
  <c r="N26" i="5"/>
  <c r="N45" i="5" s="1"/>
  <c r="N64" i="5" s="1"/>
  <c r="N41" i="5"/>
  <c r="N60" i="5" s="1"/>
  <c r="N79" i="5" s="1"/>
  <c r="K34" i="5"/>
  <c r="K53" i="5" s="1"/>
  <c r="K72" i="5" s="1"/>
  <c r="O28" i="5"/>
  <c r="O47" i="5" s="1"/>
  <c r="M26" i="5"/>
  <c r="M45" i="5" s="1"/>
  <c r="M64" i="5" s="1"/>
  <c r="M41" i="5"/>
  <c r="M60" i="5" s="1"/>
  <c r="M79" i="5" s="1"/>
  <c r="J41" i="5"/>
  <c r="J60" i="5" s="1"/>
  <c r="J79" i="5" s="1"/>
  <c r="N31" i="5"/>
  <c r="N50" i="5" s="1"/>
  <c r="N69" i="5" s="1"/>
  <c r="N30" i="5"/>
  <c r="N49" i="5" s="1"/>
  <c r="N68" i="5" s="1"/>
  <c r="J26" i="5"/>
  <c r="J45" i="5" s="1"/>
  <c r="J64" i="5" s="1"/>
  <c r="O37" i="5"/>
  <c r="O56" i="5" s="1"/>
  <c r="J36" i="5"/>
  <c r="J55" i="5" s="1"/>
  <c r="J74" i="5" s="1"/>
  <c r="M31" i="5"/>
  <c r="M50" i="5" s="1"/>
  <c r="M69" i="5" s="1"/>
  <c r="M30" i="5"/>
  <c r="M49" i="5" s="1"/>
  <c r="M68" i="5" s="1"/>
  <c r="L29" i="5"/>
  <c r="L48" i="5" s="1"/>
  <c r="L67" i="5" s="1"/>
  <c r="L28" i="5"/>
  <c r="L47" i="5" s="1"/>
  <c r="L66" i="5" s="1"/>
  <c r="J27" i="5"/>
  <c r="J46" i="5" s="1"/>
  <c r="J65" i="5" s="1"/>
  <c r="I26" i="5"/>
  <c r="I45" i="5" s="1"/>
  <c r="I64" i="5" s="1"/>
  <c r="O38" i="5"/>
  <c r="O57" i="5" s="1"/>
  <c r="I36" i="5"/>
  <c r="I55" i="5" s="1"/>
  <c r="I74" i="5" s="1"/>
  <c r="L31" i="5"/>
  <c r="L50" i="5" s="1"/>
  <c r="L69" i="5" s="1"/>
  <c r="L30" i="5"/>
  <c r="L49" i="5" s="1"/>
  <c r="L68" i="5" s="1"/>
  <c r="K29" i="5"/>
  <c r="K48" i="5" s="1"/>
  <c r="K67" i="5" s="1"/>
  <c r="N38" i="5"/>
  <c r="N57" i="5" s="1"/>
  <c r="N76" i="5" s="1"/>
  <c r="J37" i="5"/>
  <c r="J56" i="5" s="1"/>
  <c r="J75" i="5" s="1"/>
  <c r="J29" i="5"/>
  <c r="J48" i="5" s="1"/>
  <c r="J67" i="5" s="1"/>
  <c r="K38" i="5"/>
  <c r="K57" i="5" s="1"/>
  <c r="K76" i="5" s="1"/>
  <c r="N33" i="5"/>
  <c r="N52" i="5" s="1"/>
  <c r="N71" i="5" s="1"/>
  <c r="J31" i="5"/>
  <c r="J50" i="5" s="1"/>
  <c r="J69" i="5" s="1"/>
  <c r="I32" i="5"/>
  <c r="I51" i="5" s="1"/>
  <c r="I70" i="5" s="1"/>
  <c r="O41" i="5"/>
  <c r="O60" i="5" s="1"/>
  <c r="N40" i="5"/>
  <c r="N59" i="5" s="1"/>
  <c r="N78" i="5" s="1"/>
  <c r="L34" i="5"/>
  <c r="L53" i="5" s="1"/>
  <c r="L72" i="5" s="1"/>
  <c r="L33" i="5"/>
  <c r="L52" i="5" s="1"/>
  <c r="L71" i="5" s="1"/>
  <c r="I39" i="5"/>
  <c r="I58" i="5" s="1"/>
  <c r="I77" i="5" s="1"/>
  <c r="I31" i="5"/>
  <c r="I50" i="5" s="1"/>
  <c r="I69" i="5" s="1"/>
  <c r="J38" i="5"/>
  <c r="J57" i="5" s="1"/>
  <c r="J76" i="5" s="1"/>
  <c r="J32" i="5"/>
  <c r="J51" i="5" s="1"/>
  <c r="J70" i="5" s="1"/>
  <c r="AC36" i="2"/>
  <c r="AC55" i="2" s="1"/>
  <c r="O36" i="1"/>
  <c r="O55" i="1" s="1"/>
  <c r="K27" i="1"/>
  <c r="K46" i="1" s="1"/>
  <c r="K65" i="1" s="1"/>
  <c r="J29" i="1"/>
  <c r="J48" i="1" s="1"/>
  <c r="J67" i="1" s="1"/>
  <c r="O40" i="1"/>
  <c r="O59" i="1" s="1"/>
  <c r="J30" i="2"/>
  <c r="J49" i="2" s="1"/>
  <c r="J68" i="2" s="1"/>
  <c r="N34" i="2"/>
  <c r="N53" i="2" s="1"/>
  <c r="N72" i="2" s="1"/>
  <c r="AD31" i="1"/>
  <c r="AD50" i="1" s="1"/>
  <c r="AB36" i="6"/>
  <c r="AB55" i="6" s="1"/>
  <c r="AB28" i="6"/>
  <c r="AB47" i="6" s="1"/>
  <c r="AB26" i="6"/>
  <c r="AB45" i="6" s="1"/>
  <c r="AB41" i="6"/>
  <c r="AB60" i="6" s="1"/>
  <c r="AB31" i="6"/>
  <c r="AB50" i="6" s="1"/>
  <c r="AB40" i="6"/>
  <c r="AB59" i="6" s="1"/>
  <c r="AB34" i="6"/>
  <c r="AB53" i="6" s="1"/>
  <c r="AB33" i="6"/>
  <c r="AB52" i="6" s="1"/>
  <c r="AC39" i="2"/>
  <c r="AC58" i="2" s="1"/>
  <c r="AB38" i="4"/>
  <c r="AB57" i="4" s="1"/>
  <c r="AG35" i="3"/>
  <c r="AG54" i="3" s="1"/>
  <c r="AG40" i="3"/>
  <c r="AG59" i="3" s="1"/>
  <c r="AG30" i="3"/>
  <c r="AG49" i="3" s="1"/>
  <c r="AG27" i="3"/>
  <c r="AG46" i="3" s="1"/>
  <c r="AG39" i="3"/>
  <c r="AG58" i="3" s="1"/>
  <c r="AG37" i="3"/>
  <c r="AG56" i="3" s="1"/>
  <c r="AC38" i="2"/>
  <c r="AC57" i="2" s="1"/>
  <c r="AC29" i="2"/>
  <c r="AC48" i="2" s="1"/>
  <c r="J41" i="1"/>
  <c r="J60" i="1" s="1"/>
  <c r="J79" i="1" s="1"/>
  <c r="J27" i="1"/>
  <c r="J46" i="1" s="1"/>
  <c r="J65" i="1" s="1"/>
  <c r="J40" i="1"/>
  <c r="J59" i="1" s="1"/>
  <c r="J78" i="1" s="1"/>
  <c r="J28" i="1"/>
  <c r="J47" i="1" s="1"/>
  <c r="J66" i="1" s="1"/>
  <c r="N32" i="1"/>
  <c r="N51" i="1" s="1"/>
  <c r="N70" i="1" s="1"/>
  <c r="N31" i="1"/>
  <c r="N50" i="1" s="1"/>
  <c r="N69" i="1" s="1"/>
  <c r="N27" i="1"/>
  <c r="N46" i="1" s="1"/>
  <c r="N65" i="1" s="1"/>
  <c r="L32" i="1"/>
  <c r="L51" i="1" s="1"/>
  <c r="L70" i="1" s="1"/>
  <c r="L33" i="1"/>
  <c r="L52" i="1" s="1"/>
  <c r="L71" i="1" s="1"/>
  <c r="N29" i="1"/>
  <c r="N48" i="1" s="1"/>
  <c r="N67" i="1" s="1"/>
  <c r="K29" i="1"/>
  <c r="K48" i="1" s="1"/>
  <c r="K67" i="1" s="1"/>
  <c r="N36" i="1"/>
  <c r="N55" i="1" s="1"/>
  <c r="N74" i="1" s="1"/>
  <c r="N35" i="1"/>
  <c r="N54" i="1" s="1"/>
  <c r="N73" i="1" s="1"/>
  <c r="L34" i="1"/>
  <c r="L53" i="1" s="1"/>
  <c r="L72" i="1" s="1"/>
  <c r="J32" i="1"/>
  <c r="J51" i="1" s="1"/>
  <c r="J70" i="1" s="1"/>
  <c r="J33" i="1"/>
  <c r="J52" i="1" s="1"/>
  <c r="J71" i="1" s="1"/>
  <c r="L29" i="1"/>
  <c r="L48" i="1" s="1"/>
  <c r="L67" i="1" s="1"/>
  <c r="O27" i="1"/>
  <c r="O46" i="1" s="1"/>
  <c r="I31" i="1"/>
  <c r="I50" i="1" s="1"/>
  <c r="I69" i="1" s="1"/>
  <c r="J30" i="1"/>
  <c r="J49" i="1" s="1"/>
  <c r="J68" i="1" s="1"/>
  <c r="N39" i="1"/>
  <c r="N58" i="1" s="1"/>
  <c r="N77" i="1" s="1"/>
  <c r="L38" i="1"/>
  <c r="L57" i="1" s="1"/>
  <c r="L76" i="1" s="1"/>
  <c r="L37" i="1"/>
  <c r="L56" i="1" s="1"/>
  <c r="L75" i="1" s="1"/>
  <c r="J35" i="1"/>
  <c r="J54" i="1" s="1"/>
  <c r="J73" i="1" s="1"/>
  <c r="I33" i="1"/>
  <c r="I52" i="1" s="1"/>
  <c r="I71" i="1" s="1"/>
  <c r="M40" i="1"/>
  <c r="M59" i="1" s="1"/>
  <c r="M78" i="1" s="1"/>
  <c r="L39" i="1"/>
  <c r="L58" i="1" s="1"/>
  <c r="L77" i="1" s="1"/>
  <c r="K38" i="1"/>
  <c r="K57" i="1" s="1"/>
  <c r="K76" i="1" s="1"/>
  <c r="J36" i="1"/>
  <c r="J55" i="1" s="1"/>
  <c r="J74" i="1" s="1"/>
  <c r="L28" i="1"/>
  <c r="L47" i="1" s="1"/>
  <c r="L66" i="1" s="1"/>
  <c r="AF35" i="1"/>
  <c r="AF54" i="1" s="1"/>
  <c r="AF30" i="1"/>
  <c r="AF49" i="1" s="1"/>
  <c r="AF36" i="1"/>
  <c r="AF55" i="1" s="1"/>
  <c r="AF28" i="1"/>
  <c r="AF47" i="1" s="1"/>
  <c r="AF38" i="1"/>
  <c r="AF57" i="1" s="1"/>
  <c r="AF27" i="1"/>
  <c r="AF46" i="1" s="1"/>
  <c r="AF40" i="1"/>
  <c r="AF59" i="1" s="1"/>
  <c r="AF26" i="1"/>
  <c r="AF45" i="1" s="1"/>
  <c r="AF32" i="1"/>
  <c r="AF51" i="1" s="1"/>
  <c r="AC32" i="2"/>
  <c r="AC51" i="2" s="1"/>
  <c r="AE35" i="1"/>
  <c r="AE54" i="1" s="1"/>
  <c r="AG39" i="1"/>
  <c r="AG58" i="1" s="1"/>
  <c r="L26" i="1"/>
  <c r="L45" i="1" s="1"/>
  <c r="L64" i="1" s="1"/>
  <c r="N26" i="1"/>
  <c r="N45" i="1" s="1"/>
  <c r="N64" i="1" s="1"/>
  <c r="N28" i="1"/>
  <c r="N47" i="1" s="1"/>
  <c r="N66" i="1" s="1"/>
  <c r="AD37" i="1"/>
  <c r="AD56" i="1" s="1"/>
  <c r="AE39" i="1"/>
  <c r="AE58" i="1" s="1"/>
  <c r="AE29" i="1"/>
  <c r="AE48" i="1" s="1"/>
  <c r="I26" i="1"/>
  <c r="I45" i="1" s="1"/>
  <c r="I64" i="1" s="1"/>
  <c r="L30" i="1"/>
  <c r="L49" i="1" s="1"/>
  <c r="L68" i="1" s="1"/>
  <c r="I32" i="6"/>
  <c r="I51" i="6" s="1"/>
  <c r="I70" i="6" s="1"/>
  <c r="N38" i="6"/>
  <c r="N57" i="6" s="1"/>
  <c r="N76" i="6" s="1"/>
  <c r="M33" i="6"/>
  <c r="M52" i="6" s="1"/>
  <c r="M71" i="6" s="1"/>
  <c r="J41" i="6"/>
  <c r="J60" i="6" s="1"/>
  <c r="J79" i="6" s="1"/>
  <c r="AG33" i="6"/>
  <c r="AG52" i="6" s="1"/>
  <c r="AD34" i="5"/>
  <c r="AD53" i="5" s="1"/>
  <c r="N35" i="6"/>
  <c r="N54" i="6" s="1"/>
  <c r="N73" i="6" s="1"/>
  <c r="M30" i="6"/>
  <c r="M49" i="6" s="1"/>
  <c r="M68" i="6" s="1"/>
  <c r="O29" i="6"/>
  <c r="O48" i="6" s="1"/>
  <c r="AD31" i="5"/>
  <c r="AD50" i="5" s="1"/>
  <c r="AD39" i="6"/>
  <c r="AD58" i="6" s="1"/>
  <c r="O32" i="6"/>
  <c r="O51" i="6" s="1"/>
  <c r="L33" i="6"/>
  <c r="L52" i="6" s="1"/>
  <c r="L71" i="6" s="1"/>
  <c r="AF30" i="6"/>
  <c r="AF49" i="6" s="1"/>
  <c r="AF28" i="6"/>
  <c r="AF47" i="6" s="1"/>
  <c r="AF40" i="6"/>
  <c r="AF59" i="6" s="1"/>
  <c r="AF33" i="6"/>
  <c r="AF52" i="6" s="1"/>
  <c r="AF35" i="6"/>
  <c r="AF54" i="6" s="1"/>
  <c r="AF38" i="6"/>
  <c r="AF57" i="6" s="1"/>
  <c r="AF32" i="6"/>
  <c r="AF51" i="6" s="1"/>
  <c r="AG28" i="6"/>
  <c r="AG47" i="6" s="1"/>
  <c r="AB29" i="6"/>
  <c r="AB48" i="6" s="1"/>
  <c r="AE28" i="6"/>
  <c r="AE47" i="6" s="1"/>
  <c r="L26" i="5"/>
  <c r="L45" i="5" s="1"/>
  <c r="L64" i="5" s="1"/>
  <c r="AC37" i="5"/>
  <c r="AC56" i="5" s="1"/>
  <c r="AE29" i="5"/>
  <c r="AE48" i="5" s="1"/>
  <c r="M39" i="6"/>
  <c r="M58" i="6" s="1"/>
  <c r="M77" i="6" s="1"/>
  <c r="K32" i="6"/>
  <c r="K51" i="6" s="1"/>
  <c r="K70" i="6" s="1"/>
  <c r="AB34" i="4"/>
  <c r="AB53" i="4" s="1"/>
  <c r="O39" i="5"/>
  <c r="O58" i="5" s="1"/>
  <c r="AC31" i="5"/>
  <c r="AC50" i="5" s="1"/>
  <c r="L32" i="5"/>
  <c r="L51" i="5" s="1"/>
  <c r="L70" i="5" s="1"/>
  <c r="O27" i="6"/>
  <c r="O46" i="6" s="1"/>
  <c r="AB40" i="4"/>
  <c r="AB59" i="4" s="1"/>
  <c r="AG37" i="4"/>
  <c r="AG56" i="4" s="1"/>
  <c r="AC38" i="5"/>
  <c r="AC57" i="5" s="1"/>
  <c r="O31" i="5"/>
  <c r="O50" i="5" s="1"/>
  <c r="AE31" i="3"/>
  <c r="AE50" i="3" s="1"/>
  <c r="AF37" i="4"/>
  <c r="AF56" i="4" s="1"/>
  <c r="L29" i="4"/>
  <c r="L48" i="4" s="1"/>
  <c r="L67" i="4" s="1"/>
  <c r="K34" i="1"/>
  <c r="K53" i="1" s="1"/>
  <c r="K72" i="1" s="1"/>
  <c r="O40" i="3"/>
  <c r="O59" i="3" s="1"/>
  <c r="AC32" i="3"/>
  <c r="AC51" i="3" s="1"/>
  <c r="AG26" i="3"/>
  <c r="AG45" i="3" s="1"/>
  <c r="AC28" i="2"/>
  <c r="AC47" i="2" s="1"/>
  <c r="K32" i="1"/>
  <c r="K51" i="1" s="1"/>
  <c r="K70" i="1" s="1"/>
  <c r="AF41" i="1"/>
  <c r="AF60" i="1" s="1"/>
  <c r="AC30" i="2"/>
  <c r="AC49" i="2" s="1"/>
  <c r="AD38" i="1"/>
  <c r="AD57" i="1" s="1"/>
  <c r="K31" i="2"/>
  <c r="K50" i="2" s="1"/>
  <c r="K69" i="2" s="1"/>
  <c r="M34" i="1"/>
  <c r="M53" i="1" s="1"/>
  <c r="M72" i="1" s="1"/>
  <c r="J26" i="1"/>
  <c r="J45" i="1" s="1"/>
  <c r="J64" i="1" s="1"/>
  <c r="M41" i="1"/>
  <c r="M60" i="1" s="1"/>
  <c r="M79" i="1" s="1"/>
  <c r="AE41" i="1"/>
  <c r="AE60" i="1" s="1"/>
  <c r="I39" i="1"/>
  <c r="I58" i="1" s="1"/>
  <c r="I77" i="1" s="1"/>
  <c r="I29" i="1"/>
  <c r="I48" i="1" s="1"/>
  <c r="I67" i="1" s="1"/>
  <c r="I38" i="1"/>
  <c r="I57" i="1" s="1"/>
  <c r="I76" i="1" s="1"/>
  <c r="K30" i="1"/>
  <c r="K49" i="1" s="1"/>
  <c r="K68" i="1" s="1"/>
</calcChain>
</file>

<file path=xl/sharedStrings.xml><?xml version="1.0" encoding="utf-8"?>
<sst xmlns="http://schemas.openxmlformats.org/spreadsheetml/2006/main" count="5218" uniqueCount="488">
  <si>
    <t>Data associated with Extended Data Fig 10a</t>
  </si>
  <si>
    <t>TIDA 1 C-N coupling original data (Starting material)</t>
  </si>
  <si>
    <t>Starting material</t>
  </si>
  <si>
    <t>TIDA 1 C-N coupling original data (products)</t>
  </si>
  <si>
    <t>products</t>
  </si>
  <si>
    <t>Mass</t>
  </si>
  <si>
    <t>MassLabel</t>
  </si>
  <si>
    <t>Well</t>
  </si>
  <si>
    <t>Time</t>
  </si>
  <si>
    <t>Set</t>
  </si>
  <si>
    <t>Neutral Loss</t>
  </si>
  <si>
    <t>PeakArea</t>
  </si>
  <si>
    <t>control</t>
  </si>
  <si>
    <t>SM</t>
  </si>
  <si>
    <t>A1</t>
  </si>
  <si>
    <t>Set1</t>
  </si>
  <si>
    <t>A</t>
  </si>
  <si>
    <t>product 1</t>
  </si>
  <si>
    <t>A2</t>
  </si>
  <si>
    <t>B</t>
  </si>
  <si>
    <t>product 2</t>
  </si>
  <si>
    <t>Set2</t>
  </si>
  <si>
    <t>A3</t>
  </si>
  <si>
    <t>C</t>
  </si>
  <si>
    <t>product 3</t>
  </si>
  <si>
    <t>Set3</t>
  </si>
  <si>
    <t>A4</t>
  </si>
  <si>
    <t>D</t>
  </si>
  <si>
    <t>product 4</t>
  </si>
  <si>
    <t>Set4</t>
  </si>
  <si>
    <t>A5</t>
  </si>
  <si>
    <t>E</t>
  </si>
  <si>
    <t>product 5</t>
  </si>
  <si>
    <t>Set5</t>
  </si>
  <si>
    <t>A6</t>
  </si>
  <si>
    <t>F</t>
  </si>
  <si>
    <t>product 6</t>
  </si>
  <si>
    <t>Set6</t>
  </si>
  <si>
    <t>A7</t>
  </si>
  <si>
    <t>G</t>
  </si>
  <si>
    <t>Set7</t>
  </si>
  <si>
    <t>B7</t>
  </si>
  <si>
    <t>H</t>
  </si>
  <si>
    <t>B6</t>
  </si>
  <si>
    <t>I</t>
  </si>
  <si>
    <t>B5</t>
  </si>
  <si>
    <t>J</t>
  </si>
  <si>
    <t>B4</t>
  </si>
  <si>
    <t>K</t>
  </si>
  <si>
    <t>B3</t>
  </si>
  <si>
    <t>L</t>
  </si>
  <si>
    <t>B2</t>
  </si>
  <si>
    <t>M</t>
  </si>
  <si>
    <t>B1</t>
  </si>
  <si>
    <t>N</t>
  </si>
  <si>
    <t>C1</t>
  </si>
  <si>
    <t>O</t>
  </si>
  <si>
    <t>C2</t>
  </si>
  <si>
    <t>P</t>
  </si>
  <si>
    <t>C3</t>
  </si>
  <si>
    <t>max</t>
  </si>
  <si>
    <t>C4</t>
  </si>
  <si>
    <t>Average</t>
  </si>
  <si>
    <t>C5</t>
  </si>
  <si>
    <t>C6</t>
  </si>
  <si>
    <t>C7</t>
  </si>
  <si>
    <t>starting material consumpution (%)</t>
  </si>
  <si>
    <t>NA</t>
  </si>
  <si>
    <t>products relative yield (%)</t>
  </si>
  <si>
    <t>D7</t>
  </si>
  <si>
    <t>D6</t>
  </si>
  <si>
    <t>D5</t>
  </si>
  <si>
    <t>D4</t>
  </si>
  <si>
    <t>D3</t>
  </si>
  <si>
    <t>D2</t>
  </si>
  <si>
    <t>D1</t>
  </si>
  <si>
    <t>E1</t>
  </si>
  <si>
    <t>E2</t>
  </si>
  <si>
    <t>E3</t>
  </si>
  <si>
    <t>E4</t>
  </si>
  <si>
    <t>E5</t>
  </si>
  <si>
    <t>E6</t>
  </si>
  <si>
    <t>E7</t>
  </si>
  <si>
    <t>F7</t>
  </si>
  <si>
    <t>F6</t>
  </si>
  <si>
    <t>F5</t>
  </si>
  <si>
    <t>F4</t>
  </si>
  <si>
    <t>F3</t>
  </si>
  <si>
    <t>starting material conversion</t>
  </si>
  <si>
    <t>F2</t>
  </si>
  <si>
    <t>F1</t>
  </si>
  <si>
    <t>G1</t>
  </si>
  <si>
    <t>scale</t>
  </si>
  <si>
    <t>G2</t>
  </si>
  <si>
    <t>G3</t>
  </si>
  <si>
    <t>G4</t>
  </si>
  <si>
    <t>G5</t>
  </si>
  <si>
    <t>G6</t>
  </si>
  <si>
    <t>G7</t>
  </si>
  <si>
    <t>H7</t>
  </si>
  <si>
    <t>H6</t>
  </si>
  <si>
    <t>H5</t>
  </si>
  <si>
    <t>H4</t>
  </si>
  <si>
    <t>H3</t>
  </si>
  <si>
    <t>H2</t>
  </si>
  <si>
    <t>H1</t>
  </si>
  <si>
    <t>I1</t>
  </si>
  <si>
    <t>I2</t>
  </si>
  <si>
    <t>I3</t>
  </si>
  <si>
    <t>I4</t>
  </si>
  <si>
    <t>I5</t>
  </si>
  <si>
    <t>I6</t>
  </si>
  <si>
    <t>I7</t>
  </si>
  <si>
    <t>J7</t>
  </si>
  <si>
    <t>J6</t>
  </si>
  <si>
    <t>J5</t>
  </si>
  <si>
    <t>J4</t>
  </si>
  <si>
    <t>J3</t>
  </si>
  <si>
    <t>J2</t>
  </si>
  <si>
    <t>J1</t>
  </si>
  <si>
    <t>K1</t>
  </si>
  <si>
    <t>K2</t>
  </si>
  <si>
    <t>K3</t>
  </si>
  <si>
    <t>K4</t>
  </si>
  <si>
    <t>K5</t>
  </si>
  <si>
    <t>K6</t>
  </si>
  <si>
    <t>K7</t>
  </si>
  <si>
    <t>L7</t>
  </si>
  <si>
    <t>L6</t>
  </si>
  <si>
    <t>L5</t>
  </si>
  <si>
    <t>L4</t>
  </si>
  <si>
    <t>L3</t>
  </si>
  <si>
    <t>L2</t>
  </si>
  <si>
    <t>L1</t>
  </si>
  <si>
    <t>M1</t>
  </si>
  <si>
    <t>M2</t>
  </si>
  <si>
    <t>M3</t>
  </si>
  <si>
    <t>M4</t>
  </si>
  <si>
    <t>M5</t>
  </si>
  <si>
    <t>M6</t>
  </si>
  <si>
    <t>M7</t>
  </si>
  <si>
    <t>N7</t>
  </si>
  <si>
    <t>N6</t>
  </si>
  <si>
    <t>N5</t>
  </si>
  <si>
    <t>N4</t>
  </si>
  <si>
    <t>N3</t>
  </si>
  <si>
    <t>N2</t>
  </si>
  <si>
    <t>N1</t>
  </si>
  <si>
    <t>O1</t>
  </si>
  <si>
    <t>O2</t>
  </si>
  <si>
    <t>O3</t>
  </si>
  <si>
    <t>O4</t>
  </si>
  <si>
    <t>O5</t>
  </si>
  <si>
    <t>O6</t>
  </si>
  <si>
    <t>O7</t>
  </si>
  <si>
    <t>P7</t>
  </si>
  <si>
    <t>P6</t>
  </si>
  <si>
    <t>P5</t>
  </si>
  <si>
    <t>P4</t>
  </si>
  <si>
    <t>P3</t>
  </si>
  <si>
    <t>P2</t>
  </si>
  <si>
    <t>P1</t>
  </si>
  <si>
    <t>Data associated with Extended Data Fig 10b</t>
  </si>
  <si>
    <t>TIDA 1 C-C coupling original data (Starting material)</t>
  </si>
  <si>
    <t>TIDA 1 C-C coupling original data (products)</t>
  </si>
  <si>
    <t>A9</t>
  </si>
  <si>
    <t>A10</t>
  </si>
  <si>
    <t>A11</t>
  </si>
  <si>
    <t>A12</t>
  </si>
  <si>
    <t>A13</t>
  </si>
  <si>
    <t>A14</t>
  </si>
  <si>
    <t>A15</t>
  </si>
  <si>
    <t>B15</t>
  </si>
  <si>
    <t>B14</t>
  </si>
  <si>
    <t>B13</t>
  </si>
  <si>
    <t>B12</t>
  </si>
  <si>
    <t>B11</t>
  </si>
  <si>
    <t>B10</t>
  </si>
  <si>
    <t>B9</t>
  </si>
  <si>
    <t>C9</t>
  </si>
  <si>
    <t>C10</t>
  </si>
  <si>
    <t>C11</t>
  </si>
  <si>
    <t>C12</t>
  </si>
  <si>
    <t>C13</t>
  </si>
  <si>
    <t>C14</t>
  </si>
  <si>
    <t>C15</t>
  </si>
  <si>
    <t>products relative yield</t>
  </si>
  <si>
    <t>D15</t>
  </si>
  <si>
    <t>D14</t>
  </si>
  <si>
    <t>D13</t>
  </si>
  <si>
    <t>D12</t>
  </si>
  <si>
    <t>D11</t>
  </si>
  <si>
    <t>D10</t>
  </si>
  <si>
    <t>D9</t>
  </si>
  <si>
    <t>E9</t>
  </si>
  <si>
    <t>E10</t>
  </si>
  <si>
    <t>E11</t>
  </si>
  <si>
    <t>E12</t>
  </si>
  <si>
    <t>E13</t>
  </si>
  <si>
    <t>E14</t>
  </si>
  <si>
    <t>E15</t>
  </si>
  <si>
    <t>F15</t>
  </si>
  <si>
    <t>F14</t>
  </si>
  <si>
    <t>F13</t>
  </si>
  <si>
    <t>F12</t>
  </si>
  <si>
    <t>F11</t>
  </si>
  <si>
    <t>F10</t>
  </si>
  <si>
    <t>F9</t>
  </si>
  <si>
    <t>G9</t>
  </si>
  <si>
    <t>G10</t>
  </si>
  <si>
    <t>G11</t>
  </si>
  <si>
    <t>G12</t>
  </si>
  <si>
    <t>G13</t>
  </si>
  <si>
    <t>G14</t>
  </si>
  <si>
    <t>G15</t>
  </si>
  <si>
    <t>H15</t>
  </si>
  <si>
    <t>H14</t>
  </si>
  <si>
    <t>H13</t>
  </si>
  <si>
    <t>H12</t>
  </si>
  <si>
    <t>H11</t>
  </si>
  <si>
    <t>H10</t>
  </si>
  <si>
    <t>H9</t>
  </si>
  <si>
    <t>I9</t>
  </si>
  <si>
    <t>I10</t>
  </si>
  <si>
    <t>I11</t>
  </si>
  <si>
    <t>I12</t>
  </si>
  <si>
    <t>I13</t>
  </si>
  <si>
    <t>I14</t>
  </si>
  <si>
    <t>I15</t>
  </si>
  <si>
    <t>J15</t>
  </si>
  <si>
    <t>J14</t>
  </si>
  <si>
    <t>J13</t>
  </si>
  <si>
    <t>J12</t>
  </si>
  <si>
    <t>J11</t>
  </si>
  <si>
    <t>J10</t>
  </si>
  <si>
    <t>J9</t>
  </si>
  <si>
    <t>K9</t>
  </si>
  <si>
    <t>K10</t>
  </si>
  <si>
    <t>K11</t>
  </si>
  <si>
    <t>K12</t>
  </si>
  <si>
    <t>K13</t>
  </si>
  <si>
    <t>K14</t>
  </si>
  <si>
    <t>K15</t>
  </si>
  <si>
    <t>L15</t>
  </si>
  <si>
    <t>L14</t>
  </si>
  <si>
    <t>L13</t>
  </si>
  <si>
    <t>L12</t>
  </si>
  <si>
    <t>L11</t>
  </si>
  <si>
    <t>L10</t>
  </si>
  <si>
    <t>L9</t>
  </si>
  <si>
    <t>M9</t>
  </si>
  <si>
    <t>M10</t>
  </si>
  <si>
    <t>M11</t>
  </si>
  <si>
    <t>M12</t>
  </si>
  <si>
    <t>M13</t>
  </si>
  <si>
    <t>M14</t>
  </si>
  <si>
    <t>M15</t>
  </si>
  <si>
    <t>N15</t>
  </si>
  <si>
    <t>N14</t>
  </si>
  <si>
    <t>N13</t>
  </si>
  <si>
    <t>N12</t>
  </si>
  <si>
    <t>N11</t>
  </si>
  <si>
    <t>N10</t>
  </si>
  <si>
    <t>N9</t>
  </si>
  <si>
    <t>O9</t>
  </si>
  <si>
    <t>O10</t>
  </si>
  <si>
    <t>O11</t>
  </si>
  <si>
    <t>O12</t>
  </si>
  <si>
    <t>O13</t>
  </si>
  <si>
    <t>O14</t>
  </si>
  <si>
    <t>O15</t>
  </si>
  <si>
    <t>P15</t>
  </si>
  <si>
    <t>P14</t>
  </si>
  <si>
    <t>P13</t>
  </si>
  <si>
    <t>P12</t>
  </si>
  <si>
    <t>P11</t>
  </si>
  <si>
    <t>P10</t>
  </si>
  <si>
    <t>P9</t>
  </si>
  <si>
    <t>Data associated with Extended Data Fig 10c</t>
  </si>
  <si>
    <t>TIDA 1 C-O coupling original data (Starting material)</t>
  </si>
  <si>
    <t>TIDA 1 C-O coupling original data (products)</t>
  </si>
  <si>
    <t>A17</t>
  </si>
  <si>
    <t>A18</t>
  </si>
  <si>
    <t>A19</t>
  </si>
  <si>
    <t>A20</t>
  </si>
  <si>
    <t>A21</t>
  </si>
  <si>
    <t>A22</t>
  </si>
  <si>
    <t>A23</t>
  </si>
  <si>
    <t>B23</t>
  </si>
  <si>
    <t>B22</t>
  </si>
  <si>
    <t>B21</t>
  </si>
  <si>
    <t>B20</t>
  </si>
  <si>
    <t>B19</t>
  </si>
  <si>
    <t>B18</t>
  </si>
  <si>
    <t>B17</t>
  </si>
  <si>
    <t>C17</t>
  </si>
  <si>
    <t>C18</t>
  </si>
  <si>
    <t>C19</t>
  </si>
  <si>
    <t>C20</t>
  </si>
  <si>
    <t>C21</t>
  </si>
  <si>
    <t>C22</t>
  </si>
  <si>
    <t>C23</t>
  </si>
  <si>
    <t>D23</t>
  </si>
  <si>
    <t>D22</t>
  </si>
  <si>
    <t>D21</t>
  </si>
  <si>
    <t>D20</t>
  </si>
  <si>
    <t>D19</t>
  </si>
  <si>
    <t>D18</t>
  </si>
  <si>
    <t>D17</t>
  </si>
  <si>
    <t>E17</t>
  </si>
  <si>
    <t>E18</t>
  </si>
  <si>
    <t>E19</t>
  </si>
  <si>
    <t>E20</t>
  </si>
  <si>
    <t>E21</t>
  </si>
  <si>
    <t>E22</t>
  </si>
  <si>
    <t>E23</t>
  </si>
  <si>
    <t>F23</t>
  </si>
  <si>
    <t>F22</t>
  </si>
  <si>
    <t>F21</t>
  </si>
  <si>
    <t>F20</t>
  </si>
  <si>
    <t>F19</t>
  </si>
  <si>
    <t>F18</t>
  </si>
  <si>
    <t>F17</t>
  </si>
  <si>
    <t>G17</t>
  </si>
  <si>
    <t>G18</t>
  </si>
  <si>
    <t>G19</t>
  </si>
  <si>
    <t>G20</t>
  </si>
  <si>
    <t>G21</t>
  </si>
  <si>
    <t>G22</t>
  </si>
  <si>
    <t>G23</t>
  </si>
  <si>
    <t>H23</t>
  </si>
  <si>
    <t>H22</t>
  </si>
  <si>
    <t>H21</t>
  </si>
  <si>
    <t>H20</t>
  </si>
  <si>
    <t>H19</t>
  </si>
  <si>
    <t>H18</t>
  </si>
  <si>
    <t>H17</t>
  </si>
  <si>
    <t>I17</t>
  </si>
  <si>
    <t>I18</t>
  </si>
  <si>
    <t>I19</t>
  </si>
  <si>
    <t>I20</t>
  </si>
  <si>
    <t>I21</t>
  </si>
  <si>
    <t>I22</t>
  </si>
  <si>
    <t>I23</t>
  </si>
  <si>
    <t>J23</t>
  </si>
  <si>
    <t>J22</t>
  </si>
  <si>
    <t>J21</t>
  </si>
  <si>
    <t>J20</t>
  </si>
  <si>
    <t>J19</t>
  </si>
  <si>
    <t>J18</t>
  </si>
  <si>
    <t>J17</t>
  </si>
  <si>
    <t>K17</t>
  </si>
  <si>
    <t>K18</t>
  </si>
  <si>
    <t>K19</t>
  </si>
  <si>
    <t>K20</t>
  </si>
  <si>
    <t>K21</t>
  </si>
  <si>
    <t>K22</t>
  </si>
  <si>
    <t>K23</t>
  </si>
  <si>
    <t>L23</t>
  </si>
  <si>
    <t>L22</t>
  </si>
  <si>
    <t>L21</t>
  </si>
  <si>
    <t>L20</t>
  </si>
  <si>
    <t>L19</t>
  </si>
  <si>
    <t>L18</t>
  </si>
  <si>
    <t>L17</t>
  </si>
  <si>
    <t>M17</t>
  </si>
  <si>
    <t>M18</t>
  </si>
  <si>
    <t>M19</t>
  </si>
  <si>
    <t>M20</t>
  </si>
  <si>
    <t>M21</t>
  </si>
  <si>
    <t>M22</t>
  </si>
  <si>
    <t>M23</t>
  </si>
  <si>
    <t>N23</t>
  </si>
  <si>
    <t>N22</t>
  </si>
  <si>
    <t>N21</t>
  </si>
  <si>
    <t>N20</t>
  </si>
  <si>
    <t>N19</t>
  </si>
  <si>
    <t>N18</t>
  </si>
  <si>
    <t>N17</t>
  </si>
  <si>
    <t>O17</t>
  </si>
  <si>
    <t>O18</t>
  </si>
  <si>
    <t>O19</t>
  </si>
  <si>
    <t>O20</t>
  </si>
  <si>
    <t>O21</t>
  </si>
  <si>
    <t>O22</t>
  </si>
  <si>
    <t>O23</t>
  </si>
  <si>
    <t>P23</t>
  </si>
  <si>
    <t>P22</t>
  </si>
  <si>
    <t>P21</t>
  </si>
  <si>
    <t>P20</t>
  </si>
  <si>
    <t>P19</t>
  </si>
  <si>
    <t>P18</t>
  </si>
  <si>
    <t>P17</t>
  </si>
  <si>
    <t>Data associated with Extended Data Fig 10d</t>
  </si>
  <si>
    <t>Clarithromycin derivative 5 C-C coupling original data (Starting material)</t>
  </si>
  <si>
    <t>Clarithromycin derivative 5 C-C coupling original data (products)</t>
  </si>
  <si>
    <t>Data associated with Extended Data Fig 10e</t>
  </si>
  <si>
    <t>(+)-JQ1 10 C-N coupling original data (Starting material)</t>
  </si>
  <si>
    <t>(+)-JQ1 10 C-N coupling original data (products)</t>
  </si>
  <si>
    <t>Data associated with Extended Data Fig 10f</t>
  </si>
  <si>
    <t>C5-Lenalidomide 12 amidation original data (Starting material)</t>
  </si>
  <si>
    <t>C5-Lenalidomide 12 amidation original data (products)</t>
  </si>
  <si>
    <t>Stdev.p</t>
  </si>
  <si>
    <t>%CV</t>
  </si>
  <si>
    <t>Data associated with Extended Data Fig 10g</t>
  </si>
  <si>
    <t>S2</t>
  </si>
  <si>
    <t>S5</t>
  </si>
  <si>
    <t>Time(min)</t>
  </si>
  <si>
    <t>Intensity</t>
  </si>
  <si>
    <t>Ln[0]/[t]</t>
  </si>
  <si>
    <t>Data associated with Extended Data Fig 10h</t>
  </si>
  <si>
    <t>TIDA 1 C-N coupling: 384 Data points</t>
  </si>
  <si>
    <t>TIDA 1 C-N coupling:  64 conditions</t>
  </si>
  <si>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</si>
  <si>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-LC-MS</t>
    </r>
  </si>
  <si>
    <t>Conditions</t>
  </si>
  <si>
    <t>DMSO</t>
  </si>
  <si>
    <t>DMF</t>
  </si>
  <si>
    <t>DMAc</t>
  </si>
  <si>
    <t>NMP</t>
  </si>
  <si>
    <t>Solvents(Average)</t>
  </si>
  <si>
    <r>
      <t xml:space="preserve">processed data: 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</si>
  <si>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-LC-MS</t>
    </r>
  </si>
  <si>
    <t>cataCXium Pd G4, DBU_DMSO</t>
  </si>
  <si>
    <t>tBuXphos Pd G4, DBU_DMSO</t>
  </si>
  <si>
    <t>tBuBrettPhos Pd G4, DBU_DMSO</t>
  </si>
  <si>
    <t>XantPhos Pd G4, DBU_DMSO</t>
  </si>
  <si>
    <t>cataCXium Pd G4,BTMG_DMSO</t>
  </si>
  <si>
    <t>tBuXphos Pd G4,BTMG_DMSO</t>
  </si>
  <si>
    <t>tBuBrettPhos Pd G4,BTMG_DMSO</t>
  </si>
  <si>
    <t>XantPhos Pd G4,BTMG_DMSO</t>
  </si>
  <si>
    <t>cataCXium Pd G4, MTBD_DMSO</t>
  </si>
  <si>
    <t>tBuXphos Pd G4, MTBD_DMSO</t>
  </si>
  <si>
    <t>tBuBrettPhos Pd G4, MTBD_DMSO</t>
  </si>
  <si>
    <t>XantPhos Pd G4, MTBD_DMSO</t>
  </si>
  <si>
    <t>cataCXium Pd G4, P2ET_DMSO</t>
  </si>
  <si>
    <t>tBuXphos Pd G4, P2ET_DMSO</t>
  </si>
  <si>
    <t>tBuBrettPhos Pd G4, P2ET_DMSO</t>
  </si>
  <si>
    <t>XantPhos Pd G4, P2ET_DMSO</t>
  </si>
  <si>
    <t>cataCXium Pd G4, DBU_DMF</t>
  </si>
  <si>
    <t>tBuXphos Pd G4, DBU_DMF</t>
  </si>
  <si>
    <t>tBuBrettPhos Pd G4, DBU_DMF</t>
  </si>
  <si>
    <t>XantPhos Pd G4, DBU_DMF</t>
  </si>
  <si>
    <t>cataCXium Pd G4,BTMG_DMF</t>
  </si>
  <si>
    <t>tBuXphos Pd G4,BTMG_DMF</t>
  </si>
  <si>
    <t>tBuBrettPhos Pd G4,BTMG_DMF</t>
  </si>
  <si>
    <t>XantPhos Pd G4,BTMG_DMF</t>
  </si>
  <si>
    <t>LC-MS</t>
  </si>
  <si>
    <t>cataCXium Pd G4, MTBD_DMF</t>
  </si>
  <si>
    <t>tBuXphos Pd G4, MTBD_DMF</t>
  </si>
  <si>
    <t>tBuBrettPhos Pd G4, MTBD_DMF</t>
  </si>
  <si>
    <t>XantPhos Pd G4, MTBD_DMF</t>
  </si>
  <si>
    <t>cataCXium Pd G4, P2ET_DMF</t>
  </si>
  <si>
    <t>tBuXphos Pd G4, P2ET_DMF</t>
  </si>
  <si>
    <t>tBuBrettPhos Pd G4, P2ET_DMF</t>
  </si>
  <si>
    <t>XantPhos Pd G4, P2ET_DMF</t>
  </si>
  <si>
    <t>cataCXium Pd G4, DBU_DMAc</t>
  </si>
  <si>
    <t>tBuXphos Pd G4, DBU_DMAc</t>
  </si>
  <si>
    <t>tBuBrettPhos Pd G4, DBU_DMAc</t>
  </si>
  <si>
    <t>XantPhos Pd G4, DBU_DMAc</t>
  </si>
  <si>
    <t>cataCXium Pd G4,BTMG_DMAc</t>
  </si>
  <si>
    <t>tBuXphos Pd G4,BTMG_DMAc</t>
  </si>
  <si>
    <t>tBuBrettPhos Pd G4,BTMG_DMAc</t>
  </si>
  <si>
    <t>XantPhos Pd G4,BTMG_DMAc</t>
  </si>
  <si>
    <t>cataCXium Pd G4, MTBD_DMAc</t>
  </si>
  <si>
    <t>tBuXphos Pd G4, MTBD_DMAc</t>
  </si>
  <si>
    <t>tBuBrettPhos Pd G4, MTBD_DMAc</t>
  </si>
  <si>
    <t>XantPhos Pd G4, MTBD_DMAc</t>
  </si>
  <si>
    <t>cataCXium Pd G4, P2ET_DMAc</t>
  </si>
  <si>
    <t>tBuXphos Pd G4, P2ET_DMAc</t>
  </si>
  <si>
    <t>tBuBrettPhos Pd G4, P2ET_DMAc</t>
  </si>
  <si>
    <t>XantPhos Pd G4, P2ET_DMAc</t>
  </si>
  <si>
    <t>cataCXium Pd G4, DBU_NMP</t>
  </si>
  <si>
    <t>tBuXphos Pd G4, DBU_NMP</t>
  </si>
  <si>
    <t>tBuBrettPhos Pd G4, DBU_NMP</t>
  </si>
  <si>
    <t>XantPhos Pd G4, DBU_NMP</t>
  </si>
  <si>
    <t>cataCXium Pd G4,BTMG_NMP</t>
  </si>
  <si>
    <t>tBuXphos Pd G4,BTMG_NMP</t>
  </si>
  <si>
    <t>tBuBrettPhos Pd G4,BTMG_NMP</t>
  </si>
  <si>
    <t>XantPhos Pd G4,BTMG_NMP</t>
  </si>
  <si>
    <t>cataCXium Pd G4, MTBD_NMP</t>
  </si>
  <si>
    <t>tBuXphos Pd G4, MTBD_NMP</t>
  </si>
  <si>
    <t>tBuBrettPhos Pd G4, MTBD_NMP</t>
  </si>
  <si>
    <t>XantPhos Pd G4, MTBD_NMP</t>
  </si>
  <si>
    <t>cataCXium Pd G4, P2ET_NMP</t>
  </si>
  <si>
    <t>tBuXphos Pd G4, P2ET_NMP</t>
  </si>
  <si>
    <t>tBuBrettPhos Pd G4, P2ET_NMP</t>
  </si>
  <si>
    <t>XantPhos Pd G4, P2ET_NMP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</si>
</sst>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E+0"/>
    <numFmt numFmtId="165" formatCode="0E+0"/>
    <numFmt numFmtId="166" formatCode="0.0"/>
    <numFmt numFmtId="167" formatCode=";;;"/>
  </numFmts>
  <fonts count="2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</font>
    <font>
      <sz val="6"/>
      <color rgb="FFFF000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6"/>
      <color rgb="FF9C65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2" fillId="2" borderId="0" applyNumberFormat="0" applyBorder="0" applyAlignment="0" applyProtection="0"/>
    <xf numFmtId="0" fontId="19" fillId="3" borderId="0" applyNumberFormat="0" applyBorder="0" applyAlignment="0" applyProtection="0"/>
    <xf numFmtId="0" fontId="14" fillId="3" borderId="0" applyNumberFormat="0" applyBorder="0" applyAlignment="0" applyProtection="0"/>
  </cellStyleXfs>
  <cellXfs count="69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65" fontId="4" fillId="0" borderId="0" xfId="0" applyNumberFormat="1" applyFont="1"/>
    <xf numFmtId="164" fontId="4" fillId="0" borderId="0" xfId="0" applyNumberFormat="1" applyFont="1"/>
    <xf numFmtId="166" fontId="0" fillId="0" borderId="0" xfId="0" applyNumberFormat="1"/>
    <xf numFmtId="166" fontId="4" fillId="0" borderId="0" xfId="0" applyNumberFormat="1" applyFont="1"/>
    <xf numFmtId="1" fontId="0" fillId="0" borderId="0" xfId="0" applyNumberFormat="1"/>
    <xf numFmtId="167" fontId="4" fillId="0" borderId="1" xfId="0" applyNumberFormat="1" applyFont="1" applyBorder="1"/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167" fontId="7" fillId="0" borderId="1" xfId="0" applyNumberFormat="1" applyFont="1" applyBorder="1" applyAlignment="1">
      <alignment horizontal="center"/>
    </xf>
    <xf numFmtId="167" fontId="7" fillId="0" borderId="1" xfId="0" applyNumberFormat="1" applyFont="1" applyBorder="1"/>
    <xf numFmtId="167" fontId="0" fillId="0" borderId="0" xfId="0" applyNumberFormat="1"/>
    <xf numFmtId="167" fontId="0" fillId="0" borderId="0" xfId="0" applyNumberFormat="1" applyAlignment="1">
      <alignment horizontal="center"/>
    </xf>
    <xf numFmtId="167" fontId="4" fillId="0" borderId="0" xfId="0" applyNumberFormat="1" applyFont="1"/>
    <xf numFmtId="1" fontId="0" fillId="0" borderId="0" xfId="0" applyNumberFormat="1" applyAlignment="1">
      <alignment horizontal="center"/>
    </xf>
    <xf numFmtId="167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8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3" fillId="0" borderId="0" xfId="1" applyFont="1" applyFill="1"/>
    <xf numFmtId="0" fontId="2" fillId="0" borderId="0" xfId="0" applyFont="1" applyAlignment="1">
      <alignment horizontal="center"/>
    </xf>
    <xf numFmtId="1" fontId="13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/>
    <xf numFmtId="1" fontId="3" fillId="0" borderId="0" xfId="1" applyNumberFormat="1" applyFont="1" applyFill="1"/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0" fillId="0" borderId="0" xfId="3" applyNumberFormat="1" applyFont="1" applyFill="1" applyAlignment="1">
      <alignment horizontal="center"/>
    </xf>
    <xf numFmtId="0" fontId="0" fillId="0" borderId="0" xfId="3" applyFont="1" applyFill="1" applyAlignment="1">
      <alignment horizontal="left"/>
    </xf>
    <xf numFmtId="1" fontId="0" fillId="0" borderId="0" xfId="3" applyNumberFormat="1" applyFont="1" applyFill="1"/>
    <xf numFmtId="1" fontId="11" fillId="0" borderId="0" xfId="0" applyNumberFormat="1" applyFont="1" applyAlignment="1">
      <alignment horizontal="right"/>
    </xf>
    <xf numFmtId="1" fontId="11" fillId="0" borderId="0" xfId="0" applyNumberFormat="1" applyFont="1"/>
    <xf numFmtId="167" fontId="15" fillId="0" borderId="0" xfId="0" applyNumberFormat="1" applyFont="1"/>
    <xf numFmtId="167" fontId="8" fillId="0" borderId="0" xfId="0" applyNumberFormat="1" applyFont="1"/>
    <xf numFmtId="167" fontId="16" fillId="0" borderId="0" xfId="0" applyNumberFormat="1" applyFont="1" applyAlignment="1">
      <alignment horizontal="right"/>
    </xf>
    <xf numFmtId="0" fontId="0" fillId="0" borderId="0" xfId="3" applyFont="1" applyFill="1" applyAlignment="1">
      <alignment horizontal="center"/>
    </xf>
    <xf numFmtId="0" fontId="0" fillId="0" borderId="0" xfId="3" applyFont="1" applyFill="1"/>
    <xf numFmtId="167" fontId="11" fillId="0" borderId="0" xfId="0" applyNumberFormat="1" applyFont="1" applyAlignment="1">
      <alignment horizontal="right"/>
    </xf>
    <xf numFmtId="0" fontId="17" fillId="0" borderId="0" xfId="0" applyFont="1"/>
    <xf numFmtId="167" fontId="7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right"/>
    </xf>
    <xf numFmtId="1" fontId="3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center"/>
    </xf>
    <xf numFmtId="0" fontId="0" fillId="0" borderId="0" xfId="1" applyFont="1" applyFill="1"/>
    <xf numFmtId="1" fontId="0" fillId="0" borderId="0" xfId="1" applyNumberFormat="1" applyFont="1" applyFill="1" applyAlignment="1">
      <alignment horizontal="center"/>
    </xf>
    <xf numFmtId="1" fontId="0" fillId="0" borderId="0" xfId="1" applyNumberFormat="1" applyFont="1" applyFill="1"/>
    <xf numFmtId="0" fontId="0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19" fillId="0" borderId="0" xfId="2" applyFill="1"/>
    <xf numFmtId="0" fontId="19" fillId="0" borderId="0" xfId="2" applyFill="1" applyAlignment="1">
      <alignment horizontal="center"/>
    </xf>
    <xf numFmtId="1" fontId="19" fillId="0" borderId="0" xfId="2" applyNumberFormat="1" applyFill="1"/>
    <xf numFmtId="0" fontId="20" fillId="0" borderId="0" xfId="2" applyFont="1" applyFill="1"/>
    <xf numFmtId="0" fontId="0" fillId="0" borderId="0" xfId="2" applyFont="1" applyFill="1" applyAlignment="1">
      <alignment horizontal="left"/>
    </xf>
    <xf numFmtId="1" fontId="0" fillId="0" borderId="0" xfId="2" applyNumberFormat="1" applyFont="1" applyFill="1" applyAlignment="1">
      <alignment horizontal="center"/>
    </xf>
    <xf numFmtId="1" fontId="0" fillId="0" borderId="0" xfId="2" applyNumberFormat="1" applyFont="1" applyFill="1"/>
  </cellXfs>
  <cellStyles count="4">
    <cellStyle name="Bad" xfId="1" builtinId="27"/>
    <cellStyle name="Neutral" xfId="2" builtinId="28"/>
    <cellStyle name="Neutral 2" xfId="3" xr:uid="{3104BA44-84B4-E84E-8AB5-F6D834204EB9}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032470941132359"/>
          <c:y val="5.9241452991453003E-2"/>
          <c:w val="0.74394750656167985"/>
          <c:h val="0.74999074634901408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10g'!$D$2</c:f>
              <c:strCache>
                <c:ptCount val="1"/>
                <c:pt idx="0">
                  <c:v>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'Extended Data Fig 10g'!$D$4:$D$12</c:f>
              <c:numCache>
                <c:formatCode>General</c:formatCode>
                <c:ptCount val="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25</c:v>
                </c:pt>
                <c:pt idx="7">
                  <c:v>35</c:v>
                </c:pt>
                <c:pt idx="8">
                  <c:v>50</c:v>
                </c:pt>
              </c:numCache>
            </c:numRef>
          </c:xVal>
          <c:yVal>
            <c:numRef>
              <c:f>'Extended Data Fig 10g'!$F$4:$F$12</c:f>
              <c:numCache>
                <c:formatCode>0.0</c:formatCode>
                <c:ptCount val="9"/>
                <c:pt idx="0">
                  <c:v>-1.3991030556336011E-12</c:v>
                </c:pt>
                <c:pt idx="1">
                  <c:v>0.13524983769940019</c:v>
                </c:pt>
                <c:pt idx="2">
                  <c:v>0.33317910529452338</c:v>
                </c:pt>
                <c:pt idx="3">
                  <c:v>0.52385099583101202</c:v>
                </c:pt>
                <c:pt idx="4">
                  <c:v>0.65539379940171794</c:v>
                </c:pt>
                <c:pt idx="5">
                  <c:v>0.8722151574197673</c:v>
                </c:pt>
                <c:pt idx="6">
                  <c:v>1.6926641245222291</c:v>
                </c:pt>
                <c:pt idx="7">
                  <c:v>2.5118002231639762</c:v>
                </c:pt>
                <c:pt idx="8">
                  <c:v>3.5250451881606768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DF0-AC47-BBFA-3A768837C962}"/>
            </c:ext>
          </c:extLst>
        </c:ser>
        <c:ser>
          <c:idx val="1"/>
          <c:order val="1"/>
          <c:tx>
            <c:strRef>
              <c:f>'Extended Data Fig 10g'!$A$2</c:f>
              <c:strCache>
                <c:ptCount val="1"/>
                <c:pt idx="0">
                  <c:v>S2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'Extended Data Fig 10g'!$A$4:$A$13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25</c:v>
                </c:pt>
                <c:pt idx="7">
                  <c:v>35</c:v>
                </c:pt>
                <c:pt idx="8">
                  <c:v>50</c:v>
                </c:pt>
                <c:pt idx="9">
                  <c:v>60</c:v>
                </c:pt>
              </c:numCache>
            </c:numRef>
          </c:xVal>
          <c:yVal>
            <c:numRef>
              <c:f>'Extended Data Fig 10g'!$C$4:$C$13</c:f>
              <c:numCache>
                <c:formatCode>0.0</c:formatCode>
                <c:ptCount val="10"/>
                <c:pt idx="0">
                  <c:v>-4.4408920985006271E-16</c:v>
                </c:pt>
                <c:pt idx="1">
                  <c:v>5.9031269862744595E-2</c:v>
                </c:pt>
                <c:pt idx="2">
                  <c:v>6.5954798698720424E-2</c:v>
                </c:pt>
                <c:pt idx="3">
                  <c:v>0.17807749893314417</c:v>
                </c:pt>
                <c:pt idx="4">
                  <c:v>0.18921700832001506</c:v>
                </c:pt>
                <c:pt idx="5">
                  <c:v>0.31582410426523472</c:v>
                </c:pt>
                <c:pt idx="6">
                  <c:v>0.65834070529510702</c:v>
                </c:pt>
                <c:pt idx="7">
                  <c:v>0.9634664854624313</c:v>
                </c:pt>
                <c:pt idx="8">
                  <c:v>1.3905332835686182</c:v>
                </c:pt>
                <c:pt idx="9">
                  <c:v>1.597463736025049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DF0-AC47-BBFA-3A768837C962}"/>
            </c:ext>
          </c:extLst>
        </c:ser>
        <c:ser>
          <c:idx val="2"/>
          <c:order val="2"/>
          <c:tx>
            <c:strRef>
              <c:f>'Extended Data Fig 10g'!$G$2</c:f>
              <c:strCache>
                <c:ptCount val="1"/>
                <c:pt idx="0">
                  <c:v>S5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xVal>
            <c:numRef>
              <c:f>'Extended Data Fig 10g'!$G$4:$G$9</c:f>
              <c:numCache>
                <c:formatCode>0</c:formatCode>
                <c:ptCount val="6"/>
                <c:pt idx="0">
                  <c:v>0</c:v>
                </c:pt>
                <c:pt idx="1">
                  <c:v>15</c:v>
                </c:pt>
                <c:pt idx="2">
                  <c:v>25</c:v>
                </c:pt>
                <c:pt idx="3">
                  <c:v>35</c:v>
                </c:pt>
                <c:pt idx="4">
                  <c:v>45</c:v>
                </c:pt>
                <c:pt idx="5">
                  <c:v>60</c:v>
                </c:pt>
              </c:numCache>
            </c:numRef>
          </c:xVal>
          <c:yVal>
            <c:numRef>
              <c:f>'Extended Data Fig 10g'!$I$4:$I$9</c:f>
              <c:numCache>
                <c:formatCode>0.00</c:formatCode>
                <c:ptCount val="6"/>
                <c:pt idx="0">
                  <c:v>-1.1102230246251565E-16</c:v>
                </c:pt>
                <c:pt idx="1">
                  <c:v>6.9670459589022932E-2</c:v>
                </c:pt>
                <c:pt idx="2">
                  <c:v>0.20215347649022383</c:v>
                </c:pt>
                <c:pt idx="3">
                  <c:v>0.23240161607925633</c:v>
                </c:pt>
                <c:pt idx="4">
                  <c:v>0.32615340572626478</c:v>
                </c:pt>
                <c:pt idx="5">
                  <c:v>0.36129197646749395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DF0-AC47-BBFA-3A768837C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790952"/>
        <c:axId val="605792032"/>
      </c:scatterChart>
      <c:valAx>
        <c:axId val="605790952"/>
        <c:scaling>
          <c:orientation val="minMax"/>
          <c:max val="6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2032"/>
        <c:crosses val="autoZero"/>
        <c:crossBetween val="midCat"/>
        <c:majorUnit val="20"/>
        <c:minorUnit val="5"/>
      </c:valAx>
      <c:valAx>
        <c:axId val="605792032"/>
        <c:scaling>
          <c:orientation val="minMax"/>
          <c:max val="4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Ln[0]/[t]</a:t>
                </a:r>
              </a:p>
            </c:rich>
          </c:tx>
          <c:layout>
            <c:manualLayout>
              <c:xMode val="edge"/>
              <c:yMode val="edge"/>
              <c:x val="2.314585676790402E-3"/>
              <c:y val="0.338034188034188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605790952"/>
        <c:crosses val="autoZero"/>
        <c:crossBetween val="midCat"/>
        <c:majorUnit val="1"/>
        <c:minorUnit val="0.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264838824484617"/>
          <c:y val="9.8019718689010035E-2"/>
          <c:w val="0.41289930303072386"/>
          <c:h val="0.1896443233057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10h'!$O$48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3486133091503856E-2"/>
                  <c:y val="0.6193154155885910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10h'!$H$4:$H$387</c:f>
              <c:numCache>
                <c:formatCode>0</c:formatCode>
                <c:ptCount val="384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28</c:v>
                </c:pt>
                <c:pt idx="4">
                  <c:v>1</c:v>
                </c:pt>
                <c:pt idx="5">
                  <c:v>15</c:v>
                </c:pt>
                <c:pt idx="6">
                  <c:v>21</c:v>
                </c:pt>
                <c:pt idx="7">
                  <c:v>26</c:v>
                </c:pt>
                <c:pt idx="8">
                  <c:v>1</c:v>
                </c:pt>
                <c:pt idx="9">
                  <c:v>8</c:v>
                </c:pt>
                <c:pt idx="10">
                  <c:v>19</c:v>
                </c:pt>
                <c:pt idx="11">
                  <c:v>22</c:v>
                </c:pt>
                <c:pt idx="12">
                  <c:v>54</c:v>
                </c:pt>
                <c:pt idx="13">
                  <c:v>59</c:v>
                </c:pt>
                <c:pt idx="14">
                  <c:v>59</c:v>
                </c:pt>
                <c:pt idx="15">
                  <c:v>58</c:v>
                </c:pt>
                <c:pt idx="16">
                  <c:v>0</c:v>
                </c:pt>
                <c:pt idx="17">
                  <c:v>38</c:v>
                </c:pt>
                <c:pt idx="18">
                  <c:v>52</c:v>
                </c:pt>
                <c:pt idx="19">
                  <c:v>39</c:v>
                </c:pt>
                <c:pt idx="20">
                  <c:v>0</c:v>
                </c:pt>
                <c:pt idx="21">
                  <c:v>45</c:v>
                </c:pt>
                <c:pt idx="22">
                  <c:v>58</c:v>
                </c:pt>
                <c:pt idx="23">
                  <c:v>61</c:v>
                </c:pt>
                <c:pt idx="24">
                  <c:v>1</c:v>
                </c:pt>
                <c:pt idx="25">
                  <c:v>44</c:v>
                </c:pt>
                <c:pt idx="26">
                  <c:v>65</c:v>
                </c:pt>
                <c:pt idx="27">
                  <c:v>70</c:v>
                </c:pt>
                <c:pt idx="28">
                  <c:v>58</c:v>
                </c:pt>
                <c:pt idx="29">
                  <c:v>26</c:v>
                </c:pt>
                <c:pt idx="30">
                  <c:v>100</c:v>
                </c:pt>
                <c:pt idx="31">
                  <c:v>41</c:v>
                </c:pt>
                <c:pt idx="32">
                  <c:v>0</c:v>
                </c:pt>
                <c:pt idx="33">
                  <c:v>51</c:v>
                </c:pt>
                <c:pt idx="34">
                  <c:v>55</c:v>
                </c:pt>
                <c:pt idx="35">
                  <c:v>37</c:v>
                </c:pt>
                <c:pt idx="36">
                  <c:v>1</c:v>
                </c:pt>
                <c:pt idx="37">
                  <c:v>34</c:v>
                </c:pt>
                <c:pt idx="38">
                  <c:v>27</c:v>
                </c:pt>
                <c:pt idx="39">
                  <c:v>69</c:v>
                </c:pt>
                <c:pt idx="40">
                  <c:v>1</c:v>
                </c:pt>
                <c:pt idx="41">
                  <c:v>43</c:v>
                </c:pt>
                <c:pt idx="42">
                  <c:v>69</c:v>
                </c:pt>
                <c:pt idx="43">
                  <c:v>66</c:v>
                </c:pt>
                <c:pt idx="44">
                  <c:v>63</c:v>
                </c:pt>
                <c:pt idx="45">
                  <c:v>51</c:v>
                </c:pt>
                <c:pt idx="46">
                  <c:v>57</c:v>
                </c:pt>
                <c:pt idx="47">
                  <c:v>47</c:v>
                </c:pt>
                <c:pt idx="48">
                  <c:v>0</c:v>
                </c:pt>
                <c:pt idx="49">
                  <c:v>27</c:v>
                </c:pt>
                <c:pt idx="50">
                  <c:v>47</c:v>
                </c:pt>
                <c:pt idx="51">
                  <c:v>90</c:v>
                </c:pt>
                <c:pt idx="52">
                  <c:v>2</c:v>
                </c:pt>
                <c:pt idx="53">
                  <c:v>10</c:v>
                </c:pt>
                <c:pt idx="54">
                  <c:v>35</c:v>
                </c:pt>
                <c:pt idx="55">
                  <c:v>79</c:v>
                </c:pt>
                <c:pt idx="56">
                  <c:v>1</c:v>
                </c:pt>
                <c:pt idx="57">
                  <c:v>14</c:v>
                </c:pt>
                <c:pt idx="58">
                  <c:v>22</c:v>
                </c:pt>
                <c:pt idx="59">
                  <c:v>90</c:v>
                </c:pt>
                <c:pt idx="60">
                  <c:v>0</c:v>
                </c:pt>
                <c:pt idx="61">
                  <c:v>2</c:v>
                </c:pt>
                <c:pt idx="62">
                  <c:v>1</c:v>
                </c:pt>
                <c:pt idx="63">
                  <c:v>3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27</c:v>
                </c:pt>
                <c:pt idx="68">
                  <c:v>1</c:v>
                </c:pt>
                <c:pt idx="69">
                  <c:v>4</c:v>
                </c:pt>
                <c:pt idx="70">
                  <c:v>28</c:v>
                </c:pt>
                <c:pt idx="71">
                  <c:v>67</c:v>
                </c:pt>
                <c:pt idx="72">
                  <c:v>1</c:v>
                </c:pt>
                <c:pt idx="73">
                  <c:v>4</c:v>
                </c:pt>
                <c:pt idx="74">
                  <c:v>12</c:v>
                </c:pt>
                <c:pt idx="75">
                  <c:v>44</c:v>
                </c:pt>
                <c:pt idx="76">
                  <c:v>10</c:v>
                </c:pt>
                <c:pt idx="77">
                  <c:v>9</c:v>
                </c:pt>
                <c:pt idx="78">
                  <c:v>9</c:v>
                </c:pt>
                <c:pt idx="79">
                  <c:v>11</c:v>
                </c:pt>
                <c:pt idx="80">
                  <c:v>1</c:v>
                </c:pt>
                <c:pt idx="81">
                  <c:v>24</c:v>
                </c:pt>
                <c:pt idx="82">
                  <c:v>45</c:v>
                </c:pt>
                <c:pt idx="83">
                  <c:v>15</c:v>
                </c:pt>
                <c:pt idx="84">
                  <c:v>2</c:v>
                </c:pt>
                <c:pt idx="85">
                  <c:v>31</c:v>
                </c:pt>
                <c:pt idx="86">
                  <c:v>77</c:v>
                </c:pt>
                <c:pt idx="87">
                  <c:v>100</c:v>
                </c:pt>
                <c:pt idx="88">
                  <c:v>2</c:v>
                </c:pt>
                <c:pt idx="89">
                  <c:v>17</c:v>
                </c:pt>
                <c:pt idx="90">
                  <c:v>56</c:v>
                </c:pt>
                <c:pt idx="91">
                  <c:v>47</c:v>
                </c:pt>
                <c:pt idx="92">
                  <c:v>50</c:v>
                </c:pt>
                <c:pt idx="93">
                  <c:v>32</c:v>
                </c:pt>
                <c:pt idx="94">
                  <c:v>56</c:v>
                </c:pt>
                <c:pt idx="95">
                  <c:v>55</c:v>
                </c:pt>
                <c:pt idx="96">
                  <c:v>0</c:v>
                </c:pt>
                <c:pt idx="97">
                  <c:v>21</c:v>
                </c:pt>
                <c:pt idx="98">
                  <c:v>34</c:v>
                </c:pt>
                <c:pt idx="99">
                  <c:v>12</c:v>
                </c:pt>
                <c:pt idx="100">
                  <c:v>2</c:v>
                </c:pt>
                <c:pt idx="101">
                  <c:v>14</c:v>
                </c:pt>
                <c:pt idx="102">
                  <c:v>42</c:v>
                </c:pt>
                <c:pt idx="103">
                  <c:v>65</c:v>
                </c:pt>
                <c:pt idx="104">
                  <c:v>1</c:v>
                </c:pt>
                <c:pt idx="105">
                  <c:v>17</c:v>
                </c:pt>
                <c:pt idx="106">
                  <c:v>45</c:v>
                </c:pt>
                <c:pt idx="107">
                  <c:v>57</c:v>
                </c:pt>
                <c:pt idx="108">
                  <c:v>58</c:v>
                </c:pt>
                <c:pt idx="109">
                  <c:v>31</c:v>
                </c:pt>
                <c:pt idx="110">
                  <c:v>59</c:v>
                </c:pt>
                <c:pt idx="111">
                  <c:v>48</c:v>
                </c:pt>
                <c:pt idx="112">
                  <c:v>1</c:v>
                </c:pt>
                <c:pt idx="113">
                  <c:v>19</c:v>
                </c:pt>
                <c:pt idx="114">
                  <c:v>27</c:v>
                </c:pt>
                <c:pt idx="115">
                  <c:v>30</c:v>
                </c:pt>
                <c:pt idx="116">
                  <c:v>1</c:v>
                </c:pt>
                <c:pt idx="117">
                  <c:v>6</c:v>
                </c:pt>
                <c:pt idx="118">
                  <c:v>29</c:v>
                </c:pt>
                <c:pt idx="119">
                  <c:v>58</c:v>
                </c:pt>
                <c:pt idx="120">
                  <c:v>2</c:v>
                </c:pt>
                <c:pt idx="121">
                  <c:v>8</c:v>
                </c:pt>
                <c:pt idx="122">
                  <c:v>21</c:v>
                </c:pt>
                <c:pt idx="123">
                  <c:v>62</c:v>
                </c:pt>
                <c:pt idx="124">
                  <c:v>3</c:v>
                </c:pt>
                <c:pt idx="125">
                  <c:v>3</c:v>
                </c:pt>
                <c:pt idx="126">
                  <c:v>2</c:v>
                </c:pt>
                <c:pt idx="127">
                  <c:v>5</c:v>
                </c:pt>
                <c:pt idx="128">
                  <c:v>1</c:v>
                </c:pt>
                <c:pt idx="129">
                  <c:v>4</c:v>
                </c:pt>
                <c:pt idx="130">
                  <c:v>10</c:v>
                </c:pt>
                <c:pt idx="131">
                  <c:v>40</c:v>
                </c:pt>
                <c:pt idx="132">
                  <c:v>1</c:v>
                </c:pt>
                <c:pt idx="133">
                  <c:v>5</c:v>
                </c:pt>
                <c:pt idx="134">
                  <c:v>38</c:v>
                </c:pt>
                <c:pt idx="135">
                  <c:v>26</c:v>
                </c:pt>
                <c:pt idx="136">
                  <c:v>1</c:v>
                </c:pt>
                <c:pt idx="137">
                  <c:v>14</c:v>
                </c:pt>
                <c:pt idx="138">
                  <c:v>56</c:v>
                </c:pt>
                <c:pt idx="139">
                  <c:v>57</c:v>
                </c:pt>
                <c:pt idx="140">
                  <c:v>2</c:v>
                </c:pt>
                <c:pt idx="141">
                  <c:v>9</c:v>
                </c:pt>
                <c:pt idx="142">
                  <c:v>8</c:v>
                </c:pt>
                <c:pt idx="143">
                  <c:v>33</c:v>
                </c:pt>
                <c:pt idx="144">
                  <c:v>1</c:v>
                </c:pt>
                <c:pt idx="145">
                  <c:v>58</c:v>
                </c:pt>
                <c:pt idx="146">
                  <c:v>67</c:v>
                </c:pt>
                <c:pt idx="147">
                  <c:v>29</c:v>
                </c:pt>
                <c:pt idx="148">
                  <c:v>1</c:v>
                </c:pt>
                <c:pt idx="149">
                  <c:v>67</c:v>
                </c:pt>
                <c:pt idx="150">
                  <c:v>62</c:v>
                </c:pt>
                <c:pt idx="151">
                  <c:v>83</c:v>
                </c:pt>
                <c:pt idx="152">
                  <c:v>2</c:v>
                </c:pt>
                <c:pt idx="153">
                  <c:v>96</c:v>
                </c:pt>
                <c:pt idx="154">
                  <c:v>94</c:v>
                </c:pt>
                <c:pt idx="155">
                  <c:v>70</c:v>
                </c:pt>
                <c:pt idx="156">
                  <c:v>5</c:v>
                </c:pt>
                <c:pt idx="157">
                  <c:v>76</c:v>
                </c:pt>
                <c:pt idx="158">
                  <c:v>100</c:v>
                </c:pt>
                <c:pt idx="159">
                  <c:v>39</c:v>
                </c:pt>
                <c:pt idx="160">
                  <c:v>1</c:v>
                </c:pt>
                <c:pt idx="161">
                  <c:v>46</c:v>
                </c:pt>
                <c:pt idx="162">
                  <c:v>41</c:v>
                </c:pt>
                <c:pt idx="163">
                  <c:v>24</c:v>
                </c:pt>
                <c:pt idx="164">
                  <c:v>2</c:v>
                </c:pt>
                <c:pt idx="165">
                  <c:v>47</c:v>
                </c:pt>
                <c:pt idx="166">
                  <c:v>50</c:v>
                </c:pt>
                <c:pt idx="167">
                  <c:v>60</c:v>
                </c:pt>
                <c:pt idx="168">
                  <c:v>1</c:v>
                </c:pt>
                <c:pt idx="169">
                  <c:v>62</c:v>
                </c:pt>
                <c:pt idx="170">
                  <c:v>48</c:v>
                </c:pt>
                <c:pt idx="171">
                  <c:v>73</c:v>
                </c:pt>
                <c:pt idx="172">
                  <c:v>7</c:v>
                </c:pt>
                <c:pt idx="173">
                  <c:v>77</c:v>
                </c:pt>
                <c:pt idx="174">
                  <c:v>67</c:v>
                </c:pt>
                <c:pt idx="175">
                  <c:v>51</c:v>
                </c:pt>
                <c:pt idx="176">
                  <c:v>1</c:v>
                </c:pt>
                <c:pt idx="177">
                  <c:v>43</c:v>
                </c:pt>
                <c:pt idx="178">
                  <c:v>46</c:v>
                </c:pt>
                <c:pt idx="179">
                  <c:v>36</c:v>
                </c:pt>
                <c:pt idx="180">
                  <c:v>1</c:v>
                </c:pt>
                <c:pt idx="181">
                  <c:v>49</c:v>
                </c:pt>
                <c:pt idx="182">
                  <c:v>52</c:v>
                </c:pt>
                <c:pt idx="183">
                  <c:v>27</c:v>
                </c:pt>
                <c:pt idx="184">
                  <c:v>2</c:v>
                </c:pt>
                <c:pt idx="185">
                  <c:v>56</c:v>
                </c:pt>
                <c:pt idx="186">
                  <c:v>46</c:v>
                </c:pt>
                <c:pt idx="187">
                  <c:v>51</c:v>
                </c:pt>
                <c:pt idx="188">
                  <c:v>1</c:v>
                </c:pt>
                <c:pt idx="189">
                  <c:v>1</c:v>
                </c:pt>
                <c:pt idx="190">
                  <c:v>2</c:v>
                </c:pt>
                <c:pt idx="191">
                  <c:v>14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82</c:v>
                </c:pt>
                <c:pt idx="196">
                  <c:v>1</c:v>
                </c:pt>
                <c:pt idx="197">
                  <c:v>0</c:v>
                </c:pt>
                <c:pt idx="198">
                  <c:v>0</c:v>
                </c:pt>
                <c:pt idx="199">
                  <c:v>83</c:v>
                </c:pt>
                <c:pt idx="200">
                  <c:v>1</c:v>
                </c:pt>
                <c:pt idx="201">
                  <c:v>4</c:v>
                </c:pt>
                <c:pt idx="202">
                  <c:v>0</c:v>
                </c:pt>
                <c:pt idx="203">
                  <c:v>47</c:v>
                </c:pt>
                <c:pt idx="204">
                  <c:v>20</c:v>
                </c:pt>
                <c:pt idx="205">
                  <c:v>7</c:v>
                </c:pt>
                <c:pt idx="206">
                  <c:v>18</c:v>
                </c:pt>
                <c:pt idx="207">
                  <c:v>76</c:v>
                </c:pt>
                <c:pt idx="208">
                  <c:v>0</c:v>
                </c:pt>
                <c:pt idx="209">
                  <c:v>5</c:v>
                </c:pt>
                <c:pt idx="210">
                  <c:v>1</c:v>
                </c:pt>
                <c:pt idx="211">
                  <c:v>32</c:v>
                </c:pt>
                <c:pt idx="212">
                  <c:v>0</c:v>
                </c:pt>
                <c:pt idx="213">
                  <c:v>3</c:v>
                </c:pt>
                <c:pt idx="214">
                  <c:v>1</c:v>
                </c:pt>
                <c:pt idx="215">
                  <c:v>100</c:v>
                </c:pt>
                <c:pt idx="216">
                  <c:v>1</c:v>
                </c:pt>
                <c:pt idx="217">
                  <c:v>3</c:v>
                </c:pt>
                <c:pt idx="218">
                  <c:v>1</c:v>
                </c:pt>
                <c:pt idx="219">
                  <c:v>82</c:v>
                </c:pt>
                <c:pt idx="220">
                  <c:v>19</c:v>
                </c:pt>
                <c:pt idx="221">
                  <c:v>14</c:v>
                </c:pt>
                <c:pt idx="222">
                  <c:v>21</c:v>
                </c:pt>
                <c:pt idx="223">
                  <c:v>89</c:v>
                </c:pt>
                <c:pt idx="224">
                  <c:v>0</c:v>
                </c:pt>
                <c:pt idx="225">
                  <c:v>3</c:v>
                </c:pt>
                <c:pt idx="226">
                  <c:v>0</c:v>
                </c:pt>
                <c:pt idx="227">
                  <c:v>27</c:v>
                </c:pt>
                <c:pt idx="228">
                  <c:v>0</c:v>
                </c:pt>
                <c:pt idx="229">
                  <c:v>1</c:v>
                </c:pt>
                <c:pt idx="230">
                  <c:v>0</c:v>
                </c:pt>
                <c:pt idx="231">
                  <c:v>70</c:v>
                </c:pt>
                <c:pt idx="232">
                  <c:v>0</c:v>
                </c:pt>
                <c:pt idx="233">
                  <c:v>2</c:v>
                </c:pt>
                <c:pt idx="234">
                  <c:v>0</c:v>
                </c:pt>
                <c:pt idx="235">
                  <c:v>81</c:v>
                </c:pt>
                <c:pt idx="236">
                  <c:v>18</c:v>
                </c:pt>
                <c:pt idx="237">
                  <c:v>25</c:v>
                </c:pt>
                <c:pt idx="238">
                  <c:v>21</c:v>
                </c:pt>
                <c:pt idx="239">
                  <c:v>49</c:v>
                </c:pt>
                <c:pt idx="240">
                  <c:v>0</c:v>
                </c:pt>
                <c:pt idx="241">
                  <c:v>1</c:v>
                </c:pt>
                <c:pt idx="242">
                  <c:v>1</c:v>
                </c:pt>
                <c:pt idx="243">
                  <c:v>63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80</c:v>
                </c:pt>
                <c:pt idx="248">
                  <c:v>0</c:v>
                </c:pt>
                <c:pt idx="249">
                  <c:v>1</c:v>
                </c:pt>
                <c:pt idx="250">
                  <c:v>0</c:v>
                </c:pt>
                <c:pt idx="251">
                  <c:v>84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2</c:v>
                </c:pt>
                <c:pt idx="259">
                  <c:v>50</c:v>
                </c:pt>
                <c:pt idx="260">
                  <c:v>3</c:v>
                </c:pt>
                <c:pt idx="261">
                  <c:v>2</c:v>
                </c:pt>
                <c:pt idx="262">
                  <c:v>19</c:v>
                </c:pt>
                <c:pt idx="263">
                  <c:v>94</c:v>
                </c:pt>
                <c:pt idx="264">
                  <c:v>3</c:v>
                </c:pt>
                <c:pt idx="265">
                  <c:v>7</c:v>
                </c:pt>
                <c:pt idx="266">
                  <c:v>13</c:v>
                </c:pt>
                <c:pt idx="267">
                  <c:v>56</c:v>
                </c:pt>
                <c:pt idx="268">
                  <c:v>36</c:v>
                </c:pt>
                <c:pt idx="269">
                  <c:v>15</c:v>
                </c:pt>
                <c:pt idx="270">
                  <c:v>36</c:v>
                </c:pt>
                <c:pt idx="271">
                  <c:v>68</c:v>
                </c:pt>
                <c:pt idx="272">
                  <c:v>0</c:v>
                </c:pt>
                <c:pt idx="273">
                  <c:v>28</c:v>
                </c:pt>
                <c:pt idx="274">
                  <c:v>40</c:v>
                </c:pt>
                <c:pt idx="275">
                  <c:v>26</c:v>
                </c:pt>
                <c:pt idx="276">
                  <c:v>1</c:v>
                </c:pt>
                <c:pt idx="277">
                  <c:v>34</c:v>
                </c:pt>
                <c:pt idx="278">
                  <c:v>51</c:v>
                </c:pt>
                <c:pt idx="279">
                  <c:v>100</c:v>
                </c:pt>
                <c:pt idx="280">
                  <c:v>2</c:v>
                </c:pt>
                <c:pt idx="281">
                  <c:v>32</c:v>
                </c:pt>
                <c:pt idx="282">
                  <c:v>65</c:v>
                </c:pt>
                <c:pt idx="283">
                  <c:v>86</c:v>
                </c:pt>
                <c:pt idx="284">
                  <c:v>47</c:v>
                </c:pt>
                <c:pt idx="285">
                  <c:v>59</c:v>
                </c:pt>
                <c:pt idx="286">
                  <c:v>49</c:v>
                </c:pt>
                <c:pt idx="287">
                  <c:v>73</c:v>
                </c:pt>
                <c:pt idx="288">
                  <c:v>0</c:v>
                </c:pt>
                <c:pt idx="289">
                  <c:v>18</c:v>
                </c:pt>
                <c:pt idx="290">
                  <c:v>26</c:v>
                </c:pt>
                <c:pt idx="291">
                  <c:v>17</c:v>
                </c:pt>
                <c:pt idx="292">
                  <c:v>1</c:v>
                </c:pt>
                <c:pt idx="293">
                  <c:v>19</c:v>
                </c:pt>
                <c:pt idx="294">
                  <c:v>9</c:v>
                </c:pt>
                <c:pt idx="295">
                  <c:v>90</c:v>
                </c:pt>
                <c:pt idx="296">
                  <c:v>0</c:v>
                </c:pt>
                <c:pt idx="297">
                  <c:v>18</c:v>
                </c:pt>
                <c:pt idx="298">
                  <c:v>20</c:v>
                </c:pt>
                <c:pt idx="299">
                  <c:v>95</c:v>
                </c:pt>
                <c:pt idx="300">
                  <c:v>43</c:v>
                </c:pt>
                <c:pt idx="301">
                  <c:v>46</c:v>
                </c:pt>
                <c:pt idx="302">
                  <c:v>30</c:v>
                </c:pt>
                <c:pt idx="303">
                  <c:v>42</c:v>
                </c:pt>
                <c:pt idx="304">
                  <c:v>0</c:v>
                </c:pt>
                <c:pt idx="305">
                  <c:v>16</c:v>
                </c:pt>
                <c:pt idx="306">
                  <c:v>13</c:v>
                </c:pt>
                <c:pt idx="307">
                  <c:v>40</c:v>
                </c:pt>
                <c:pt idx="308">
                  <c:v>1</c:v>
                </c:pt>
                <c:pt idx="309">
                  <c:v>5</c:v>
                </c:pt>
                <c:pt idx="310">
                  <c:v>12</c:v>
                </c:pt>
                <c:pt idx="311">
                  <c:v>80</c:v>
                </c:pt>
                <c:pt idx="312">
                  <c:v>1</c:v>
                </c:pt>
                <c:pt idx="313">
                  <c:v>5</c:v>
                </c:pt>
                <c:pt idx="314">
                  <c:v>11</c:v>
                </c:pt>
                <c:pt idx="315">
                  <c:v>75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1</c:v>
                </c:pt>
                <c:pt idx="320">
                  <c:v>0</c:v>
                </c:pt>
                <c:pt idx="321">
                  <c:v>1</c:v>
                </c:pt>
                <c:pt idx="322">
                  <c:v>2</c:v>
                </c:pt>
                <c:pt idx="323">
                  <c:v>20</c:v>
                </c:pt>
                <c:pt idx="324">
                  <c:v>1</c:v>
                </c:pt>
                <c:pt idx="325">
                  <c:v>3</c:v>
                </c:pt>
                <c:pt idx="326">
                  <c:v>0</c:v>
                </c:pt>
                <c:pt idx="327">
                  <c:v>26</c:v>
                </c:pt>
                <c:pt idx="328">
                  <c:v>3</c:v>
                </c:pt>
                <c:pt idx="329">
                  <c:v>6</c:v>
                </c:pt>
                <c:pt idx="330">
                  <c:v>16</c:v>
                </c:pt>
                <c:pt idx="331">
                  <c:v>40</c:v>
                </c:pt>
                <c:pt idx="332">
                  <c:v>33</c:v>
                </c:pt>
                <c:pt idx="333">
                  <c:v>16</c:v>
                </c:pt>
                <c:pt idx="334">
                  <c:v>47</c:v>
                </c:pt>
                <c:pt idx="335">
                  <c:v>57</c:v>
                </c:pt>
                <c:pt idx="336">
                  <c:v>1</c:v>
                </c:pt>
                <c:pt idx="337">
                  <c:v>33</c:v>
                </c:pt>
                <c:pt idx="338">
                  <c:v>24</c:v>
                </c:pt>
                <c:pt idx="339">
                  <c:v>13</c:v>
                </c:pt>
                <c:pt idx="340">
                  <c:v>5</c:v>
                </c:pt>
                <c:pt idx="341">
                  <c:v>38</c:v>
                </c:pt>
                <c:pt idx="342">
                  <c:v>16</c:v>
                </c:pt>
                <c:pt idx="343">
                  <c:v>22</c:v>
                </c:pt>
                <c:pt idx="344">
                  <c:v>3</c:v>
                </c:pt>
                <c:pt idx="345">
                  <c:v>61</c:v>
                </c:pt>
                <c:pt idx="346">
                  <c:v>31</c:v>
                </c:pt>
                <c:pt idx="347">
                  <c:v>43</c:v>
                </c:pt>
                <c:pt idx="348">
                  <c:v>65</c:v>
                </c:pt>
                <c:pt idx="349">
                  <c:v>35</c:v>
                </c:pt>
                <c:pt idx="350">
                  <c:v>29</c:v>
                </c:pt>
                <c:pt idx="351">
                  <c:v>42</c:v>
                </c:pt>
                <c:pt idx="352">
                  <c:v>0</c:v>
                </c:pt>
                <c:pt idx="353">
                  <c:v>32</c:v>
                </c:pt>
                <c:pt idx="354">
                  <c:v>6</c:v>
                </c:pt>
                <c:pt idx="355">
                  <c:v>50</c:v>
                </c:pt>
                <c:pt idx="356">
                  <c:v>1</c:v>
                </c:pt>
                <c:pt idx="357">
                  <c:v>39</c:v>
                </c:pt>
                <c:pt idx="358">
                  <c:v>22</c:v>
                </c:pt>
                <c:pt idx="359">
                  <c:v>49</c:v>
                </c:pt>
                <c:pt idx="360">
                  <c:v>1</c:v>
                </c:pt>
                <c:pt idx="361">
                  <c:v>43</c:v>
                </c:pt>
                <c:pt idx="362">
                  <c:v>7</c:v>
                </c:pt>
                <c:pt idx="363">
                  <c:v>67</c:v>
                </c:pt>
                <c:pt idx="364">
                  <c:v>44</c:v>
                </c:pt>
                <c:pt idx="365">
                  <c:v>38</c:v>
                </c:pt>
                <c:pt idx="366">
                  <c:v>57</c:v>
                </c:pt>
                <c:pt idx="367">
                  <c:v>60</c:v>
                </c:pt>
                <c:pt idx="368">
                  <c:v>1</c:v>
                </c:pt>
                <c:pt idx="369">
                  <c:v>22</c:v>
                </c:pt>
                <c:pt idx="370">
                  <c:v>2</c:v>
                </c:pt>
                <c:pt idx="371">
                  <c:v>58</c:v>
                </c:pt>
                <c:pt idx="372">
                  <c:v>3</c:v>
                </c:pt>
                <c:pt idx="373">
                  <c:v>14</c:v>
                </c:pt>
                <c:pt idx="374">
                  <c:v>15</c:v>
                </c:pt>
                <c:pt idx="375">
                  <c:v>100</c:v>
                </c:pt>
                <c:pt idx="376">
                  <c:v>2</c:v>
                </c:pt>
                <c:pt idx="377">
                  <c:v>27</c:v>
                </c:pt>
                <c:pt idx="378">
                  <c:v>5</c:v>
                </c:pt>
                <c:pt idx="379">
                  <c:v>74</c:v>
                </c:pt>
                <c:pt idx="380">
                  <c:v>11</c:v>
                </c:pt>
                <c:pt idx="381">
                  <c:v>23</c:v>
                </c:pt>
                <c:pt idx="382">
                  <c:v>11</c:v>
                </c:pt>
                <c:pt idx="383">
                  <c:v>23</c:v>
                </c:pt>
              </c:numCache>
            </c:numRef>
          </c:xVal>
          <c:yVal>
            <c:numRef>
              <c:f>'Extended Data Fig 10h'!$AI$4:$AI$387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12</c:v>
                </c:pt>
                <c:pt idx="4">
                  <c:v>1</c:v>
                </c:pt>
                <c:pt idx="5">
                  <c:v>11</c:v>
                </c:pt>
                <c:pt idx="6">
                  <c:v>11</c:v>
                </c:pt>
                <c:pt idx="7">
                  <c:v>13</c:v>
                </c:pt>
                <c:pt idx="8">
                  <c:v>1</c:v>
                </c:pt>
                <c:pt idx="9">
                  <c:v>8</c:v>
                </c:pt>
                <c:pt idx="10">
                  <c:v>14</c:v>
                </c:pt>
                <c:pt idx="11">
                  <c:v>13</c:v>
                </c:pt>
                <c:pt idx="12">
                  <c:v>37</c:v>
                </c:pt>
                <c:pt idx="13">
                  <c:v>35</c:v>
                </c:pt>
                <c:pt idx="14">
                  <c:v>39</c:v>
                </c:pt>
                <c:pt idx="15">
                  <c:v>21</c:v>
                </c:pt>
                <c:pt idx="16">
                  <c:v>0</c:v>
                </c:pt>
                <c:pt idx="17">
                  <c:v>29</c:v>
                </c:pt>
                <c:pt idx="18">
                  <c:v>26</c:v>
                </c:pt>
                <c:pt idx="19">
                  <c:v>39</c:v>
                </c:pt>
                <c:pt idx="20">
                  <c:v>1</c:v>
                </c:pt>
                <c:pt idx="21">
                  <c:v>44</c:v>
                </c:pt>
                <c:pt idx="22">
                  <c:v>26</c:v>
                </c:pt>
                <c:pt idx="23">
                  <c:v>41</c:v>
                </c:pt>
                <c:pt idx="24">
                  <c:v>0</c:v>
                </c:pt>
                <c:pt idx="25">
                  <c:v>32</c:v>
                </c:pt>
                <c:pt idx="26">
                  <c:v>22</c:v>
                </c:pt>
                <c:pt idx="27">
                  <c:v>25</c:v>
                </c:pt>
                <c:pt idx="28">
                  <c:v>27</c:v>
                </c:pt>
                <c:pt idx="29">
                  <c:v>16</c:v>
                </c:pt>
                <c:pt idx="30">
                  <c:v>54</c:v>
                </c:pt>
                <c:pt idx="31">
                  <c:v>18</c:v>
                </c:pt>
                <c:pt idx="32">
                  <c:v>0</c:v>
                </c:pt>
                <c:pt idx="33">
                  <c:v>57</c:v>
                </c:pt>
                <c:pt idx="34">
                  <c:v>33</c:v>
                </c:pt>
                <c:pt idx="35">
                  <c:v>34</c:v>
                </c:pt>
                <c:pt idx="36">
                  <c:v>1</c:v>
                </c:pt>
                <c:pt idx="37">
                  <c:v>36</c:v>
                </c:pt>
                <c:pt idx="38">
                  <c:v>26</c:v>
                </c:pt>
                <c:pt idx="39">
                  <c:v>40</c:v>
                </c:pt>
                <c:pt idx="40">
                  <c:v>1</c:v>
                </c:pt>
                <c:pt idx="41">
                  <c:v>100</c:v>
                </c:pt>
                <c:pt idx="42">
                  <c:v>47</c:v>
                </c:pt>
                <c:pt idx="43">
                  <c:v>34</c:v>
                </c:pt>
                <c:pt idx="44">
                  <c:v>50</c:v>
                </c:pt>
                <c:pt idx="45">
                  <c:v>54</c:v>
                </c:pt>
                <c:pt idx="46">
                  <c:v>34</c:v>
                </c:pt>
                <c:pt idx="47">
                  <c:v>32</c:v>
                </c:pt>
                <c:pt idx="48">
                  <c:v>0</c:v>
                </c:pt>
                <c:pt idx="49">
                  <c:v>20</c:v>
                </c:pt>
                <c:pt idx="50">
                  <c:v>40</c:v>
                </c:pt>
                <c:pt idx="51">
                  <c:v>86</c:v>
                </c:pt>
                <c:pt idx="52">
                  <c:v>2</c:v>
                </c:pt>
                <c:pt idx="53">
                  <c:v>11</c:v>
                </c:pt>
                <c:pt idx="54">
                  <c:v>22</c:v>
                </c:pt>
                <c:pt idx="55">
                  <c:v>55</c:v>
                </c:pt>
                <c:pt idx="56">
                  <c:v>1</c:v>
                </c:pt>
                <c:pt idx="57">
                  <c:v>15</c:v>
                </c:pt>
                <c:pt idx="58">
                  <c:v>20</c:v>
                </c:pt>
                <c:pt idx="59">
                  <c:v>70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29</c:v>
                </c:pt>
                <c:pt idx="68">
                  <c:v>0</c:v>
                </c:pt>
                <c:pt idx="69">
                  <c:v>4</c:v>
                </c:pt>
                <c:pt idx="70">
                  <c:v>15</c:v>
                </c:pt>
                <c:pt idx="71">
                  <c:v>55</c:v>
                </c:pt>
                <c:pt idx="72">
                  <c:v>1</c:v>
                </c:pt>
                <c:pt idx="73">
                  <c:v>2</c:v>
                </c:pt>
                <c:pt idx="74">
                  <c:v>0</c:v>
                </c:pt>
                <c:pt idx="75">
                  <c:v>43</c:v>
                </c:pt>
                <c:pt idx="76">
                  <c:v>7</c:v>
                </c:pt>
                <c:pt idx="77">
                  <c:v>0</c:v>
                </c:pt>
                <c:pt idx="78">
                  <c:v>0</c:v>
                </c:pt>
                <c:pt idx="79">
                  <c:v>9</c:v>
                </c:pt>
                <c:pt idx="80">
                  <c:v>0</c:v>
                </c:pt>
                <c:pt idx="81">
                  <c:v>17</c:v>
                </c:pt>
                <c:pt idx="82">
                  <c:v>39</c:v>
                </c:pt>
                <c:pt idx="83">
                  <c:v>0</c:v>
                </c:pt>
                <c:pt idx="84">
                  <c:v>0</c:v>
                </c:pt>
                <c:pt idx="85">
                  <c:v>19</c:v>
                </c:pt>
                <c:pt idx="86">
                  <c:v>42</c:v>
                </c:pt>
                <c:pt idx="87">
                  <c:v>67</c:v>
                </c:pt>
                <c:pt idx="88">
                  <c:v>0</c:v>
                </c:pt>
                <c:pt idx="89">
                  <c:v>0</c:v>
                </c:pt>
                <c:pt idx="90">
                  <c:v>42</c:v>
                </c:pt>
                <c:pt idx="91">
                  <c:v>29</c:v>
                </c:pt>
                <c:pt idx="92">
                  <c:v>31</c:v>
                </c:pt>
                <c:pt idx="93">
                  <c:v>25</c:v>
                </c:pt>
                <c:pt idx="94">
                  <c:v>34</c:v>
                </c:pt>
                <c:pt idx="95">
                  <c:v>30</c:v>
                </c:pt>
                <c:pt idx="96">
                  <c:v>0</c:v>
                </c:pt>
                <c:pt idx="97">
                  <c:v>20</c:v>
                </c:pt>
                <c:pt idx="98">
                  <c:v>43</c:v>
                </c:pt>
                <c:pt idx="99">
                  <c:v>18</c:v>
                </c:pt>
                <c:pt idx="100">
                  <c:v>2</c:v>
                </c:pt>
                <c:pt idx="101">
                  <c:v>18</c:v>
                </c:pt>
                <c:pt idx="102">
                  <c:v>32</c:v>
                </c:pt>
                <c:pt idx="103">
                  <c:v>100</c:v>
                </c:pt>
                <c:pt idx="104">
                  <c:v>0</c:v>
                </c:pt>
                <c:pt idx="105">
                  <c:v>24</c:v>
                </c:pt>
                <c:pt idx="106">
                  <c:v>31</c:v>
                </c:pt>
                <c:pt idx="107">
                  <c:v>53</c:v>
                </c:pt>
                <c:pt idx="108">
                  <c:v>49</c:v>
                </c:pt>
                <c:pt idx="109">
                  <c:v>26</c:v>
                </c:pt>
                <c:pt idx="110">
                  <c:v>47</c:v>
                </c:pt>
                <c:pt idx="111">
                  <c:v>48</c:v>
                </c:pt>
                <c:pt idx="112">
                  <c:v>0</c:v>
                </c:pt>
                <c:pt idx="113">
                  <c:v>16</c:v>
                </c:pt>
                <c:pt idx="114">
                  <c:v>31</c:v>
                </c:pt>
                <c:pt idx="115">
                  <c:v>42</c:v>
                </c:pt>
                <c:pt idx="116">
                  <c:v>0</c:v>
                </c:pt>
                <c:pt idx="117">
                  <c:v>7</c:v>
                </c:pt>
                <c:pt idx="118">
                  <c:v>22</c:v>
                </c:pt>
                <c:pt idx="119">
                  <c:v>52</c:v>
                </c:pt>
                <c:pt idx="120">
                  <c:v>0</c:v>
                </c:pt>
                <c:pt idx="121">
                  <c:v>9</c:v>
                </c:pt>
                <c:pt idx="122">
                  <c:v>17</c:v>
                </c:pt>
                <c:pt idx="123">
                  <c:v>56</c:v>
                </c:pt>
                <c:pt idx="124">
                  <c:v>4</c:v>
                </c:pt>
                <c:pt idx="125">
                  <c:v>4</c:v>
                </c:pt>
                <c:pt idx="126">
                  <c:v>4</c:v>
                </c:pt>
                <c:pt idx="127">
                  <c:v>6</c:v>
                </c:pt>
                <c:pt idx="128">
                  <c:v>1</c:v>
                </c:pt>
                <c:pt idx="129">
                  <c:v>4</c:v>
                </c:pt>
                <c:pt idx="130">
                  <c:v>13</c:v>
                </c:pt>
                <c:pt idx="131">
                  <c:v>38</c:v>
                </c:pt>
                <c:pt idx="132">
                  <c:v>0</c:v>
                </c:pt>
                <c:pt idx="133">
                  <c:v>5</c:v>
                </c:pt>
                <c:pt idx="134">
                  <c:v>48</c:v>
                </c:pt>
                <c:pt idx="135">
                  <c:v>31</c:v>
                </c:pt>
                <c:pt idx="136">
                  <c:v>0</c:v>
                </c:pt>
                <c:pt idx="137">
                  <c:v>12</c:v>
                </c:pt>
                <c:pt idx="138">
                  <c:v>39</c:v>
                </c:pt>
                <c:pt idx="139">
                  <c:v>41</c:v>
                </c:pt>
                <c:pt idx="140">
                  <c:v>2</c:v>
                </c:pt>
                <c:pt idx="141">
                  <c:v>5</c:v>
                </c:pt>
                <c:pt idx="142">
                  <c:v>9</c:v>
                </c:pt>
                <c:pt idx="143">
                  <c:v>23</c:v>
                </c:pt>
                <c:pt idx="144">
                  <c:v>1</c:v>
                </c:pt>
                <c:pt idx="145">
                  <c:v>56</c:v>
                </c:pt>
                <c:pt idx="146">
                  <c:v>83</c:v>
                </c:pt>
                <c:pt idx="147">
                  <c:v>38</c:v>
                </c:pt>
                <c:pt idx="148">
                  <c:v>3</c:v>
                </c:pt>
                <c:pt idx="149">
                  <c:v>57</c:v>
                </c:pt>
                <c:pt idx="150">
                  <c:v>86</c:v>
                </c:pt>
                <c:pt idx="151">
                  <c:v>58</c:v>
                </c:pt>
                <c:pt idx="152">
                  <c:v>2</c:v>
                </c:pt>
                <c:pt idx="153">
                  <c:v>65</c:v>
                </c:pt>
                <c:pt idx="154">
                  <c:v>62</c:v>
                </c:pt>
                <c:pt idx="155">
                  <c:v>52</c:v>
                </c:pt>
                <c:pt idx="156">
                  <c:v>5</c:v>
                </c:pt>
                <c:pt idx="157">
                  <c:v>53</c:v>
                </c:pt>
                <c:pt idx="158">
                  <c:v>43</c:v>
                </c:pt>
                <c:pt idx="159">
                  <c:v>24</c:v>
                </c:pt>
                <c:pt idx="160">
                  <c:v>0</c:v>
                </c:pt>
                <c:pt idx="161">
                  <c:v>76</c:v>
                </c:pt>
                <c:pt idx="162">
                  <c:v>70</c:v>
                </c:pt>
                <c:pt idx="163">
                  <c:v>38</c:v>
                </c:pt>
                <c:pt idx="164">
                  <c:v>2</c:v>
                </c:pt>
                <c:pt idx="165">
                  <c:v>77</c:v>
                </c:pt>
                <c:pt idx="166">
                  <c:v>63</c:v>
                </c:pt>
                <c:pt idx="167">
                  <c:v>47</c:v>
                </c:pt>
                <c:pt idx="168">
                  <c:v>3</c:v>
                </c:pt>
                <c:pt idx="169">
                  <c:v>96</c:v>
                </c:pt>
                <c:pt idx="170">
                  <c:v>62</c:v>
                </c:pt>
                <c:pt idx="171">
                  <c:v>58</c:v>
                </c:pt>
                <c:pt idx="172">
                  <c:v>6</c:v>
                </c:pt>
                <c:pt idx="173">
                  <c:v>65</c:v>
                </c:pt>
                <c:pt idx="174">
                  <c:v>50</c:v>
                </c:pt>
                <c:pt idx="175">
                  <c:v>48</c:v>
                </c:pt>
                <c:pt idx="176">
                  <c:v>2</c:v>
                </c:pt>
                <c:pt idx="177">
                  <c:v>83</c:v>
                </c:pt>
                <c:pt idx="178">
                  <c:v>47</c:v>
                </c:pt>
                <c:pt idx="179">
                  <c:v>47</c:v>
                </c:pt>
                <c:pt idx="180">
                  <c:v>2</c:v>
                </c:pt>
                <c:pt idx="181">
                  <c:v>44</c:v>
                </c:pt>
                <c:pt idx="182">
                  <c:v>52</c:v>
                </c:pt>
                <c:pt idx="183">
                  <c:v>25</c:v>
                </c:pt>
                <c:pt idx="184">
                  <c:v>3</c:v>
                </c:pt>
                <c:pt idx="185">
                  <c:v>100</c:v>
                </c:pt>
                <c:pt idx="186">
                  <c:v>66</c:v>
                </c:pt>
                <c:pt idx="187">
                  <c:v>65</c:v>
                </c:pt>
                <c:pt idx="188">
                  <c:v>0</c:v>
                </c:pt>
                <c:pt idx="189">
                  <c:v>1</c:v>
                </c:pt>
                <c:pt idx="190">
                  <c:v>0</c:v>
                </c:pt>
                <c:pt idx="191">
                  <c:v>11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59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79</c:v>
                </c:pt>
                <c:pt idx="200">
                  <c:v>1</c:v>
                </c:pt>
                <c:pt idx="201">
                  <c:v>2</c:v>
                </c:pt>
                <c:pt idx="202">
                  <c:v>0</c:v>
                </c:pt>
                <c:pt idx="203">
                  <c:v>47</c:v>
                </c:pt>
                <c:pt idx="204">
                  <c:v>7</c:v>
                </c:pt>
                <c:pt idx="205">
                  <c:v>4</c:v>
                </c:pt>
                <c:pt idx="206">
                  <c:v>14</c:v>
                </c:pt>
                <c:pt idx="207">
                  <c:v>24</c:v>
                </c:pt>
                <c:pt idx="208">
                  <c:v>0</c:v>
                </c:pt>
                <c:pt idx="209">
                  <c:v>5</c:v>
                </c:pt>
                <c:pt idx="210">
                  <c:v>1</c:v>
                </c:pt>
                <c:pt idx="211">
                  <c:v>17</c:v>
                </c:pt>
                <c:pt idx="212">
                  <c:v>0</c:v>
                </c:pt>
                <c:pt idx="213">
                  <c:v>4</c:v>
                </c:pt>
                <c:pt idx="214">
                  <c:v>2</c:v>
                </c:pt>
                <c:pt idx="215">
                  <c:v>100</c:v>
                </c:pt>
                <c:pt idx="216">
                  <c:v>0</c:v>
                </c:pt>
                <c:pt idx="217">
                  <c:v>2</c:v>
                </c:pt>
                <c:pt idx="218">
                  <c:v>0</c:v>
                </c:pt>
                <c:pt idx="219">
                  <c:v>40</c:v>
                </c:pt>
                <c:pt idx="220">
                  <c:v>7</c:v>
                </c:pt>
                <c:pt idx="221">
                  <c:v>13</c:v>
                </c:pt>
                <c:pt idx="222">
                  <c:v>20</c:v>
                </c:pt>
                <c:pt idx="223">
                  <c:v>28</c:v>
                </c:pt>
                <c:pt idx="224">
                  <c:v>0</c:v>
                </c:pt>
                <c:pt idx="225">
                  <c:v>4</c:v>
                </c:pt>
                <c:pt idx="226">
                  <c:v>1</c:v>
                </c:pt>
                <c:pt idx="227">
                  <c:v>28</c:v>
                </c:pt>
                <c:pt idx="228">
                  <c:v>0</c:v>
                </c:pt>
                <c:pt idx="229">
                  <c:v>2</c:v>
                </c:pt>
                <c:pt idx="230">
                  <c:v>0</c:v>
                </c:pt>
                <c:pt idx="231">
                  <c:v>49</c:v>
                </c:pt>
                <c:pt idx="232">
                  <c:v>2</c:v>
                </c:pt>
                <c:pt idx="233">
                  <c:v>3</c:v>
                </c:pt>
                <c:pt idx="234">
                  <c:v>0</c:v>
                </c:pt>
                <c:pt idx="235">
                  <c:v>76</c:v>
                </c:pt>
                <c:pt idx="236">
                  <c:v>10</c:v>
                </c:pt>
                <c:pt idx="237">
                  <c:v>40</c:v>
                </c:pt>
                <c:pt idx="238">
                  <c:v>9</c:v>
                </c:pt>
                <c:pt idx="239">
                  <c:v>29</c:v>
                </c:pt>
                <c:pt idx="240">
                  <c:v>0</c:v>
                </c:pt>
                <c:pt idx="241">
                  <c:v>2</c:v>
                </c:pt>
                <c:pt idx="242">
                  <c:v>0</c:v>
                </c:pt>
                <c:pt idx="243">
                  <c:v>33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33</c:v>
                </c:pt>
                <c:pt idx="248">
                  <c:v>1</c:v>
                </c:pt>
                <c:pt idx="249">
                  <c:v>2</c:v>
                </c:pt>
                <c:pt idx="250">
                  <c:v>0</c:v>
                </c:pt>
                <c:pt idx="251">
                  <c:v>36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3</c:v>
                </c:pt>
                <c:pt idx="259">
                  <c:v>69</c:v>
                </c:pt>
                <c:pt idx="260">
                  <c:v>5</c:v>
                </c:pt>
                <c:pt idx="261">
                  <c:v>2</c:v>
                </c:pt>
                <c:pt idx="262">
                  <c:v>17</c:v>
                </c:pt>
                <c:pt idx="263">
                  <c:v>83</c:v>
                </c:pt>
                <c:pt idx="264">
                  <c:v>3</c:v>
                </c:pt>
                <c:pt idx="265">
                  <c:v>9</c:v>
                </c:pt>
                <c:pt idx="266">
                  <c:v>12</c:v>
                </c:pt>
                <c:pt idx="267">
                  <c:v>53</c:v>
                </c:pt>
                <c:pt idx="268">
                  <c:v>32</c:v>
                </c:pt>
                <c:pt idx="269">
                  <c:v>13</c:v>
                </c:pt>
                <c:pt idx="270">
                  <c:v>28</c:v>
                </c:pt>
                <c:pt idx="271">
                  <c:v>56</c:v>
                </c:pt>
                <c:pt idx="272">
                  <c:v>0</c:v>
                </c:pt>
                <c:pt idx="273">
                  <c:v>38</c:v>
                </c:pt>
                <c:pt idx="274">
                  <c:v>56</c:v>
                </c:pt>
                <c:pt idx="275">
                  <c:v>32</c:v>
                </c:pt>
                <c:pt idx="276">
                  <c:v>1</c:v>
                </c:pt>
                <c:pt idx="277">
                  <c:v>36</c:v>
                </c:pt>
                <c:pt idx="278">
                  <c:v>64</c:v>
                </c:pt>
                <c:pt idx="279">
                  <c:v>100</c:v>
                </c:pt>
                <c:pt idx="280">
                  <c:v>1</c:v>
                </c:pt>
                <c:pt idx="281">
                  <c:v>37</c:v>
                </c:pt>
                <c:pt idx="282">
                  <c:v>46</c:v>
                </c:pt>
                <c:pt idx="283">
                  <c:v>77</c:v>
                </c:pt>
                <c:pt idx="284">
                  <c:v>31</c:v>
                </c:pt>
                <c:pt idx="285">
                  <c:v>41</c:v>
                </c:pt>
                <c:pt idx="286">
                  <c:v>42</c:v>
                </c:pt>
                <c:pt idx="287">
                  <c:v>67</c:v>
                </c:pt>
                <c:pt idx="288">
                  <c:v>0</c:v>
                </c:pt>
                <c:pt idx="289">
                  <c:v>28</c:v>
                </c:pt>
                <c:pt idx="290">
                  <c:v>31</c:v>
                </c:pt>
                <c:pt idx="291">
                  <c:v>22</c:v>
                </c:pt>
                <c:pt idx="292">
                  <c:v>1</c:v>
                </c:pt>
                <c:pt idx="293">
                  <c:v>21</c:v>
                </c:pt>
                <c:pt idx="294">
                  <c:v>13</c:v>
                </c:pt>
                <c:pt idx="295">
                  <c:v>94</c:v>
                </c:pt>
                <c:pt idx="296">
                  <c:v>2</c:v>
                </c:pt>
                <c:pt idx="297">
                  <c:v>30</c:v>
                </c:pt>
                <c:pt idx="298">
                  <c:v>15</c:v>
                </c:pt>
                <c:pt idx="299">
                  <c:v>83</c:v>
                </c:pt>
                <c:pt idx="300">
                  <c:v>45</c:v>
                </c:pt>
                <c:pt idx="301">
                  <c:v>49</c:v>
                </c:pt>
                <c:pt idx="302">
                  <c:v>30</c:v>
                </c:pt>
                <c:pt idx="303">
                  <c:v>71</c:v>
                </c:pt>
                <c:pt idx="304">
                  <c:v>0</c:v>
                </c:pt>
                <c:pt idx="305">
                  <c:v>19</c:v>
                </c:pt>
                <c:pt idx="306">
                  <c:v>17</c:v>
                </c:pt>
                <c:pt idx="307">
                  <c:v>61</c:v>
                </c:pt>
                <c:pt idx="308">
                  <c:v>2</c:v>
                </c:pt>
                <c:pt idx="309">
                  <c:v>5</c:v>
                </c:pt>
                <c:pt idx="310">
                  <c:v>15</c:v>
                </c:pt>
                <c:pt idx="311">
                  <c:v>88</c:v>
                </c:pt>
                <c:pt idx="312">
                  <c:v>2</c:v>
                </c:pt>
                <c:pt idx="313">
                  <c:v>8</c:v>
                </c:pt>
                <c:pt idx="314">
                  <c:v>10</c:v>
                </c:pt>
                <c:pt idx="315">
                  <c:v>83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1</c:v>
                </c:pt>
                <c:pt idx="322">
                  <c:v>2</c:v>
                </c:pt>
                <c:pt idx="323">
                  <c:v>62</c:v>
                </c:pt>
                <c:pt idx="324">
                  <c:v>4</c:v>
                </c:pt>
                <c:pt idx="325">
                  <c:v>4</c:v>
                </c:pt>
                <c:pt idx="326">
                  <c:v>39</c:v>
                </c:pt>
                <c:pt idx="327">
                  <c:v>83</c:v>
                </c:pt>
                <c:pt idx="328">
                  <c:v>2</c:v>
                </c:pt>
                <c:pt idx="329">
                  <c:v>4</c:v>
                </c:pt>
                <c:pt idx="330">
                  <c:v>11</c:v>
                </c:pt>
                <c:pt idx="331">
                  <c:v>58</c:v>
                </c:pt>
                <c:pt idx="332">
                  <c:v>43</c:v>
                </c:pt>
                <c:pt idx="333">
                  <c:v>20</c:v>
                </c:pt>
                <c:pt idx="334">
                  <c:v>38</c:v>
                </c:pt>
                <c:pt idx="335">
                  <c:v>55</c:v>
                </c:pt>
                <c:pt idx="336">
                  <c:v>1</c:v>
                </c:pt>
                <c:pt idx="337">
                  <c:v>31</c:v>
                </c:pt>
                <c:pt idx="338">
                  <c:v>23</c:v>
                </c:pt>
                <c:pt idx="339">
                  <c:v>63</c:v>
                </c:pt>
                <c:pt idx="340">
                  <c:v>5</c:v>
                </c:pt>
                <c:pt idx="341">
                  <c:v>44</c:v>
                </c:pt>
                <c:pt idx="342">
                  <c:v>71</c:v>
                </c:pt>
                <c:pt idx="343">
                  <c:v>100</c:v>
                </c:pt>
                <c:pt idx="344">
                  <c:v>2</c:v>
                </c:pt>
                <c:pt idx="345">
                  <c:v>61</c:v>
                </c:pt>
                <c:pt idx="346">
                  <c:v>29</c:v>
                </c:pt>
                <c:pt idx="347">
                  <c:v>77</c:v>
                </c:pt>
                <c:pt idx="348">
                  <c:v>44</c:v>
                </c:pt>
                <c:pt idx="349">
                  <c:v>77</c:v>
                </c:pt>
                <c:pt idx="350">
                  <c:v>53</c:v>
                </c:pt>
                <c:pt idx="351">
                  <c:v>95</c:v>
                </c:pt>
                <c:pt idx="352">
                  <c:v>0</c:v>
                </c:pt>
                <c:pt idx="353">
                  <c:v>30</c:v>
                </c:pt>
                <c:pt idx="354">
                  <c:v>5</c:v>
                </c:pt>
                <c:pt idx="355">
                  <c:v>68</c:v>
                </c:pt>
                <c:pt idx="356">
                  <c:v>3</c:v>
                </c:pt>
                <c:pt idx="357">
                  <c:v>41</c:v>
                </c:pt>
                <c:pt idx="358">
                  <c:v>19</c:v>
                </c:pt>
                <c:pt idx="359">
                  <c:v>72</c:v>
                </c:pt>
                <c:pt idx="360">
                  <c:v>0</c:v>
                </c:pt>
                <c:pt idx="361">
                  <c:v>75</c:v>
                </c:pt>
                <c:pt idx="362">
                  <c:v>7</c:v>
                </c:pt>
                <c:pt idx="363">
                  <c:v>64</c:v>
                </c:pt>
                <c:pt idx="364">
                  <c:v>36</c:v>
                </c:pt>
                <c:pt idx="365">
                  <c:v>34</c:v>
                </c:pt>
                <c:pt idx="366">
                  <c:v>52</c:v>
                </c:pt>
                <c:pt idx="367">
                  <c:v>61</c:v>
                </c:pt>
                <c:pt idx="368">
                  <c:v>0</c:v>
                </c:pt>
                <c:pt idx="369">
                  <c:v>26</c:v>
                </c:pt>
                <c:pt idx="370">
                  <c:v>4</c:v>
                </c:pt>
                <c:pt idx="371">
                  <c:v>69</c:v>
                </c:pt>
                <c:pt idx="372">
                  <c:v>3</c:v>
                </c:pt>
                <c:pt idx="373">
                  <c:v>15</c:v>
                </c:pt>
                <c:pt idx="374">
                  <c:v>16</c:v>
                </c:pt>
                <c:pt idx="375">
                  <c:v>83</c:v>
                </c:pt>
                <c:pt idx="376">
                  <c:v>0</c:v>
                </c:pt>
                <c:pt idx="377">
                  <c:v>32</c:v>
                </c:pt>
                <c:pt idx="378">
                  <c:v>5</c:v>
                </c:pt>
                <c:pt idx="379">
                  <c:v>64</c:v>
                </c:pt>
                <c:pt idx="380">
                  <c:v>10</c:v>
                </c:pt>
                <c:pt idx="381">
                  <c:v>15</c:v>
                </c:pt>
                <c:pt idx="382">
                  <c:v>11</c:v>
                </c:pt>
                <c:pt idx="383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F69-584D-B2A3-BE90FB319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0.44373139097803965"/>
              <c:y val="0.922542761138610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-LC-MS/MS (%)</a:t>
                </a:r>
              </a:p>
            </c:rich>
          </c:tx>
          <c:layout>
            <c:manualLayout>
              <c:xMode val="edge"/>
              <c:yMode val="edge"/>
              <c:x val="6.9441973321739711E-4"/>
              <c:y val="0.26514310643146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8214530975"/>
          <c:y val="2.9454580840160369E-2"/>
          <c:w val="0.78273773700104843"/>
          <c:h val="0.82791840460899768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10h'!$BM$4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10h'!$BL$4:$BL$19</c:f>
              <c:numCache>
                <c:formatCode>0</c:formatCode>
                <c:ptCount val="16"/>
                <c:pt idx="0">
                  <c:v>0.16666666666666666</c:v>
                </c:pt>
                <c:pt idx="1">
                  <c:v>1.1666666666666667</c:v>
                </c:pt>
                <c:pt idx="2">
                  <c:v>3</c:v>
                </c:pt>
                <c:pt idx="3">
                  <c:v>41.166666666666664</c:v>
                </c:pt>
                <c:pt idx="4">
                  <c:v>1.3333333333333333</c:v>
                </c:pt>
                <c:pt idx="5">
                  <c:v>4.833333333333333</c:v>
                </c:pt>
                <c:pt idx="6">
                  <c:v>17.666666666666668</c:v>
                </c:pt>
                <c:pt idx="7">
                  <c:v>53.666666666666664</c:v>
                </c:pt>
                <c:pt idx="8">
                  <c:v>1.6666666666666667</c:v>
                </c:pt>
                <c:pt idx="9">
                  <c:v>7.166666666666667</c:v>
                </c:pt>
                <c:pt idx="10">
                  <c:v>19.333333333333332</c:v>
                </c:pt>
                <c:pt idx="11">
                  <c:v>44.333333333333336</c:v>
                </c:pt>
                <c:pt idx="12">
                  <c:v>25.833333333333332</c:v>
                </c:pt>
                <c:pt idx="13">
                  <c:v>19.166666666666668</c:v>
                </c:pt>
                <c:pt idx="14">
                  <c:v>29.5</c:v>
                </c:pt>
                <c:pt idx="15">
                  <c:v>50.5</c:v>
                </c:pt>
              </c:numCache>
            </c:numRef>
          </c:xVal>
          <c:yVal>
            <c:numRef>
              <c:f>'Extended Data Fig 10h'!$BV$4:$BV$19</c:f>
              <c:numCache>
                <c:formatCode>0</c:formatCode>
                <c:ptCount val="16"/>
                <c:pt idx="0">
                  <c:v>0.16666666666666666</c:v>
                </c:pt>
                <c:pt idx="1">
                  <c:v>1</c:v>
                </c:pt>
                <c:pt idx="2">
                  <c:v>3.5</c:v>
                </c:pt>
                <c:pt idx="3">
                  <c:v>44.833333333333336</c:v>
                </c:pt>
                <c:pt idx="4">
                  <c:v>1.6666666666666667</c:v>
                </c:pt>
                <c:pt idx="5">
                  <c:v>4.333333333333333</c:v>
                </c:pt>
                <c:pt idx="6">
                  <c:v>21.666666666666668</c:v>
                </c:pt>
                <c:pt idx="7">
                  <c:v>57.333333333333336</c:v>
                </c:pt>
                <c:pt idx="8">
                  <c:v>1.3333333333333333</c:v>
                </c:pt>
                <c:pt idx="9">
                  <c:v>6.166666666666667</c:v>
                </c:pt>
                <c:pt idx="10">
                  <c:v>12.666666666666666</c:v>
                </c:pt>
                <c:pt idx="11">
                  <c:v>42.5</c:v>
                </c:pt>
                <c:pt idx="12">
                  <c:v>21.333333333333332</c:v>
                </c:pt>
                <c:pt idx="13">
                  <c:v>12.833333333333334</c:v>
                </c:pt>
                <c:pt idx="14">
                  <c:v>21.333333333333332</c:v>
                </c:pt>
                <c:pt idx="15">
                  <c:v>31.333333333333332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22-CC4F-84EB-C385B6486E5D}"/>
            </c:ext>
          </c:extLst>
        </c:ser>
        <c:ser>
          <c:idx val="1"/>
          <c:order val="1"/>
          <c:tx>
            <c:strRef>
              <c:f>'Extended Data Fig 10h'!$BM$5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10h'!$BL$20:$BL$34</c:f>
              <c:numCache>
                <c:formatCode>0</c:formatCode>
                <c:ptCount val="15"/>
                <c:pt idx="0">
                  <c:v>0.5</c:v>
                </c:pt>
                <c:pt idx="1">
                  <c:v>31</c:v>
                </c:pt>
                <c:pt idx="2">
                  <c:v>38.166666666666664</c:v>
                </c:pt>
                <c:pt idx="3">
                  <c:v>25.666666666666668</c:v>
                </c:pt>
                <c:pt idx="4">
                  <c:v>1.5</c:v>
                </c:pt>
                <c:pt idx="5">
                  <c:v>36.333333333333336</c:v>
                </c:pt>
                <c:pt idx="6">
                  <c:v>44.166666666666664</c:v>
                </c:pt>
                <c:pt idx="7">
                  <c:v>77.666666666666671</c:v>
                </c:pt>
                <c:pt idx="8">
                  <c:v>1.8333333333333333</c:v>
                </c:pt>
                <c:pt idx="9">
                  <c:v>42.166666666666664</c:v>
                </c:pt>
                <c:pt idx="10">
                  <c:v>52</c:v>
                </c:pt>
                <c:pt idx="11">
                  <c:v>66.333333333333329</c:v>
                </c:pt>
                <c:pt idx="12">
                  <c:v>40.666666666666664</c:v>
                </c:pt>
                <c:pt idx="13">
                  <c:v>40.333333333333336</c:v>
                </c:pt>
                <c:pt idx="14">
                  <c:v>59.166666666666664</c:v>
                </c:pt>
              </c:numCache>
            </c:numRef>
          </c:xVal>
          <c:yVal>
            <c:numRef>
              <c:f>'Extended Data Fig 10h'!$BV$20:$BV$35</c:f>
              <c:numCache>
                <c:formatCode>0</c:formatCode>
                <c:ptCount val="16"/>
                <c:pt idx="0">
                  <c:v>0.33333333333333331</c:v>
                </c:pt>
                <c:pt idx="1">
                  <c:v>29.333333333333332</c:v>
                </c:pt>
                <c:pt idx="2">
                  <c:v>38</c:v>
                </c:pt>
                <c:pt idx="3">
                  <c:v>31.5</c:v>
                </c:pt>
                <c:pt idx="4">
                  <c:v>1.6666666666666667</c:v>
                </c:pt>
                <c:pt idx="5">
                  <c:v>34</c:v>
                </c:pt>
                <c:pt idx="6">
                  <c:v>48.5</c:v>
                </c:pt>
                <c:pt idx="7">
                  <c:v>77.666666666666671</c:v>
                </c:pt>
                <c:pt idx="8">
                  <c:v>0.83333333333333337</c:v>
                </c:pt>
                <c:pt idx="9">
                  <c:v>32.833333333333336</c:v>
                </c:pt>
                <c:pt idx="10">
                  <c:v>33.5</c:v>
                </c:pt>
                <c:pt idx="11">
                  <c:v>50</c:v>
                </c:pt>
                <c:pt idx="12">
                  <c:v>24.166666666666668</c:v>
                </c:pt>
                <c:pt idx="13">
                  <c:v>37.5</c:v>
                </c:pt>
                <c:pt idx="14">
                  <c:v>41</c:v>
                </c:pt>
                <c:pt idx="15">
                  <c:v>43.666666666666664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22-CC4F-84EB-C385B6486E5D}"/>
            </c:ext>
          </c:extLst>
        </c:ser>
        <c:ser>
          <c:idx val="2"/>
          <c:order val="2"/>
          <c:tx>
            <c:strRef>
              <c:f>'Extended Data Fig 10h'!$BM$6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10h'!$BL$36:$BL$51</c:f>
              <c:numCache>
                <c:formatCode>0</c:formatCode>
                <c:ptCount val="16"/>
                <c:pt idx="0">
                  <c:v>0.16666666666666666</c:v>
                </c:pt>
                <c:pt idx="1">
                  <c:v>28.5</c:v>
                </c:pt>
                <c:pt idx="2">
                  <c:v>27</c:v>
                </c:pt>
                <c:pt idx="3">
                  <c:v>27.833333333333332</c:v>
                </c:pt>
                <c:pt idx="4">
                  <c:v>1.1666666666666667</c:v>
                </c:pt>
                <c:pt idx="5">
                  <c:v>25.666666666666668</c:v>
                </c:pt>
                <c:pt idx="6">
                  <c:v>25</c:v>
                </c:pt>
                <c:pt idx="7">
                  <c:v>67.166666666666671</c:v>
                </c:pt>
                <c:pt idx="8">
                  <c:v>0.66666666666666663</c:v>
                </c:pt>
                <c:pt idx="9">
                  <c:v>30.833333333333332</c:v>
                </c:pt>
                <c:pt idx="10">
                  <c:v>31.5</c:v>
                </c:pt>
                <c:pt idx="11">
                  <c:v>73.166666666666671</c:v>
                </c:pt>
                <c:pt idx="12">
                  <c:v>38.833333333333336</c:v>
                </c:pt>
                <c:pt idx="13">
                  <c:v>44.666666666666664</c:v>
                </c:pt>
                <c:pt idx="14">
                  <c:v>48.5</c:v>
                </c:pt>
                <c:pt idx="15">
                  <c:v>49.5</c:v>
                </c:pt>
              </c:numCache>
            </c:numRef>
          </c:xVal>
          <c:yVal>
            <c:numRef>
              <c:f>'Extended Data Fig 10h'!$BV$36:$BV$51</c:f>
              <c:numCache>
                <c:formatCode>0</c:formatCode>
                <c:ptCount val="16"/>
                <c:pt idx="0">
                  <c:v>0</c:v>
                </c:pt>
                <c:pt idx="1">
                  <c:v>35.833333333333336</c:v>
                </c:pt>
                <c:pt idx="2">
                  <c:v>30.5</c:v>
                </c:pt>
                <c:pt idx="3">
                  <c:v>34.666666666666664</c:v>
                </c:pt>
                <c:pt idx="4">
                  <c:v>1.5</c:v>
                </c:pt>
                <c:pt idx="5">
                  <c:v>32.5</c:v>
                </c:pt>
                <c:pt idx="6">
                  <c:v>25.5</c:v>
                </c:pt>
                <c:pt idx="7">
                  <c:v>67</c:v>
                </c:pt>
                <c:pt idx="8">
                  <c:v>1.3333333333333333</c:v>
                </c:pt>
                <c:pt idx="9">
                  <c:v>54.666666666666664</c:v>
                </c:pt>
                <c:pt idx="10">
                  <c:v>27</c:v>
                </c:pt>
                <c:pt idx="11">
                  <c:v>61.333333333333336</c:v>
                </c:pt>
                <c:pt idx="12">
                  <c:v>32.666666666666664</c:v>
                </c:pt>
                <c:pt idx="13">
                  <c:v>44.666666666666664</c:v>
                </c:pt>
                <c:pt idx="14">
                  <c:v>37</c:v>
                </c:pt>
                <c:pt idx="15">
                  <c:v>48.166666666666664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B22-CC4F-84EB-C385B6486E5D}"/>
            </c:ext>
          </c:extLst>
        </c:ser>
        <c:ser>
          <c:idx val="3"/>
          <c:order val="3"/>
          <c:tx>
            <c:strRef>
              <c:f>'Extended Data Fig 10h'!$BM$7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10h'!$BL$52:$BL$67</c:f>
              <c:numCache>
                <c:formatCode>0</c:formatCode>
                <c:ptCount val="16"/>
                <c:pt idx="0">
                  <c:v>0.5</c:v>
                </c:pt>
                <c:pt idx="1">
                  <c:v>21.333333333333332</c:v>
                </c:pt>
                <c:pt idx="2">
                  <c:v>22.666666666666668</c:v>
                </c:pt>
                <c:pt idx="3">
                  <c:v>52.833333333333336</c:v>
                </c:pt>
                <c:pt idx="4">
                  <c:v>1.3333333333333333</c:v>
                </c:pt>
                <c:pt idx="5">
                  <c:v>14.166666666666666</c:v>
                </c:pt>
                <c:pt idx="6">
                  <c:v>23.833333333333332</c:v>
                </c:pt>
                <c:pt idx="7">
                  <c:v>70.666666666666671</c:v>
                </c:pt>
                <c:pt idx="8">
                  <c:v>1.3333333333333333</c:v>
                </c:pt>
                <c:pt idx="9">
                  <c:v>18.5</c:v>
                </c:pt>
                <c:pt idx="10">
                  <c:v>17.5</c:v>
                </c:pt>
                <c:pt idx="11">
                  <c:v>72.666666666666671</c:v>
                </c:pt>
                <c:pt idx="12">
                  <c:v>2.5</c:v>
                </c:pt>
                <c:pt idx="13">
                  <c:v>4.833333333333333</c:v>
                </c:pt>
                <c:pt idx="14">
                  <c:v>2.6666666666666665</c:v>
                </c:pt>
                <c:pt idx="15">
                  <c:v>7.833333333333333</c:v>
                </c:pt>
              </c:numCache>
            </c:numRef>
          </c:xVal>
          <c:yVal>
            <c:numRef>
              <c:f>'Extended Data Fig 10h'!$BV$52:$BV$67</c:f>
              <c:numCache>
                <c:formatCode>0</c:formatCode>
                <c:ptCount val="16"/>
                <c:pt idx="0">
                  <c:v>0.33333333333333331</c:v>
                </c:pt>
                <c:pt idx="1">
                  <c:v>27.666666666666668</c:v>
                </c:pt>
                <c:pt idx="2">
                  <c:v>23.166666666666668</c:v>
                </c:pt>
                <c:pt idx="3">
                  <c:v>56.333333333333336</c:v>
                </c:pt>
                <c:pt idx="4">
                  <c:v>1.5</c:v>
                </c:pt>
                <c:pt idx="5">
                  <c:v>13.833333333333334</c:v>
                </c:pt>
                <c:pt idx="6">
                  <c:v>21.166666666666668</c:v>
                </c:pt>
                <c:pt idx="7">
                  <c:v>56</c:v>
                </c:pt>
                <c:pt idx="8">
                  <c:v>1.1666666666666667</c:v>
                </c:pt>
                <c:pt idx="9">
                  <c:v>27.666666666666668</c:v>
                </c:pt>
                <c:pt idx="10">
                  <c:v>19.666666666666668</c:v>
                </c:pt>
                <c:pt idx="11">
                  <c:v>62.333333333333336</c:v>
                </c:pt>
                <c:pt idx="12">
                  <c:v>2.3333333333333335</c:v>
                </c:pt>
                <c:pt idx="13">
                  <c:v>3.5</c:v>
                </c:pt>
                <c:pt idx="14">
                  <c:v>2.5</c:v>
                </c:pt>
                <c:pt idx="15">
                  <c:v>6.5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B22-CC4F-84EB-C385B6486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10h'!$BN$3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10h'!$BN$4:$BN$7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20.03125</c:v>
                      </c:pt>
                      <c:pt idx="1">
                        <c:v>38.375</c:v>
                      </c:pt>
                      <c:pt idx="2">
                        <c:v>32.510416666666671</c:v>
                      </c:pt>
                      <c:pt idx="3">
                        <c:v>20.947916666666668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10h'!$BX$4:$BX$7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17.75</c:v>
                      </c:pt>
                      <c:pt idx="1">
                        <c:v>32.78125</c:v>
                      </c:pt>
                      <c:pt idx="2">
                        <c:v>33.395833333333336</c:v>
                      </c:pt>
                      <c:pt idx="3">
                        <c:v>20.354166666666664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9B22-CC4F-84EB-C385B6486E5D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0.42175025973315833"/>
              <c:y val="0.92356206237169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-LC-MS/MS (%)</a:t>
                </a:r>
              </a:p>
            </c:rich>
          </c:tx>
          <c:layout>
            <c:manualLayout>
              <c:xMode val="edge"/>
              <c:yMode val="edge"/>
              <c:x val="6.9435626422221001E-4"/>
              <c:y val="0.31307712148568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279404527559044"/>
          <c:y val="0.59894224723026734"/>
          <c:w val="0.19633742071303592"/>
          <c:h val="0.24633376074371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380999</xdr:colOff>
      <xdr:row>1</xdr:row>
      <xdr:rowOff>121227</xdr:rowOff>
    </xdr:from>
    <xdr:to>
      <xdr:col>12</xdr:col>
      <xdr:colOff>1351251</xdr:colOff>
      <xdr:row>14</xdr:row>
      <xdr:rowOff>22167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9FC1BA-7361-BF4D-B33F-4170F411F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0.40939</cdr:x>
      <cdr:y>0.19323</cdr:y>
    </cdr:from>
    <cdr:to>
      <cdr:x>0.81341</cdr:x>
      <cdr:y>0.31342</cdr:y>
    </cdr:to>
    <cdr:sp macro="" textlink="">
      <cdr:nvSpPr>
        <cdr:cNvPr id="2" name="TextBox 12">
          <a:extLst xmlns:a="http://schemas.openxmlformats.org/drawingml/2006/main">
            <a:ext uri="{FF2B5EF4-FFF2-40B4-BE49-F238E27FC236}">
              <a16:creationId xmlns:a16="http://schemas.microsoft.com/office/drawing/2014/main" id="{93108E2F-8C1E-40C8-E4AD-C2D77AC46663}"/>
            </a:ext>
          </a:extLst>
        </cdr:cNvPr>
        <cdr:cNvSpPr txBox="1"/>
      </cdr:nvSpPr>
      <cdr:spPr>
        <a:xfrm xmlns:a="http://schemas.openxmlformats.org/drawingml/2006/main" rot="19085784">
          <a:off x="1120386" y="459393"/>
          <a:ext cx="1105684" cy="2857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 i="1">
              <a:solidFill>
                <a:schemeClr val="accent1"/>
              </a:solidFill>
              <a:latin typeface="Helvetica" panose="020B0604020202020204" pitchFamily="34" charset="0"/>
              <a:cs typeface="Helvetica" panose="020B0604020202020204" pitchFamily="34" charset="0"/>
            </a:rPr>
            <a:t>t</a:t>
          </a:r>
          <a:r>
            <a:rPr lang="en-US" sz="1000" b="1" baseline="-25000">
              <a:solidFill>
                <a:schemeClr val="accent1"/>
              </a:solidFill>
              <a:latin typeface="Helvetica" panose="020B0604020202020204" pitchFamily="34" charset="0"/>
              <a:cs typeface="Helvetica" panose="020B0604020202020204" pitchFamily="34" charset="0"/>
            </a:rPr>
            <a:t>1/2</a:t>
          </a:r>
          <a:r>
            <a:rPr lang="en-US" sz="1000" b="1">
              <a:solidFill>
                <a:schemeClr val="accent1"/>
              </a:solidFill>
              <a:latin typeface="Helvetica" panose="020B0604020202020204" pitchFamily="34" charset="0"/>
              <a:cs typeface="Helvetica" panose="020B0604020202020204" pitchFamily="34" charset="0"/>
            </a:rPr>
            <a:t> = 9.9 mins</a:t>
          </a:r>
        </a:p>
      </cdr:txBody>
    </cdr:sp>
  </cdr:relSizeAnchor>
  <cdr:relSizeAnchor xmlns:cdr="http://schemas.openxmlformats.org/drawingml/2006/chartDrawing">
    <cdr:from>
      <cdr:x>0.53615</cdr:x>
      <cdr:y>0.43657</cdr:y>
    </cdr:from>
    <cdr:to>
      <cdr:x>0.94017</cdr:x>
      <cdr:y>0.55676</cdr:y>
    </cdr:to>
    <cdr:sp macro="" textlink="">
      <cdr:nvSpPr>
        <cdr:cNvPr id="3" name="TextBox 12">
          <a:extLst xmlns:a="http://schemas.openxmlformats.org/drawingml/2006/main">
            <a:ext uri="{FF2B5EF4-FFF2-40B4-BE49-F238E27FC236}">
              <a16:creationId xmlns:a16="http://schemas.microsoft.com/office/drawing/2014/main" id="{6BCACE23-A339-778B-8F75-56C13C8B4065}"/>
            </a:ext>
          </a:extLst>
        </cdr:cNvPr>
        <cdr:cNvSpPr txBox="1"/>
      </cdr:nvSpPr>
      <cdr:spPr>
        <a:xfrm xmlns:a="http://schemas.openxmlformats.org/drawingml/2006/main" rot="20454233">
          <a:off x="1467290" y="1037926"/>
          <a:ext cx="1105684" cy="2857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 i="1">
              <a:solidFill>
                <a:schemeClr val="accent2"/>
              </a:solidFill>
              <a:latin typeface="Helvetica" panose="020B0604020202020204" pitchFamily="34" charset="0"/>
              <a:cs typeface="Helvetica" panose="020B0604020202020204" pitchFamily="34" charset="0"/>
            </a:rPr>
            <a:t>t</a:t>
          </a:r>
          <a:r>
            <a:rPr lang="en-US" sz="1000" b="1" baseline="-25000">
              <a:solidFill>
                <a:schemeClr val="accent2"/>
              </a:solidFill>
              <a:latin typeface="Helvetica" panose="020B0604020202020204" pitchFamily="34" charset="0"/>
              <a:cs typeface="Helvetica" panose="020B0604020202020204" pitchFamily="34" charset="0"/>
            </a:rPr>
            <a:t>1/2</a:t>
          </a:r>
          <a:r>
            <a:rPr lang="en-US" sz="1000" b="1">
              <a:solidFill>
                <a:schemeClr val="accent2"/>
              </a:solidFill>
              <a:latin typeface="Helvetica" panose="020B0604020202020204" pitchFamily="34" charset="0"/>
              <a:cs typeface="Helvetica" panose="020B0604020202020204" pitchFamily="34" charset="0"/>
            </a:rPr>
            <a:t> = 23.1 mins</a:t>
          </a:r>
        </a:p>
      </cdr:txBody>
    </cdr:sp>
  </cdr:relSizeAnchor>
  <cdr:relSizeAnchor xmlns:cdr="http://schemas.openxmlformats.org/drawingml/2006/chartDrawing">
    <cdr:from>
      <cdr:x>0.56</cdr:x>
      <cdr:y>0.62993</cdr:y>
    </cdr:from>
    <cdr:to>
      <cdr:x>0.95697</cdr:x>
      <cdr:y>0.75012</cdr:y>
    </cdr:to>
    <cdr:sp macro="" textlink="">
      <cdr:nvSpPr>
        <cdr:cNvPr id="4" name="TextBox 12">
          <a:extLst xmlns:a="http://schemas.openxmlformats.org/drawingml/2006/main">
            <a:ext uri="{FF2B5EF4-FFF2-40B4-BE49-F238E27FC236}">
              <a16:creationId xmlns:a16="http://schemas.microsoft.com/office/drawing/2014/main" id="{328D1F21-A271-D518-1E33-B6B2816DA1E5}"/>
            </a:ext>
          </a:extLst>
        </cdr:cNvPr>
        <cdr:cNvSpPr txBox="1"/>
      </cdr:nvSpPr>
      <cdr:spPr>
        <a:xfrm xmlns:a="http://schemas.openxmlformats.org/drawingml/2006/main" rot="21335830">
          <a:off x="1532568" y="1497612"/>
          <a:ext cx="1086387" cy="2857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 i="1">
              <a:solidFill>
                <a:schemeClr val="tx1">
                  <a:lumMod val="50000"/>
                  <a:lumOff val="50000"/>
                </a:schemeClr>
              </a:solidFill>
              <a:latin typeface="Helvetica" panose="020B0604020202020204" pitchFamily="34" charset="0"/>
              <a:cs typeface="Helvetica" panose="020B0604020202020204" pitchFamily="34" charset="0"/>
            </a:rPr>
            <a:t>t</a:t>
          </a:r>
          <a:r>
            <a:rPr lang="en-US" sz="1000" b="1" baseline="-25000">
              <a:solidFill>
                <a:schemeClr val="tx1">
                  <a:lumMod val="50000"/>
                  <a:lumOff val="50000"/>
                </a:schemeClr>
              </a:solidFill>
              <a:latin typeface="Helvetica" panose="020B0604020202020204" pitchFamily="34" charset="0"/>
              <a:cs typeface="Helvetica" panose="020B0604020202020204" pitchFamily="34" charset="0"/>
            </a:rPr>
            <a:t>1/2</a:t>
          </a:r>
          <a:r>
            <a:rPr lang="en-US" sz="1000" b="1">
              <a:solidFill>
                <a:schemeClr val="tx1">
                  <a:lumMod val="50000"/>
                  <a:lumOff val="50000"/>
                </a:schemeClr>
              </a:solidFill>
              <a:latin typeface="Helvetica" panose="020B0604020202020204" pitchFamily="34" charset="0"/>
              <a:cs typeface="Helvetica" panose="020B0604020202020204" pitchFamily="34" charset="0"/>
            </a:rPr>
            <a:t> = 69.3 mins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424871</xdr:colOff>
      <xdr:row>3</xdr:row>
      <xdr:rowOff>182270</xdr:rowOff>
    </xdr:from>
    <xdr:to>
      <xdr:col>6</xdr:col>
      <xdr:colOff>310462</xdr:colOff>
      <xdr:row>17</xdr:row>
      <xdr:rowOff>98777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9B6173E-B0A4-E14D-B7CD-4C5579F97BB9}"/>
            </a:ext>
          </a:extLst>
        </xdr:cNvPr>
        <xdr:cNvGrpSpPr/>
      </xdr:nvGrpSpPr>
      <xdr:grpSpPr>
        <a:xfrm>
          <a:off x="1096157" y="780984"/>
          <a:ext cx="3242019" cy="2710507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46AEB3AF-D8DE-DB17-CA25-B17930BF635C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3589F72-F9DF-EB00-7D67-06BFA3BADB87}"/>
              </a:ext>
            </a:extLst>
          </xdr:cNvPr>
          <xdr:cNvSpPr txBox="1"/>
        </xdr:nvSpPr>
        <xdr:spPr>
          <a:xfrm>
            <a:off x="2683714" y="9231101"/>
            <a:ext cx="2179348" cy="2527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 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423064</xdr:colOff>
      <xdr:row>18</xdr:row>
      <xdr:rowOff>156956</xdr:rowOff>
    </xdr:from>
    <xdr:to>
      <xdr:col>6</xdr:col>
      <xdr:colOff>396394</xdr:colOff>
      <xdr:row>32</xdr:row>
      <xdr:rowOff>48777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E04D367E-8D8F-2040-B6DF-CE6E5C5712B3}"/>
            </a:ext>
          </a:extLst>
        </xdr:cNvPr>
        <xdr:cNvGrpSpPr/>
      </xdr:nvGrpSpPr>
      <xdr:grpSpPr>
        <a:xfrm>
          <a:off x="1094350" y="3749242"/>
          <a:ext cx="3329758" cy="2685821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F816DC39-A914-5C44-0518-C3363822566C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39BA0BFA-7FFE-008A-33E5-43604B97C396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71008677-697A-F0D1-0CCA-1EC42CABE74D}"/>
                </a:ext>
              </a:extLst>
            </xdr:cNvPr>
            <xdr:cNvSpPr txBox="1"/>
          </xdr:nvSpPr>
          <xdr:spPr>
            <a:xfrm flipH="1">
              <a:off x="6067631" y="2660212"/>
              <a:ext cx="1571107" cy="22400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TIDA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1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 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C-N coupling</a:t>
              </a:r>
              <a:endParaRPr lang="en-US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CAEC7B7A-629F-1E4A-D744-07E4CDBD1FBA}"/>
              </a:ext>
            </a:extLst>
          </xdr:cNvPr>
          <xdr:cNvSpPr txBox="1"/>
        </xdr:nvSpPr>
        <xdr:spPr>
          <a:xfrm>
            <a:off x="5835449" y="3003076"/>
            <a:ext cx="1013075" cy="2615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0.72808</cdr:x>
      <cdr:y>0.17921</cdr:y>
    </cdr:from>
    <cdr:to>
      <cdr:x>0.79447</cdr:x>
      <cdr:y>0.25361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056108" y="458563"/>
          <a:ext cx="187486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Tabular%20Data%20Sheet.xlsx" TargetMode="External"/><Relationship Id="rId1" Type="http://schemas.openxmlformats.org/officeDocument/2006/relationships/externalLinkPath" Target="FINAL%20Tabular%20Data%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S2</v>
          </cell>
          <cell r="D2">
            <v>1</v>
          </cell>
          <cell r="G2" t="str">
            <v>S5</v>
          </cell>
        </row>
        <row r="4">
          <cell r="A4">
            <v>0</v>
          </cell>
          <cell r="C4">
            <v>-4.4408920985006271E-16</v>
          </cell>
          <cell r="D4">
            <v>0</v>
          </cell>
          <cell r="F4">
            <v>-1.3991030556336011E-12</v>
          </cell>
          <cell r="G4">
            <v>0</v>
          </cell>
          <cell r="I4">
            <v>-1.1102230246251565E-16</v>
          </cell>
        </row>
        <row r="5">
          <cell r="A5">
            <v>3</v>
          </cell>
          <cell r="C5">
            <v>5.9031269862744595E-2</v>
          </cell>
          <cell r="D5">
            <v>3</v>
          </cell>
          <cell r="F5">
            <v>0.13524983769940019</v>
          </cell>
          <cell r="G5">
            <v>15</v>
          </cell>
          <cell r="I5">
            <v>6.9670459589022932E-2</v>
          </cell>
        </row>
        <row r="6">
          <cell r="A6">
            <v>6</v>
          </cell>
          <cell r="C6">
            <v>6.5954798698720424E-2</v>
          </cell>
          <cell r="D6">
            <v>6</v>
          </cell>
          <cell r="F6">
            <v>0.33317910529452338</v>
          </cell>
          <cell r="G6">
            <v>25</v>
          </cell>
          <cell r="I6">
            <v>0.20215347649022383</v>
          </cell>
        </row>
        <row r="7">
          <cell r="A7">
            <v>9</v>
          </cell>
          <cell r="C7">
            <v>0.17807749893314417</v>
          </cell>
          <cell r="D7">
            <v>9</v>
          </cell>
          <cell r="F7">
            <v>0.52385099583101202</v>
          </cell>
          <cell r="G7">
            <v>35</v>
          </cell>
          <cell r="I7">
            <v>0.23240161607925633</v>
          </cell>
        </row>
        <row r="8">
          <cell r="A8">
            <v>12</v>
          </cell>
          <cell r="C8">
            <v>0.18921700832001506</v>
          </cell>
          <cell r="D8">
            <v>12</v>
          </cell>
          <cell r="F8">
            <v>0.65539379940171794</v>
          </cell>
          <cell r="G8">
            <v>45</v>
          </cell>
          <cell r="I8">
            <v>0.32615340572626478</v>
          </cell>
        </row>
        <row r="9">
          <cell r="A9">
            <v>15</v>
          </cell>
          <cell r="C9">
            <v>0.31582410426523472</v>
          </cell>
          <cell r="D9">
            <v>15</v>
          </cell>
          <cell r="F9">
            <v>0.8722151574197673</v>
          </cell>
          <cell r="G9">
            <v>60</v>
          </cell>
          <cell r="I9">
            <v>0.36129197646749395</v>
          </cell>
        </row>
        <row r="10">
          <cell r="A10">
            <v>25</v>
          </cell>
          <cell r="C10">
            <v>0.65834070529510702</v>
          </cell>
          <cell r="D10">
            <v>25</v>
          </cell>
          <cell r="F10">
            <v>1.6926641245222291</v>
          </cell>
        </row>
        <row r="11">
          <cell r="A11">
            <v>35</v>
          </cell>
          <cell r="C11">
            <v>0.9634664854624313</v>
          </cell>
          <cell r="D11">
            <v>35</v>
          </cell>
          <cell r="F11">
            <v>2.5118002231639762</v>
          </cell>
        </row>
        <row r="12">
          <cell r="A12">
            <v>50</v>
          </cell>
          <cell r="C12">
            <v>1.3905332835686182</v>
          </cell>
          <cell r="D12">
            <v>50</v>
          </cell>
          <cell r="F12">
            <v>3.5250451881606768</v>
          </cell>
        </row>
        <row r="13">
          <cell r="A13">
            <v>60</v>
          </cell>
          <cell r="C13">
            <v>1.597463736025049</v>
          </cell>
        </row>
      </sheetData>
      <sheetData sheetId="58">
        <row r="3">
          <cell r="BN3" t="str">
            <v>Average</v>
          </cell>
        </row>
        <row r="4">
          <cell r="H4">
            <v>0</v>
          </cell>
          <cell r="AI4">
            <v>0</v>
          </cell>
          <cell r="BL4">
            <v>0.16666666666666666</v>
          </cell>
          <cell r="BM4" t="str">
            <v>DMSO</v>
          </cell>
          <cell r="BN4">
            <v>20.03125</v>
          </cell>
          <cell r="BV4">
            <v>0.16666666666666666</v>
          </cell>
          <cell r="BX4">
            <v>17.75</v>
          </cell>
        </row>
        <row r="5">
          <cell r="H5">
            <v>1</v>
          </cell>
          <cell r="AI5">
            <v>0</v>
          </cell>
          <cell r="BL5">
            <v>1.1666666666666667</v>
          </cell>
          <cell r="BM5" t="str">
            <v>DMF</v>
          </cell>
          <cell r="BN5">
            <v>38.375</v>
          </cell>
          <cell r="BV5">
            <v>1</v>
          </cell>
          <cell r="BX5">
            <v>32.78125</v>
          </cell>
        </row>
        <row r="6">
          <cell r="H6">
            <v>3</v>
          </cell>
          <cell r="AI6">
            <v>3</v>
          </cell>
          <cell r="BL6">
            <v>3</v>
          </cell>
          <cell r="BM6" t="str">
            <v>DMAc</v>
          </cell>
          <cell r="BN6">
            <v>32.510416666666671</v>
          </cell>
          <cell r="BV6">
            <v>3.5</v>
          </cell>
          <cell r="BX6">
            <v>33.395833333333336</v>
          </cell>
        </row>
        <row r="7">
          <cell r="H7">
            <v>28</v>
          </cell>
          <cell r="AI7">
            <v>12</v>
          </cell>
          <cell r="BL7">
            <v>41.166666666666664</v>
          </cell>
          <cell r="BM7" t="str">
            <v>NMP</v>
          </cell>
          <cell r="BN7">
            <v>20.947916666666668</v>
          </cell>
          <cell r="BV7">
            <v>44.833333333333336</v>
          </cell>
          <cell r="BX7">
            <v>20.354166666666664</v>
          </cell>
        </row>
        <row r="8">
          <cell r="H8">
            <v>1</v>
          </cell>
          <cell r="AI8">
            <v>1</v>
          </cell>
          <cell r="BL8">
            <v>1.3333333333333333</v>
          </cell>
          <cell r="BV8">
            <v>1.6666666666666667</v>
          </cell>
        </row>
        <row r="9">
          <cell r="H9">
            <v>15</v>
          </cell>
          <cell r="AI9">
            <v>11</v>
          </cell>
          <cell r="BL9">
            <v>4.833333333333333</v>
          </cell>
          <cell r="BV9">
            <v>4.333333333333333</v>
          </cell>
        </row>
        <row r="10">
          <cell r="H10">
            <v>21</v>
          </cell>
          <cell r="AI10">
            <v>11</v>
          </cell>
          <cell r="BL10">
            <v>17.666666666666668</v>
          </cell>
          <cell r="BV10">
            <v>21.666666666666668</v>
          </cell>
        </row>
        <row r="11">
          <cell r="H11">
            <v>26</v>
          </cell>
          <cell r="AI11">
            <v>13</v>
          </cell>
          <cell r="BL11">
            <v>53.666666666666664</v>
          </cell>
          <cell r="BV11">
            <v>57.333333333333336</v>
          </cell>
        </row>
        <row r="12">
          <cell r="H12">
            <v>1</v>
          </cell>
          <cell r="AI12">
            <v>1</v>
          </cell>
          <cell r="BL12">
            <v>1.6666666666666667</v>
          </cell>
          <cell r="BV12">
            <v>1.3333333333333333</v>
          </cell>
        </row>
        <row r="13">
          <cell r="H13">
            <v>8</v>
          </cell>
          <cell r="AI13">
            <v>8</v>
          </cell>
          <cell r="BL13">
            <v>7.166666666666667</v>
          </cell>
          <cell r="BV13">
            <v>6.166666666666667</v>
          </cell>
        </row>
        <row r="14">
          <cell r="H14">
            <v>19</v>
          </cell>
          <cell r="AI14">
            <v>14</v>
          </cell>
          <cell r="BL14">
            <v>19.333333333333332</v>
          </cell>
          <cell r="BV14">
            <v>12.666666666666666</v>
          </cell>
        </row>
        <row r="15">
          <cell r="H15">
            <v>22</v>
          </cell>
          <cell r="AI15">
            <v>13</v>
          </cell>
          <cell r="BL15">
            <v>44.333333333333336</v>
          </cell>
          <cell r="BV15">
            <v>42.5</v>
          </cell>
        </row>
        <row r="16">
          <cell r="H16">
            <v>54</v>
          </cell>
          <cell r="AI16">
            <v>37</v>
          </cell>
          <cell r="BL16">
            <v>25.833333333333332</v>
          </cell>
          <cell r="BV16">
            <v>21.333333333333332</v>
          </cell>
        </row>
        <row r="17">
          <cell r="H17">
            <v>59</v>
          </cell>
          <cell r="AI17">
            <v>35</v>
          </cell>
          <cell r="BL17">
            <v>19.166666666666668</v>
          </cell>
          <cell r="BV17">
            <v>12.833333333333334</v>
          </cell>
        </row>
        <row r="18">
          <cell r="H18">
            <v>59</v>
          </cell>
          <cell r="AI18">
            <v>39</v>
          </cell>
          <cell r="BL18">
            <v>29.5</v>
          </cell>
          <cell r="BV18">
            <v>21.333333333333332</v>
          </cell>
        </row>
        <row r="19">
          <cell r="H19">
            <v>58</v>
          </cell>
          <cell r="AI19">
            <v>21</v>
          </cell>
          <cell r="BL19">
            <v>50.5</v>
          </cell>
          <cell r="BV19">
            <v>31.333333333333332</v>
          </cell>
        </row>
        <row r="20">
          <cell r="H20">
            <v>0</v>
          </cell>
          <cell r="AI20">
            <v>0</v>
          </cell>
          <cell r="BL20">
            <v>0.5</v>
          </cell>
          <cell r="BV20">
            <v>0.33333333333333331</v>
          </cell>
        </row>
        <row r="21">
          <cell r="H21">
            <v>38</v>
          </cell>
          <cell r="AI21">
            <v>29</v>
          </cell>
          <cell r="BL21">
            <v>31</v>
          </cell>
          <cell r="BV21">
            <v>29.333333333333332</v>
          </cell>
        </row>
        <row r="22">
          <cell r="H22">
            <v>52</v>
          </cell>
          <cell r="AI22">
            <v>26</v>
          </cell>
          <cell r="BL22">
            <v>38.166666666666664</v>
          </cell>
          <cell r="BV22">
            <v>38</v>
          </cell>
        </row>
        <row r="23">
          <cell r="H23">
            <v>39</v>
          </cell>
          <cell r="AI23">
            <v>39</v>
          </cell>
          <cell r="BL23">
            <v>25.666666666666668</v>
          </cell>
          <cell r="BV23">
            <v>31.5</v>
          </cell>
        </row>
        <row r="24">
          <cell r="H24">
            <v>0</v>
          </cell>
          <cell r="AI24">
            <v>1</v>
          </cell>
          <cell r="BL24">
            <v>1.5</v>
          </cell>
          <cell r="BV24">
            <v>1.6666666666666667</v>
          </cell>
        </row>
        <row r="25">
          <cell r="H25">
            <v>45</v>
          </cell>
          <cell r="AI25">
            <v>44</v>
          </cell>
          <cell r="BL25">
            <v>36.333333333333336</v>
          </cell>
          <cell r="BV25">
            <v>34</v>
          </cell>
        </row>
        <row r="26">
          <cell r="H26">
            <v>58</v>
          </cell>
          <cell r="AI26">
            <v>26</v>
          </cell>
          <cell r="BL26">
            <v>44.166666666666664</v>
          </cell>
          <cell r="BV26">
            <v>48.5</v>
          </cell>
        </row>
        <row r="27">
          <cell r="H27">
            <v>61</v>
          </cell>
          <cell r="AI27">
            <v>41</v>
          </cell>
          <cell r="BL27">
            <v>77.666666666666671</v>
          </cell>
          <cell r="BV27">
            <v>77.666666666666671</v>
          </cell>
        </row>
        <row r="28">
          <cell r="H28">
            <v>1</v>
          </cell>
          <cell r="AI28">
            <v>0</v>
          </cell>
          <cell r="BL28">
            <v>1.8333333333333333</v>
          </cell>
          <cell r="BV28">
            <v>0.83333333333333337</v>
          </cell>
        </row>
        <row r="29">
          <cell r="H29">
            <v>44</v>
          </cell>
          <cell r="AI29">
            <v>32</v>
          </cell>
          <cell r="BL29">
            <v>42.166666666666664</v>
          </cell>
          <cell r="BV29">
            <v>32.833333333333336</v>
          </cell>
        </row>
        <row r="30">
          <cell r="H30">
            <v>65</v>
          </cell>
          <cell r="AI30">
            <v>22</v>
          </cell>
          <cell r="BL30">
            <v>52</v>
          </cell>
          <cell r="BV30">
            <v>33.5</v>
          </cell>
        </row>
        <row r="31">
          <cell r="H31">
            <v>70</v>
          </cell>
          <cell r="AI31">
            <v>25</v>
          </cell>
          <cell r="BL31">
            <v>66.333333333333329</v>
          </cell>
          <cell r="BV31">
            <v>50</v>
          </cell>
        </row>
        <row r="32">
          <cell r="H32">
            <v>58</v>
          </cell>
          <cell r="AI32">
            <v>27</v>
          </cell>
          <cell r="BL32">
            <v>40.666666666666664</v>
          </cell>
          <cell r="BV32">
            <v>24.166666666666668</v>
          </cell>
        </row>
        <row r="33">
          <cell r="H33">
            <v>26</v>
          </cell>
          <cell r="AI33">
            <v>16</v>
          </cell>
          <cell r="BL33">
            <v>40.333333333333336</v>
          </cell>
          <cell r="BV33">
            <v>37.5</v>
          </cell>
        </row>
        <row r="34">
          <cell r="H34">
            <v>100</v>
          </cell>
          <cell r="AI34">
            <v>54</v>
          </cell>
          <cell r="BL34">
            <v>59.166666666666664</v>
          </cell>
          <cell r="BV34">
            <v>41</v>
          </cell>
        </row>
        <row r="35">
          <cell r="H35">
            <v>41</v>
          </cell>
          <cell r="AI35">
            <v>18</v>
          </cell>
          <cell r="BV35">
            <v>43.666666666666664</v>
          </cell>
        </row>
        <row r="36">
          <cell r="H36">
            <v>0</v>
          </cell>
          <cell r="AI36">
            <v>0</v>
          </cell>
          <cell r="BL36">
            <v>0.16666666666666666</v>
          </cell>
          <cell r="BV36">
            <v>0</v>
          </cell>
        </row>
        <row r="37">
          <cell r="H37">
            <v>51</v>
          </cell>
          <cell r="AI37">
            <v>57</v>
          </cell>
          <cell r="BL37">
            <v>28.5</v>
          </cell>
          <cell r="BV37">
            <v>35.833333333333336</v>
          </cell>
        </row>
        <row r="38">
          <cell r="H38">
            <v>55</v>
          </cell>
          <cell r="AI38">
            <v>33</v>
          </cell>
          <cell r="BL38">
            <v>27</v>
          </cell>
          <cell r="BV38">
            <v>30.5</v>
          </cell>
        </row>
        <row r="39">
          <cell r="H39">
            <v>37</v>
          </cell>
          <cell r="AI39">
            <v>34</v>
          </cell>
          <cell r="BL39">
            <v>27.833333333333332</v>
          </cell>
          <cell r="BV39">
            <v>34.666666666666664</v>
          </cell>
        </row>
        <row r="40">
          <cell r="H40">
            <v>1</v>
          </cell>
          <cell r="AI40">
            <v>1</v>
          </cell>
          <cell r="BL40">
            <v>1.1666666666666667</v>
          </cell>
          <cell r="BV40">
            <v>1.5</v>
          </cell>
        </row>
        <row r="41">
          <cell r="H41">
            <v>34</v>
          </cell>
          <cell r="AI41">
            <v>36</v>
          </cell>
          <cell r="BL41">
            <v>25.666666666666668</v>
          </cell>
          <cell r="BV41">
            <v>32.5</v>
          </cell>
        </row>
        <row r="42">
          <cell r="H42">
            <v>27</v>
          </cell>
          <cell r="AI42">
            <v>26</v>
          </cell>
          <cell r="BL42">
            <v>25</v>
          </cell>
          <cell r="BV42">
            <v>25.5</v>
          </cell>
        </row>
        <row r="43">
          <cell r="H43">
            <v>69</v>
          </cell>
          <cell r="AI43">
            <v>40</v>
          </cell>
          <cell r="BL43">
            <v>67.166666666666671</v>
          </cell>
          <cell r="BV43">
            <v>67</v>
          </cell>
        </row>
        <row r="44">
          <cell r="H44">
            <v>1</v>
          </cell>
          <cell r="AI44">
            <v>1</v>
          </cell>
          <cell r="BL44">
            <v>0.66666666666666663</v>
          </cell>
          <cell r="BV44">
            <v>1.3333333333333333</v>
          </cell>
        </row>
        <row r="45">
          <cell r="H45">
            <v>43</v>
          </cell>
          <cell r="AI45">
            <v>100</v>
          </cell>
          <cell r="BL45">
            <v>30.833333333333332</v>
          </cell>
          <cell r="BV45">
            <v>54.666666666666664</v>
          </cell>
        </row>
        <row r="46">
          <cell r="H46">
            <v>69</v>
          </cell>
          <cell r="AI46">
            <v>47</v>
          </cell>
          <cell r="BL46">
            <v>31.5</v>
          </cell>
          <cell r="BV46">
            <v>27</v>
          </cell>
        </row>
        <row r="47">
          <cell r="H47">
            <v>66</v>
          </cell>
          <cell r="AI47">
            <v>34</v>
          </cell>
          <cell r="BL47">
            <v>73.166666666666671</v>
          </cell>
          <cell r="BV47">
            <v>61.333333333333336</v>
          </cell>
        </row>
        <row r="48">
          <cell r="H48">
            <v>63</v>
          </cell>
          <cell r="AI48">
            <v>50</v>
          </cell>
          <cell r="BL48">
            <v>38.833333333333336</v>
          </cell>
          <cell r="BV48">
            <v>32.666666666666664</v>
          </cell>
        </row>
        <row r="49">
          <cell r="H49">
            <v>51</v>
          </cell>
          <cell r="AI49">
            <v>54</v>
          </cell>
          <cell r="BL49">
            <v>44.666666666666664</v>
          </cell>
          <cell r="BV49">
            <v>44.666666666666664</v>
          </cell>
        </row>
        <row r="50">
          <cell r="H50">
            <v>57</v>
          </cell>
          <cell r="AI50">
            <v>34</v>
          </cell>
          <cell r="BL50">
            <v>48.5</v>
          </cell>
          <cell r="BV50">
            <v>37</v>
          </cell>
        </row>
        <row r="51">
          <cell r="H51">
            <v>47</v>
          </cell>
          <cell r="AI51">
            <v>32</v>
          </cell>
          <cell r="BL51">
            <v>49.5</v>
          </cell>
          <cell r="BV51">
            <v>48.166666666666664</v>
          </cell>
        </row>
        <row r="52">
          <cell r="H52">
            <v>0</v>
          </cell>
          <cell r="AI52">
            <v>0</v>
          </cell>
          <cell r="BL52">
            <v>0.5</v>
          </cell>
          <cell r="BV52">
            <v>0.33333333333333331</v>
          </cell>
        </row>
        <row r="53">
          <cell r="H53">
            <v>27</v>
          </cell>
          <cell r="AI53">
            <v>20</v>
          </cell>
          <cell r="BL53">
            <v>21.333333333333332</v>
          </cell>
          <cell r="BV53">
            <v>27.666666666666668</v>
          </cell>
        </row>
        <row r="54">
          <cell r="H54">
            <v>47</v>
          </cell>
          <cell r="AI54">
            <v>40</v>
          </cell>
          <cell r="BL54">
            <v>22.666666666666668</v>
          </cell>
          <cell r="BV54">
            <v>23.166666666666668</v>
          </cell>
        </row>
        <row r="55">
          <cell r="H55">
            <v>90</v>
          </cell>
          <cell r="AI55">
            <v>86</v>
          </cell>
          <cell r="BL55">
            <v>52.833333333333336</v>
          </cell>
          <cell r="BV55">
            <v>56.333333333333336</v>
          </cell>
        </row>
        <row r="56">
          <cell r="H56">
            <v>2</v>
          </cell>
          <cell r="AI56">
            <v>2</v>
          </cell>
          <cell r="BL56">
            <v>1.3333333333333333</v>
          </cell>
          <cell r="BV56">
            <v>1.5</v>
          </cell>
        </row>
        <row r="57">
          <cell r="H57">
            <v>10</v>
          </cell>
          <cell r="AI57">
            <v>11</v>
          </cell>
          <cell r="BL57">
            <v>14.166666666666666</v>
          </cell>
          <cell r="BV57">
            <v>13.833333333333334</v>
          </cell>
        </row>
        <row r="58">
          <cell r="H58">
            <v>35</v>
          </cell>
          <cell r="AI58">
            <v>22</v>
          </cell>
          <cell r="BL58">
            <v>23.833333333333332</v>
          </cell>
          <cell r="BV58">
            <v>21.166666666666668</v>
          </cell>
        </row>
        <row r="59">
          <cell r="H59">
            <v>79</v>
          </cell>
          <cell r="AI59">
            <v>55</v>
          </cell>
          <cell r="BL59">
            <v>70.666666666666671</v>
          </cell>
          <cell r="BV59">
            <v>56</v>
          </cell>
        </row>
        <row r="60">
          <cell r="H60">
            <v>1</v>
          </cell>
          <cell r="AI60">
            <v>1</v>
          </cell>
          <cell r="BL60">
            <v>1.3333333333333333</v>
          </cell>
          <cell r="BV60">
            <v>1.1666666666666667</v>
          </cell>
        </row>
        <row r="61">
          <cell r="H61">
            <v>14</v>
          </cell>
          <cell r="AI61">
            <v>15</v>
          </cell>
          <cell r="BL61">
            <v>18.5</v>
          </cell>
          <cell r="BV61">
            <v>27.666666666666668</v>
          </cell>
        </row>
        <row r="62">
          <cell r="H62">
            <v>22</v>
          </cell>
          <cell r="AI62">
            <v>20</v>
          </cell>
          <cell r="BL62">
            <v>17.5</v>
          </cell>
          <cell r="BV62">
            <v>19.666666666666668</v>
          </cell>
        </row>
        <row r="63">
          <cell r="H63">
            <v>90</v>
          </cell>
          <cell r="AI63">
            <v>70</v>
          </cell>
          <cell r="BL63">
            <v>72.666666666666671</v>
          </cell>
          <cell r="BV63">
            <v>62.333333333333336</v>
          </cell>
        </row>
        <row r="64">
          <cell r="H64">
            <v>0</v>
          </cell>
          <cell r="AI64">
            <v>0</v>
          </cell>
          <cell r="BL64">
            <v>2.5</v>
          </cell>
          <cell r="BV64">
            <v>2.3333333333333335</v>
          </cell>
        </row>
        <row r="65">
          <cell r="H65">
            <v>2</v>
          </cell>
          <cell r="AI65">
            <v>1</v>
          </cell>
          <cell r="BL65">
            <v>4.833333333333333</v>
          </cell>
          <cell r="BV65">
            <v>3.5</v>
          </cell>
        </row>
        <row r="66">
          <cell r="H66">
            <v>1</v>
          </cell>
          <cell r="AI66">
            <v>0</v>
          </cell>
          <cell r="BL66">
            <v>2.6666666666666665</v>
          </cell>
          <cell r="BV66">
            <v>2.5</v>
          </cell>
        </row>
        <row r="67">
          <cell r="H67">
            <v>3</v>
          </cell>
          <cell r="AI67">
            <v>2</v>
          </cell>
          <cell r="BL67">
            <v>7.833333333333333</v>
          </cell>
          <cell r="BV67">
            <v>6.5</v>
          </cell>
        </row>
        <row r="68">
          <cell r="H68">
            <v>0</v>
          </cell>
          <cell r="AI68">
            <v>0</v>
          </cell>
        </row>
        <row r="69">
          <cell r="H69">
            <v>1</v>
          </cell>
          <cell r="AI69">
            <v>0</v>
          </cell>
        </row>
        <row r="70">
          <cell r="H70">
            <v>1</v>
          </cell>
          <cell r="AI70">
            <v>0</v>
          </cell>
        </row>
        <row r="71">
          <cell r="H71">
            <v>27</v>
          </cell>
          <cell r="AI71">
            <v>29</v>
          </cell>
        </row>
        <row r="72">
          <cell r="H72">
            <v>1</v>
          </cell>
          <cell r="AI72">
            <v>0</v>
          </cell>
        </row>
        <row r="73">
          <cell r="H73">
            <v>4</v>
          </cell>
          <cell r="AI73">
            <v>4</v>
          </cell>
        </row>
        <row r="74">
          <cell r="H74">
            <v>28</v>
          </cell>
          <cell r="AI74">
            <v>15</v>
          </cell>
        </row>
        <row r="75">
          <cell r="H75">
            <v>67</v>
          </cell>
          <cell r="AI75">
            <v>55</v>
          </cell>
        </row>
        <row r="76">
          <cell r="H76">
            <v>1</v>
          </cell>
          <cell r="AI76">
            <v>1</v>
          </cell>
        </row>
        <row r="77">
          <cell r="H77">
            <v>4</v>
          </cell>
          <cell r="AI77">
            <v>2</v>
          </cell>
        </row>
        <row r="78">
          <cell r="H78">
            <v>12</v>
          </cell>
          <cell r="AI78">
            <v>0</v>
          </cell>
        </row>
        <row r="79">
          <cell r="H79">
            <v>44</v>
          </cell>
          <cell r="AI79">
            <v>43</v>
          </cell>
        </row>
        <row r="80">
          <cell r="H80">
            <v>10</v>
          </cell>
          <cell r="AI80">
            <v>7</v>
          </cell>
        </row>
        <row r="81">
          <cell r="H81">
            <v>9</v>
          </cell>
          <cell r="AI81">
            <v>0</v>
          </cell>
        </row>
        <row r="82">
          <cell r="H82">
            <v>9</v>
          </cell>
          <cell r="AI82">
            <v>0</v>
          </cell>
        </row>
        <row r="83">
          <cell r="H83">
            <v>11</v>
          </cell>
          <cell r="AI83">
            <v>9</v>
          </cell>
        </row>
        <row r="84">
          <cell r="H84">
            <v>1</v>
          </cell>
          <cell r="AI84">
            <v>0</v>
          </cell>
        </row>
        <row r="85">
          <cell r="H85">
            <v>24</v>
          </cell>
          <cell r="AI85">
            <v>17</v>
          </cell>
        </row>
        <row r="86">
          <cell r="H86">
            <v>45</v>
          </cell>
          <cell r="AI86">
            <v>39</v>
          </cell>
        </row>
        <row r="87">
          <cell r="H87">
            <v>15</v>
          </cell>
          <cell r="AI87">
            <v>0</v>
          </cell>
        </row>
        <row r="88">
          <cell r="H88">
            <v>2</v>
          </cell>
          <cell r="AI88">
            <v>0</v>
          </cell>
        </row>
        <row r="89">
          <cell r="H89">
            <v>31</v>
          </cell>
          <cell r="AI89">
            <v>19</v>
          </cell>
        </row>
        <row r="90">
          <cell r="H90">
            <v>77</v>
          </cell>
          <cell r="AI90">
            <v>42</v>
          </cell>
        </row>
        <row r="91">
          <cell r="H91">
            <v>100</v>
          </cell>
          <cell r="AI91">
            <v>67</v>
          </cell>
        </row>
        <row r="92">
          <cell r="H92">
            <v>2</v>
          </cell>
          <cell r="AI92">
            <v>0</v>
          </cell>
        </row>
        <row r="93">
          <cell r="H93">
            <v>17</v>
          </cell>
          <cell r="AI93">
            <v>0</v>
          </cell>
        </row>
        <row r="94">
          <cell r="H94">
            <v>56</v>
          </cell>
          <cell r="AI94">
            <v>42</v>
          </cell>
        </row>
        <row r="95">
          <cell r="H95">
            <v>47</v>
          </cell>
          <cell r="AI95">
            <v>29</v>
          </cell>
        </row>
        <row r="96">
          <cell r="H96">
            <v>50</v>
          </cell>
          <cell r="AI96">
            <v>31</v>
          </cell>
        </row>
        <row r="97">
          <cell r="H97">
            <v>32</v>
          </cell>
          <cell r="AI97">
            <v>25</v>
          </cell>
        </row>
        <row r="98">
          <cell r="H98">
            <v>56</v>
          </cell>
          <cell r="AI98">
            <v>34</v>
          </cell>
        </row>
        <row r="99">
          <cell r="H99">
            <v>55</v>
          </cell>
          <cell r="AI99">
            <v>30</v>
          </cell>
        </row>
        <row r="100">
          <cell r="H100">
            <v>0</v>
          </cell>
          <cell r="AI100">
            <v>0</v>
          </cell>
        </row>
        <row r="101">
          <cell r="H101">
            <v>21</v>
          </cell>
          <cell r="AI101">
            <v>20</v>
          </cell>
        </row>
        <row r="102">
          <cell r="H102">
            <v>34</v>
          </cell>
          <cell r="AI102">
            <v>43</v>
          </cell>
        </row>
        <row r="103">
          <cell r="H103">
            <v>12</v>
          </cell>
          <cell r="AI103">
            <v>18</v>
          </cell>
        </row>
        <row r="104">
          <cell r="H104">
            <v>2</v>
          </cell>
          <cell r="AI104">
            <v>2</v>
          </cell>
        </row>
        <row r="105">
          <cell r="H105">
            <v>14</v>
          </cell>
          <cell r="AI105">
            <v>18</v>
          </cell>
        </row>
        <row r="106">
          <cell r="H106">
            <v>42</v>
          </cell>
          <cell r="AI106">
            <v>32</v>
          </cell>
        </row>
        <row r="107">
          <cell r="H107">
            <v>65</v>
          </cell>
          <cell r="AI107">
            <v>100</v>
          </cell>
        </row>
        <row r="108">
          <cell r="H108">
            <v>1</v>
          </cell>
          <cell r="AI108">
            <v>0</v>
          </cell>
        </row>
        <row r="109">
          <cell r="H109">
            <v>17</v>
          </cell>
          <cell r="AI109">
            <v>24</v>
          </cell>
        </row>
        <row r="110">
          <cell r="H110">
            <v>45</v>
          </cell>
          <cell r="AI110">
            <v>31</v>
          </cell>
        </row>
        <row r="111">
          <cell r="H111">
            <v>57</v>
          </cell>
          <cell r="AI111">
            <v>53</v>
          </cell>
        </row>
        <row r="112">
          <cell r="H112">
            <v>58</v>
          </cell>
          <cell r="AI112">
            <v>49</v>
          </cell>
        </row>
        <row r="113">
          <cell r="H113">
            <v>31</v>
          </cell>
          <cell r="AI113">
            <v>26</v>
          </cell>
        </row>
        <row r="114">
          <cell r="H114">
            <v>59</v>
          </cell>
          <cell r="AI114">
            <v>47</v>
          </cell>
        </row>
        <row r="115">
          <cell r="H115">
            <v>48</v>
          </cell>
          <cell r="AI115">
            <v>48</v>
          </cell>
        </row>
        <row r="116">
          <cell r="H116">
            <v>1</v>
          </cell>
          <cell r="AI116">
            <v>0</v>
          </cell>
        </row>
        <row r="117">
          <cell r="H117">
            <v>19</v>
          </cell>
          <cell r="AI117">
            <v>16</v>
          </cell>
        </row>
        <row r="118">
          <cell r="H118">
            <v>27</v>
          </cell>
          <cell r="AI118">
            <v>31</v>
          </cell>
        </row>
        <row r="119">
          <cell r="H119">
            <v>30</v>
          </cell>
          <cell r="AI119">
            <v>42</v>
          </cell>
        </row>
        <row r="120">
          <cell r="H120">
            <v>1</v>
          </cell>
          <cell r="AI120">
            <v>0</v>
          </cell>
        </row>
        <row r="121">
          <cell r="H121">
            <v>6</v>
          </cell>
          <cell r="AI121">
            <v>7</v>
          </cell>
        </row>
        <row r="122">
          <cell r="H122">
            <v>29</v>
          </cell>
          <cell r="AI122">
            <v>22</v>
          </cell>
        </row>
        <row r="123">
          <cell r="H123">
            <v>58</v>
          </cell>
          <cell r="AI123">
            <v>52</v>
          </cell>
        </row>
        <row r="124">
          <cell r="H124">
            <v>2</v>
          </cell>
          <cell r="AI124">
            <v>0</v>
          </cell>
        </row>
        <row r="125">
          <cell r="H125">
            <v>8</v>
          </cell>
          <cell r="AI125">
            <v>9</v>
          </cell>
        </row>
        <row r="126">
          <cell r="H126">
            <v>21</v>
          </cell>
          <cell r="AI126">
            <v>17</v>
          </cell>
        </row>
        <row r="127">
          <cell r="H127">
            <v>62</v>
          </cell>
          <cell r="AI127">
            <v>56</v>
          </cell>
        </row>
        <row r="128">
          <cell r="H128">
            <v>3</v>
          </cell>
          <cell r="AI128">
            <v>4</v>
          </cell>
        </row>
        <row r="129">
          <cell r="H129">
            <v>3</v>
          </cell>
          <cell r="AI129">
            <v>4</v>
          </cell>
        </row>
        <row r="130">
          <cell r="H130">
            <v>2</v>
          </cell>
          <cell r="AI130">
            <v>4</v>
          </cell>
        </row>
        <row r="131">
          <cell r="H131">
            <v>5</v>
          </cell>
          <cell r="AI131">
            <v>6</v>
          </cell>
        </row>
        <row r="132">
          <cell r="H132">
            <v>1</v>
          </cell>
          <cell r="AI132">
            <v>1</v>
          </cell>
        </row>
        <row r="133">
          <cell r="H133">
            <v>4</v>
          </cell>
          <cell r="AI133">
            <v>4</v>
          </cell>
        </row>
        <row r="134">
          <cell r="H134">
            <v>10</v>
          </cell>
          <cell r="AI134">
            <v>13</v>
          </cell>
        </row>
        <row r="135">
          <cell r="H135">
            <v>40</v>
          </cell>
          <cell r="AI135">
            <v>38</v>
          </cell>
        </row>
        <row r="136">
          <cell r="H136">
            <v>1</v>
          </cell>
          <cell r="AI136">
            <v>0</v>
          </cell>
        </row>
        <row r="137">
          <cell r="H137">
            <v>5</v>
          </cell>
          <cell r="AI137">
            <v>5</v>
          </cell>
        </row>
        <row r="138">
          <cell r="H138">
            <v>38</v>
          </cell>
          <cell r="AI138">
            <v>48</v>
          </cell>
        </row>
        <row r="139">
          <cell r="H139">
            <v>26</v>
          </cell>
          <cell r="AI139">
            <v>31</v>
          </cell>
        </row>
        <row r="140">
          <cell r="H140">
            <v>1</v>
          </cell>
          <cell r="AI140">
            <v>0</v>
          </cell>
        </row>
        <row r="141">
          <cell r="H141">
            <v>14</v>
          </cell>
          <cell r="AI141">
            <v>12</v>
          </cell>
        </row>
        <row r="142">
          <cell r="H142">
            <v>56</v>
          </cell>
          <cell r="AI142">
            <v>39</v>
          </cell>
        </row>
        <row r="143">
          <cell r="H143">
            <v>57</v>
          </cell>
          <cell r="AI143">
            <v>41</v>
          </cell>
        </row>
        <row r="144">
          <cell r="H144">
            <v>2</v>
          </cell>
          <cell r="AI144">
            <v>2</v>
          </cell>
        </row>
        <row r="145">
          <cell r="H145">
            <v>9</v>
          </cell>
          <cell r="AI145">
            <v>5</v>
          </cell>
        </row>
        <row r="146">
          <cell r="H146">
            <v>8</v>
          </cell>
          <cell r="AI146">
            <v>9</v>
          </cell>
        </row>
        <row r="147">
          <cell r="H147">
            <v>33</v>
          </cell>
          <cell r="AI147">
            <v>23</v>
          </cell>
        </row>
        <row r="148">
          <cell r="H148">
            <v>1</v>
          </cell>
          <cell r="AI148">
            <v>1</v>
          </cell>
        </row>
        <row r="149">
          <cell r="H149">
            <v>58</v>
          </cell>
          <cell r="AI149">
            <v>56</v>
          </cell>
        </row>
        <row r="150">
          <cell r="H150">
            <v>67</v>
          </cell>
          <cell r="AI150">
            <v>83</v>
          </cell>
        </row>
        <row r="151">
          <cell r="H151">
            <v>29</v>
          </cell>
          <cell r="AI151">
            <v>38</v>
          </cell>
        </row>
        <row r="152">
          <cell r="H152">
            <v>1</v>
          </cell>
          <cell r="AI152">
            <v>3</v>
          </cell>
        </row>
        <row r="153">
          <cell r="H153">
            <v>67</v>
          </cell>
          <cell r="AI153">
            <v>57</v>
          </cell>
        </row>
        <row r="154">
          <cell r="H154">
            <v>62</v>
          </cell>
          <cell r="AI154">
            <v>86</v>
          </cell>
        </row>
        <row r="155">
          <cell r="H155">
            <v>83</v>
          </cell>
          <cell r="AI155">
            <v>58</v>
          </cell>
        </row>
        <row r="156">
          <cell r="H156">
            <v>2</v>
          </cell>
          <cell r="AI156">
            <v>2</v>
          </cell>
        </row>
        <row r="157">
          <cell r="H157">
            <v>96</v>
          </cell>
          <cell r="AI157">
            <v>65</v>
          </cell>
        </row>
        <row r="158">
          <cell r="H158">
            <v>94</v>
          </cell>
          <cell r="AI158">
            <v>62</v>
          </cell>
        </row>
        <row r="159">
          <cell r="H159">
            <v>70</v>
          </cell>
          <cell r="AI159">
            <v>52</v>
          </cell>
        </row>
        <row r="160">
          <cell r="H160">
            <v>5</v>
          </cell>
          <cell r="AI160">
            <v>5</v>
          </cell>
        </row>
        <row r="161">
          <cell r="H161">
            <v>76</v>
          </cell>
          <cell r="AI161">
            <v>53</v>
          </cell>
        </row>
        <row r="162">
          <cell r="H162">
            <v>100</v>
          </cell>
          <cell r="AI162">
            <v>43</v>
          </cell>
        </row>
        <row r="163">
          <cell r="H163">
            <v>39</v>
          </cell>
          <cell r="AI163">
            <v>24</v>
          </cell>
        </row>
        <row r="164">
          <cell r="H164">
            <v>1</v>
          </cell>
          <cell r="AI164">
            <v>0</v>
          </cell>
        </row>
        <row r="165">
          <cell r="H165">
            <v>46</v>
          </cell>
          <cell r="AI165">
            <v>76</v>
          </cell>
        </row>
        <row r="166">
          <cell r="H166">
            <v>41</v>
          </cell>
          <cell r="AI166">
            <v>70</v>
          </cell>
        </row>
        <row r="167">
          <cell r="H167">
            <v>24</v>
          </cell>
          <cell r="AI167">
            <v>38</v>
          </cell>
        </row>
        <row r="168">
          <cell r="H168">
            <v>2</v>
          </cell>
          <cell r="AI168">
            <v>2</v>
          </cell>
        </row>
        <row r="169">
          <cell r="H169">
            <v>47</v>
          </cell>
          <cell r="AI169">
            <v>77</v>
          </cell>
        </row>
        <row r="170">
          <cell r="H170">
            <v>50</v>
          </cell>
          <cell r="AI170">
            <v>63</v>
          </cell>
        </row>
        <row r="171">
          <cell r="H171">
            <v>60</v>
          </cell>
          <cell r="AI171">
            <v>47</v>
          </cell>
        </row>
        <row r="172">
          <cell r="H172">
            <v>1</v>
          </cell>
          <cell r="AI172">
            <v>3</v>
          </cell>
        </row>
        <row r="173">
          <cell r="H173">
            <v>62</v>
          </cell>
          <cell r="AI173">
            <v>96</v>
          </cell>
        </row>
        <row r="174">
          <cell r="H174">
            <v>48</v>
          </cell>
          <cell r="AI174">
            <v>62</v>
          </cell>
        </row>
        <row r="175">
          <cell r="H175">
            <v>73</v>
          </cell>
          <cell r="AI175">
            <v>58</v>
          </cell>
        </row>
        <row r="176">
          <cell r="H176">
            <v>7</v>
          </cell>
          <cell r="AI176">
            <v>6</v>
          </cell>
        </row>
        <row r="177">
          <cell r="H177">
            <v>77</v>
          </cell>
          <cell r="AI177">
            <v>65</v>
          </cell>
        </row>
        <row r="178">
          <cell r="H178">
            <v>67</v>
          </cell>
          <cell r="AI178">
            <v>50</v>
          </cell>
        </row>
        <row r="179">
          <cell r="H179">
            <v>51</v>
          </cell>
          <cell r="AI179">
            <v>48</v>
          </cell>
        </row>
        <row r="180">
          <cell r="H180">
            <v>1</v>
          </cell>
          <cell r="AI180">
            <v>2</v>
          </cell>
        </row>
        <row r="181">
          <cell r="H181">
            <v>43</v>
          </cell>
          <cell r="AI181">
            <v>83</v>
          </cell>
        </row>
        <row r="182">
          <cell r="H182">
            <v>46</v>
          </cell>
          <cell r="AI182">
            <v>47</v>
          </cell>
        </row>
        <row r="183">
          <cell r="H183">
            <v>36</v>
          </cell>
          <cell r="AI183">
            <v>47</v>
          </cell>
        </row>
        <row r="184">
          <cell r="H184">
            <v>1</v>
          </cell>
          <cell r="AI184">
            <v>2</v>
          </cell>
        </row>
        <row r="185">
          <cell r="H185">
            <v>49</v>
          </cell>
          <cell r="AI185">
            <v>44</v>
          </cell>
        </row>
        <row r="186">
          <cell r="H186">
            <v>52</v>
          </cell>
          <cell r="AI186">
            <v>52</v>
          </cell>
        </row>
        <row r="187">
          <cell r="H187">
            <v>27</v>
          </cell>
          <cell r="AI187">
            <v>25</v>
          </cell>
        </row>
        <row r="188">
          <cell r="H188">
            <v>2</v>
          </cell>
          <cell r="AI188">
            <v>3</v>
          </cell>
        </row>
        <row r="189">
          <cell r="H189">
            <v>56</v>
          </cell>
          <cell r="AI189">
            <v>100</v>
          </cell>
        </row>
        <row r="190">
          <cell r="H190">
            <v>46</v>
          </cell>
          <cell r="AI190">
            <v>66</v>
          </cell>
        </row>
        <row r="191">
          <cell r="H191">
            <v>51</v>
          </cell>
          <cell r="AI191">
            <v>65</v>
          </cell>
        </row>
        <row r="192">
          <cell r="H192">
            <v>1</v>
          </cell>
          <cell r="AI192">
            <v>0</v>
          </cell>
        </row>
        <row r="193">
          <cell r="H193">
            <v>1</v>
          </cell>
          <cell r="AI193">
            <v>1</v>
          </cell>
        </row>
        <row r="194">
          <cell r="H194">
            <v>2</v>
          </cell>
          <cell r="AI194">
            <v>0</v>
          </cell>
        </row>
        <row r="195">
          <cell r="H195">
            <v>14</v>
          </cell>
          <cell r="AI195">
            <v>11</v>
          </cell>
        </row>
        <row r="196">
          <cell r="H196">
            <v>0</v>
          </cell>
          <cell r="AI196">
            <v>0</v>
          </cell>
        </row>
        <row r="197">
          <cell r="H197">
            <v>0</v>
          </cell>
          <cell r="AI197">
            <v>0</v>
          </cell>
        </row>
        <row r="198">
          <cell r="H198">
            <v>0</v>
          </cell>
          <cell r="AI198">
            <v>0</v>
          </cell>
        </row>
        <row r="199">
          <cell r="H199">
            <v>82</v>
          </cell>
          <cell r="AI199">
            <v>59</v>
          </cell>
        </row>
        <row r="200">
          <cell r="H200">
            <v>1</v>
          </cell>
          <cell r="AI200">
            <v>0</v>
          </cell>
        </row>
        <row r="201">
          <cell r="H201">
            <v>0</v>
          </cell>
          <cell r="AI201">
            <v>0</v>
          </cell>
        </row>
        <row r="202">
          <cell r="H202">
            <v>0</v>
          </cell>
          <cell r="AI202">
            <v>0</v>
          </cell>
        </row>
        <row r="203">
          <cell r="H203">
            <v>83</v>
          </cell>
          <cell r="AI203">
            <v>79</v>
          </cell>
        </row>
        <row r="204">
          <cell r="H204">
            <v>1</v>
          </cell>
          <cell r="AI204">
            <v>1</v>
          </cell>
        </row>
        <row r="205">
          <cell r="H205">
            <v>4</v>
          </cell>
          <cell r="AI205">
            <v>2</v>
          </cell>
        </row>
        <row r="206">
          <cell r="H206">
            <v>0</v>
          </cell>
          <cell r="AI206">
            <v>0</v>
          </cell>
        </row>
        <row r="207">
          <cell r="H207">
            <v>47</v>
          </cell>
          <cell r="AI207">
            <v>47</v>
          </cell>
        </row>
        <row r="208">
          <cell r="H208">
            <v>20</v>
          </cell>
          <cell r="AI208">
            <v>7</v>
          </cell>
        </row>
        <row r="209">
          <cell r="H209">
            <v>7</v>
          </cell>
          <cell r="AI209">
            <v>4</v>
          </cell>
        </row>
        <row r="210">
          <cell r="H210">
            <v>18</v>
          </cell>
          <cell r="AI210">
            <v>14</v>
          </cell>
        </row>
        <row r="211">
          <cell r="H211">
            <v>76</v>
          </cell>
          <cell r="AI211">
            <v>24</v>
          </cell>
        </row>
        <row r="212">
          <cell r="H212">
            <v>0</v>
          </cell>
          <cell r="AI212">
            <v>0</v>
          </cell>
        </row>
        <row r="213">
          <cell r="H213">
            <v>5</v>
          </cell>
          <cell r="AI213">
            <v>5</v>
          </cell>
        </row>
        <row r="214">
          <cell r="H214">
            <v>1</v>
          </cell>
          <cell r="AI214">
            <v>1</v>
          </cell>
        </row>
        <row r="215">
          <cell r="H215">
            <v>32</v>
          </cell>
          <cell r="AI215">
            <v>17</v>
          </cell>
        </row>
        <row r="216">
          <cell r="H216">
            <v>0</v>
          </cell>
          <cell r="AI216">
            <v>0</v>
          </cell>
        </row>
        <row r="217">
          <cell r="H217">
            <v>3</v>
          </cell>
          <cell r="AI217">
            <v>4</v>
          </cell>
        </row>
        <row r="218">
          <cell r="H218">
            <v>1</v>
          </cell>
          <cell r="AI218">
            <v>2</v>
          </cell>
        </row>
        <row r="219">
          <cell r="H219">
            <v>100</v>
          </cell>
          <cell r="AI219">
            <v>100</v>
          </cell>
        </row>
        <row r="220">
          <cell r="H220">
            <v>1</v>
          </cell>
          <cell r="AI220">
            <v>0</v>
          </cell>
        </row>
        <row r="221">
          <cell r="H221">
            <v>3</v>
          </cell>
          <cell r="AI221">
            <v>2</v>
          </cell>
        </row>
        <row r="222">
          <cell r="H222">
            <v>1</v>
          </cell>
          <cell r="AI222">
            <v>0</v>
          </cell>
        </row>
        <row r="223">
          <cell r="H223">
            <v>82</v>
          </cell>
          <cell r="AI223">
            <v>40</v>
          </cell>
        </row>
        <row r="224">
          <cell r="H224">
            <v>19</v>
          </cell>
          <cell r="AI224">
            <v>7</v>
          </cell>
        </row>
        <row r="225">
          <cell r="H225">
            <v>14</v>
          </cell>
          <cell r="AI225">
            <v>13</v>
          </cell>
        </row>
        <row r="226">
          <cell r="H226">
            <v>21</v>
          </cell>
          <cell r="AI226">
            <v>20</v>
          </cell>
        </row>
        <row r="227">
          <cell r="H227">
            <v>89</v>
          </cell>
          <cell r="AI227">
            <v>28</v>
          </cell>
        </row>
        <row r="228">
          <cell r="H228">
            <v>0</v>
          </cell>
          <cell r="AI228">
            <v>0</v>
          </cell>
        </row>
        <row r="229">
          <cell r="H229">
            <v>3</v>
          </cell>
          <cell r="AI229">
            <v>4</v>
          </cell>
        </row>
        <row r="230">
          <cell r="H230">
            <v>0</v>
          </cell>
          <cell r="AI230">
            <v>1</v>
          </cell>
        </row>
        <row r="231">
          <cell r="H231">
            <v>27</v>
          </cell>
          <cell r="AI231">
            <v>28</v>
          </cell>
        </row>
        <row r="232">
          <cell r="H232">
            <v>0</v>
          </cell>
          <cell r="AI232">
            <v>0</v>
          </cell>
        </row>
        <row r="233">
          <cell r="H233">
            <v>1</v>
          </cell>
          <cell r="AI233">
            <v>2</v>
          </cell>
        </row>
        <row r="234">
          <cell r="H234">
            <v>0</v>
          </cell>
          <cell r="AI234">
            <v>0</v>
          </cell>
        </row>
        <row r="235">
          <cell r="H235">
            <v>70</v>
          </cell>
          <cell r="AI235">
            <v>49</v>
          </cell>
        </row>
        <row r="236">
          <cell r="H236">
            <v>0</v>
          </cell>
          <cell r="AI236">
            <v>2</v>
          </cell>
        </row>
        <row r="237">
          <cell r="H237">
            <v>2</v>
          </cell>
          <cell r="AI237">
            <v>3</v>
          </cell>
        </row>
        <row r="238">
          <cell r="H238">
            <v>0</v>
          </cell>
          <cell r="AI238">
            <v>0</v>
          </cell>
        </row>
        <row r="239">
          <cell r="H239">
            <v>81</v>
          </cell>
          <cell r="AI239">
            <v>76</v>
          </cell>
        </row>
        <row r="240">
          <cell r="H240">
            <v>18</v>
          </cell>
          <cell r="AI240">
            <v>10</v>
          </cell>
        </row>
        <row r="241">
          <cell r="H241">
            <v>25</v>
          </cell>
          <cell r="AI241">
            <v>40</v>
          </cell>
        </row>
        <row r="242">
          <cell r="H242">
            <v>21</v>
          </cell>
          <cell r="AI242">
            <v>9</v>
          </cell>
        </row>
        <row r="243">
          <cell r="H243">
            <v>49</v>
          </cell>
          <cell r="AI243">
            <v>29</v>
          </cell>
        </row>
        <row r="244">
          <cell r="H244">
            <v>0</v>
          </cell>
          <cell r="AI244">
            <v>0</v>
          </cell>
        </row>
        <row r="245">
          <cell r="H245">
            <v>1</v>
          </cell>
          <cell r="AI245">
            <v>2</v>
          </cell>
        </row>
        <row r="246">
          <cell r="H246">
            <v>1</v>
          </cell>
          <cell r="AI246">
            <v>0</v>
          </cell>
        </row>
        <row r="247">
          <cell r="H247">
            <v>63</v>
          </cell>
          <cell r="AI247">
            <v>33</v>
          </cell>
        </row>
        <row r="248">
          <cell r="H248">
            <v>0</v>
          </cell>
          <cell r="AI248">
            <v>0</v>
          </cell>
        </row>
        <row r="249">
          <cell r="H249">
            <v>1</v>
          </cell>
          <cell r="AI249">
            <v>1</v>
          </cell>
        </row>
        <row r="250">
          <cell r="H250">
            <v>0</v>
          </cell>
          <cell r="AI250">
            <v>0</v>
          </cell>
        </row>
        <row r="251">
          <cell r="H251">
            <v>80</v>
          </cell>
          <cell r="AI251">
            <v>33</v>
          </cell>
        </row>
        <row r="252">
          <cell r="H252">
            <v>0</v>
          </cell>
          <cell r="AI252">
            <v>1</v>
          </cell>
        </row>
        <row r="253">
          <cell r="H253">
            <v>1</v>
          </cell>
          <cell r="AI253">
            <v>2</v>
          </cell>
        </row>
        <row r="254">
          <cell r="H254">
            <v>0</v>
          </cell>
          <cell r="AI254">
            <v>0</v>
          </cell>
        </row>
        <row r="255">
          <cell r="H255">
            <v>84</v>
          </cell>
          <cell r="AI255">
            <v>36</v>
          </cell>
        </row>
        <row r="256">
          <cell r="H256">
            <v>0</v>
          </cell>
          <cell r="AI256">
            <v>0</v>
          </cell>
        </row>
        <row r="257">
          <cell r="H257">
            <v>0</v>
          </cell>
          <cell r="AI257">
            <v>0</v>
          </cell>
        </row>
        <row r="258">
          <cell r="H258">
            <v>0</v>
          </cell>
          <cell r="AI258">
            <v>0</v>
          </cell>
        </row>
        <row r="259">
          <cell r="H259">
            <v>1</v>
          </cell>
          <cell r="AI259">
            <v>0</v>
          </cell>
        </row>
        <row r="260">
          <cell r="H260">
            <v>0</v>
          </cell>
          <cell r="AI260">
            <v>0</v>
          </cell>
        </row>
        <row r="261">
          <cell r="H261">
            <v>0</v>
          </cell>
          <cell r="AI261">
            <v>1</v>
          </cell>
        </row>
        <row r="262">
          <cell r="H262">
            <v>2</v>
          </cell>
          <cell r="AI262">
            <v>3</v>
          </cell>
        </row>
        <row r="263">
          <cell r="H263">
            <v>50</v>
          </cell>
          <cell r="AI263">
            <v>69</v>
          </cell>
        </row>
        <row r="264">
          <cell r="H264">
            <v>3</v>
          </cell>
          <cell r="AI264">
            <v>5</v>
          </cell>
        </row>
        <row r="265">
          <cell r="H265">
            <v>2</v>
          </cell>
          <cell r="AI265">
            <v>2</v>
          </cell>
        </row>
        <row r="266">
          <cell r="H266">
            <v>19</v>
          </cell>
          <cell r="AI266">
            <v>17</v>
          </cell>
        </row>
        <row r="267">
          <cell r="H267">
            <v>94</v>
          </cell>
          <cell r="AI267">
            <v>83</v>
          </cell>
        </row>
        <row r="268">
          <cell r="H268">
            <v>3</v>
          </cell>
          <cell r="AI268">
            <v>3</v>
          </cell>
        </row>
        <row r="269">
          <cell r="H269">
            <v>7</v>
          </cell>
          <cell r="AI269">
            <v>9</v>
          </cell>
        </row>
        <row r="270">
          <cell r="H270">
            <v>13</v>
          </cell>
          <cell r="AI270">
            <v>12</v>
          </cell>
        </row>
        <row r="271">
          <cell r="H271">
            <v>56</v>
          </cell>
          <cell r="AI271">
            <v>53</v>
          </cell>
        </row>
        <row r="272">
          <cell r="H272">
            <v>36</v>
          </cell>
          <cell r="AI272">
            <v>32</v>
          </cell>
        </row>
        <row r="273">
          <cell r="H273">
            <v>15</v>
          </cell>
          <cell r="AI273">
            <v>13</v>
          </cell>
        </row>
        <row r="274">
          <cell r="H274">
            <v>36</v>
          </cell>
          <cell r="AI274">
            <v>28</v>
          </cell>
        </row>
        <row r="275">
          <cell r="H275">
            <v>68</v>
          </cell>
          <cell r="AI275">
            <v>56</v>
          </cell>
        </row>
        <row r="276">
          <cell r="H276">
            <v>0</v>
          </cell>
          <cell r="AI276">
            <v>0</v>
          </cell>
        </row>
        <row r="277">
          <cell r="H277">
            <v>28</v>
          </cell>
          <cell r="AI277">
            <v>38</v>
          </cell>
        </row>
        <row r="278">
          <cell r="H278">
            <v>40</v>
          </cell>
          <cell r="AI278">
            <v>56</v>
          </cell>
        </row>
        <row r="279">
          <cell r="H279">
            <v>26</v>
          </cell>
          <cell r="AI279">
            <v>32</v>
          </cell>
        </row>
        <row r="280">
          <cell r="H280">
            <v>1</v>
          </cell>
          <cell r="AI280">
            <v>1</v>
          </cell>
        </row>
        <row r="281">
          <cell r="H281">
            <v>34</v>
          </cell>
          <cell r="AI281">
            <v>36</v>
          </cell>
        </row>
        <row r="282">
          <cell r="H282">
            <v>51</v>
          </cell>
          <cell r="AI282">
            <v>64</v>
          </cell>
        </row>
        <row r="283">
          <cell r="H283">
            <v>100</v>
          </cell>
          <cell r="AI283">
            <v>100</v>
          </cell>
        </row>
        <row r="284">
          <cell r="H284">
            <v>2</v>
          </cell>
          <cell r="AI284">
            <v>1</v>
          </cell>
        </row>
        <row r="285">
          <cell r="H285">
            <v>32</v>
          </cell>
          <cell r="AI285">
            <v>37</v>
          </cell>
        </row>
        <row r="286">
          <cell r="H286">
            <v>65</v>
          </cell>
          <cell r="AI286">
            <v>46</v>
          </cell>
        </row>
        <row r="287">
          <cell r="H287">
            <v>86</v>
          </cell>
          <cell r="AI287">
            <v>77</v>
          </cell>
        </row>
        <row r="288">
          <cell r="H288">
            <v>47</v>
          </cell>
          <cell r="AI288">
            <v>31</v>
          </cell>
        </row>
        <row r="289">
          <cell r="H289">
            <v>59</v>
          </cell>
          <cell r="AI289">
            <v>41</v>
          </cell>
        </row>
        <row r="290">
          <cell r="H290">
            <v>49</v>
          </cell>
          <cell r="AI290">
            <v>42</v>
          </cell>
        </row>
        <row r="291">
          <cell r="H291">
            <v>73</v>
          </cell>
          <cell r="AI291">
            <v>67</v>
          </cell>
        </row>
        <row r="292">
          <cell r="H292">
            <v>0</v>
          </cell>
          <cell r="AI292">
            <v>0</v>
          </cell>
        </row>
        <row r="293">
          <cell r="H293">
            <v>18</v>
          </cell>
          <cell r="AI293">
            <v>28</v>
          </cell>
        </row>
        <row r="294">
          <cell r="H294">
            <v>26</v>
          </cell>
          <cell r="AI294">
            <v>31</v>
          </cell>
        </row>
        <row r="295">
          <cell r="H295">
            <v>17</v>
          </cell>
          <cell r="AI295">
            <v>22</v>
          </cell>
        </row>
        <row r="296">
          <cell r="H296">
            <v>1</v>
          </cell>
          <cell r="AI296">
            <v>1</v>
          </cell>
        </row>
        <row r="297">
          <cell r="H297">
            <v>19</v>
          </cell>
          <cell r="AI297">
            <v>21</v>
          </cell>
        </row>
        <row r="298">
          <cell r="H298">
            <v>9</v>
          </cell>
          <cell r="AI298">
            <v>13</v>
          </cell>
        </row>
        <row r="299">
          <cell r="H299">
            <v>90</v>
          </cell>
          <cell r="AI299">
            <v>94</v>
          </cell>
        </row>
        <row r="300">
          <cell r="H300">
            <v>0</v>
          </cell>
          <cell r="AI300">
            <v>2</v>
          </cell>
        </row>
        <row r="301">
          <cell r="H301">
            <v>18</v>
          </cell>
          <cell r="AI301">
            <v>30</v>
          </cell>
        </row>
        <row r="302">
          <cell r="H302">
            <v>20</v>
          </cell>
          <cell r="AI302">
            <v>15</v>
          </cell>
        </row>
        <row r="303">
          <cell r="H303">
            <v>95</v>
          </cell>
          <cell r="AI303">
            <v>83</v>
          </cell>
        </row>
        <row r="304">
          <cell r="H304">
            <v>43</v>
          </cell>
          <cell r="AI304">
            <v>45</v>
          </cell>
        </row>
        <row r="305">
          <cell r="H305">
            <v>46</v>
          </cell>
          <cell r="AI305">
            <v>49</v>
          </cell>
        </row>
        <row r="306">
          <cell r="H306">
            <v>30</v>
          </cell>
          <cell r="AI306">
            <v>30</v>
          </cell>
        </row>
        <row r="307">
          <cell r="H307">
            <v>42</v>
          </cell>
          <cell r="AI307">
            <v>71</v>
          </cell>
        </row>
        <row r="308">
          <cell r="H308">
            <v>0</v>
          </cell>
          <cell r="AI308">
            <v>0</v>
          </cell>
        </row>
        <row r="309">
          <cell r="H309">
            <v>16</v>
          </cell>
          <cell r="AI309">
            <v>19</v>
          </cell>
        </row>
        <row r="310">
          <cell r="H310">
            <v>13</v>
          </cell>
          <cell r="AI310">
            <v>17</v>
          </cell>
        </row>
        <row r="311">
          <cell r="H311">
            <v>40</v>
          </cell>
          <cell r="AI311">
            <v>61</v>
          </cell>
        </row>
        <row r="312">
          <cell r="H312">
            <v>1</v>
          </cell>
          <cell r="AI312">
            <v>2</v>
          </cell>
        </row>
        <row r="313">
          <cell r="H313">
            <v>5</v>
          </cell>
          <cell r="AI313">
            <v>5</v>
          </cell>
        </row>
        <row r="314">
          <cell r="H314">
            <v>12</v>
          </cell>
          <cell r="AI314">
            <v>15</v>
          </cell>
        </row>
        <row r="315">
          <cell r="H315">
            <v>80</v>
          </cell>
          <cell r="AI315">
            <v>88</v>
          </cell>
        </row>
        <row r="316">
          <cell r="H316">
            <v>1</v>
          </cell>
          <cell r="AI316">
            <v>2</v>
          </cell>
        </row>
        <row r="317">
          <cell r="H317">
            <v>5</v>
          </cell>
          <cell r="AI317">
            <v>8</v>
          </cell>
        </row>
        <row r="318">
          <cell r="H318">
            <v>11</v>
          </cell>
          <cell r="AI318">
            <v>10</v>
          </cell>
        </row>
        <row r="319">
          <cell r="H319">
            <v>75</v>
          </cell>
          <cell r="AI319">
            <v>83</v>
          </cell>
        </row>
        <row r="320">
          <cell r="H320">
            <v>0</v>
          </cell>
          <cell r="AI320">
            <v>0</v>
          </cell>
        </row>
        <row r="321">
          <cell r="H321">
            <v>0</v>
          </cell>
          <cell r="AI321">
            <v>0</v>
          </cell>
        </row>
        <row r="322">
          <cell r="H322">
            <v>0</v>
          </cell>
          <cell r="AI322">
            <v>0</v>
          </cell>
        </row>
        <row r="323">
          <cell r="H323">
            <v>1</v>
          </cell>
          <cell r="AI323">
            <v>0</v>
          </cell>
        </row>
        <row r="324">
          <cell r="H324">
            <v>0</v>
          </cell>
          <cell r="AI324">
            <v>0</v>
          </cell>
        </row>
        <row r="325">
          <cell r="H325">
            <v>1</v>
          </cell>
          <cell r="AI325">
            <v>1</v>
          </cell>
        </row>
        <row r="326">
          <cell r="H326">
            <v>2</v>
          </cell>
          <cell r="AI326">
            <v>2</v>
          </cell>
        </row>
        <row r="327">
          <cell r="H327">
            <v>20</v>
          </cell>
          <cell r="AI327">
            <v>62</v>
          </cell>
        </row>
        <row r="328">
          <cell r="H328">
            <v>1</v>
          </cell>
          <cell r="AI328">
            <v>4</v>
          </cell>
        </row>
        <row r="329">
          <cell r="H329">
            <v>3</v>
          </cell>
          <cell r="AI329">
            <v>4</v>
          </cell>
        </row>
        <row r="330">
          <cell r="H330">
            <v>0</v>
          </cell>
          <cell r="AI330">
            <v>39</v>
          </cell>
        </row>
        <row r="331">
          <cell r="H331">
            <v>26</v>
          </cell>
          <cell r="AI331">
            <v>83</v>
          </cell>
        </row>
        <row r="332">
          <cell r="H332">
            <v>3</v>
          </cell>
          <cell r="AI332">
            <v>2</v>
          </cell>
        </row>
        <row r="333">
          <cell r="H333">
            <v>6</v>
          </cell>
          <cell r="AI333">
            <v>4</v>
          </cell>
        </row>
        <row r="334">
          <cell r="H334">
            <v>16</v>
          </cell>
          <cell r="AI334">
            <v>11</v>
          </cell>
        </row>
        <row r="335">
          <cell r="H335">
            <v>40</v>
          </cell>
          <cell r="AI335">
            <v>58</v>
          </cell>
        </row>
        <row r="336">
          <cell r="H336">
            <v>33</v>
          </cell>
          <cell r="AI336">
            <v>43</v>
          </cell>
        </row>
        <row r="337">
          <cell r="H337">
            <v>16</v>
          </cell>
          <cell r="AI337">
            <v>20</v>
          </cell>
        </row>
        <row r="338">
          <cell r="H338">
            <v>47</v>
          </cell>
          <cell r="AI338">
            <v>38</v>
          </cell>
        </row>
        <row r="339">
          <cell r="H339">
            <v>57</v>
          </cell>
          <cell r="AI339">
            <v>55</v>
          </cell>
        </row>
        <row r="340">
          <cell r="H340">
            <v>1</v>
          </cell>
          <cell r="AI340">
            <v>1</v>
          </cell>
        </row>
        <row r="341">
          <cell r="H341">
            <v>33</v>
          </cell>
          <cell r="AI341">
            <v>31</v>
          </cell>
        </row>
        <row r="342">
          <cell r="H342">
            <v>24</v>
          </cell>
          <cell r="AI342">
            <v>23</v>
          </cell>
        </row>
        <row r="343">
          <cell r="H343">
            <v>13</v>
          </cell>
          <cell r="AI343">
            <v>63</v>
          </cell>
        </row>
        <row r="344">
          <cell r="H344">
            <v>5</v>
          </cell>
          <cell r="AI344">
            <v>5</v>
          </cell>
        </row>
        <row r="345">
          <cell r="H345">
            <v>38</v>
          </cell>
          <cell r="AI345">
            <v>44</v>
          </cell>
        </row>
        <row r="346">
          <cell r="H346">
            <v>16</v>
          </cell>
          <cell r="AI346">
            <v>71</v>
          </cell>
        </row>
        <row r="347">
          <cell r="H347">
            <v>22</v>
          </cell>
          <cell r="AI347">
            <v>100</v>
          </cell>
        </row>
        <row r="348">
          <cell r="H348">
            <v>3</v>
          </cell>
          <cell r="AI348">
            <v>2</v>
          </cell>
        </row>
        <row r="349">
          <cell r="H349">
            <v>61</v>
          </cell>
          <cell r="AI349">
            <v>61</v>
          </cell>
        </row>
        <row r="350">
          <cell r="H350">
            <v>31</v>
          </cell>
          <cell r="AI350">
            <v>29</v>
          </cell>
        </row>
        <row r="351">
          <cell r="H351">
            <v>43</v>
          </cell>
          <cell r="AI351">
            <v>77</v>
          </cell>
        </row>
        <row r="352">
          <cell r="H352">
            <v>65</v>
          </cell>
          <cell r="AI352">
            <v>44</v>
          </cell>
        </row>
        <row r="353">
          <cell r="H353">
            <v>35</v>
          </cell>
          <cell r="AI353">
            <v>77</v>
          </cell>
        </row>
        <row r="354">
          <cell r="H354">
            <v>29</v>
          </cell>
          <cell r="AI354">
            <v>53</v>
          </cell>
        </row>
        <row r="355">
          <cell r="H355">
            <v>42</v>
          </cell>
          <cell r="AI355">
            <v>95</v>
          </cell>
        </row>
        <row r="356">
          <cell r="H356">
            <v>0</v>
          </cell>
          <cell r="AI356">
            <v>0</v>
          </cell>
        </row>
        <row r="357">
          <cell r="H357">
            <v>32</v>
          </cell>
          <cell r="AI357">
            <v>30</v>
          </cell>
        </row>
        <row r="358">
          <cell r="H358">
            <v>6</v>
          </cell>
          <cell r="AI358">
            <v>5</v>
          </cell>
        </row>
        <row r="359">
          <cell r="H359">
            <v>50</v>
          </cell>
          <cell r="AI359">
            <v>68</v>
          </cell>
        </row>
        <row r="360">
          <cell r="H360">
            <v>1</v>
          </cell>
          <cell r="AI360">
            <v>3</v>
          </cell>
        </row>
        <row r="361">
          <cell r="H361">
            <v>39</v>
          </cell>
          <cell r="AI361">
            <v>41</v>
          </cell>
        </row>
        <row r="362">
          <cell r="H362">
            <v>22</v>
          </cell>
          <cell r="AI362">
            <v>19</v>
          </cell>
        </row>
        <row r="363">
          <cell r="H363">
            <v>49</v>
          </cell>
          <cell r="AI363">
            <v>72</v>
          </cell>
        </row>
        <row r="364">
          <cell r="H364">
            <v>1</v>
          </cell>
          <cell r="AI364">
            <v>0</v>
          </cell>
        </row>
        <row r="365">
          <cell r="H365">
            <v>43</v>
          </cell>
          <cell r="AI365">
            <v>75</v>
          </cell>
        </row>
        <row r="366">
          <cell r="H366">
            <v>7</v>
          </cell>
          <cell r="AI366">
            <v>7</v>
          </cell>
        </row>
        <row r="367">
          <cell r="H367">
            <v>67</v>
          </cell>
          <cell r="AI367">
            <v>64</v>
          </cell>
        </row>
        <row r="368">
          <cell r="H368">
            <v>44</v>
          </cell>
          <cell r="AI368">
            <v>36</v>
          </cell>
        </row>
        <row r="369">
          <cell r="H369">
            <v>38</v>
          </cell>
          <cell r="AI369">
            <v>34</v>
          </cell>
        </row>
        <row r="370">
          <cell r="H370">
            <v>57</v>
          </cell>
          <cell r="AI370">
            <v>52</v>
          </cell>
        </row>
        <row r="371">
          <cell r="H371">
            <v>60</v>
          </cell>
          <cell r="AI371">
            <v>61</v>
          </cell>
        </row>
        <row r="372">
          <cell r="H372">
            <v>1</v>
          </cell>
          <cell r="AI372">
            <v>0</v>
          </cell>
        </row>
        <row r="373">
          <cell r="H373">
            <v>22</v>
          </cell>
          <cell r="AI373">
            <v>26</v>
          </cell>
        </row>
        <row r="374">
          <cell r="H374">
            <v>2</v>
          </cell>
          <cell r="AI374">
            <v>4</v>
          </cell>
        </row>
        <row r="375">
          <cell r="H375">
            <v>58</v>
          </cell>
          <cell r="AI375">
            <v>69</v>
          </cell>
        </row>
        <row r="376">
          <cell r="H376">
            <v>3</v>
          </cell>
          <cell r="AI376">
            <v>3</v>
          </cell>
        </row>
        <row r="377">
          <cell r="H377">
            <v>14</v>
          </cell>
          <cell r="AI377">
            <v>15</v>
          </cell>
        </row>
        <row r="378">
          <cell r="H378">
            <v>15</v>
          </cell>
          <cell r="AI378">
            <v>16</v>
          </cell>
        </row>
        <row r="379">
          <cell r="H379">
            <v>100</v>
          </cell>
          <cell r="AI379">
            <v>83</v>
          </cell>
        </row>
        <row r="380">
          <cell r="H380">
            <v>2</v>
          </cell>
          <cell r="AI380">
            <v>0</v>
          </cell>
        </row>
        <row r="381">
          <cell r="H381">
            <v>27</v>
          </cell>
          <cell r="AI381">
            <v>32</v>
          </cell>
        </row>
        <row r="382">
          <cell r="H382">
            <v>5</v>
          </cell>
          <cell r="AI382">
            <v>5</v>
          </cell>
        </row>
        <row r="383">
          <cell r="H383">
            <v>74</v>
          </cell>
          <cell r="AI383">
            <v>64</v>
          </cell>
        </row>
        <row r="384">
          <cell r="H384">
            <v>11</v>
          </cell>
          <cell r="AI384">
            <v>10</v>
          </cell>
        </row>
        <row r="385">
          <cell r="H385">
            <v>23</v>
          </cell>
          <cell r="AI385">
            <v>15</v>
          </cell>
        </row>
        <row r="386">
          <cell r="H386">
            <v>11</v>
          </cell>
          <cell r="AI386">
            <v>11</v>
          </cell>
        </row>
        <row r="387">
          <cell r="H387">
            <v>23</v>
          </cell>
          <cell r="AI387">
            <v>20</v>
          </cell>
        </row>
      </sheetData>
      <sheetData sheetId="59" refreshError="1"/>
      <sheetData sheetId="6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E4A8E-94BB-9A46-AC18-59FA4C76317D}">
  <dimension ref="A1:AJ116"/>
  <sheetViews>
    <sheetView tabSelected="1" zoomScale="80" zoomScaleNormal="80" workbookViewId="0"/>
  </sheetViews>
  <sheetFormatPr baseColWidth="10" defaultColWidth="8.83203125" defaultRowHeight="15"/>
  <cols>
    <col min="1" max="1" width="8.83203125" style="1"/>
    <col min="2" max="2" width="11.6640625" bestFit="1" customWidth="1"/>
    <col min="6" max="6" width="13.5" bestFit="1" customWidth="1"/>
    <col min="7" max="7" width="10.83203125" style="2" bestFit="1" customWidth="1"/>
    <col min="8" max="8" width="32.83203125" bestFit="1" customWidth="1"/>
    <col min="9" max="15" width="4.6640625" customWidth="1"/>
    <col min="16" max="16" width="4.6640625" style="3" customWidth="1"/>
    <col min="20" max="20" width="8.83203125" style="1"/>
    <col min="21" max="21" width="11.6640625" bestFit="1" customWidth="1"/>
    <col min="25" max="25" width="13.5" bestFit="1" customWidth="1"/>
    <col min="26" max="26" width="8.83203125" style="2"/>
    <col min="27" max="27" width="29.5" bestFit="1" customWidth="1"/>
    <col min="28" max="34" width="4.6640625" style="4" customWidth="1"/>
    <col min="35" max="35" width="4.6640625" style="3" customWidth="1"/>
  </cols>
  <sheetData>
    <row r="1" spans="1:35">
      <c r="A1" s="1" t="s">
        <v>0</v>
      </c>
    </row>
    <row r="2" spans="1:35" s="6" customFormat="1" ht="19">
      <c r="A2" s="5" t="s">
        <v>1</v>
      </c>
      <c r="B2" s="5"/>
      <c r="C2" s="5"/>
      <c r="D2" s="5"/>
      <c r="E2" s="5"/>
      <c r="F2" s="5"/>
      <c r="G2" s="5"/>
      <c r="I2" s="5" t="s">
        <v>2</v>
      </c>
      <c r="J2" s="5"/>
      <c r="K2" s="5"/>
      <c r="L2" s="5"/>
      <c r="M2" s="5"/>
      <c r="N2" s="5"/>
      <c r="P2" s="7"/>
      <c r="T2" s="5" t="s">
        <v>3</v>
      </c>
      <c r="U2" s="5"/>
      <c r="V2" s="5"/>
      <c r="W2" s="5"/>
      <c r="X2" s="5"/>
      <c r="Y2" s="5"/>
      <c r="Z2" s="5"/>
      <c r="AB2" s="5" t="s">
        <v>4</v>
      </c>
      <c r="AC2" s="5"/>
      <c r="AD2" s="5"/>
      <c r="AE2" s="5"/>
      <c r="AF2" s="5"/>
      <c r="AG2" s="5"/>
      <c r="AI2" s="7"/>
    </row>
    <row r="3" spans="1:35" s="6" customFormat="1" ht="19">
      <c r="A3" s="5"/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P3" s="7"/>
      <c r="T3" s="5"/>
      <c r="U3" s="5"/>
      <c r="V3" s="5"/>
      <c r="W3" s="5"/>
      <c r="X3" s="5"/>
      <c r="Y3" s="5"/>
      <c r="Z3" s="5"/>
      <c r="AB3" s="5"/>
      <c r="AC3" s="5"/>
      <c r="AD3" s="5"/>
      <c r="AE3" s="5"/>
      <c r="AF3" s="5"/>
      <c r="AG3" s="5"/>
      <c r="AI3" s="7"/>
    </row>
    <row r="4" spans="1:35">
      <c r="A4" s="1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s="2" t="s">
        <v>11</v>
      </c>
      <c r="I4">
        <v>1</v>
      </c>
      <c r="J4">
        <v>2</v>
      </c>
      <c r="K4">
        <v>3</v>
      </c>
      <c r="L4">
        <v>4</v>
      </c>
      <c r="M4">
        <v>5</v>
      </c>
      <c r="N4">
        <v>6</v>
      </c>
      <c r="O4" t="s">
        <v>12</v>
      </c>
      <c r="T4" s="1" t="s">
        <v>5</v>
      </c>
      <c r="U4" t="s">
        <v>6</v>
      </c>
      <c r="V4" t="s">
        <v>7</v>
      </c>
      <c r="W4" t="s">
        <v>8</v>
      </c>
      <c r="X4" t="s">
        <v>9</v>
      </c>
      <c r="Y4" t="s">
        <v>10</v>
      </c>
      <c r="Z4" s="2" t="s">
        <v>11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4">
        <v>6</v>
      </c>
      <c r="AH4" s="4" t="s">
        <v>12</v>
      </c>
    </row>
    <row r="5" spans="1:35">
      <c r="A5" s="1">
        <v>326.1001</v>
      </c>
      <c r="B5" t="s">
        <v>13</v>
      </c>
      <c r="C5" t="s">
        <v>14</v>
      </c>
      <c r="D5">
        <v>19.245771676638199</v>
      </c>
      <c r="E5" t="s">
        <v>15</v>
      </c>
      <c r="F5">
        <v>86</v>
      </c>
      <c r="G5" s="2">
        <v>184337280</v>
      </c>
      <c r="H5" t="s">
        <v>16</v>
      </c>
      <c r="I5" s="8">
        <f>G5</f>
        <v>184337280</v>
      </c>
      <c r="J5" s="8">
        <f>G6</f>
        <v>162908160</v>
      </c>
      <c r="K5" s="8">
        <f>G7</f>
        <v>194797440</v>
      </c>
      <c r="L5" s="8">
        <f>G8</f>
        <v>170440320</v>
      </c>
      <c r="M5" s="8">
        <f>G9</f>
        <v>147682560</v>
      </c>
      <c r="N5" s="8">
        <f>G10</f>
        <v>143902080</v>
      </c>
      <c r="O5" s="8">
        <f>G11</f>
        <v>202350720</v>
      </c>
      <c r="T5" s="1">
        <v>385.17169999999999</v>
      </c>
      <c r="U5" t="s">
        <v>17</v>
      </c>
      <c r="V5" t="s">
        <v>14</v>
      </c>
      <c r="W5">
        <v>18.7587369561329</v>
      </c>
      <c r="X5" t="s">
        <v>15</v>
      </c>
      <c r="Y5">
        <v>86</v>
      </c>
      <c r="Z5" s="2">
        <v>289920</v>
      </c>
      <c r="AA5" t="s">
        <v>16</v>
      </c>
      <c r="AB5" s="8">
        <f>Z5</f>
        <v>289920</v>
      </c>
      <c r="AC5" s="8">
        <f>Z6</f>
        <v>2140800</v>
      </c>
      <c r="AD5" s="8">
        <f>Z7</f>
        <v>203520</v>
      </c>
      <c r="AE5" s="8">
        <f>Z8</f>
        <v>94080</v>
      </c>
      <c r="AF5" s="8">
        <f>Z9</f>
        <v>203520</v>
      </c>
      <c r="AG5" s="8">
        <f>Z10</f>
        <v>723840</v>
      </c>
      <c r="AH5" s="8">
        <f>Z11</f>
        <v>0</v>
      </c>
    </row>
    <row r="6" spans="1:35">
      <c r="A6" s="1">
        <v>326.1001</v>
      </c>
      <c r="B6" t="s">
        <v>13</v>
      </c>
      <c r="C6" t="s">
        <v>18</v>
      </c>
      <c r="D6">
        <v>20.451037676638201</v>
      </c>
      <c r="E6" t="s">
        <v>15</v>
      </c>
      <c r="F6">
        <v>86</v>
      </c>
      <c r="G6" s="2">
        <v>162908160</v>
      </c>
      <c r="H6" t="s">
        <v>19</v>
      </c>
      <c r="I6" s="8">
        <f>G18</f>
        <v>37969920</v>
      </c>
      <c r="J6" s="8">
        <f>G17</f>
        <v>70953600</v>
      </c>
      <c r="K6" s="8">
        <f>G16</f>
        <v>0</v>
      </c>
      <c r="L6" s="8">
        <f>G15</f>
        <v>75916800</v>
      </c>
      <c r="M6" s="8">
        <f>G14</f>
        <v>17612160</v>
      </c>
      <c r="N6" s="8">
        <f>G13</f>
        <v>23498880</v>
      </c>
      <c r="O6" s="8">
        <f>G12</f>
        <v>244778880</v>
      </c>
      <c r="T6" s="1">
        <v>404.14859999999999</v>
      </c>
      <c r="U6" t="s">
        <v>20</v>
      </c>
      <c r="V6" t="s">
        <v>18</v>
      </c>
      <c r="W6">
        <v>19.964155956132899</v>
      </c>
      <c r="X6" t="s">
        <v>21</v>
      </c>
      <c r="Y6">
        <v>86</v>
      </c>
      <c r="Z6" s="2">
        <v>2140800</v>
      </c>
      <c r="AA6" t="s">
        <v>19</v>
      </c>
      <c r="AB6" s="8">
        <f>Z18</f>
        <v>46732800</v>
      </c>
      <c r="AC6" s="8">
        <f>Z17</f>
        <v>40945920</v>
      </c>
      <c r="AD6" s="8">
        <f>Z16</f>
        <v>43820160</v>
      </c>
      <c r="AE6" s="8">
        <f>Z15</f>
        <v>7438080</v>
      </c>
      <c r="AF6" s="8">
        <f>Z14</f>
        <v>32839680</v>
      </c>
      <c r="AG6" s="8">
        <f>Z13</f>
        <v>17137920</v>
      </c>
      <c r="AH6" s="8">
        <f>Z12</f>
        <v>0</v>
      </c>
    </row>
    <row r="7" spans="1:35">
      <c r="A7" s="1">
        <v>326.1001</v>
      </c>
      <c r="B7" t="s">
        <v>13</v>
      </c>
      <c r="C7" t="s">
        <v>22</v>
      </c>
      <c r="D7">
        <v>21.656303676638199</v>
      </c>
      <c r="E7" t="s">
        <v>15</v>
      </c>
      <c r="F7">
        <v>86</v>
      </c>
      <c r="G7" s="2">
        <v>194797440</v>
      </c>
      <c r="H7" t="s">
        <v>23</v>
      </c>
      <c r="I7" s="8">
        <f>G19</f>
        <v>0</v>
      </c>
      <c r="J7" s="8">
        <f>G20</f>
        <v>6019200</v>
      </c>
      <c r="K7" s="8">
        <f>G21</f>
        <v>0</v>
      </c>
      <c r="L7" s="8">
        <f>G22</f>
        <v>32864640</v>
      </c>
      <c r="M7" s="8">
        <f>G23</f>
        <v>0</v>
      </c>
      <c r="N7" s="8">
        <f>G24</f>
        <v>1084800</v>
      </c>
      <c r="O7" s="8">
        <f>G25</f>
        <v>218743680</v>
      </c>
      <c r="T7" s="1">
        <v>441.18669999999997</v>
      </c>
      <c r="U7" t="s">
        <v>24</v>
      </c>
      <c r="V7" t="s">
        <v>22</v>
      </c>
      <c r="W7">
        <v>21.169574956132902</v>
      </c>
      <c r="X7" t="s">
        <v>25</v>
      </c>
      <c r="Y7">
        <v>86</v>
      </c>
      <c r="Z7" s="2">
        <v>203520</v>
      </c>
      <c r="AA7" t="s">
        <v>23</v>
      </c>
      <c r="AB7" s="8">
        <f>Z19</f>
        <v>45408000</v>
      </c>
      <c r="AC7" s="8">
        <f>Z20</f>
        <v>63826560</v>
      </c>
      <c r="AD7" s="8">
        <f>Z21</f>
        <v>51797760</v>
      </c>
      <c r="AE7" s="8">
        <f>Z22</f>
        <v>3926400</v>
      </c>
      <c r="AF7" s="8">
        <f>Z23</f>
        <v>30568320</v>
      </c>
      <c r="AG7" s="8">
        <f>Z24</f>
        <v>14530560</v>
      </c>
      <c r="AH7" s="8" t="str">
        <f>Z25</f>
        <v>NA</v>
      </c>
    </row>
    <row r="8" spans="1:35">
      <c r="A8" s="1">
        <v>326.1001</v>
      </c>
      <c r="B8" t="s">
        <v>13</v>
      </c>
      <c r="C8" t="s">
        <v>26</v>
      </c>
      <c r="D8">
        <v>22.861569676638201</v>
      </c>
      <c r="E8" t="s">
        <v>15</v>
      </c>
      <c r="F8">
        <v>86</v>
      </c>
      <c r="G8" s="2">
        <v>170440320</v>
      </c>
      <c r="H8" t="s">
        <v>27</v>
      </c>
      <c r="I8" s="8">
        <f>G32</f>
        <v>0</v>
      </c>
      <c r="J8" s="8">
        <f>G31</f>
        <v>45273600</v>
      </c>
      <c r="K8" s="8">
        <f>G30</f>
        <v>0</v>
      </c>
      <c r="L8" s="8">
        <f>G29</f>
        <v>12124800</v>
      </c>
      <c r="M8" s="8">
        <f>G28</f>
        <v>0</v>
      </c>
      <c r="N8" s="8">
        <f>G27</f>
        <v>220800</v>
      </c>
      <c r="O8" s="8">
        <f>G26</f>
        <v>205455360</v>
      </c>
      <c r="T8" s="1">
        <v>448.20780000000002</v>
      </c>
      <c r="U8" t="s">
        <v>28</v>
      </c>
      <c r="V8" t="s">
        <v>26</v>
      </c>
      <c r="W8">
        <v>22.374993956132901</v>
      </c>
      <c r="X8" t="s">
        <v>29</v>
      </c>
      <c r="Y8">
        <v>86</v>
      </c>
      <c r="Z8" s="2">
        <v>94080</v>
      </c>
      <c r="AA8" t="s">
        <v>27</v>
      </c>
      <c r="AB8" s="8">
        <f>Z32</f>
        <v>57672960</v>
      </c>
      <c r="AC8" s="8">
        <f>Z31</f>
        <v>74367360</v>
      </c>
      <c r="AD8" s="8">
        <f>Z30</f>
        <v>45778560</v>
      </c>
      <c r="AE8" s="8">
        <f>Z29</f>
        <v>89018880</v>
      </c>
      <c r="AF8" s="8">
        <f>Z28</f>
        <v>33110400</v>
      </c>
      <c r="AG8" s="8">
        <f>Z27</f>
        <v>2893440</v>
      </c>
      <c r="AH8" s="8" t="str">
        <f>Z26</f>
        <v>NA</v>
      </c>
    </row>
    <row r="9" spans="1:35">
      <c r="A9" s="1">
        <v>326.1001</v>
      </c>
      <c r="B9" t="s">
        <v>13</v>
      </c>
      <c r="C9" t="s">
        <v>30</v>
      </c>
      <c r="D9">
        <v>24.066835676638199</v>
      </c>
      <c r="E9" t="s">
        <v>15</v>
      </c>
      <c r="F9">
        <v>86</v>
      </c>
      <c r="G9" s="2">
        <v>147682560</v>
      </c>
      <c r="H9" t="s">
        <v>31</v>
      </c>
      <c r="I9" s="8">
        <f>G33</f>
        <v>167189760</v>
      </c>
      <c r="J9" s="8">
        <f>G34</f>
        <v>153432960</v>
      </c>
      <c r="K9" s="8">
        <f>G35</f>
        <v>165626880</v>
      </c>
      <c r="L9" s="8">
        <f>G36</f>
        <v>201452160</v>
      </c>
      <c r="M9" s="8">
        <f>G37</f>
        <v>186915840</v>
      </c>
      <c r="N9" s="8">
        <f>G38</f>
        <v>174577920</v>
      </c>
      <c r="O9" s="8">
        <f>G39</f>
        <v>221529600</v>
      </c>
      <c r="T9" s="1">
        <v>455.20240000000001</v>
      </c>
      <c r="U9" t="s">
        <v>32</v>
      </c>
      <c r="V9" t="s">
        <v>30</v>
      </c>
      <c r="W9">
        <v>23.5804129561329</v>
      </c>
      <c r="X9" t="s">
        <v>33</v>
      </c>
      <c r="Y9">
        <v>86</v>
      </c>
      <c r="Z9" s="2">
        <v>203520</v>
      </c>
      <c r="AA9" t="s">
        <v>31</v>
      </c>
      <c r="AB9" s="8">
        <f>Z33</f>
        <v>2728320</v>
      </c>
      <c r="AC9" s="8">
        <f>Z34</f>
        <v>24850560</v>
      </c>
      <c r="AD9" s="8">
        <f>Z35</f>
        <v>186240</v>
      </c>
      <c r="AE9" s="8">
        <f>Z36</f>
        <v>1403520</v>
      </c>
      <c r="AF9" s="8">
        <f>Z37</f>
        <v>2928000</v>
      </c>
      <c r="AG9" s="8">
        <f>Z38</f>
        <v>3187200</v>
      </c>
      <c r="AH9" s="8" t="str">
        <f>Z39</f>
        <v>NA</v>
      </c>
    </row>
    <row r="10" spans="1:35">
      <c r="A10" s="1">
        <v>326.1001</v>
      </c>
      <c r="B10" t="s">
        <v>13</v>
      </c>
      <c r="C10" t="s">
        <v>34</v>
      </c>
      <c r="D10">
        <v>25.272101676638201</v>
      </c>
      <c r="E10" t="s">
        <v>15</v>
      </c>
      <c r="F10">
        <v>86</v>
      </c>
      <c r="G10" s="2">
        <v>143902080</v>
      </c>
      <c r="H10" t="s">
        <v>35</v>
      </c>
      <c r="I10" s="8">
        <f>G46</f>
        <v>130560</v>
      </c>
      <c r="J10" s="8">
        <f>G45</f>
        <v>87509760</v>
      </c>
      <c r="K10" s="8">
        <f>G44</f>
        <v>0</v>
      </c>
      <c r="L10" s="8">
        <f>G43</f>
        <v>68421120</v>
      </c>
      <c r="M10" s="8">
        <f>G42</f>
        <v>21120</v>
      </c>
      <c r="N10" s="8">
        <f>G41</f>
        <v>27319680</v>
      </c>
      <c r="O10" s="8">
        <f>G40</f>
        <v>216240000</v>
      </c>
      <c r="T10" s="1">
        <v>496.15370000000001</v>
      </c>
      <c r="U10" t="s">
        <v>36</v>
      </c>
      <c r="V10" t="s">
        <v>34</v>
      </c>
      <c r="W10">
        <v>24.785831956132899</v>
      </c>
      <c r="X10" t="s">
        <v>37</v>
      </c>
      <c r="Y10">
        <v>86</v>
      </c>
      <c r="Z10" s="2">
        <v>723840</v>
      </c>
      <c r="AA10" t="s">
        <v>35</v>
      </c>
      <c r="AB10" s="8">
        <f>Z46</f>
        <v>45073920</v>
      </c>
      <c r="AC10" s="8">
        <f>Z45</f>
        <v>27805440</v>
      </c>
      <c r="AD10" s="8">
        <f>Z44</f>
        <v>39584640</v>
      </c>
      <c r="AE10" s="8">
        <f>Z43</f>
        <v>4876800</v>
      </c>
      <c r="AF10" s="8">
        <f>Z42</f>
        <v>30514560</v>
      </c>
      <c r="AG10" s="8">
        <f>Z41</f>
        <v>14757120</v>
      </c>
      <c r="AH10" s="8" t="str">
        <f>Z40</f>
        <v>NA</v>
      </c>
    </row>
    <row r="11" spans="1:35">
      <c r="A11" s="1">
        <v>326.1001</v>
      </c>
      <c r="B11" t="s">
        <v>13</v>
      </c>
      <c r="C11" t="s">
        <v>38</v>
      </c>
      <c r="D11">
        <v>26.477367676638199</v>
      </c>
      <c r="E11" t="s">
        <v>15</v>
      </c>
      <c r="F11">
        <v>86</v>
      </c>
      <c r="G11" s="2">
        <v>202350720</v>
      </c>
      <c r="H11" t="s">
        <v>39</v>
      </c>
      <c r="I11" s="8">
        <f>G47</f>
        <v>178560</v>
      </c>
      <c r="J11" s="8">
        <f>G48</f>
        <v>1142400</v>
      </c>
      <c r="K11" s="8">
        <f>G49</f>
        <v>0</v>
      </c>
      <c r="L11" s="8">
        <f>G50</f>
        <v>54069120</v>
      </c>
      <c r="M11" s="8">
        <f>G51</f>
        <v>3701760</v>
      </c>
      <c r="N11" s="8">
        <f>G52</f>
        <v>201600</v>
      </c>
      <c r="O11" s="8">
        <f>G53</f>
        <v>209562240</v>
      </c>
      <c r="T11" s="1">
        <v>326.1001</v>
      </c>
      <c r="U11" t="s">
        <v>13</v>
      </c>
      <c r="V11" t="s">
        <v>38</v>
      </c>
      <c r="W11">
        <v>25.991250956132902</v>
      </c>
      <c r="X11" t="s">
        <v>40</v>
      </c>
      <c r="Y11">
        <v>86</v>
      </c>
      <c r="Z11" s="2">
        <v>0</v>
      </c>
      <c r="AA11" t="s">
        <v>39</v>
      </c>
      <c r="AB11" s="8">
        <f>Z47</f>
        <v>54261120</v>
      </c>
      <c r="AC11" s="8">
        <f>Z48</f>
        <v>80595840</v>
      </c>
      <c r="AD11" s="8">
        <f>Z49</f>
        <v>42055680</v>
      </c>
      <c r="AE11" s="8">
        <f>Z50</f>
        <v>1697280</v>
      </c>
      <c r="AF11" s="8">
        <f>Z51</f>
        <v>26371200</v>
      </c>
      <c r="AG11" s="8">
        <f>Z52</f>
        <v>19712640</v>
      </c>
      <c r="AH11" s="8" t="str">
        <f>Z53</f>
        <v>NA</v>
      </c>
    </row>
    <row r="12" spans="1:35">
      <c r="A12" s="1">
        <v>326.1001</v>
      </c>
      <c r="B12" t="s">
        <v>13</v>
      </c>
      <c r="C12" t="s">
        <v>41</v>
      </c>
      <c r="D12">
        <v>27.682633676638201</v>
      </c>
      <c r="E12" t="s">
        <v>15</v>
      </c>
      <c r="F12">
        <v>86</v>
      </c>
      <c r="G12" s="2">
        <v>244778880</v>
      </c>
      <c r="H12" t="s">
        <v>42</v>
      </c>
      <c r="I12" s="8">
        <f>G60</f>
        <v>0</v>
      </c>
      <c r="J12" s="8">
        <f>G59</f>
        <v>658560</v>
      </c>
      <c r="K12" s="8">
        <f>G58</f>
        <v>0</v>
      </c>
      <c r="L12" s="8">
        <f>G57</f>
        <v>0</v>
      </c>
      <c r="M12" s="8">
        <f>G56</f>
        <v>0</v>
      </c>
      <c r="N12" s="8">
        <f>G55</f>
        <v>489600</v>
      </c>
      <c r="O12" s="8">
        <f>G54</f>
        <v>202794240</v>
      </c>
      <c r="T12" s="1">
        <v>326.1001</v>
      </c>
      <c r="U12" t="s">
        <v>13</v>
      </c>
      <c r="V12" t="s">
        <v>41</v>
      </c>
      <c r="W12">
        <v>27.196669956132901</v>
      </c>
      <c r="X12" t="s">
        <v>40</v>
      </c>
      <c r="Y12">
        <v>86</v>
      </c>
      <c r="Z12" s="2">
        <v>0</v>
      </c>
      <c r="AA12" t="s">
        <v>42</v>
      </c>
      <c r="AB12" s="8">
        <f>Z60</f>
        <v>68784000</v>
      </c>
      <c r="AC12" s="8">
        <f>Z59</f>
        <v>94945920</v>
      </c>
      <c r="AD12" s="8">
        <f>Z58</f>
        <v>35007360</v>
      </c>
      <c r="AE12" s="8">
        <f>Z57</f>
        <v>88652160</v>
      </c>
      <c r="AF12" s="8">
        <f>Z56</f>
        <v>64033920</v>
      </c>
      <c r="AG12" s="8">
        <f>Z55</f>
        <v>2411520</v>
      </c>
      <c r="AH12" s="8" t="str">
        <f>Z54</f>
        <v>NA</v>
      </c>
    </row>
    <row r="13" spans="1:35">
      <c r="A13" s="1">
        <v>326.1001</v>
      </c>
      <c r="B13" t="s">
        <v>13</v>
      </c>
      <c r="C13" t="s">
        <v>43</v>
      </c>
      <c r="D13">
        <v>28.887899676638199</v>
      </c>
      <c r="E13" t="s">
        <v>15</v>
      </c>
      <c r="F13">
        <v>86</v>
      </c>
      <c r="G13" s="2">
        <v>23498880</v>
      </c>
      <c r="H13" t="s">
        <v>44</v>
      </c>
      <c r="I13" s="8">
        <f>G61</f>
        <v>172337280</v>
      </c>
      <c r="J13" s="8">
        <f>G62</f>
        <v>138311040</v>
      </c>
      <c r="K13" s="8">
        <f>G63</f>
        <v>166362240</v>
      </c>
      <c r="L13" s="8">
        <f>G64</f>
        <v>172141440</v>
      </c>
      <c r="M13" s="8">
        <f>G65</f>
        <v>152847360</v>
      </c>
      <c r="N13" s="8">
        <f>G66</f>
        <v>162474240</v>
      </c>
      <c r="O13" s="8">
        <f>G67</f>
        <v>204760320</v>
      </c>
      <c r="T13" s="1">
        <v>496.15370000000001</v>
      </c>
      <c r="U13" t="s">
        <v>36</v>
      </c>
      <c r="V13" t="s">
        <v>43</v>
      </c>
      <c r="W13">
        <v>28.4020889561329</v>
      </c>
      <c r="X13" t="s">
        <v>37</v>
      </c>
      <c r="Y13">
        <v>86</v>
      </c>
      <c r="Z13" s="2">
        <v>17137920</v>
      </c>
      <c r="AA13" t="s">
        <v>44</v>
      </c>
      <c r="AB13" s="8">
        <f>Z61</f>
        <v>3611520</v>
      </c>
      <c r="AC13" s="8">
        <f>Z62</f>
        <v>14042880</v>
      </c>
      <c r="AD13" s="8">
        <f>Z63</f>
        <v>247680</v>
      </c>
      <c r="AE13" s="8">
        <f>Z64</f>
        <v>1111680</v>
      </c>
      <c r="AF13" s="8">
        <f>Z65</f>
        <v>1553280</v>
      </c>
      <c r="AG13" s="8">
        <f>Z66</f>
        <v>2246400</v>
      </c>
      <c r="AH13" s="8" t="str">
        <f>Z67</f>
        <v>NA</v>
      </c>
    </row>
    <row r="14" spans="1:35">
      <c r="A14" s="1">
        <v>326.1001</v>
      </c>
      <c r="B14" t="s">
        <v>13</v>
      </c>
      <c r="C14" t="s">
        <v>45</v>
      </c>
      <c r="D14">
        <v>30.093165676638201</v>
      </c>
      <c r="E14" t="s">
        <v>15</v>
      </c>
      <c r="F14">
        <v>86</v>
      </c>
      <c r="G14" s="2">
        <v>17612160</v>
      </c>
      <c r="H14" t="s">
        <v>46</v>
      </c>
      <c r="I14" s="8">
        <f>G74</f>
        <v>443520</v>
      </c>
      <c r="J14" s="8">
        <f>G73</f>
        <v>105024000</v>
      </c>
      <c r="K14" s="8">
        <f>G72</f>
        <v>775680</v>
      </c>
      <c r="L14" s="8">
        <f>G71</f>
        <v>50507520</v>
      </c>
      <c r="M14" s="8">
        <f>G70</f>
        <v>236160</v>
      </c>
      <c r="N14" s="8">
        <f>G69</f>
        <v>727680</v>
      </c>
      <c r="O14" s="8">
        <f>G68</f>
        <v>198791040</v>
      </c>
      <c r="T14" s="1">
        <v>455.20240000000001</v>
      </c>
      <c r="U14" t="s">
        <v>32</v>
      </c>
      <c r="V14" t="s">
        <v>45</v>
      </c>
      <c r="W14">
        <v>29.607507956132899</v>
      </c>
      <c r="X14" t="s">
        <v>33</v>
      </c>
      <c r="Y14">
        <v>86</v>
      </c>
      <c r="Z14" s="2">
        <v>32839680</v>
      </c>
      <c r="AA14" t="s">
        <v>46</v>
      </c>
      <c r="AB14" s="8">
        <f>Z74</f>
        <v>59489280</v>
      </c>
      <c r="AC14" s="8">
        <f>Z73</f>
        <v>32087040</v>
      </c>
      <c r="AD14" s="8">
        <f>Z72</f>
        <v>45367680</v>
      </c>
      <c r="AE14" s="8">
        <f>Z71</f>
        <v>5266560</v>
      </c>
      <c r="AF14" s="8">
        <f>Z70</f>
        <v>45715200</v>
      </c>
      <c r="AG14" s="8">
        <f>Z69</f>
        <v>7672320</v>
      </c>
      <c r="AH14" s="8" t="str">
        <f>Z68</f>
        <v>NA</v>
      </c>
    </row>
    <row r="15" spans="1:35">
      <c r="A15" s="1">
        <v>326.1001</v>
      </c>
      <c r="B15" t="s">
        <v>13</v>
      </c>
      <c r="C15" t="s">
        <v>47</v>
      </c>
      <c r="D15">
        <v>31.298431676638199</v>
      </c>
      <c r="E15" t="s">
        <v>15</v>
      </c>
      <c r="F15">
        <v>86</v>
      </c>
      <c r="G15" s="2">
        <v>75916800</v>
      </c>
      <c r="H15" t="s">
        <v>48</v>
      </c>
      <c r="I15" s="8">
        <f>G75</f>
        <v>2622720</v>
      </c>
      <c r="J15" s="8">
        <f>G76</f>
        <v>2409600</v>
      </c>
      <c r="K15" s="8">
        <f>G77</f>
        <v>255360</v>
      </c>
      <c r="L15" s="8">
        <f>G78</f>
        <v>1685760</v>
      </c>
      <c r="M15" s="8">
        <f>G79</f>
        <v>2163840</v>
      </c>
      <c r="N15" s="8">
        <f>G80</f>
        <v>295680</v>
      </c>
      <c r="O15" s="8">
        <f>G81</f>
        <v>190293120</v>
      </c>
      <c r="T15" s="1">
        <v>448.20780000000002</v>
      </c>
      <c r="U15" t="s">
        <v>28</v>
      </c>
      <c r="V15" t="s">
        <v>47</v>
      </c>
      <c r="W15">
        <v>30.812926956132898</v>
      </c>
      <c r="X15" t="s">
        <v>29</v>
      </c>
      <c r="Y15">
        <v>86</v>
      </c>
      <c r="Z15" s="2">
        <v>7438080</v>
      </c>
      <c r="AA15" t="s">
        <v>48</v>
      </c>
      <c r="AB15" s="8">
        <f>Z75</f>
        <v>60775680</v>
      </c>
      <c r="AC15" s="8">
        <f>Z76</f>
        <v>60199680</v>
      </c>
      <c r="AD15" s="8">
        <f>Z77</f>
        <v>41800320</v>
      </c>
      <c r="AE15" s="8">
        <f>Z78</f>
        <v>687360</v>
      </c>
      <c r="AF15" s="8">
        <f>Z79</f>
        <v>26540160</v>
      </c>
      <c r="AG15" s="8">
        <f>Z80</f>
        <v>13923840</v>
      </c>
      <c r="AH15" s="8" t="str">
        <f>Z81</f>
        <v>NA</v>
      </c>
    </row>
    <row r="16" spans="1:35">
      <c r="A16" s="1">
        <v>326.1001</v>
      </c>
      <c r="B16" t="s">
        <v>13</v>
      </c>
      <c r="C16" t="s">
        <v>49</v>
      </c>
      <c r="D16">
        <v>32.503697676638197</v>
      </c>
      <c r="E16" t="s">
        <v>15</v>
      </c>
      <c r="F16">
        <v>86</v>
      </c>
      <c r="G16" s="2">
        <v>0</v>
      </c>
      <c r="H16" t="s">
        <v>50</v>
      </c>
      <c r="I16" s="8">
        <f>G88</f>
        <v>0</v>
      </c>
      <c r="J16" s="8">
        <f>G87</f>
        <v>0</v>
      </c>
      <c r="K16" s="8">
        <f>G86</f>
        <v>0</v>
      </c>
      <c r="L16" s="8">
        <f>G85</f>
        <v>0</v>
      </c>
      <c r="M16" s="8">
        <f>G84</f>
        <v>0</v>
      </c>
      <c r="N16" s="8">
        <f>G83</f>
        <v>240000</v>
      </c>
      <c r="O16" s="8">
        <f>G82</f>
        <v>228430080</v>
      </c>
      <c r="T16" s="1">
        <v>441.18669999999997</v>
      </c>
      <c r="U16" t="s">
        <v>24</v>
      </c>
      <c r="V16" t="s">
        <v>49</v>
      </c>
      <c r="W16">
        <v>32.018345956132897</v>
      </c>
      <c r="X16" t="s">
        <v>25</v>
      </c>
      <c r="Y16">
        <v>86</v>
      </c>
      <c r="Z16" s="2">
        <v>43820160</v>
      </c>
      <c r="AA16" t="s">
        <v>50</v>
      </c>
      <c r="AB16" s="8">
        <f>Z88</f>
        <v>69406080</v>
      </c>
      <c r="AC16" s="8">
        <f>Z87</f>
        <v>101224320</v>
      </c>
      <c r="AD16" s="8">
        <f>Z86</f>
        <v>60193920</v>
      </c>
      <c r="AE16" s="8">
        <f>Z85</f>
        <v>101957760</v>
      </c>
      <c r="AF16" s="8">
        <f>Z84</f>
        <v>67476480</v>
      </c>
      <c r="AG16" s="8">
        <f>Z83</f>
        <v>1710720</v>
      </c>
      <c r="AH16" s="8" t="str">
        <f>Z82</f>
        <v>NA</v>
      </c>
    </row>
    <row r="17" spans="1:34">
      <c r="A17" s="1">
        <v>326.1001</v>
      </c>
      <c r="B17" t="s">
        <v>13</v>
      </c>
      <c r="C17" t="s">
        <v>51</v>
      </c>
      <c r="D17">
        <v>33.708963676638199</v>
      </c>
      <c r="E17" t="s">
        <v>15</v>
      </c>
      <c r="F17">
        <v>86</v>
      </c>
      <c r="G17" s="2">
        <v>70953600</v>
      </c>
      <c r="H17" t="s">
        <v>52</v>
      </c>
      <c r="I17" s="8">
        <f>G89</f>
        <v>203520</v>
      </c>
      <c r="J17" s="8">
        <f>G90</f>
        <v>347520</v>
      </c>
      <c r="K17" s="8">
        <f>G91</f>
        <v>129108480</v>
      </c>
      <c r="L17" s="8">
        <f>G92</f>
        <v>504960</v>
      </c>
      <c r="M17" s="8">
        <f>G93</f>
        <v>216960</v>
      </c>
      <c r="N17" s="8">
        <f>G94</f>
        <v>184320</v>
      </c>
      <c r="O17" s="8">
        <f>G95</f>
        <v>274285440</v>
      </c>
      <c r="T17" s="1">
        <v>404.14859999999999</v>
      </c>
      <c r="U17" t="s">
        <v>20</v>
      </c>
      <c r="V17" t="s">
        <v>51</v>
      </c>
      <c r="W17">
        <v>33.223764956132896</v>
      </c>
      <c r="X17" t="s">
        <v>21</v>
      </c>
      <c r="Y17">
        <v>86</v>
      </c>
      <c r="Z17" s="2">
        <v>40945920</v>
      </c>
      <c r="AA17" t="s">
        <v>52</v>
      </c>
      <c r="AB17" s="8">
        <f>Z89</f>
        <v>74438400</v>
      </c>
      <c r="AC17" s="8">
        <f>Z90</f>
        <v>56305920</v>
      </c>
      <c r="AD17" s="8">
        <f>Z91</f>
        <v>2269440</v>
      </c>
      <c r="AE17" s="8">
        <f>Z92</f>
        <v>23965440</v>
      </c>
      <c r="AF17" s="8">
        <f>Z93</f>
        <v>24913920</v>
      </c>
      <c r="AG17" s="8">
        <f>Z94</f>
        <v>18370560</v>
      </c>
      <c r="AH17" s="8" t="str">
        <f>Z95</f>
        <v>NA</v>
      </c>
    </row>
    <row r="18" spans="1:34">
      <c r="A18" s="1">
        <v>326.1001</v>
      </c>
      <c r="B18" t="s">
        <v>13</v>
      </c>
      <c r="C18" t="s">
        <v>53</v>
      </c>
      <c r="D18">
        <v>34.9142296766382</v>
      </c>
      <c r="E18" t="s">
        <v>15</v>
      </c>
      <c r="F18">
        <v>86</v>
      </c>
      <c r="G18" s="2">
        <v>37969920</v>
      </c>
      <c r="H18" t="s">
        <v>54</v>
      </c>
      <c r="I18" s="8">
        <f>G102</f>
        <v>65280</v>
      </c>
      <c r="J18" s="8">
        <f>G101</f>
        <v>247680</v>
      </c>
      <c r="K18" s="8">
        <f>G100</f>
        <v>201600</v>
      </c>
      <c r="L18" s="8">
        <f>G99</f>
        <v>94080</v>
      </c>
      <c r="M18" s="8">
        <f>G98</f>
        <v>71040</v>
      </c>
      <c r="N18" s="8">
        <f>G97</f>
        <v>637440</v>
      </c>
      <c r="O18" s="8">
        <f>G96</f>
        <v>235130880</v>
      </c>
      <c r="T18" s="1">
        <v>385.17169999999999</v>
      </c>
      <c r="U18" t="s">
        <v>17</v>
      </c>
      <c r="V18" t="s">
        <v>53</v>
      </c>
      <c r="W18">
        <v>34.429183956132903</v>
      </c>
      <c r="X18" t="s">
        <v>15</v>
      </c>
      <c r="Y18">
        <v>86</v>
      </c>
      <c r="Z18" s="2">
        <v>46732800</v>
      </c>
      <c r="AA18" t="s">
        <v>54</v>
      </c>
      <c r="AB18" s="8">
        <f>Z102</f>
        <v>55025280</v>
      </c>
      <c r="AC18" s="8">
        <f>Z101</f>
        <v>52644480</v>
      </c>
      <c r="AD18" s="8">
        <f>Z100</f>
        <v>29352960</v>
      </c>
      <c r="AE18" s="8">
        <f>Z99</f>
        <v>44693760</v>
      </c>
      <c r="AF18" s="8">
        <f>Z98</f>
        <v>48474240</v>
      </c>
      <c r="AG18" s="8">
        <f>Z97</f>
        <v>21014400</v>
      </c>
      <c r="AH18" s="8" t="str">
        <f>Z96</f>
        <v>NA</v>
      </c>
    </row>
    <row r="19" spans="1:34">
      <c r="A19" s="1">
        <v>326.1001</v>
      </c>
      <c r="B19" t="s">
        <v>13</v>
      </c>
      <c r="C19" t="s">
        <v>55</v>
      </c>
      <c r="D19">
        <v>36.119495676638202</v>
      </c>
      <c r="E19" t="s">
        <v>15</v>
      </c>
      <c r="F19">
        <v>86</v>
      </c>
      <c r="G19" s="2">
        <v>0</v>
      </c>
      <c r="H19" t="s">
        <v>56</v>
      </c>
      <c r="I19" s="8">
        <f>G103</f>
        <v>305280</v>
      </c>
      <c r="J19" s="8">
        <f>G104</f>
        <v>213120</v>
      </c>
      <c r="K19" s="8">
        <f>G105</f>
        <v>78720</v>
      </c>
      <c r="L19" s="8">
        <f>G106</f>
        <v>520320</v>
      </c>
      <c r="M19" s="8">
        <f>G107</f>
        <v>812160</v>
      </c>
      <c r="N19" s="8">
        <f>G108</f>
        <v>188160</v>
      </c>
      <c r="O19" s="8">
        <f>G109</f>
        <v>225893760</v>
      </c>
      <c r="T19" s="1">
        <v>385.17169999999999</v>
      </c>
      <c r="U19" t="s">
        <v>17</v>
      </c>
      <c r="V19" t="s">
        <v>55</v>
      </c>
      <c r="W19">
        <v>35.634602956132902</v>
      </c>
      <c r="X19" t="s">
        <v>15</v>
      </c>
      <c r="Y19">
        <v>86</v>
      </c>
      <c r="Z19" s="2">
        <v>45408000</v>
      </c>
      <c r="AA19" t="s">
        <v>56</v>
      </c>
      <c r="AB19" s="8">
        <f>Z103</f>
        <v>36305280</v>
      </c>
      <c r="AC19" s="8">
        <f>Z104</f>
        <v>47489280</v>
      </c>
      <c r="AD19" s="8">
        <f>Z105</f>
        <v>37695360</v>
      </c>
      <c r="AE19" s="8">
        <f>Z106</f>
        <v>28602240</v>
      </c>
      <c r="AF19" s="8">
        <f>Z107</f>
        <v>37169280</v>
      </c>
      <c r="AG19" s="8">
        <f>Z108</f>
        <v>5544960</v>
      </c>
      <c r="AH19" s="8" t="str">
        <f>Z109</f>
        <v>NA</v>
      </c>
    </row>
    <row r="20" spans="1:34">
      <c r="A20" s="1">
        <v>326.1001</v>
      </c>
      <c r="B20" t="s">
        <v>13</v>
      </c>
      <c r="C20" t="s">
        <v>57</v>
      </c>
      <c r="D20">
        <v>37.324761676638197</v>
      </c>
      <c r="E20" t="s">
        <v>15</v>
      </c>
      <c r="F20">
        <v>86</v>
      </c>
      <c r="G20" s="2">
        <v>6019200</v>
      </c>
      <c r="H20" t="s">
        <v>58</v>
      </c>
      <c r="I20" s="8">
        <f>G116</f>
        <v>107520</v>
      </c>
      <c r="J20" s="8">
        <f>G115</f>
        <v>195840</v>
      </c>
      <c r="K20" s="8">
        <f>G114</f>
        <v>178560</v>
      </c>
      <c r="L20" s="8">
        <f>G113</f>
        <v>63360</v>
      </c>
      <c r="M20" s="8">
        <f>G112</f>
        <v>115200</v>
      </c>
      <c r="N20" s="8">
        <f>G111</f>
        <v>743040</v>
      </c>
      <c r="O20" s="8">
        <f>G110</f>
        <v>253674240</v>
      </c>
      <c r="T20" s="1">
        <v>404.14859999999999</v>
      </c>
      <c r="U20" t="s">
        <v>20</v>
      </c>
      <c r="V20" t="s">
        <v>57</v>
      </c>
      <c r="W20">
        <v>36.840021956132901</v>
      </c>
      <c r="X20" t="s">
        <v>21</v>
      </c>
      <c r="Y20">
        <v>86</v>
      </c>
      <c r="Z20" s="2">
        <v>63826560</v>
      </c>
      <c r="AA20" t="s">
        <v>58</v>
      </c>
      <c r="AB20" s="8">
        <f>Z116</f>
        <v>93329280</v>
      </c>
      <c r="AC20" s="8">
        <f>Z115</f>
        <v>62090880</v>
      </c>
      <c r="AD20" s="8">
        <f>Z114</f>
        <v>31956480</v>
      </c>
      <c r="AE20" s="8">
        <f>Z113</f>
        <v>83758080</v>
      </c>
      <c r="AF20" s="8">
        <f>Z112</f>
        <v>50375040</v>
      </c>
      <c r="AG20" s="8">
        <f>Z111</f>
        <v>25067520</v>
      </c>
      <c r="AH20" s="8">
        <f>Z110</f>
        <v>0</v>
      </c>
    </row>
    <row r="21" spans="1:34">
      <c r="A21" s="1">
        <v>326.1001</v>
      </c>
      <c r="B21" t="s">
        <v>13</v>
      </c>
      <c r="C21" t="s">
        <v>59</v>
      </c>
      <c r="D21">
        <v>38.530027676638198</v>
      </c>
      <c r="E21" t="s">
        <v>15</v>
      </c>
      <c r="F21">
        <v>86</v>
      </c>
      <c r="G21" s="2">
        <v>0</v>
      </c>
      <c r="T21" s="1">
        <v>441.18669999999997</v>
      </c>
      <c r="U21" t="s">
        <v>24</v>
      </c>
      <c r="V21" t="s">
        <v>59</v>
      </c>
      <c r="W21">
        <v>38.0454409561329</v>
      </c>
      <c r="X21" t="s">
        <v>25</v>
      </c>
      <c r="Y21">
        <v>86</v>
      </c>
      <c r="Z21" s="2">
        <v>51797760</v>
      </c>
      <c r="AA21" t="s">
        <v>60</v>
      </c>
      <c r="AB21" s="8">
        <f>MAX(AB5:AB20)</f>
        <v>93329280</v>
      </c>
      <c r="AC21" s="8">
        <f t="shared" ref="AC21:AG21" si="0">MAX(AC5:AC20)</f>
        <v>101224320</v>
      </c>
      <c r="AD21" s="8">
        <f t="shared" si="0"/>
        <v>60193920</v>
      </c>
      <c r="AE21" s="8">
        <f t="shared" si="0"/>
        <v>101957760</v>
      </c>
      <c r="AF21" s="8">
        <f t="shared" si="0"/>
        <v>67476480</v>
      </c>
      <c r="AG21" s="8">
        <f t="shared" si="0"/>
        <v>25067520</v>
      </c>
    </row>
    <row r="22" spans="1:34">
      <c r="A22" s="1">
        <v>326.1001</v>
      </c>
      <c r="B22" t="s">
        <v>13</v>
      </c>
      <c r="C22" t="s">
        <v>61</v>
      </c>
      <c r="D22">
        <v>39.7352936766382</v>
      </c>
      <c r="E22" t="s">
        <v>15</v>
      </c>
      <c r="F22">
        <v>86</v>
      </c>
      <c r="G22" s="2">
        <v>32864640</v>
      </c>
      <c r="N22" s="4" t="s">
        <v>62</v>
      </c>
      <c r="O22" s="8">
        <f>AVERAGE(O5:O20)</f>
        <v>220794600</v>
      </c>
      <c r="T22" s="1">
        <v>448.20780000000002</v>
      </c>
      <c r="U22" t="s">
        <v>28</v>
      </c>
      <c r="V22" t="s">
        <v>61</v>
      </c>
      <c r="W22">
        <v>39.250859956132899</v>
      </c>
      <c r="X22" t="s">
        <v>29</v>
      </c>
      <c r="Y22">
        <v>86</v>
      </c>
      <c r="Z22" s="2">
        <v>3926400</v>
      </c>
      <c r="AH22" s="9"/>
    </row>
    <row r="23" spans="1:34">
      <c r="A23" s="1">
        <v>326.1001</v>
      </c>
      <c r="B23" t="s">
        <v>13</v>
      </c>
      <c r="C23" t="s">
        <v>63</v>
      </c>
      <c r="D23">
        <v>40.940559676638202</v>
      </c>
      <c r="E23" t="s">
        <v>15</v>
      </c>
      <c r="F23">
        <v>86</v>
      </c>
      <c r="G23" s="2">
        <v>0</v>
      </c>
      <c r="N23" s="4"/>
      <c r="O23" s="8"/>
      <c r="T23" s="1">
        <v>455.20240000000001</v>
      </c>
      <c r="U23" t="s">
        <v>32</v>
      </c>
      <c r="V23" t="s">
        <v>63</v>
      </c>
      <c r="W23">
        <v>40.456278956132898</v>
      </c>
      <c r="X23" t="s">
        <v>33</v>
      </c>
      <c r="Y23">
        <v>86</v>
      </c>
      <c r="Z23" s="2">
        <v>30568320</v>
      </c>
      <c r="AH23" s="9"/>
    </row>
    <row r="24" spans="1:34">
      <c r="A24" s="1">
        <v>326.1001</v>
      </c>
      <c r="B24" t="s">
        <v>13</v>
      </c>
      <c r="C24" t="s">
        <v>64</v>
      </c>
      <c r="D24">
        <v>42.145825676638196</v>
      </c>
      <c r="E24" t="s">
        <v>15</v>
      </c>
      <c r="F24">
        <v>86</v>
      </c>
      <c r="G24" s="2">
        <v>1084800</v>
      </c>
      <c r="N24" s="4"/>
      <c r="O24" s="10"/>
      <c r="T24" s="1">
        <v>496.15370000000001</v>
      </c>
      <c r="U24" t="s">
        <v>36</v>
      </c>
      <c r="V24" t="s">
        <v>64</v>
      </c>
      <c r="W24">
        <v>41.661697956132997</v>
      </c>
      <c r="X24" t="s">
        <v>37</v>
      </c>
      <c r="Y24">
        <v>86</v>
      </c>
      <c r="Z24" s="2">
        <v>14530560</v>
      </c>
      <c r="AH24" s="11"/>
    </row>
    <row r="25" spans="1:34">
      <c r="A25" s="1">
        <v>326.1001</v>
      </c>
      <c r="B25" t="s">
        <v>13</v>
      </c>
      <c r="C25" t="s">
        <v>65</v>
      </c>
      <c r="D25">
        <v>43.351091676638198</v>
      </c>
      <c r="E25" t="s">
        <v>15</v>
      </c>
      <c r="F25">
        <v>86</v>
      </c>
      <c r="G25" s="2">
        <v>218743680</v>
      </c>
      <c r="H25" t="s">
        <v>66</v>
      </c>
      <c r="I25">
        <v>1</v>
      </c>
      <c r="J25">
        <v>2</v>
      </c>
      <c r="K25">
        <v>3</v>
      </c>
      <c r="L25">
        <v>4</v>
      </c>
      <c r="M25">
        <v>5</v>
      </c>
      <c r="N25">
        <v>6</v>
      </c>
      <c r="O25" t="s">
        <v>12</v>
      </c>
      <c r="T25" s="1">
        <v>326.1001</v>
      </c>
      <c r="U25" t="s">
        <v>13</v>
      </c>
      <c r="V25" t="s">
        <v>65</v>
      </c>
      <c r="W25">
        <v>42.867116956132897</v>
      </c>
      <c r="X25" t="s">
        <v>40</v>
      </c>
      <c r="Y25">
        <v>86</v>
      </c>
      <c r="Z25" s="2" t="s">
        <v>67</v>
      </c>
      <c r="AA25" t="s">
        <v>68</v>
      </c>
      <c r="AB25" s="4">
        <v>1</v>
      </c>
      <c r="AC25" s="4">
        <v>2</v>
      </c>
      <c r="AD25" s="4">
        <v>3</v>
      </c>
      <c r="AE25" s="4">
        <v>4</v>
      </c>
      <c r="AF25" s="4">
        <v>5</v>
      </c>
      <c r="AG25" s="4">
        <v>6</v>
      </c>
    </row>
    <row r="26" spans="1:34">
      <c r="A26" s="1">
        <v>326.1001</v>
      </c>
      <c r="B26" t="s">
        <v>13</v>
      </c>
      <c r="C26" t="s">
        <v>69</v>
      </c>
      <c r="D26">
        <v>44.5563576766382</v>
      </c>
      <c r="E26" t="s">
        <v>15</v>
      </c>
      <c r="F26">
        <v>86</v>
      </c>
      <c r="G26" s="2">
        <v>205455360</v>
      </c>
      <c r="H26" t="s">
        <v>16</v>
      </c>
      <c r="I26" s="12">
        <f>100*I5/$O$22</f>
        <v>83.488128785758349</v>
      </c>
      <c r="J26" s="12">
        <f t="shared" ref="J26:O26" si="1">100*J5/$O$22</f>
        <v>73.782674032788847</v>
      </c>
      <c r="K26" s="12">
        <f t="shared" si="1"/>
        <v>88.2256359530532</v>
      </c>
      <c r="L26" s="12">
        <f t="shared" si="1"/>
        <v>77.194061811294304</v>
      </c>
      <c r="M26" s="12">
        <f t="shared" si="1"/>
        <v>66.886853211083974</v>
      </c>
      <c r="N26" s="12">
        <f t="shared" si="1"/>
        <v>65.174637423197851</v>
      </c>
      <c r="O26" s="12">
        <f t="shared" si="1"/>
        <v>91.646589182887624</v>
      </c>
      <c r="T26" s="1">
        <v>326.1001</v>
      </c>
      <c r="U26" t="s">
        <v>13</v>
      </c>
      <c r="V26" t="s">
        <v>69</v>
      </c>
      <c r="W26">
        <v>44.072535956132903</v>
      </c>
      <c r="X26" t="s">
        <v>40</v>
      </c>
      <c r="Y26">
        <v>86</v>
      </c>
      <c r="Z26" s="2" t="s">
        <v>67</v>
      </c>
      <c r="AA26" t="s">
        <v>16</v>
      </c>
      <c r="AB26" s="12">
        <f>100*AB5/$AB$21</f>
        <v>0.31064206216955709</v>
      </c>
      <c r="AC26" s="12">
        <f>100*AC5/$AC$21</f>
        <v>2.1149067733920068</v>
      </c>
      <c r="AD26" s="12">
        <f>100*AD5/$AD$21</f>
        <v>0.33810723740869508</v>
      </c>
      <c r="AE26" s="12">
        <f>100*AE5/$AE$21</f>
        <v>9.2273506204922515E-2</v>
      </c>
      <c r="AF26" s="12">
        <f>100*AF5/$AF$21</f>
        <v>0.30161620760300478</v>
      </c>
      <c r="AG26" s="12">
        <f>100*AG5/$AG$21</f>
        <v>2.887561274509804</v>
      </c>
      <c r="AH26" s="11"/>
    </row>
    <row r="27" spans="1:34">
      <c r="A27" s="1">
        <v>326.1001</v>
      </c>
      <c r="B27" t="s">
        <v>13</v>
      </c>
      <c r="C27" t="s">
        <v>70</v>
      </c>
      <c r="D27">
        <v>45.761623676638202</v>
      </c>
      <c r="E27" t="s">
        <v>15</v>
      </c>
      <c r="F27">
        <v>86</v>
      </c>
      <c r="G27" s="2">
        <v>220800</v>
      </c>
      <c r="H27" t="s">
        <v>19</v>
      </c>
      <c r="I27" s="12">
        <f t="shared" ref="I27:O41" si="2">100*I6/$O$22</f>
        <v>17.196942316524044</v>
      </c>
      <c r="J27" s="12">
        <f t="shared" si="2"/>
        <v>32.135568532926079</v>
      </c>
      <c r="K27" s="12">
        <f t="shared" si="2"/>
        <v>0</v>
      </c>
      <c r="L27" s="12">
        <f t="shared" si="2"/>
        <v>34.383449595234666</v>
      </c>
      <c r="M27" s="12">
        <f t="shared" si="2"/>
        <v>7.9767168218787958</v>
      </c>
      <c r="N27" s="12">
        <f t="shared" si="2"/>
        <v>10.642868983208828</v>
      </c>
      <c r="O27" s="12">
        <f t="shared" si="2"/>
        <v>110.86271131630937</v>
      </c>
      <c r="T27" s="1">
        <v>496.15370000000001</v>
      </c>
      <c r="U27" t="s">
        <v>36</v>
      </c>
      <c r="V27" t="s">
        <v>70</v>
      </c>
      <c r="W27">
        <v>45.277954956132902</v>
      </c>
      <c r="X27" t="s">
        <v>37</v>
      </c>
      <c r="Y27">
        <v>86</v>
      </c>
      <c r="Z27" s="2">
        <v>2893440</v>
      </c>
      <c r="AA27" t="s">
        <v>19</v>
      </c>
      <c r="AB27" s="12">
        <f t="shared" ref="AB27:AB41" si="3">100*AB6/$AB$21</f>
        <v>50.073031743092841</v>
      </c>
      <c r="AC27" s="12">
        <f t="shared" ref="AC27:AC41" si="4">100*AC6/$AC$21</f>
        <v>40.450674304356895</v>
      </c>
      <c r="AD27" s="12">
        <f t="shared" ref="AD27:AD41" si="5">100*AD6/$AD$21</f>
        <v>72.7983158431948</v>
      </c>
      <c r="AE27" s="12">
        <f t="shared" ref="AE27:AE41" si="6">100*AE6/$AE$21</f>
        <v>7.2952563885279549</v>
      </c>
      <c r="AF27" s="12">
        <f t="shared" ref="AF27:AF41" si="7">100*AF6/$AF$21</f>
        <v>48.668335989073526</v>
      </c>
      <c r="AG27" s="12">
        <f t="shared" ref="AG27:AG41" si="8">100*AG6/$AG$21</f>
        <v>68.367034313725483</v>
      </c>
      <c r="AH27" s="11"/>
    </row>
    <row r="28" spans="1:34">
      <c r="A28" s="1">
        <v>326.1001</v>
      </c>
      <c r="B28" t="s">
        <v>13</v>
      </c>
      <c r="C28" t="s">
        <v>71</v>
      </c>
      <c r="D28">
        <v>46.966889676638203</v>
      </c>
      <c r="E28" t="s">
        <v>15</v>
      </c>
      <c r="F28">
        <v>86</v>
      </c>
      <c r="G28" s="2">
        <v>0</v>
      </c>
      <c r="H28" t="s">
        <v>23</v>
      </c>
      <c r="I28" s="12">
        <f t="shared" si="2"/>
        <v>0</v>
      </c>
      <c r="J28" s="12">
        <f t="shared" si="2"/>
        <v>2.726153628757225</v>
      </c>
      <c r="K28" s="12">
        <f t="shared" si="2"/>
        <v>0</v>
      </c>
      <c r="L28" s="12">
        <f t="shared" si="2"/>
        <v>14.884711854366003</v>
      </c>
      <c r="M28" s="12">
        <f t="shared" si="2"/>
        <v>0</v>
      </c>
      <c r="N28" s="12">
        <f t="shared" si="2"/>
        <v>0.49131636371541693</v>
      </c>
      <c r="O28" s="12">
        <f t="shared" si="2"/>
        <v>99.071118587139352</v>
      </c>
      <c r="T28" s="1">
        <v>455.20240000000001</v>
      </c>
      <c r="U28" t="s">
        <v>32</v>
      </c>
      <c r="V28" t="s">
        <v>71</v>
      </c>
      <c r="W28">
        <v>46.483373956132901</v>
      </c>
      <c r="X28" t="s">
        <v>33</v>
      </c>
      <c r="Y28">
        <v>86</v>
      </c>
      <c r="Z28" s="2">
        <v>33110400</v>
      </c>
      <c r="AA28" t="s">
        <v>23</v>
      </c>
      <c r="AB28" s="12">
        <f t="shared" si="3"/>
        <v>48.653541525231951</v>
      </c>
      <c r="AC28" s="12">
        <f t="shared" si="4"/>
        <v>63.054570285085639</v>
      </c>
      <c r="AD28" s="12">
        <f t="shared" si="5"/>
        <v>86.051481611431853</v>
      </c>
      <c r="AE28" s="12">
        <f t="shared" si="6"/>
        <v>3.8510065344707454</v>
      </c>
      <c r="AF28" s="12">
        <f t="shared" si="7"/>
        <v>45.302185294787158</v>
      </c>
      <c r="AG28" s="12">
        <f t="shared" si="8"/>
        <v>57.965686274509807</v>
      </c>
      <c r="AH28" s="11"/>
    </row>
    <row r="29" spans="1:34">
      <c r="A29" s="1">
        <v>326.1001</v>
      </c>
      <c r="B29" t="s">
        <v>13</v>
      </c>
      <c r="C29" t="s">
        <v>72</v>
      </c>
      <c r="D29">
        <v>48.172155676638198</v>
      </c>
      <c r="E29" t="s">
        <v>15</v>
      </c>
      <c r="F29">
        <v>86</v>
      </c>
      <c r="G29" s="2">
        <v>12124800</v>
      </c>
      <c r="H29" t="s">
        <v>27</v>
      </c>
      <c r="I29" s="12">
        <f t="shared" si="2"/>
        <v>0</v>
      </c>
      <c r="J29" s="12">
        <f t="shared" si="2"/>
        <v>20.504849303379704</v>
      </c>
      <c r="K29" s="12">
        <f t="shared" si="2"/>
        <v>0</v>
      </c>
      <c r="L29" s="12">
        <f t="shared" si="2"/>
        <v>5.4914386493147926</v>
      </c>
      <c r="M29" s="12">
        <f t="shared" si="2"/>
        <v>0</v>
      </c>
      <c r="N29" s="12">
        <f t="shared" si="2"/>
        <v>0.10000244571198752</v>
      </c>
      <c r="O29" s="12">
        <f t="shared" si="2"/>
        <v>93.052710528246621</v>
      </c>
      <c r="T29" s="1">
        <v>448.20780000000002</v>
      </c>
      <c r="U29" t="s">
        <v>28</v>
      </c>
      <c r="V29" t="s">
        <v>72</v>
      </c>
      <c r="W29">
        <v>47.6887929561329</v>
      </c>
      <c r="X29" t="s">
        <v>29</v>
      </c>
      <c r="Y29">
        <v>86</v>
      </c>
      <c r="Z29" s="2">
        <v>89018880</v>
      </c>
      <c r="AA29" t="s">
        <v>27</v>
      </c>
      <c r="AB29" s="12">
        <f t="shared" si="3"/>
        <v>61.795140817544073</v>
      </c>
      <c r="AC29" s="12">
        <f t="shared" si="4"/>
        <v>73.467878075150324</v>
      </c>
      <c r="AD29" s="12">
        <f t="shared" si="5"/>
        <v>76.051800580523746</v>
      </c>
      <c r="AE29" s="12">
        <f t="shared" si="6"/>
        <v>87.309568197653618</v>
      </c>
      <c r="AF29" s="12">
        <f t="shared" si="7"/>
        <v>49.069542453903935</v>
      </c>
      <c r="AG29" s="12">
        <f t="shared" si="8"/>
        <v>11.542585784313726</v>
      </c>
      <c r="AH29" s="11"/>
    </row>
    <row r="30" spans="1:34">
      <c r="A30" s="1">
        <v>326.1001</v>
      </c>
      <c r="B30" t="s">
        <v>13</v>
      </c>
      <c r="C30" t="s">
        <v>73</v>
      </c>
      <c r="D30">
        <v>49.3774216766382</v>
      </c>
      <c r="E30" t="s">
        <v>15</v>
      </c>
      <c r="F30">
        <v>86</v>
      </c>
      <c r="G30" s="2">
        <v>0</v>
      </c>
      <c r="H30" t="s">
        <v>31</v>
      </c>
      <c r="I30" s="12">
        <f t="shared" si="2"/>
        <v>75.721851893116948</v>
      </c>
      <c r="J30" s="12">
        <f t="shared" si="2"/>
        <v>69.491264732017896</v>
      </c>
      <c r="K30" s="12">
        <f t="shared" si="2"/>
        <v>75.014008494772966</v>
      </c>
      <c r="L30" s="12">
        <f t="shared" si="2"/>
        <v>91.239622708164063</v>
      </c>
      <c r="M30" s="12">
        <f t="shared" si="2"/>
        <v>84.655983434377475</v>
      </c>
      <c r="N30" s="12">
        <f t="shared" si="2"/>
        <v>79.068020685288502</v>
      </c>
      <c r="O30" s="12">
        <f t="shared" si="2"/>
        <v>100.33288857607931</v>
      </c>
      <c r="T30" s="1">
        <v>441.18669999999997</v>
      </c>
      <c r="U30" t="s">
        <v>24</v>
      </c>
      <c r="V30" t="s">
        <v>73</v>
      </c>
      <c r="W30">
        <v>48.894211956132899</v>
      </c>
      <c r="X30" t="s">
        <v>25</v>
      </c>
      <c r="Y30">
        <v>86</v>
      </c>
      <c r="Z30" s="2">
        <v>45778560</v>
      </c>
      <c r="AA30" t="s">
        <v>31</v>
      </c>
      <c r="AB30" s="12">
        <f t="shared" si="3"/>
        <v>2.923326955913514</v>
      </c>
      <c r="AC30" s="12">
        <f t="shared" si="4"/>
        <v>24.549989567724435</v>
      </c>
      <c r="AD30" s="12">
        <f t="shared" si="5"/>
        <v>0.30940001913814552</v>
      </c>
      <c r="AE30" s="12">
        <f t="shared" si="6"/>
        <v>1.3765700619550685</v>
      </c>
      <c r="AF30" s="12">
        <f t="shared" si="7"/>
        <v>4.3392897791941722</v>
      </c>
      <c r="AG30" s="12">
        <f t="shared" si="8"/>
        <v>12.714460784313726</v>
      </c>
      <c r="AH30" s="11"/>
    </row>
    <row r="31" spans="1:34">
      <c r="A31" s="1">
        <v>326.1001</v>
      </c>
      <c r="B31" t="s">
        <v>13</v>
      </c>
      <c r="C31" t="s">
        <v>74</v>
      </c>
      <c r="D31">
        <v>50.582687676638201</v>
      </c>
      <c r="E31" t="s">
        <v>15</v>
      </c>
      <c r="F31">
        <v>86</v>
      </c>
      <c r="G31" s="2">
        <v>45273600</v>
      </c>
      <c r="H31" t="s">
        <v>35</v>
      </c>
      <c r="I31" s="12">
        <f t="shared" si="2"/>
        <v>5.9131880942740446E-2</v>
      </c>
      <c r="J31" s="12">
        <f t="shared" si="2"/>
        <v>39.634012788356237</v>
      </c>
      <c r="K31" s="12">
        <f t="shared" si="2"/>
        <v>0</v>
      </c>
      <c r="L31" s="12">
        <f t="shared" si="2"/>
        <v>30.988583959933802</v>
      </c>
      <c r="M31" s="12">
        <f t="shared" si="2"/>
        <v>9.5654513289727197E-3</v>
      </c>
      <c r="N31" s="12">
        <f t="shared" si="2"/>
        <v>12.373346087268439</v>
      </c>
      <c r="O31" s="12">
        <f t="shared" si="2"/>
        <v>97.937177811413861</v>
      </c>
      <c r="T31" s="1">
        <v>404.14859999999999</v>
      </c>
      <c r="U31" t="s">
        <v>20</v>
      </c>
      <c r="V31" t="s">
        <v>74</v>
      </c>
      <c r="W31">
        <v>50.099630956132899</v>
      </c>
      <c r="X31" t="s">
        <v>21</v>
      </c>
      <c r="Y31">
        <v>86</v>
      </c>
      <c r="Z31" s="2">
        <v>74367360</v>
      </c>
      <c r="AA31" t="s">
        <v>35</v>
      </c>
      <c r="AB31" s="12">
        <f t="shared" si="3"/>
        <v>48.295583122467036</v>
      </c>
      <c r="AC31" s="12">
        <f t="shared" si="4"/>
        <v>27.469129948217979</v>
      </c>
      <c r="AD31" s="12">
        <f t="shared" si="5"/>
        <v>65.761857675991195</v>
      </c>
      <c r="AE31" s="12">
        <f t="shared" si="6"/>
        <v>4.7831572604184318</v>
      </c>
      <c r="AF31" s="12">
        <f t="shared" si="7"/>
        <v>45.222513089005233</v>
      </c>
      <c r="AG31" s="12">
        <f t="shared" si="8"/>
        <v>58.869485294117645</v>
      </c>
      <c r="AH31" s="11"/>
    </row>
    <row r="32" spans="1:34">
      <c r="A32" s="1">
        <v>326.1001</v>
      </c>
      <c r="B32" t="s">
        <v>13</v>
      </c>
      <c r="C32" t="s">
        <v>75</v>
      </c>
      <c r="D32">
        <v>51.787953676638203</v>
      </c>
      <c r="E32" t="s">
        <v>15</v>
      </c>
      <c r="F32">
        <v>86</v>
      </c>
      <c r="G32" s="2">
        <v>0</v>
      </c>
      <c r="H32" t="s">
        <v>39</v>
      </c>
      <c r="I32" s="12">
        <f t="shared" si="2"/>
        <v>8.087154305404208E-2</v>
      </c>
      <c r="J32" s="12">
        <f t="shared" si="2"/>
        <v>0.51740395824897889</v>
      </c>
      <c r="K32" s="12">
        <f t="shared" si="2"/>
        <v>0</v>
      </c>
      <c r="L32" s="12">
        <f t="shared" si="2"/>
        <v>24.488424988654614</v>
      </c>
      <c r="M32" s="12">
        <f t="shared" si="2"/>
        <v>1.676562742023582</v>
      </c>
      <c r="N32" s="12">
        <f t="shared" si="2"/>
        <v>9.1306580867466861E-2</v>
      </c>
      <c r="O32" s="12">
        <f t="shared" si="2"/>
        <v>94.912756018489588</v>
      </c>
      <c r="T32" s="1">
        <v>385.17169999999999</v>
      </c>
      <c r="U32" t="s">
        <v>17</v>
      </c>
      <c r="V32" t="s">
        <v>75</v>
      </c>
      <c r="W32">
        <v>51.305049956132898</v>
      </c>
      <c r="X32" t="s">
        <v>15</v>
      </c>
      <c r="Y32">
        <v>86</v>
      </c>
      <c r="Z32" s="2">
        <v>57672960</v>
      </c>
      <c r="AA32" t="s">
        <v>39</v>
      </c>
      <c r="AB32" s="12">
        <f t="shared" si="3"/>
        <v>58.139439198502338</v>
      </c>
      <c r="AC32" s="12">
        <f t="shared" si="4"/>
        <v>79.62102388042716</v>
      </c>
      <c r="AD32" s="12">
        <f t="shared" si="5"/>
        <v>69.866989888679782</v>
      </c>
      <c r="AE32" s="12">
        <f t="shared" si="6"/>
        <v>1.6646893772479898</v>
      </c>
      <c r="AF32" s="12">
        <f t="shared" si="7"/>
        <v>39.082062371955381</v>
      </c>
      <c r="AG32" s="12">
        <f t="shared" si="8"/>
        <v>78.638174019607845</v>
      </c>
      <c r="AH32" s="11"/>
    </row>
    <row r="33" spans="1:35">
      <c r="A33" s="1">
        <v>326.1001</v>
      </c>
      <c r="B33" t="s">
        <v>13</v>
      </c>
      <c r="C33" t="s">
        <v>76</v>
      </c>
      <c r="D33">
        <v>52.993219676638198</v>
      </c>
      <c r="E33" t="s">
        <v>15</v>
      </c>
      <c r="F33">
        <v>86</v>
      </c>
      <c r="G33" s="2">
        <v>167189760</v>
      </c>
      <c r="H33" t="s">
        <v>42</v>
      </c>
      <c r="I33" s="12">
        <f t="shared" si="2"/>
        <v>0</v>
      </c>
      <c r="J33" s="12">
        <f t="shared" si="2"/>
        <v>0.29826816416705842</v>
      </c>
      <c r="K33" s="12">
        <f t="shared" si="2"/>
        <v>0</v>
      </c>
      <c r="L33" s="12">
        <f t="shared" si="2"/>
        <v>0</v>
      </c>
      <c r="M33" s="12">
        <f t="shared" si="2"/>
        <v>0</v>
      </c>
      <c r="N33" s="12">
        <f t="shared" si="2"/>
        <v>0.22174455353527667</v>
      </c>
      <c r="O33" s="12">
        <f t="shared" si="2"/>
        <v>91.847463660796052</v>
      </c>
      <c r="T33" s="1">
        <v>385.17169999999999</v>
      </c>
      <c r="U33" t="s">
        <v>17</v>
      </c>
      <c r="V33" t="s">
        <v>76</v>
      </c>
      <c r="W33">
        <v>52.510468956132897</v>
      </c>
      <c r="X33" t="s">
        <v>15</v>
      </c>
      <c r="Y33">
        <v>86</v>
      </c>
      <c r="Z33" s="2">
        <v>2728320</v>
      </c>
      <c r="AA33" t="s">
        <v>42</v>
      </c>
      <c r="AB33" s="12">
        <f t="shared" si="3"/>
        <v>73.700343557777373</v>
      </c>
      <c r="AC33" s="12">
        <f t="shared" si="4"/>
        <v>93.797537982966944</v>
      </c>
      <c r="AD33" s="12">
        <f t="shared" si="5"/>
        <v>58.157634525214505</v>
      </c>
      <c r="AE33" s="12">
        <f t="shared" si="6"/>
        <v>86.949889836732382</v>
      </c>
      <c r="AF33" s="12">
        <f t="shared" si="7"/>
        <v>94.898133394035966</v>
      </c>
      <c r="AG33" s="12">
        <f t="shared" si="8"/>
        <v>9.6200980392156854</v>
      </c>
      <c r="AH33" s="11"/>
    </row>
    <row r="34" spans="1:35">
      <c r="A34" s="1">
        <v>326.1001</v>
      </c>
      <c r="B34" t="s">
        <v>13</v>
      </c>
      <c r="C34" t="s">
        <v>77</v>
      </c>
      <c r="D34">
        <v>54.198485676638199</v>
      </c>
      <c r="E34" t="s">
        <v>15</v>
      </c>
      <c r="F34">
        <v>86</v>
      </c>
      <c r="G34" s="2">
        <v>153432960</v>
      </c>
      <c r="H34" t="s">
        <v>44</v>
      </c>
      <c r="I34" s="12">
        <f t="shared" si="2"/>
        <v>78.053213257932939</v>
      </c>
      <c r="J34" s="12">
        <f t="shared" si="2"/>
        <v>62.642401580473432</v>
      </c>
      <c r="K34" s="12">
        <f t="shared" si="2"/>
        <v>75.347060118318112</v>
      </c>
      <c r="L34" s="12">
        <f t="shared" si="2"/>
        <v>77.964515436518823</v>
      </c>
      <c r="M34" s="12">
        <f t="shared" si="2"/>
        <v>69.22604085426002</v>
      </c>
      <c r="N34" s="12">
        <f t="shared" si="2"/>
        <v>73.586147487302682</v>
      </c>
      <c r="O34" s="12">
        <f t="shared" si="2"/>
        <v>92.737920220874969</v>
      </c>
      <c r="T34" s="1">
        <v>404.14859999999999</v>
      </c>
      <c r="U34" t="s">
        <v>20</v>
      </c>
      <c r="V34" t="s">
        <v>77</v>
      </c>
      <c r="W34">
        <v>53.715887956132903</v>
      </c>
      <c r="X34" t="s">
        <v>21</v>
      </c>
      <c r="Y34">
        <v>86</v>
      </c>
      <c r="Z34" s="2">
        <v>24850560</v>
      </c>
      <c r="AA34" t="s">
        <v>44</v>
      </c>
      <c r="AB34" s="12">
        <f t="shared" si="3"/>
        <v>3.8696537678207741</v>
      </c>
      <c r="AC34" s="12">
        <f t="shared" si="4"/>
        <v>13.873029722501469</v>
      </c>
      <c r="AD34" s="12">
        <f t="shared" si="5"/>
        <v>0.41147012854454401</v>
      </c>
      <c r="AE34" s="12">
        <f t="shared" si="6"/>
        <v>1.0903338794418393</v>
      </c>
      <c r="AF34" s="12">
        <f t="shared" si="7"/>
        <v>2.3019576599134988</v>
      </c>
      <c r="AG34" s="12">
        <f t="shared" si="8"/>
        <v>8.961397058823529</v>
      </c>
      <c r="AH34" s="11"/>
    </row>
    <row r="35" spans="1:35">
      <c r="A35" s="1">
        <v>326.1001</v>
      </c>
      <c r="B35" t="s">
        <v>13</v>
      </c>
      <c r="C35" t="s">
        <v>78</v>
      </c>
      <c r="D35">
        <v>55.403751676638201</v>
      </c>
      <c r="E35" t="s">
        <v>15</v>
      </c>
      <c r="F35">
        <v>86</v>
      </c>
      <c r="G35" s="2">
        <v>165626880</v>
      </c>
      <c r="H35" t="s">
        <v>46</v>
      </c>
      <c r="I35" s="12">
        <f t="shared" si="2"/>
        <v>0.20087447790842711</v>
      </c>
      <c r="J35" s="12">
        <f t="shared" si="2"/>
        <v>47.566380699527976</v>
      </c>
      <c r="K35" s="12">
        <f t="shared" si="2"/>
        <v>0.35131293971863442</v>
      </c>
      <c r="L35" s="12">
        <f t="shared" si="2"/>
        <v>22.875342059996033</v>
      </c>
      <c r="M35" s="12">
        <f t="shared" si="2"/>
        <v>0.10695913758760404</v>
      </c>
      <c r="N35" s="12">
        <f t="shared" si="2"/>
        <v>0.32957327760733279</v>
      </c>
      <c r="O35" s="12">
        <f t="shared" si="2"/>
        <v>90.034375840713494</v>
      </c>
      <c r="T35" s="1">
        <v>441.18669999999997</v>
      </c>
      <c r="U35" t="s">
        <v>24</v>
      </c>
      <c r="V35" t="s">
        <v>78</v>
      </c>
      <c r="W35">
        <v>54.921306956132902</v>
      </c>
      <c r="X35" t="s">
        <v>25</v>
      </c>
      <c r="Y35">
        <v>86</v>
      </c>
      <c r="Z35" s="2">
        <v>186240</v>
      </c>
      <c r="AA35" t="s">
        <v>46</v>
      </c>
      <c r="AB35" s="12">
        <f t="shared" si="3"/>
        <v>63.741282478553352</v>
      </c>
      <c r="AC35" s="12">
        <f t="shared" si="4"/>
        <v>31.698943495001991</v>
      </c>
      <c r="AD35" s="12">
        <f t="shared" si="5"/>
        <v>75.369206723868459</v>
      </c>
      <c r="AE35" s="12">
        <f t="shared" si="6"/>
        <v>5.1654332146959678</v>
      </c>
      <c r="AF35" s="12">
        <f t="shared" si="7"/>
        <v>67.749829273844753</v>
      </c>
      <c r="AG35" s="12">
        <f t="shared" si="8"/>
        <v>30.606617647058822</v>
      </c>
      <c r="AH35" s="11"/>
    </row>
    <row r="36" spans="1:35">
      <c r="A36" s="1">
        <v>326.1001</v>
      </c>
      <c r="B36" t="s">
        <v>13</v>
      </c>
      <c r="C36" t="s">
        <v>79</v>
      </c>
      <c r="D36">
        <v>56.609017676638203</v>
      </c>
      <c r="E36" t="s">
        <v>15</v>
      </c>
      <c r="F36">
        <v>86</v>
      </c>
      <c r="G36" s="2">
        <v>201452160</v>
      </c>
      <c r="H36" t="s">
        <v>48</v>
      </c>
      <c r="I36" s="12">
        <f t="shared" si="2"/>
        <v>1.1878551377615214</v>
      </c>
      <c r="J36" s="12">
        <f t="shared" si="2"/>
        <v>1.091331037987342</v>
      </c>
      <c r="K36" s="12">
        <f t="shared" si="2"/>
        <v>0.1156550024321247</v>
      </c>
      <c r="L36" s="12">
        <f t="shared" si="2"/>
        <v>0.76349693334891344</v>
      </c>
      <c r="M36" s="12">
        <f t="shared" si="2"/>
        <v>0.98002396797747771</v>
      </c>
      <c r="N36" s="12">
        <f t="shared" si="2"/>
        <v>0.13391631860561806</v>
      </c>
      <c r="O36" s="12">
        <f t="shared" si="2"/>
        <v>86.185586060528649</v>
      </c>
      <c r="T36" s="1">
        <v>448.20780000000002</v>
      </c>
      <c r="U36" t="s">
        <v>28</v>
      </c>
      <c r="V36" t="s">
        <v>79</v>
      </c>
      <c r="W36">
        <v>56.126725956132901</v>
      </c>
      <c r="X36" t="s">
        <v>29</v>
      </c>
      <c r="Y36">
        <v>86</v>
      </c>
      <c r="Z36" s="2">
        <v>1403520</v>
      </c>
      <c r="AA36" t="s">
        <v>48</v>
      </c>
      <c r="AB36" s="12">
        <f t="shared" si="3"/>
        <v>65.119628052418278</v>
      </c>
      <c r="AC36" s="12">
        <f t="shared" si="4"/>
        <v>59.471557823258287</v>
      </c>
      <c r="AD36" s="12">
        <f t="shared" si="5"/>
        <v>69.442760996459441</v>
      </c>
      <c r="AE36" s="12">
        <f t="shared" si="6"/>
        <v>0.674161535129842</v>
      </c>
      <c r="AF36" s="12">
        <f t="shared" si="7"/>
        <v>39.332460732984295</v>
      </c>
      <c r="AG36" s="12">
        <f t="shared" si="8"/>
        <v>55.545343137254903</v>
      </c>
      <c r="AH36" s="11"/>
    </row>
    <row r="37" spans="1:35">
      <c r="A37" s="1">
        <v>326.1001</v>
      </c>
      <c r="B37" t="s">
        <v>13</v>
      </c>
      <c r="C37" t="s">
        <v>80</v>
      </c>
      <c r="D37">
        <v>57.814283676638198</v>
      </c>
      <c r="E37" t="s">
        <v>15</v>
      </c>
      <c r="F37">
        <v>86</v>
      </c>
      <c r="G37" s="2">
        <v>186915840</v>
      </c>
      <c r="H37" t="s">
        <v>50</v>
      </c>
      <c r="I37" s="12">
        <f t="shared" si="2"/>
        <v>0</v>
      </c>
      <c r="J37" s="12">
        <f t="shared" si="2"/>
        <v>0</v>
      </c>
      <c r="K37" s="12">
        <f t="shared" si="2"/>
        <v>0</v>
      </c>
      <c r="L37" s="12">
        <f t="shared" si="2"/>
        <v>0</v>
      </c>
      <c r="M37" s="12">
        <f t="shared" si="2"/>
        <v>0</v>
      </c>
      <c r="N37" s="12">
        <f t="shared" si="2"/>
        <v>0.10869831055650818</v>
      </c>
      <c r="O37" s="12">
        <f t="shared" si="2"/>
        <v>103.45818240120003</v>
      </c>
      <c r="T37" s="1">
        <v>455.20240000000001</v>
      </c>
      <c r="U37" t="s">
        <v>32</v>
      </c>
      <c r="V37" t="s">
        <v>80</v>
      </c>
      <c r="W37">
        <v>57.3321449561329</v>
      </c>
      <c r="X37" t="s">
        <v>33</v>
      </c>
      <c r="Y37">
        <v>86</v>
      </c>
      <c r="Z37" s="2">
        <v>2928000</v>
      </c>
      <c r="AA37" t="s">
        <v>50</v>
      </c>
      <c r="AB37" s="12">
        <f t="shared" si="3"/>
        <v>74.366886790512041</v>
      </c>
      <c r="AC37" s="12">
        <f t="shared" si="4"/>
        <v>100</v>
      </c>
      <c r="AD37" s="12">
        <f t="shared" si="5"/>
        <v>100</v>
      </c>
      <c r="AE37" s="12">
        <f t="shared" si="6"/>
        <v>100</v>
      </c>
      <c r="AF37" s="12">
        <f t="shared" si="7"/>
        <v>100</v>
      </c>
      <c r="AG37" s="12">
        <f t="shared" si="8"/>
        <v>6.8244485294117645</v>
      </c>
      <c r="AH37" s="11"/>
    </row>
    <row r="38" spans="1:35">
      <c r="A38" s="1">
        <v>326.1001</v>
      </c>
      <c r="B38" t="s">
        <v>13</v>
      </c>
      <c r="C38" t="s">
        <v>81</v>
      </c>
      <c r="D38">
        <v>59.019549676638199</v>
      </c>
      <c r="E38" t="s">
        <v>15</v>
      </c>
      <c r="F38">
        <v>86</v>
      </c>
      <c r="G38" s="2">
        <v>174577920</v>
      </c>
      <c r="H38" t="s">
        <v>52</v>
      </c>
      <c r="I38" s="12">
        <f t="shared" si="2"/>
        <v>9.2176167351918928E-2</v>
      </c>
      <c r="J38" s="12">
        <f t="shared" si="2"/>
        <v>0.15739515368582382</v>
      </c>
      <c r="K38" s="12">
        <f t="shared" si="2"/>
        <v>58.474473560494687</v>
      </c>
      <c r="L38" s="12">
        <f t="shared" si="2"/>
        <v>0.22870124541089321</v>
      </c>
      <c r="M38" s="12">
        <f t="shared" si="2"/>
        <v>9.8263272743083385E-2</v>
      </c>
      <c r="N38" s="12">
        <f t="shared" si="2"/>
        <v>8.3480302507398282E-2</v>
      </c>
      <c r="O38" s="12">
        <f t="shared" si="2"/>
        <v>124.22651640936871</v>
      </c>
      <c r="T38" s="1">
        <v>496.15370000000001</v>
      </c>
      <c r="U38" t="s">
        <v>36</v>
      </c>
      <c r="V38" t="s">
        <v>81</v>
      </c>
      <c r="W38">
        <v>58.5375639561329</v>
      </c>
      <c r="X38" t="s">
        <v>37</v>
      </c>
      <c r="Y38">
        <v>86</v>
      </c>
      <c r="Z38" s="2">
        <v>3187200</v>
      </c>
      <c r="AA38" t="s">
        <v>52</v>
      </c>
      <c r="AB38" s="12">
        <f t="shared" si="3"/>
        <v>79.758892386183632</v>
      </c>
      <c r="AC38" s="12">
        <f t="shared" si="4"/>
        <v>55.624893306272639</v>
      </c>
      <c r="AD38" s="12">
        <f t="shared" si="5"/>
        <v>3.7702146661988452</v>
      </c>
      <c r="AE38" s="12">
        <f t="shared" si="6"/>
        <v>23.50526335611924</v>
      </c>
      <c r="AF38" s="12">
        <f t="shared" si="7"/>
        <v>36.922376508081037</v>
      </c>
      <c r="AG38" s="12">
        <f t="shared" si="8"/>
        <v>73.284313725490193</v>
      </c>
      <c r="AH38" s="11"/>
    </row>
    <row r="39" spans="1:35">
      <c r="A39" s="1">
        <v>326.1001</v>
      </c>
      <c r="B39" t="s">
        <v>13</v>
      </c>
      <c r="C39" t="s">
        <v>82</v>
      </c>
      <c r="D39">
        <v>60.224815676638201</v>
      </c>
      <c r="E39" t="s">
        <v>15</v>
      </c>
      <c r="F39">
        <v>86</v>
      </c>
      <c r="G39" s="2">
        <v>221529600</v>
      </c>
      <c r="H39" t="s">
        <v>54</v>
      </c>
      <c r="I39" s="12">
        <f t="shared" si="2"/>
        <v>2.9565940471370223E-2</v>
      </c>
      <c r="J39" s="12">
        <f t="shared" si="2"/>
        <v>0.11217665649431643</v>
      </c>
      <c r="K39" s="12">
        <f t="shared" si="2"/>
        <v>9.1306580867466861E-2</v>
      </c>
      <c r="L39" s="12">
        <f t="shared" si="2"/>
        <v>4.2609737738151202E-2</v>
      </c>
      <c r="M39" s="12">
        <f t="shared" si="2"/>
        <v>3.2174699924726421E-2</v>
      </c>
      <c r="N39" s="12">
        <f t="shared" si="2"/>
        <v>0.28870271283808574</v>
      </c>
      <c r="O39" s="12">
        <f t="shared" si="2"/>
        <v>106.49303923193774</v>
      </c>
      <c r="T39" s="1">
        <v>326.1001</v>
      </c>
      <c r="U39" t="s">
        <v>13</v>
      </c>
      <c r="V39" t="s">
        <v>82</v>
      </c>
      <c r="W39">
        <v>59.742982956132899</v>
      </c>
      <c r="X39" t="s">
        <v>40</v>
      </c>
      <c r="Y39">
        <v>86</v>
      </c>
      <c r="Z39" s="2" t="s">
        <v>67</v>
      </c>
      <c r="AA39" t="s">
        <v>54</v>
      </c>
      <c r="AB39" s="12">
        <f t="shared" si="3"/>
        <v>58.958217614022097</v>
      </c>
      <c r="AC39" s="12">
        <f t="shared" si="4"/>
        <v>52.007738851690974</v>
      </c>
      <c r="AD39" s="12">
        <f t="shared" si="5"/>
        <v>48.76399476890689</v>
      </c>
      <c r="AE39" s="12">
        <f t="shared" si="6"/>
        <v>43.835564845677268</v>
      </c>
      <c r="AF39" s="12">
        <f t="shared" si="7"/>
        <v>71.838720692010014</v>
      </c>
      <c r="AG39" s="12">
        <f t="shared" si="8"/>
        <v>83.831188725490193</v>
      </c>
      <c r="AH39" s="11"/>
    </row>
    <row r="40" spans="1:35">
      <c r="A40" s="1">
        <v>326.1001</v>
      </c>
      <c r="B40" t="s">
        <v>13</v>
      </c>
      <c r="C40" t="s">
        <v>83</v>
      </c>
      <c r="D40">
        <v>61.430081676638203</v>
      </c>
      <c r="E40" t="s">
        <v>15</v>
      </c>
      <c r="F40">
        <v>86</v>
      </c>
      <c r="G40" s="2">
        <v>216240000</v>
      </c>
      <c r="H40" t="s">
        <v>56</v>
      </c>
      <c r="I40" s="12">
        <f t="shared" si="2"/>
        <v>0.1382642510278784</v>
      </c>
      <c r="J40" s="12">
        <f t="shared" si="2"/>
        <v>9.6524099774179264E-2</v>
      </c>
      <c r="K40" s="12">
        <f t="shared" si="2"/>
        <v>3.5653045862534684E-2</v>
      </c>
      <c r="L40" s="12">
        <f t="shared" si="2"/>
        <v>0.23565793728650972</v>
      </c>
      <c r="M40" s="12">
        <f t="shared" si="2"/>
        <v>0.36783508292322364</v>
      </c>
      <c r="N40" s="12">
        <f t="shared" si="2"/>
        <v>8.5219475476302403E-2</v>
      </c>
      <c r="O40" s="12">
        <f t="shared" si="2"/>
        <v>102.30945865523886</v>
      </c>
      <c r="T40" s="1">
        <v>326.1001</v>
      </c>
      <c r="U40" t="s">
        <v>13</v>
      </c>
      <c r="V40" t="s">
        <v>83</v>
      </c>
      <c r="W40">
        <v>60.948401956132898</v>
      </c>
      <c r="X40" t="s">
        <v>40</v>
      </c>
      <c r="Y40">
        <v>86</v>
      </c>
      <c r="Z40" s="2" t="s">
        <v>67</v>
      </c>
      <c r="AA40" t="s">
        <v>56</v>
      </c>
      <c r="AB40" s="12">
        <f t="shared" si="3"/>
        <v>38.900203665987782</v>
      </c>
      <c r="AC40" s="12">
        <f t="shared" si="4"/>
        <v>46.914891599173004</v>
      </c>
      <c r="AD40" s="12">
        <f t="shared" si="5"/>
        <v>62.623201811744444</v>
      </c>
      <c r="AE40" s="12">
        <f t="shared" si="6"/>
        <v>28.053029019076135</v>
      </c>
      <c r="AF40" s="12">
        <f t="shared" si="7"/>
        <v>55.084793990439337</v>
      </c>
      <c r="AG40" s="12">
        <f t="shared" si="8"/>
        <v>22.120098039215687</v>
      </c>
      <c r="AH40" s="11"/>
    </row>
    <row r="41" spans="1:35">
      <c r="A41" s="1">
        <v>326.1001</v>
      </c>
      <c r="B41" t="s">
        <v>13</v>
      </c>
      <c r="C41" t="s">
        <v>84</v>
      </c>
      <c r="D41">
        <v>62.635347676638197</v>
      </c>
      <c r="E41" t="s">
        <v>15</v>
      </c>
      <c r="F41">
        <v>86</v>
      </c>
      <c r="G41" s="2">
        <v>27319680</v>
      </c>
      <c r="H41" t="s">
        <v>58</v>
      </c>
      <c r="I41" s="12">
        <f t="shared" si="2"/>
        <v>4.8696843129315666E-2</v>
      </c>
      <c r="J41" s="12">
        <f t="shared" si="2"/>
        <v>8.8697821414110672E-2</v>
      </c>
      <c r="K41" s="12">
        <f t="shared" si="2"/>
        <v>8.087154305404208E-2</v>
      </c>
      <c r="L41" s="12">
        <f t="shared" si="2"/>
        <v>2.8696353986918159E-2</v>
      </c>
      <c r="M41" s="12">
        <f t="shared" si="2"/>
        <v>5.2175189067123921E-2</v>
      </c>
      <c r="N41" s="12">
        <f t="shared" si="2"/>
        <v>0.33652996948294933</v>
      </c>
      <c r="O41" s="12">
        <f t="shared" si="2"/>
        <v>114.89150549877579</v>
      </c>
      <c r="T41" s="1">
        <v>496.15370000000001</v>
      </c>
      <c r="U41" t="s">
        <v>36</v>
      </c>
      <c r="V41" t="s">
        <v>84</v>
      </c>
      <c r="W41">
        <v>62.153820956132897</v>
      </c>
      <c r="X41" t="s">
        <v>37</v>
      </c>
      <c r="Y41">
        <v>86</v>
      </c>
      <c r="Z41" s="2">
        <v>14757120</v>
      </c>
      <c r="AA41" t="s">
        <v>58</v>
      </c>
      <c r="AB41" s="12">
        <f t="shared" si="3"/>
        <v>100</v>
      </c>
      <c r="AC41" s="12">
        <f t="shared" si="4"/>
        <v>61.339883537869163</v>
      </c>
      <c r="AD41" s="12">
        <f t="shared" si="5"/>
        <v>53.089215655003031</v>
      </c>
      <c r="AE41" s="12">
        <f t="shared" si="6"/>
        <v>82.149784381296726</v>
      </c>
      <c r="AF41" s="12">
        <f t="shared" si="7"/>
        <v>74.655702253585247</v>
      </c>
      <c r="AG41" s="12">
        <f t="shared" si="8"/>
        <v>100</v>
      </c>
      <c r="AH41" s="11"/>
    </row>
    <row r="42" spans="1:35">
      <c r="A42" s="1">
        <v>326.1001</v>
      </c>
      <c r="B42" t="s">
        <v>13</v>
      </c>
      <c r="C42" t="s">
        <v>85</v>
      </c>
      <c r="D42">
        <v>63.840613676638199</v>
      </c>
      <c r="E42" t="s">
        <v>15</v>
      </c>
      <c r="F42">
        <v>86</v>
      </c>
      <c r="G42" s="2">
        <v>21120</v>
      </c>
      <c r="I42" s="10"/>
      <c r="J42" s="10"/>
      <c r="K42" s="10"/>
      <c r="L42" s="10"/>
      <c r="M42" s="10"/>
      <c r="N42" s="10"/>
      <c r="O42" s="10"/>
      <c r="T42" s="1">
        <v>455.20240000000001</v>
      </c>
      <c r="U42" t="s">
        <v>32</v>
      </c>
      <c r="V42" t="s">
        <v>85</v>
      </c>
      <c r="W42">
        <v>63.359239956132903</v>
      </c>
      <c r="X42" t="s">
        <v>33</v>
      </c>
      <c r="Y42">
        <v>86</v>
      </c>
      <c r="Z42" s="2">
        <v>30514560</v>
      </c>
      <c r="AB42" s="11"/>
      <c r="AC42" s="11"/>
      <c r="AD42" s="11"/>
      <c r="AE42" s="11"/>
      <c r="AF42" s="11"/>
      <c r="AG42" s="11"/>
      <c r="AH42" s="11"/>
    </row>
    <row r="43" spans="1:35">
      <c r="A43" s="1">
        <v>326.1001</v>
      </c>
      <c r="B43" t="s">
        <v>13</v>
      </c>
      <c r="C43" t="s">
        <v>86</v>
      </c>
      <c r="D43">
        <v>65.045879676638194</v>
      </c>
      <c r="E43" t="s">
        <v>15</v>
      </c>
      <c r="F43">
        <v>86</v>
      </c>
      <c r="G43" s="2">
        <v>68421120</v>
      </c>
      <c r="T43" s="1">
        <v>448.20780000000002</v>
      </c>
      <c r="U43" t="s">
        <v>28</v>
      </c>
      <c r="V43" t="s">
        <v>86</v>
      </c>
      <c r="W43">
        <v>64.564658956132902</v>
      </c>
      <c r="X43" t="s">
        <v>29</v>
      </c>
      <c r="Y43">
        <v>86</v>
      </c>
      <c r="Z43" s="2">
        <v>4876800</v>
      </c>
    </row>
    <row r="44" spans="1:35">
      <c r="A44" s="1">
        <v>326.1001</v>
      </c>
      <c r="B44" t="s">
        <v>13</v>
      </c>
      <c r="C44" t="s">
        <v>87</v>
      </c>
      <c r="D44">
        <v>66.251145676638203</v>
      </c>
      <c r="E44" t="s">
        <v>15</v>
      </c>
      <c r="F44">
        <v>86</v>
      </c>
      <c r="G44" s="2">
        <v>0</v>
      </c>
      <c r="H44" t="s">
        <v>88</v>
      </c>
      <c r="I44">
        <v>1</v>
      </c>
      <c r="J44">
        <v>2</v>
      </c>
      <c r="K44">
        <v>3</v>
      </c>
      <c r="L44">
        <v>4</v>
      </c>
      <c r="M44">
        <v>5</v>
      </c>
      <c r="N44">
        <v>6</v>
      </c>
      <c r="O44" t="s">
        <v>12</v>
      </c>
      <c r="T44" s="1">
        <v>441.18669999999997</v>
      </c>
      <c r="U44" t="s">
        <v>24</v>
      </c>
      <c r="V44" t="s">
        <v>87</v>
      </c>
      <c r="W44">
        <v>65.770077956132994</v>
      </c>
      <c r="X44" t="s">
        <v>25</v>
      </c>
      <c r="Y44">
        <v>86</v>
      </c>
      <c r="Z44" s="2">
        <v>39584640</v>
      </c>
      <c r="AA44" t="s">
        <v>68</v>
      </c>
      <c r="AB44" s="4">
        <v>1</v>
      </c>
      <c r="AC44" s="4">
        <v>2</v>
      </c>
      <c r="AD44" s="4">
        <v>3</v>
      </c>
      <c r="AE44" s="4">
        <v>4</v>
      </c>
      <c r="AF44" s="4">
        <v>5</v>
      </c>
      <c r="AG44" s="4">
        <v>6</v>
      </c>
    </row>
    <row r="45" spans="1:35">
      <c r="A45" s="1">
        <v>326.1001</v>
      </c>
      <c r="B45" t="s">
        <v>13</v>
      </c>
      <c r="C45" t="s">
        <v>89</v>
      </c>
      <c r="D45">
        <v>67.456411676638197</v>
      </c>
      <c r="E45" t="s">
        <v>15</v>
      </c>
      <c r="F45">
        <v>86</v>
      </c>
      <c r="G45" s="2">
        <v>87509760</v>
      </c>
      <c r="H45" t="s">
        <v>16</v>
      </c>
      <c r="I45" s="12">
        <f>100-I26</f>
        <v>16.511871214241651</v>
      </c>
      <c r="J45" s="12">
        <f t="shared" ref="J45:O45" si="9">100-J26</f>
        <v>26.217325967211153</v>
      </c>
      <c r="K45" s="12">
        <f t="shared" si="9"/>
        <v>11.7743640469468</v>
      </c>
      <c r="L45" s="12">
        <f t="shared" si="9"/>
        <v>22.805938188705696</v>
      </c>
      <c r="M45" s="12">
        <f t="shared" si="9"/>
        <v>33.113146788916026</v>
      </c>
      <c r="N45" s="12">
        <f t="shared" si="9"/>
        <v>34.825362576802149</v>
      </c>
      <c r="O45" s="12">
        <f t="shared" si="9"/>
        <v>8.3534108171123762</v>
      </c>
      <c r="T45" s="1">
        <v>404.14859999999999</v>
      </c>
      <c r="U45" t="s">
        <v>20</v>
      </c>
      <c r="V45" t="s">
        <v>89</v>
      </c>
      <c r="W45">
        <v>66.975496956132901</v>
      </c>
      <c r="X45" t="s">
        <v>21</v>
      </c>
      <c r="Y45">
        <v>86</v>
      </c>
      <c r="Z45" s="2">
        <v>27805440</v>
      </c>
      <c r="AA45" t="s">
        <v>16</v>
      </c>
      <c r="AB45" s="13">
        <f>AB26</f>
        <v>0.31064206216955709</v>
      </c>
      <c r="AC45" s="13">
        <f t="shared" ref="AC45:AG45" si="10">AC26</f>
        <v>2.1149067733920068</v>
      </c>
      <c r="AD45" s="13">
        <f t="shared" si="10"/>
        <v>0.33810723740869508</v>
      </c>
      <c r="AE45" s="13">
        <f t="shared" si="10"/>
        <v>9.2273506204922515E-2</v>
      </c>
      <c r="AF45" s="13">
        <f t="shared" si="10"/>
        <v>0.30161620760300478</v>
      </c>
      <c r="AG45" s="13">
        <f t="shared" si="10"/>
        <v>2.887561274509804</v>
      </c>
      <c r="AH45" s="11"/>
    </row>
    <row r="46" spans="1:35">
      <c r="A46" s="1">
        <v>326.1001</v>
      </c>
      <c r="B46" t="s">
        <v>13</v>
      </c>
      <c r="C46" t="s">
        <v>90</v>
      </c>
      <c r="D46">
        <v>68.661677676638206</v>
      </c>
      <c r="E46" t="s">
        <v>15</v>
      </c>
      <c r="F46">
        <v>86</v>
      </c>
      <c r="G46" s="2">
        <v>130560</v>
      </c>
      <c r="H46" t="s">
        <v>19</v>
      </c>
      <c r="I46" s="12">
        <f t="shared" ref="I46:O60" si="11">100-I27</f>
        <v>82.803057683475956</v>
      </c>
      <c r="J46" s="12">
        <f t="shared" si="11"/>
        <v>67.864431467073928</v>
      </c>
      <c r="K46" s="12">
        <f t="shared" si="11"/>
        <v>100</v>
      </c>
      <c r="L46" s="12">
        <f t="shared" si="11"/>
        <v>65.616550404765334</v>
      </c>
      <c r="M46" s="12">
        <f t="shared" si="11"/>
        <v>92.023283178121204</v>
      </c>
      <c r="N46" s="12">
        <f t="shared" si="11"/>
        <v>89.357131016791172</v>
      </c>
      <c r="O46" s="12">
        <f t="shared" si="11"/>
        <v>-10.862711316309372</v>
      </c>
      <c r="T46" s="1">
        <v>385.17169999999999</v>
      </c>
      <c r="U46" t="s">
        <v>17</v>
      </c>
      <c r="V46" t="s">
        <v>90</v>
      </c>
      <c r="W46">
        <v>68.180915956132907</v>
      </c>
      <c r="X46" t="s">
        <v>15</v>
      </c>
      <c r="Y46">
        <v>86</v>
      </c>
      <c r="Z46" s="2">
        <v>45073920</v>
      </c>
      <c r="AA46" t="s">
        <v>19</v>
      </c>
      <c r="AB46" s="13">
        <f t="shared" ref="AB46:AG60" si="12">AB27</f>
        <v>50.073031743092841</v>
      </c>
      <c r="AC46" s="13">
        <f t="shared" si="12"/>
        <v>40.450674304356895</v>
      </c>
      <c r="AD46" s="13">
        <f t="shared" si="12"/>
        <v>72.7983158431948</v>
      </c>
      <c r="AE46" s="13">
        <f t="shared" si="12"/>
        <v>7.2952563885279549</v>
      </c>
      <c r="AF46" s="13">
        <f t="shared" si="12"/>
        <v>48.668335989073526</v>
      </c>
      <c r="AG46" s="13">
        <f t="shared" si="12"/>
        <v>68.367034313725483</v>
      </c>
      <c r="AH46" s="11"/>
    </row>
    <row r="47" spans="1:35">
      <c r="A47" s="1">
        <v>326.1001</v>
      </c>
      <c r="B47" t="s">
        <v>13</v>
      </c>
      <c r="C47" t="s">
        <v>91</v>
      </c>
      <c r="D47">
        <v>69.866943676638201</v>
      </c>
      <c r="E47" t="s">
        <v>15</v>
      </c>
      <c r="F47">
        <v>86</v>
      </c>
      <c r="G47" s="2">
        <v>178560</v>
      </c>
      <c r="H47" t="s">
        <v>23</v>
      </c>
      <c r="I47" s="12">
        <f t="shared" si="11"/>
        <v>100</v>
      </c>
      <c r="J47" s="12">
        <f t="shared" si="11"/>
        <v>97.273846371242769</v>
      </c>
      <c r="K47" s="12">
        <f t="shared" si="11"/>
        <v>100</v>
      </c>
      <c r="L47" s="12">
        <f t="shared" si="11"/>
        <v>85.115288145633997</v>
      </c>
      <c r="M47" s="12">
        <f t="shared" si="11"/>
        <v>100</v>
      </c>
      <c r="N47" s="12">
        <f t="shared" si="11"/>
        <v>99.508683636284587</v>
      </c>
      <c r="O47" s="12">
        <f t="shared" si="11"/>
        <v>0.92888141286064752</v>
      </c>
      <c r="T47" s="1">
        <v>385.17169999999999</v>
      </c>
      <c r="U47" t="s">
        <v>17</v>
      </c>
      <c r="V47" t="s">
        <v>91</v>
      </c>
      <c r="W47">
        <v>69.386334956132899</v>
      </c>
      <c r="X47" t="s">
        <v>15</v>
      </c>
      <c r="Y47">
        <v>86</v>
      </c>
      <c r="Z47" s="2">
        <v>54261120</v>
      </c>
      <c r="AA47" t="s">
        <v>23</v>
      </c>
      <c r="AB47" s="13">
        <f t="shared" si="12"/>
        <v>48.653541525231951</v>
      </c>
      <c r="AC47" s="13">
        <f t="shared" si="12"/>
        <v>63.054570285085639</v>
      </c>
      <c r="AD47" s="13">
        <f t="shared" si="12"/>
        <v>86.051481611431853</v>
      </c>
      <c r="AE47" s="13">
        <f t="shared" si="12"/>
        <v>3.8510065344707454</v>
      </c>
      <c r="AF47" s="13">
        <f t="shared" si="12"/>
        <v>45.302185294787158</v>
      </c>
      <c r="AG47" s="13">
        <f t="shared" si="12"/>
        <v>57.965686274509807</v>
      </c>
      <c r="AH47" s="11"/>
      <c r="AI47" s="14" t="s">
        <v>92</v>
      </c>
    </row>
    <row r="48" spans="1:35">
      <c r="A48" s="1">
        <v>326.1001</v>
      </c>
      <c r="B48" t="s">
        <v>13</v>
      </c>
      <c r="C48" t="s">
        <v>93</v>
      </c>
      <c r="D48">
        <v>71.072209676638195</v>
      </c>
      <c r="E48" t="s">
        <v>15</v>
      </c>
      <c r="F48">
        <v>86</v>
      </c>
      <c r="G48" s="2">
        <v>1142400</v>
      </c>
      <c r="H48" t="s">
        <v>27</v>
      </c>
      <c r="I48" s="12">
        <f t="shared" si="11"/>
        <v>100</v>
      </c>
      <c r="J48" s="12">
        <f t="shared" si="11"/>
        <v>79.4951506966203</v>
      </c>
      <c r="K48" s="12">
        <f t="shared" si="11"/>
        <v>100</v>
      </c>
      <c r="L48" s="12">
        <f t="shared" si="11"/>
        <v>94.508561350685213</v>
      </c>
      <c r="M48" s="12">
        <f t="shared" si="11"/>
        <v>100</v>
      </c>
      <c r="N48" s="12">
        <f t="shared" si="11"/>
        <v>99.899997554288007</v>
      </c>
      <c r="O48" s="12">
        <f t="shared" si="11"/>
        <v>6.9472894717533791</v>
      </c>
      <c r="T48" s="1">
        <v>404.14859999999999</v>
      </c>
      <c r="U48" t="s">
        <v>20</v>
      </c>
      <c r="V48" t="s">
        <v>93</v>
      </c>
      <c r="W48">
        <v>70.591753956132905</v>
      </c>
      <c r="X48" t="s">
        <v>21</v>
      </c>
      <c r="Y48">
        <v>86</v>
      </c>
      <c r="Z48" s="2">
        <v>80595840</v>
      </c>
      <c r="AA48" t="s">
        <v>27</v>
      </c>
      <c r="AB48" s="13">
        <f t="shared" si="12"/>
        <v>61.795140817544073</v>
      </c>
      <c r="AC48" s="13">
        <f t="shared" si="12"/>
        <v>73.467878075150324</v>
      </c>
      <c r="AD48" s="13">
        <f t="shared" si="12"/>
        <v>76.051800580523746</v>
      </c>
      <c r="AE48" s="13">
        <f t="shared" si="12"/>
        <v>87.309568197653618</v>
      </c>
      <c r="AF48" s="13">
        <f t="shared" si="12"/>
        <v>49.069542453903935</v>
      </c>
      <c r="AG48" s="13">
        <f t="shared" si="12"/>
        <v>11.542585784313726</v>
      </c>
      <c r="AH48" s="11"/>
    </row>
    <row r="49" spans="1:36">
      <c r="A49" s="1">
        <v>326.1001</v>
      </c>
      <c r="B49" t="s">
        <v>13</v>
      </c>
      <c r="C49" t="s">
        <v>94</v>
      </c>
      <c r="D49">
        <v>72.277475676638204</v>
      </c>
      <c r="E49" t="s">
        <v>15</v>
      </c>
      <c r="F49">
        <v>86</v>
      </c>
      <c r="G49" s="2">
        <v>0</v>
      </c>
      <c r="H49" t="s">
        <v>31</v>
      </c>
      <c r="I49" s="12">
        <f t="shared" si="11"/>
        <v>24.278148106883052</v>
      </c>
      <c r="J49" s="12">
        <f t="shared" si="11"/>
        <v>30.508735267982104</v>
      </c>
      <c r="K49" s="12">
        <f t="shared" si="11"/>
        <v>24.985991505227034</v>
      </c>
      <c r="L49" s="12">
        <f t="shared" si="11"/>
        <v>8.7603772918359368</v>
      </c>
      <c r="M49" s="12">
        <f t="shared" si="11"/>
        <v>15.344016565622525</v>
      </c>
      <c r="N49" s="12">
        <f t="shared" si="11"/>
        <v>20.931979314711498</v>
      </c>
      <c r="O49" s="12">
        <f t="shared" si="11"/>
        <v>-0.33288857607931277</v>
      </c>
      <c r="T49" s="1">
        <v>441.18669999999997</v>
      </c>
      <c r="U49" t="s">
        <v>24</v>
      </c>
      <c r="V49" t="s">
        <v>94</v>
      </c>
      <c r="W49">
        <v>71.797172956132897</v>
      </c>
      <c r="X49" t="s">
        <v>25</v>
      </c>
      <c r="Y49">
        <v>86</v>
      </c>
      <c r="Z49" s="2">
        <v>42055680</v>
      </c>
      <c r="AA49" t="s">
        <v>31</v>
      </c>
      <c r="AB49" s="13">
        <f t="shared" si="12"/>
        <v>2.923326955913514</v>
      </c>
      <c r="AC49" s="13">
        <f t="shared" si="12"/>
        <v>24.549989567724435</v>
      </c>
      <c r="AD49" s="13">
        <f t="shared" si="12"/>
        <v>0.30940001913814552</v>
      </c>
      <c r="AE49" s="13">
        <f t="shared" si="12"/>
        <v>1.3765700619550685</v>
      </c>
      <c r="AF49" s="13">
        <f t="shared" si="12"/>
        <v>4.3392897791941722</v>
      </c>
      <c r="AG49" s="13">
        <f t="shared" si="12"/>
        <v>12.714460784313726</v>
      </c>
      <c r="AH49" s="11"/>
      <c r="AI49" s="15">
        <v>100</v>
      </c>
      <c r="AJ49" s="16"/>
    </row>
    <row r="50" spans="1:36">
      <c r="A50" s="1">
        <v>326.1001</v>
      </c>
      <c r="B50" t="s">
        <v>13</v>
      </c>
      <c r="C50" t="s">
        <v>95</v>
      </c>
      <c r="D50">
        <v>73.482741676638199</v>
      </c>
      <c r="E50" t="s">
        <v>15</v>
      </c>
      <c r="F50">
        <v>86</v>
      </c>
      <c r="G50" s="2">
        <v>54069120</v>
      </c>
      <c r="H50" t="s">
        <v>35</v>
      </c>
      <c r="I50" s="12">
        <f t="shared" si="11"/>
        <v>99.940868119057257</v>
      </c>
      <c r="J50" s="12">
        <f t="shared" si="11"/>
        <v>60.365987211643763</v>
      </c>
      <c r="K50" s="12">
        <f t="shared" si="11"/>
        <v>100</v>
      </c>
      <c r="L50" s="12">
        <f t="shared" si="11"/>
        <v>69.011416040066194</v>
      </c>
      <c r="M50" s="12">
        <f t="shared" si="11"/>
        <v>99.990434548671033</v>
      </c>
      <c r="N50" s="12">
        <f t="shared" si="11"/>
        <v>87.626653912731555</v>
      </c>
      <c r="O50" s="12">
        <f t="shared" si="11"/>
        <v>2.0628221885861393</v>
      </c>
      <c r="T50" s="1">
        <v>448.20780000000002</v>
      </c>
      <c r="U50" t="s">
        <v>28</v>
      </c>
      <c r="V50" t="s">
        <v>95</v>
      </c>
      <c r="W50">
        <v>73.002591956132903</v>
      </c>
      <c r="X50" t="s">
        <v>29</v>
      </c>
      <c r="Y50">
        <v>86</v>
      </c>
      <c r="Z50" s="2">
        <v>1697280</v>
      </c>
      <c r="AA50" t="s">
        <v>35</v>
      </c>
      <c r="AB50" s="13">
        <f t="shared" si="12"/>
        <v>48.295583122467036</v>
      </c>
      <c r="AC50" s="13">
        <f t="shared" si="12"/>
        <v>27.469129948217979</v>
      </c>
      <c r="AD50" s="13">
        <f t="shared" si="12"/>
        <v>65.761857675991195</v>
      </c>
      <c r="AE50" s="13">
        <f t="shared" si="12"/>
        <v>4.7831572604184318</v>
      </c>
      <c r="AF50" s="13">
        <f t="shared" si="12"/>
        <v>45.222513089005233</v>
      </c>
      <c r="AG50" s="13">
        <f t="shared" si="12"/>
        <v>58.869485294117645</v>
      </c>
      <c r="AH50" s="11"/>
      <c r="AI50" s="17">
        <v>100</v>
      </c>
    </row>
    <row r="51" spans="1:36">
      <c r="A51" s="1">
        <v>326.1001</v>
      </c>
      <c r="B51" t="s">
        <v>13</v>
      </c>
      <c r="C51" t="s">
        <v>96</v>
      </c>
      <c r="D51">
        <v>74.688007676638193</v>
      </c>
      <c r="E51" t="s">
        <v>15</v>
      </c>
      <c r="F51">
        <v>86</v>
      </c>
      <c r="G51" s="2">
        <v>3701760</v>
      </c>
      <c r="H51" t="s">
        <v>39</v>
      </c>
      <c r="I51" s="12">
        <f t="shared" si="11"/>
        <v>99.919128456945955</v>
      </c>
      <c r="J51" s="12">
        <f t="shared" si="11"/>
        <v>99.482596041751023</v>
      </c>
      <c r="K51" s="12">
        <f t="shared" si="11"/>
        <v>100</v>
      </c>
      <c r="L51" s="12">
        <f t="shared" si="11"/>
        <v>75.511575011345386</v>
      </c>
      <c r="M51" s="12">
        <f t="shared" si="11"/>
        <v>98.323437257976423</v>
      </c>
      <c r="N51" s="12">
        <f t="shared" si="11"/>
        <v>99.908693419132533</v>
      </c>
      <c r="O51" s="12">
        <f t="shared" si="11"/>
        <v>5.0872439815104116</v>
      </c>
      <c r="T51" s="1">
        <v>455.20240000000001</v>
      </c>
      <c r="U51" t="s">
        <v>32</v>
      </c>
      <c r="V51" t="s">
        <v>96</v>
      </c>
      <c r="W51">
        <v>74.208010956132895</v>
      </c>
      <c r="X51" t="s">
        <v>33</v>
      </c>
      <c r="Y51">
        <v>86</v>
      </c>
      <c r="Z51" s="2">
        <v>26371200</v>
      </c>
      <c r="AA51" t="s">
        <v>39</v>
      </c>
      <c r="AB51" s="13">
        <f t="shared" si="12"/>
        <v>58.139439198502338</v>
      </c>
      <c r="AC51" s="13">
        <f t="shared" si="12"/>
        <v>79.62102388042716</v>
      </c>
      <c r="AD51" s="13">
        <f t="shared" si="12"/>
        <v>69.866989888679782</v>
      </c>
      <c r="AE51" s="13">
        <f t="shared" si="12"/>
        <v>1.6646893772479898</v>
      </c>
      <c r="AF51" s="13">
        <f t="shared" si="12"/>
        <v>39.082062371955381</v>
      </c>
      <c r="AG51" s="13">
        <f t="shared" si="12"/>
        <v>78.638174019607845</v>
      </c>
      <c r="AH51" s="11"/>
      <c r="AI51" s="17">
        <v>90</v>
      </c>
      <c r="AJ51" s="16"/>
    </row>
    <row r="52" spans="1:36">
      <c r="A52" s="1">
        <v>326.1001</v>
      </c>
      <c r="B52" t="s">
        <v>13</v>
      </c>
      <c r="C52" t="s">
        <v>97</v>
      </c>
      <c r="D52">
        <v>75.893273676638202</v>
      </c>
      <c r="E52" t="s">
        <v>15</v>
      </c>
      <c r="F52">
        <v>86</v>
      </c>
      <c r="G52" s="2">
        <v>201600</v>
      </c>
      <c r="H52" t="s">
        <v>42</v>
      </c>
      <c r="I52" s="12">
        <f t="shared" si="11"/>
        <v>100</v>
      </c>
      <c r="J52" s="12">
        <f t="shared" si="11"/>
        <v>99.701731835832945</v>
      </c>
      <c r="K52" s="12">
        <f t="shared" si="11"/>
        <v>100</v>
      </c>
      <c r="L52" s="12">
        <f t="shared" si="11"/>
        <v>100</v>
      </c>
      <c r="M52" s="12">
        <f t="shared" si="11"/>
        <v>100</v>
      </c>
      <c r="N52" s="12">
        <f t="shared" si="11"/>
        <v>99.778255446464726</v>
      </c>
      <c r="O52" s="12">
        <f t="shared" si="11"/>
        <v>8.152536339203948</v>
      </c>
      <c r="T52" s="1">
        <v>496.15370000000001</v>
      </c>
      <c r="U52" t="s">
        <v>36</v>
      </c>
      <c r="V52" t="s">
        <v>97</v>
      </c>
      <c r="W52">
        <v>75.413429956132902</v>
      </c>
      <c r="X52" t="s">
        <v>37</v>
      </c>
      <c r="Y52">
        <v>86</v>
      </c>
      <c r="Z52" s="2">
        <v>19712640</v>
      </c>
      <c r="AA52" t="s">
        <v>42</v>
      </c>
      <c r="AB52" s="13">
        <f t="shared" si="12"/>
        <v>73.700343557777373</v>
      </c>
      <c r="AC52" s="13">
        <f t="shared" si="12"/>
        <v>93.797537982966944</v>
      </c>
      <c r="AD52" s="13">
        <f t="shared" si="12"/>
        <v>58.157634525214505</v>
      </c>
      <c r="AE52" s="13">
        <f t="shared" si="12"/>
        <v>86.949889836732382</v>
      </c>
      <c r="AF52" s="13">
        <f t="shared" si="12"/>
        <v>94.898133394035966</v>
      </c>
      <c r="AG52" s="13">
        <f t="shared" si="12"/>
        <v>9.6200980392156854</v>
      </c>
      <c r="AH52" s="11"/>
      <c r="AI52" s="17">
        <v>80</v>
      </c>
      <c r="AJ52" s="16"/>
    </row>
    <row r="53" spans="1:36">
      <c r="A53" s="1">
        <v>326.1001</v>
      </c>
      <c r="B53" t="s">
        <v>13</v>
      </c>
      <c r="C53" t="s">
        <v>98</v>
      </c>
      <c r="D53">
        <v>77.098539676638197</v>
      </c>
      <c r="E53" t="s">
        <v>15</v>
      </c>
      <c r="F53">
        <v>86</v>
      </c>
      <c r="G53" s="2">
        <v>209562240</v>
      </c>
      <c r="H53" t="s">
        <v>44</v>
      </c>
      <c r="I53" s="12">
        <f t="shared" si="11"/>
        <v>21.946786742067061</v>
      </c>
      <c r="J53" s="12">
        <f t="shared" si="11"/>
        <v>37.357598419526568</v>
      </c>
      <c r="K53" s="12">
        <f t="shared" si="11"/>
        <v>24.652939881681888</v>
      </c>
      <c r="L53" s="12">
        <f t="shared" si="11"/>
        <v>22.035484563481177</v>
      </c>
      <c r="M53" s="12">
        <f t="shared" si="11"/>
        <v>30.77395914573998</v>
      </c>
      <c r="N53" s="12">
        <f t="shared" si="11"/>
        <v>26.413852512697318</v>
      </c>
      <c r="O53" s="12">
        <f t="shared" si="11"/>
        <v>7.2620797791250311</v>
      </c>
      <c r="T53" s="1">
        <v>326.1001</v>
      </c>
      <c r="U53" t="s">
        <v>13</v>
      </c>
      <c r="V53" t="s">
        <v>98</v>
      </c>
      <c r="W53">
        <v>76.618848956132894</v>
      </c>
      <c r="X53" t="s">
        <v>40</v>
      </c>
      <c r="Y53">
        <v>86</v>
      </c>
      <c r="Z53" s="2" t="s">
        <v>67</v>
      </c>
      <c r="AA53" t="s">
        <v>44</v>
      </c>
      <c r="AB53" s="13">
        <f t="shared" si="12"/>
        <v>3.8696537678207741</v>
      </c>
      <c r="AC53" s="13">
        <f t="shared" si="12"/>
        <v>13.873029722501469</v>
      </c>
      <c r="AD53" s="13">
        <f t="shared" si="12"/>
        <v>0.41147012854454401</v>
      </c>
      <c r="AE53" s="13">
        <f t="shared" si="12"/>
        <v>1.0903338794418393</v>
      </c>
      <c r="AF53" s="13">
        <f t="shared" si="12"/>
        <v>2.3019576599134988</v>
      </c>
      <c r="AG53" s="13">
        <f t="shared" si="12"/>
        <v>8.961397058823529</v>
      </c>
      <c r="AH53" s="11"/>
      <c r="AI53" s="17">
        <v>70</v>
      </c>
      <c r="AJ53" s="16"/>
    </row>
    <row r="54" spans="1:36">
      <c r="A54" s="1">
        <v>326.1001</v>
      </c>
      <c r="B54" t="s">
        <v>13</v>
      </c>
      <c r="C54" t="s">
        <v>99</v>
      </c>
      <c r="D54">
        <v>78.303805676638206</v>
      </c>
      <c r="E54" t="s">
        <v>15</v>
      </c>
      <c r="F54">
        <v>86</v>
      </c>
      <c r="G54" s="2">
        <v>202794240</v>
      </c>
      <c r="H54" t="s">
        <v>46</v>
      </c>
      <c r="I54" s="12">
        <f t="shared" si="11"/>
        <v>99.799125522091572</v>
      </c>
      <c r="J54" s="12">
        <f t="shared" si="11"/>
        <v>52.433619300472024</v>
      </c>
      <c r="K54" s="12">
        <f t="shared" si="11"/>
        <v>99.648687060281361</v>
      </c>
      <c r="L54" s="12">
        <f t="shared" si="11"/>
        <v>77.124657940003971</v>
      </c>
      <c r="M54" s="12">
        <f t="shared" si="11"/>
        <v>99.893040862412391</v>
      </c>
      <c r="N54" s="12">
        <f t="shared" si="11"/>
        <v>99.670426722392662</v>
      </c>
      <c r="O54" s="12">
        <f t="shared" si="11"/>
        <v>9.9656241592865058</v>
      </c>
      <c r="T54" s="1">
        <v>326.1001</v>
      </c>
      <c r="U54" t="s">
        <v>13</v>
      </c>
      <c r="V54" t="s">
        <v>99</v>
      </c>
      <c r="W54">
        <v>77.8242679561329</v>
      </c>
      <c r="X54" t="s">
        <v>40</v>
      </c>
      <c r="Y54">
        <v>86</v>
      </c>
      <c r="Z54" s="2" t="s">
        <v>67</v>
      </c>
      <c r="AA54" t="s">
        <v>46</v>
      </c>
      <c r="AB54" s="13">
        <f t="shared" si="12"/>
        <v>63.741282478553352</v>
      </c>
      <c r="AC54" s="13">
        <f t="shared" si="12"/>
        <v>31.698943495001991</v>
      </c>
      <c r="AD54" s="13">
        <f t="shared" si="12"/>
        <v>75.369206723868459</v>
      </c>
      <c r="AE54" s="13">
        <f t="shared" si="12"/>
        <v>5.1654332146959678</v>
      </c>
      <c r="AF54" s="13">
        <f t="shared" si="12"/>
        <v>67.749829273844753</v>
      </c>
      <c r="AG54" s="13">
        <f t="shared" si="12"/>
        <v>30.606617647058822</v>
      </c>
      <c r="AH54" s="11"/>
      <c r="AI54" s="17">
        <v>60</v>
      </c>
      <c r="AJ54" s="16"/>
    </row>
    <row r="55" spans="1:36">
      <c r="A55" s="1">
        <v>326.1001</v>
      </c>
      <c r="B55" t="s">
        <v>13</v>
      </c>
      <c r="C55" t="s">
        <v>100</v>
      </c>
      <c r="D55">
        <v>79.5090716766382</v>
      </c>
      <c r="E55" t="s">
        <v>15</v>
      </c>
      <c r="F55">
        <v>86</v>
      </c>
      <c r="G55" s="2">
        <v>489600</v>
      </c>
      <c r="H55" t="s">
        <v>48</v>
      </c>
      <c r="I55" s="12">
        <f t="shared" si="11"/>
        <v>98.812144862238483</v>
      </c>
      <c r="J55" s="12">
        <f t="shared" si="11"/>
        <v>98.908668962012655</v>
      </c>
      <c r="K55" s="12">
        <f t="shared" si="11"/>
        <v>99.884344997567879</v>
      </c>
      <c r="L55" s="12">
        <f t="shared" si="11"/>
        <v>99.236503066651082</v>
      </c>
      <c r="M55" s="12">
        <f t="shared" si="11"/>
        <v>99.019976032022527</v>
      </c>
      <c r="N55" s="12">
        <f t="shared" si="11"/>
        <v>99.866083681394386</v>
      </c>
      <c r="O55" s="12">
        <f t="shared" si="11"/>
        <v>13.814413939471351</v>
      </c>
      <c r="T55" s="1">
        <v>496.15370000000001</v>
      </c>
      <c r="U55" t="s">
        <v>36</v>
      </c>
      <c r="V55" t="s">
        <v>100</v>
      </c>
      <c r="W55">
        <v>79.029686956132906</v>
      </c>
      <c r="X55" t="s">
        <v>37</v>
      </c>
      <c r="Y55">
        <v>86</v>
      </c>
      <c r="Z55" s="2">
        <v>2411520</v>
      </c>
      <c r="AA55" t="s">
        <v>48</v>
      </c>
      <c r="AB55" s="13">
        <f t="shared" si="12"/>
        <v>65.119628052418278</v>
      </c>
      <c r="AC55" s="13">
        <f t="shared" si="12"/>
        <v>59.471557823258287</v>
      </c>
      <c r="AD55" s="13">
        <f t="shared" si="12"/>
        <v>69.442760996459441</v>
      </c>
      <c r="AE55" s="13">
        <f t="shared" si="12"/>
        <v>0.674161535129842</v>
      </c>
      <c r="AF55" s="13">
        <f t="shared" si="12"/>
        <v>39.332460732984295</v>
      </c>
      <c r="AG55" s="13">
        <f t="shared" si="12"/>
        <v>55.545343137254903</v>
      </c>
      <c r="AH55" s="11"/>
      <c r="AI55" s="17">
        <v>50</v>
      </c>
      <c r="AJ55" s="16"/>
    </row>
    <row r="56" spans="1:36">
      <c r="A56" s="1">
        <v>326.1001</v>
      </c>
      <c r="B56" t="s">
        <v>13</v>
      </c>
      <c r="C56" t="s">
        <v>101</v>
      </c>
      <c r="D56">
        <v>80.714337676638195</v>
      </c>
      <c r="E56" t="s">
        <v>15</v>
      </c>
      <c r="F56">
        <v>86</v>
      </c>
      <c r="G56" s="2">
        <v>0</v>
      </c>
      <c r="H56" t="s">
        <v>50</v>
      </c>
      <c r="I56" s="12">
        <f t="shared" si="11"/>
        <v>100</v>
      </c>
      <c r="J56" s="12">
        <f t="shared" si="11"/>
        <v>100</v>
      </c>
      <c r="K56" s="12">
        <f t="shared" si="11"/>
        <v>100</v>
      </c>
      <c r="L56" s="12">
        <f t="shared" si="11"/>
        <v>100</v>
      </c>
      <c r="M56" s="12">
        <f t="shared" si="11"/>
        <v>100</v>
      </c>
      <c r="N56" s="12">
        <f t="shared" si="11"/>
        <v>99.891301689443495</v>
      </c>
      <c r="O56" s="12">
        <f t="shared" si="11"/>
        <v>-3.458182401200034</v>
      </c>
      <c r="T56" s="1">
        <v>455.20240000000001</v>
      </c>
      <c r="U56" t="s">
        <v>32</v>
      </c>
      <c r="V56" t="s">
        <v>101</v>
      </c>
      <c r="W56">
        <v>80.235105956132898</v>
      </c>
      <c r="X56" t="s">
        <v>33</v>
      </c>
      <c r="Y56">
        <v>86</v>
      </c>
      <c r="Z56" s="2">
        <v>64033920</v>
      </c>
      <c r="AA56" t="s">
        <v>50</v>
      </c>
      <c r="AB56" s="13">
        <f t="shared" si="12"/>
        <v>74.366886790512041</v>
      </c>
      <c r="AC56" s="13">
        <f t="shared" si="12"/>
        <v>100</v>
      </c>
      <c r="AD56" s="13">
        <f t="shared" si="12"/>
        <v>100</v>
      </c>
      <c r="AE56" s="13">
        <f t="shared" si="12"/>
        <v>100</v>
      </c>
      <c r="AF56" s="13">
        <f t="shared" si="12"/>
        <v>100</v>
      </c>
      <c r="AG56" s="13">
        <f t="shared" si="12"/>
        <v>6.8244485294117645</v>
      </c>
      <c r="AH56" s="11"/>
      <c r="AI56" s="17">
        <v>40</v>
      </c>
      <c r="AJ56" s="16"/>
    </row>
    <row r="57" spans="1:36">
      <c r="A57" s="1">
        <v>326.1001</v>
      </c>
      <c r="B57" t="s">
        <v>13</v>
      </c>
      <c r="C57" t="s">
        <v>102</v>
      </c>
      <c r="D57">
        <v>81.919603676638204</v>
      </c>
      <c r="E57" t="s">
        <v>15</v>
      </c>
      <c r="F57">
        <v>86</v>
      </c>
      <c r="G57" s="2">
        <v>0</v>
      </c>
      <c r="H57" t="s">
        <v>52</v>
      </c>
      <c r="I57" s="12">
        <f t="shared" si="11"/>
        <v>99.907823832648077</v>
      </c>
      <c r="J57" s="12">
        <f t="shared" si="11"/>
        <v>99.842604846314174</v>
      </c>
      <c r="K57" s="12">
        <f t="shared" si="11"/>
        <v>41.525526439505313</v>
      </c>
      <c r="L57" s="12">
        <f t="shared" si="11"/>
        <v>99.771298754589111</v>
      </c>
      <c r="M57" s="12">
        <f t="shared" si="11"/>
        <v>99.901736727256917</v>
      </c>
      <c r="N57" s="12">
        <f t="shared" si="11"/>
        <v>99.916519697492603</v>
      </c>
      <c r="O57" s="12">
        <f t="shared" si="11"/>
        <v>-24.226516409368713</v>
      </c>
      <c r="T57" s="1">
        <v>448.20780000000002</v>
      </c>
      <c r="U57" t="s">
        <v>28</v>
      </c>
      <c r="V57" t="s">
        <v>102</v>
      </c>
      <c r="W57">
        <v>81.440524956132904</v>
      </c>
      <c r="X57" t="s">
        <v>29</v>
      </c>
      <c r="Y57">
        <v>86</v>
      </c>
      <c r="Z57" s="2">
        <v>88652160</v>
      </c>
      <c r="AA57" t="s">
        <v>52</v>
      </c>
      <c r="AB57" s="13">
        <f t="shared" si="12"/>
        <v>79.758892386183632</v>
      </c>
      <c r="AC57" s="13">
        <f t="shared" si="12"/>
        <v>55.624893306272639</v>
      </c>
      <c r="AD57" s="13">
        <f t="shared" si="12"/>
        <v>3.7702146661988452</v>
      </c>
      <c r="AE57" s="13">
        <f t="shared" si="12"/>
        <v>23.50526335611924</v>
      </c>
      <c r="AF57" s="13">
        <f t="shared" si="12"/>
        <v>36.922376508081037</v>
      </c>
      <c r="AG57" s="13">
        <f t="shared" si="12"/>
        <v>73.284313725490193</v>
      </c>
      <c r="AH57" s="11"/>
      <c r="AI57" s="17">
        <v>30</v>
      </c>
      <c r="AJ57" s="16"/>
    </row>
    <row r="58" spans="1:36">
      <c r="A58" s="1">
        <v>326.1001</v>
      </c>
      <c r="B58" t="s">
        <v>13</v>
      </c>
      <c r="C58" t="s">
        <v>103</v>
      </c>
      <c r="D58">
        <v>83.124869676638198</v>
      </c>
      <c r="E58" t="s">
        <v>15</v>
      </c>
      <c r="F58">
        <v>86</v>
      </c>
      <c r="G58" s="2">
        <v>0</v>
      </c>
      <c r="H58" t="s">
        <v>54</v>
      </c>
      <c r="I58" s="12">
        <f t="shared" si="11"/>
        <v>99.970434059528628</v>
      </c>
      <c r="J58" s="12">
        <f t="shared" si="11"/>
        <v>99.887823343505687</v>
      </c>
      <c r="K58" s="12">
        <f t="shared" si="11"/>
        <v>99.908693419132533</v>
      </c>
      <c r="L58" s="12">
        <f t="shared" si="11"/>
        <v>99.957390262261853</v>
      </c>
      <c r="M58" s="12">
        <f t="shared" si="11"/>
        <v>99.967825300075276</v>
      </c>
      <c r="N58" s="12">
        <f t="shared" si="11"/>
        <v>99.711297287161912</v>
      </c>
      <c r="O58" s="12">
        <f t="shared" si="11"/>
        <v>-6.4930392319377432</v>
      </c>
      <c r="T58" s="1">
        <v>441.18669999999997</v>
      </c>
      <c r="U58" t="s">
        <v>24</v>
      </c>
      <c r="V58" t="s">
        <v>103</v>
      </c>
      <c r="W58">
        <v>82.645943956132896</v>
      </c>
      <c r="X58" t="s">
        <v>25</v>
      </c>
      <c r="Y58">
        <v>86</v>
      </c>
      <c r="Z58" s="2">
        <v>35007360</v>
      </c>
      <c r="AA58" t="s">
        <v>54</v>
      </c>
      <c r="AB58" s="13">
        <f t="shared" si="12"/>
        <v>58.958217614022097</v>
      </c>
      <c r="AC58" s="13">
        <f t="shared" si="12"/>
        <v>52.007738851690974</v>
      </c>
      <c r="AD58" s="13">
        <f t="shared" si="12"/>
        <v>48.76399476890689</v>
      </c>
      <c r="AE58" s="13">
        <f t="shared" si="12"/>
        <v>43.835564845677268</v>
      </c>
      <c r="AF58" s="13">
        <f t="shared" si="12"/>
        <v>71.838720692010014</v>
      </c>
      <c r="AG58" s="13">
        <f t="shared" si="12"/>
        <v>83.831188725490193</v>
      </c>
      <c r="AH58" s="11"/>
      <c r="AI58" s="17">
        <v>20</v>
      </c>
      <c r="AJ58" s="16"/>
    </row>
    <row r="59" spans="1:36">
      <c r="A59" s="1">
        <v>326.1001</v>
      </c>
      <c r="B59" t="s">
        <v>13</v>
      </c>
      <c r="C59" t="s">
        <v>104</v>
      </c>
      <c r="D59">
        <v>84.330135676638207</v>
      </c>
      <c r="E59" t="s">
        <v>15</v>
      </c>
      <c r="F59">
        <v>86</v>
      </c>
      <c r="G59" s="2">
        <v>658560</v>
      </c>
      <c r="H59" t="s">
        <v>56</v>
      </c>
      <c r="I59" s="12">
        <f t="shared" si="11"/>
        <v>99.861735748972123</v>
      </c>
      <c r="J59" s="12">
        <f t="shared" si="11"/>
        <v>99.903475900225814</v>
      </c>
      <c r="K59" s="12">
        <f t="shared" si="11"/>
        <v>99.964346954137469</v>
      </c>
      <c r="L59" s="12">
        <f t="shared" si="11"/>
        <v>99.764342062713496</v>
      </c>
      <c r="M59" s="12">
        <f t="shared" si="11"/>
        <v>99.632164917076778</v>
      </c>
      <c r="N59" s="12">
        <f t="shared" si="11"/>
        <v>99.914780524523692</v>
      </c>
      <c r="O59" s="12">
        <f t="shared" si="11"/>
        <v>-2.3094586552388563</v>
      </c>
      <c r="T59" s="1">
        <v>404.14859999999999</v>
      </c>
      <c r="U59" t="s">
        <v>20</v>
      </c>
      <c r="V59" t="s">
        <v>104</v>
      </c>
      <c r="W59">
        <v>83.851362956132903</v>
      </c>
      <c r="X59" t="s">
        <v>21</v>
      </c>
      <c r="Y59">
        <v>86</v>
      </c>
      <c r="Z59" s="2">
        <v>94945920</v>
      </c>
      <c r="AA59" t="s">
        <v>56</v>
      </c>
      <c r="AB59" s="13">
        <f t="shared" si="12"/>
        <v>38.900203665987782</v>
      </c>
      <c r="AC59" s="13">
        <f t="shared" si="12"/>
        <v>46.914891599173004</v>
      </c>
      <c r="AD59" s="13">
        <f t="shared" si="12"/>
        <v>62.623201811744444</v>
      </c>
      <c r="AE59" s="13">
        <f t="shared" si="12"/>
        <v>28.053029019076135</v>
      </c>
      <c r="AF59" s="13">
        <f t="shared" si="12"/>
        <v>55.084793990439337</v>
      </c>
      <c r="AG59" s="13">
        <f t="shared" si="12"/>
        <v>22.120098039215687</v>
      </c>
      <c r="AH59" s="11"/>
      <c r="AI59" s="17">
        <v>10</v>
      </c>
      <c r="AJ59" s="16"/>
    </row>
    <row r="60" spans="1:36">
      <c r="A60" s="1">
        <v>326.1001</v>
      </c>
      <c r="B60" t="s">
        <v>13</v>
      </c>
      <c r="C60" t="s">
        <v>105</v>
      </c>
      <c r="D60">
        <v>85.535401676638202</v>
      </c>
      <c r="E60" t="s">
        <v>15</v>
      </c>
      <c r="F60">
        <v>86</v>
      </c>
      <c r="G60" s="2">
        <v>0</v>
      </c>
      <c r="H60" t="s">
        <v>58</v>
      </c>
      <c r="I60" s="12">
        <f t="shared" si="11"/>
        <v>99.951303156870679</v>
      </c>
      <c r="J60" s="12">
        <f t="shared" si="11"/>
        <v>99.911302178585885</v>
      </c>
      <c r="K60" s="12">
        <f t="shared" si="11"/>
        <v>99.919128456945955</v>
      </c>
      <c r="L60" s="12">
        <f t="shared" si="11"/>
        <v>99.971303646013084</v>
      </c>
      <c r="M60" s="12">
        <f t="shared" si="11"/>
        <v>99.947824810932872</v>
      </c>
      <c r="N60" s="12">
        <f t="shared" si="11"/>
        <v>99.663470030517047</v>
      </c>
      <c r="O60" s="12">
        <f t="shared" si="11"/>
        <v>-14.891505498775786</v>
      </c>
      <c r="T60" s="1">
        <v>385.17169999999999</v>
      </c>
      <c r="U60" t="s">
        <v>17</v>
      </c>
      <c r="V60" t="s">
        <v>105</v>
      </c>
      <c r="W60">
        <v>85.056781956132895</v>
      </c>
      <c r="X60" t="s">
        <v>15</v>
      </c>
      <c r="Y60">
        <v>86</v>
      </c>
      <c r="Z60" s="2">
        <v>68784000</v>
      </c>
      <c r="AA60" t="s">
        <v>58</v>
      </c>
      <c r="AB60" s="13">
        <f t="shared" si="12"/>
        <v>100</v>
      </c>
      <c r="AC60" s="13">
        <f t="shared" si="12"/>
        <v>61.339883537869163</v>
      </c>
      <c r="AD60" s="13">
        <f t="shared" si="12"/>
        <v>53.089215655003031</v>
      </c>
      <c r="AE60" s="13">
        <f t="shared" si="12"/>
        <v>82.149784381296726</v>
      </c>
      <c r="AF60" s="13">
        <f t="shared" si="12"/>
        <v>74.655702253585247</v>
      </c>
      <c r="AG60" s="13">
        <f t="shared" si="12"/>
        <v>100</v>
      </c>
      <c r="AH60" s="11"/>
      <c r="AI60" s="17">
        <v>0</v>
      </c>
    </row>
    <row r="61" spans="1:36">
      <c r="A61" s="1">
        <v>326.1001</v>
      </c>
      <c r="B61" t="s">
        <v>13</v>
      </c>
      <c r="C61" t="s">
        <v>106</v>
      </c>
      <c r="D61">
        <v>86.740667676638196</v>
      </c>
      <c r="E61" t="s">
        <v>15</v>
      </c>
      <c r="F61">
        <v>86</v>
      </c>
      <c r="G61" s="2">
        <v>172337280</v>
      </c>
      <c r="T61" s="1">
        <v>385.17169999999999</v>
      </c>
      <c r="U61" t="s">
        <v>17</v>
      </c>
      <c r="V61" t="s">
        <v>106</v>
      </c>
      <c r="W61">
        <v>86.262200956132901</v>
      </c>
      <c r="X61" t="s">
        <v>15</v>
      </c>
      <c r="Y61">
        <v>86</v>
      </c>
      <c r="Z61" s="2">
        <v>3611520</v>
      </c>
      <c r="AI61" s="15">
        <v>0</v>
      </c>
    </row>
    <row r="62" spans="1:36">
      <c r="A62" s="1">
        <v>326.1001</v>
      </c>
      <c r="B62" t="s">
        <v>13</v>
      </c>
      <c r="C62" t="s">
        <v>107</v>
      </c>
      <c r="D62">
        <v>87.945933676638205</v>
      </c>
      <c r="E62" t="s">
        <v>15</v>
      </c>
      <c r="F62">
        <v>86</v>
      </c>
      <c r="G62" s="2">
        <v>138311040</v>
      </c>
      <c r="T62" s="1">
        <v>404.14859999999999</v>
      </c>
      <c r="U62" t="s">
        <v>20</v>
      </c>
      <c r="V62" t="s">
        <v>107</v>
      </c>
      <c r="W62">
        <v>87.467619956132907</v>
      </c>
      <c r="X62" t="s">
        <v>21</v>
      </c>
      <c r="Y62">
        <v>86</v>
      </c>
      <c r="Z62" s="2">
        <v>14042880</v>
      </c>
    </row>
    <row r="63" spans="1:36">
      <c r="A63" s="1">
        <v>326.1001</v>
      </c>
      <c r="B63" t="s">
        <v>13</v>
      </c>
      <c r="C63" t="s">
        <v>108</v>
      </c>
      <c r="D63">
        <v>89.1511996766382</v>
      </c>
      <c r="E63" t="s">
        <v>15</v>
      </c>
      <c r="F63">
        <v>86</v>
      </c>
      <c r="G63" s="2">
        <v>166362240</v>
      </c>
      <c r="T63" s="1">
        <v>441.18669999999997</v>
      </c>
      <c r="U63" t="s">
        <v>24</v>
      </c>
      <c r="V63" t="s">
        <v>108</v>
      </c>
      <c r="W63">
        <v>88.673038956132899</v>
      </c>
      <c r="X63" t="s">
        <v>25</v>
      </c>
      <c r="Y63">
        <v>86</v>
      </c>
      <c r="Z63" s="2">
        <v>247680</v>
      </c>
    </row>
    <row r="64" spans="1:36">
      <c r="A64" s="1">
        <v>326.1001</v>
      </c>
      <c r="B64" t="s">
        <v>13</v>
      </c>
      <c r="C64" t="s">
        <v>109</v>
      </c>
      <c r="D64">
        <v>90.356465676638194</v>
      </c>
      <c r="E64" t="s">
        <v>15</v>
      </c>
      <c r="F64">
        <v>86</v>
      </c>
      <c r="G64" s="2">
        <v>172141440</v>
      </c>
      <c r="H64" t="s">
        <v>16</v>
      </c>
      <c r="I64" s="18">
        <f>I45</f>
        <v>16.511871214241651</v>
      </c>
      <c r="J64" s="18">
        <f t="shared" ref="J64:N64" si="13">J45</f>
        <v>26.217325967211153</v>
      </c>
      <c r="K64" s="18">
        <f t="shared" si="13"/>
        <v>11.7743640469468</v>
      </c>
      <c r="L64" s="18">
        <f t="shared" si="13"/>
        <v>22.805938188705696</v>
      </c>
      <c r="M64" s="18">
        <f t="shared" si="13"/>
        <v>33.113146788916026</v>
      </c>
      <c r="N64" s="18">
        <f t="shared" si="13"/>
        <v>34.825362576802149</v>
      </c>
      <c r="O64" s="19"/>
      <c r="P64" s="20"/>
      <c r="Q64" s="19"/>
      <c r="R64" s="19"/>
      <c r="S64" s="19"/>
      <c r="T64" s="1">
        <v>448.20780000000002</v>
      </c>
      <c r="U64" t="s">
        <v>28</v>
      </c>
      <c r="V64" t="s">
        <v>109</v>
      </c>
      <c r="W64">
        <v>89.878457956132905</v>
      </c>
      <c r="X64" t="s">
        <v>29</v>
      </c>
      <c r="Y64">
        <v>86</v>
      </c>
      <c r="Z64" s="2">
        <v>1111680</v>
      </c>
      <c r="AB64" s="21"/>
      <c r="AC64" s="21"/>
      <c r="AD64" s="21"/>
      <c r="AE64" s="21"/>
      <c r="AF64" s="21"/>
      <c r="AG64" s="21"/>
      <c r="AH64" s="21"/>
    </row>
    <row r="65" spans="1:34">
      <c r="A65" s="1">
        <v>326.1001</v>
      </c>
      <c r="B65" t="s">
        <v>13</v>
      </c>
      <c r="C65" t="s">
        <v>110</v>
      </c>
      <c r="D65">
        <v>91.561731676638203</v>
      </c>
      <c r="E65" t="s">
        <v>15</v>
      </c>
      <c r="F65">
        <v>86</v>
      </c>
      <c r="G65" s="2">
        <v>152847360</v>
      </c>
      <c r="H65" t="s">
        <v>19</v>
      </c>
      <c r="I65" s="18">
        <f t="shared" ref="I65:N79" si="14">I46</f>
        <v>82.803057683475956</v>
      </c>
      <c r="J65" s="18">
        <f t="shared" si="14"/>
        <v>67.864431467073928</v>
      </c>
      <c r="K65" s="18">
        <f t="shared" si="14"/>
        <v>100</v>
      </c>
      <c r="L65" s="18">
        <f t="shared" si="14"/>
        <v>65.616550404765334</v>
      </c>
      <c r="M65" s="18">
        <f t="shared" si="14"/>
        <v>92.023283178121204</v>
      </c>
      <c r="N65" s="18">
        <f t="shared" si="14"/>
        <v>89.357131016791172</v>
      </c>
      <c r="O65" s="19"/>
      <c r="Q65" s="19"/>
      <c r="R65" s="19"/>
      <c r="S65" s="19"/>
      <c r="T65" s="1">
        <v>455.20240000000001</v>
      </c>
      <c r="U65" t="s">
        <v>32</v>
      </c>
      <c r="V65" t="s">
        <v>110</v>
      </c>
      <c r="W65">
        <v>91.083876956132897</v>
      </c>
      <c r="X65" t="s">
        <v>33</v>
      </c>
      <c r="Y65">
        <v>86</v>
      </c>
      <c r="Z65" s="2">
        <v>1553280</v>
      </c>
      <c r="AB65" s="21"/>
      <c r="AC65" s="21"/>
      <c r="AD65" s="21"/>
      <c r="AE65" s="21"/>
      <c r="AF65" s="21"/>
      <c r="AG65" s="21"/>
      <c r="AH65" s="21"/>
    </row>
    <row r="66" spans="1:34">
      <c r="A66" s="1">
        <v>326.1001</v>
      </c>
      <c r="B66" t="s">
        <v>13</v>
      </c>
      <c r="C66" t="s">
        <v>111</v>
      </c>
      <c r="D66">
        <v>92.766997676638198</v>
      </c>
      <c r="E66" t="s">
        <v>15</v>
      </c>
      <c r="F66">
        <v>86</v>
      </c>
      <c r="G66" s="2">
        <v>162474240</v>
      </c>
      <c r="H66" t="s">
        <v>23</v>
      </c>
      <c r="I66" s="18">
        <f t="shared" si="14"/>
        <v>100</v>
      </c>
      <c r="J66" s="18">
        <f t="shared" si="14"/>
        <v>97.273846371242769</v>
      </c>
      <c r="K66" s="18">
        <f t="shared" si="14"/>
        <v>100</v>
      </c>
      <c r="L66" s="18">
        <f t="shared" si="14"/>
        <v>85.115288145633997</v>
      </c>
      <c r="M66" s="18">
        <f t="shared" si="14"/>
        <v>100</v>
      </c>
      <c r="N66" s="18">
        <f t="shared" si="14"/>
        <v>99.508683636284587</v>
      </c>
      <c r="O66" s="19"/>
      <c r="Q66" s="19"/>
      <c r="R66" s="19"/>
      <c r="S66" s="19"/>
      <c r="T66" s="1">
        <v>496.15370000000001</v>
      </c>
      <c r="U66" t="s">
        <v>36</v>
      </c>
      <c r="V66" t="s">
        <v>111</v>
      </c>
      <c r="W66">
        <v>92.289295956132904</v>
      </c>
      <c r="X66" t="s">
        <v>37</v>
      </c>
      <c r="Y66">
        <v>86</v>
      </c>
      <c r="Z66" s="2">
        <v>2246400</v>
      </c>
      <c r="AB66" s="21"/>
      <c r="AC66" s="21"/>
      <c r="AD66" s="21"/>
      <c r="AE66" s="21"/>
      <c r="AF66" s="21"/>
      <c r="AG66" s="21"/>
      <c r="AH66" s="21"/>
    </row>
    <row r="67" spans="1:34">
      <c r="A67" s="1">
        <v>326.1001</v>
      </c>
      <c r="B67" t="s">
        <v>13</v>
      </c>
      <c r="C67" t="s">
        <v>112</v>
      </c>
      <c r="D67">
        <v>93.972263676638207</v>
      </c>
      <c r="E67" t="s">
        <v>15</v>
      </c>
      <c r="F67">
        <v>86</v>
      </c>
      <c r="G67" s="2">
        <v>204760320</v>
      </c>
      <c r="H67" t="s">
        <v>27</v>
      </c>
      <c r="I67" s="18">
        <f t="shared" si="14"/>
        <v>100</v>
      </c>
      <c r="J67" s="18">
        <f t="shared" si="14"/>
        <v>79.4951506966203</v>
      </c>
      <c r="K67" s="18">
        <f t="shared" si="14"/>
        <v>100</v>
      </c>
      <c r="L67" s="18">
        <f t="shared" si="14"/>
        <v>94.508561350685213</v>
      </c>
      <c r="M67" s="18">
        <f t="shared" si="14"/>
        <v>100</v>
      </c>
      <c r="N67" s="18">
        <f t="shared" si="14"/>
        <v>99.899997554288007</v>
      </c>
      <c r="O67" s="19"/>
      <c r="Q67" s="19"/>
      <c r="R67" s="19"/>
      <c r="S67" s="19"/>
      <c r="T67" s="1">
        <v>326.1001</v>
      </c>
      <c r="U67" t="s">
        <v>13</v>
      </c>
      <c r="V67" t="s">
        <v>112</v>
      </c>
      <c r="W67">
        <v>93.494714956132896</v>
      </c>
      <c r="X67" t="s">
        <v>40</v>
      </c>
      <c r="Y67">
        <v>86</v>
      </c>
      <c r="Z67" s="2" t="s">
        <v>67</v>
      </c>
      <c r="AB67" s="21"/>
      <c r="AC67" s="21"/>
      <c r="AD67" s="21"/>
      <c r="AE67" s="21"/>
      <c r="AF67" s="21"/>
      <c r="AG67" s="21"/>
      <c r="AH67" s="21"/>
    </row>
    <row r="68" spans="1:34">
      <c r="A68" s="1">
        <v>326.1001</v>
      </c>
      <c r="B68" t="s">
        <v>13</v>
      </c>
      <c r="C68" t="s">
        <v>113</v>
      </c>
      <c r="D68">
        <v>95.177529676638201</v>
      </c>
      <c r="E68" t="s">
        <v>15</v>
      </c>
      <c r="F68">
        <v>86</v>
      </c>
      <c r="G68" s="2">
        <v>198791040</v>
      </c>
      <c r="H68" t="s">
        <v>31</v>
      </c>
      <c r="I68" s="18">
        <f t="shared" si="14"/>
        <v>24.278148106883052</v>
      </c>
      <c r="J68" s="18">
        <f t="shared" si="14"/>
        <v>30.508735267982104</v>
      </c>
      <c r="K68" s="18">
        <f t="shared" si="14"/>
        <v>24.985991505227034</v>
      </c>
      <c r="L68" s="18">
        <f t="shared" si="14"/>
        <v>8.7603772918359368</v>
      </c>
      <c r="M68" s="18">
        <f t="shared" si="14"/>
        <v>15.344016565622525</v>
      </c>
      <c r="N68" s="18">
        <f t="shared" si="14"/>
        <v>20.931979314711498</v>
      </c>
      <c r="O68" s="19"/>
      <c r="P68" s="22">
        <v>100</v>
      </c>
      <c r="Q68" s="19"/>
      <c r="R68" s="19"/>
      <c r="S68" s="19"/>
      <c r="T68" s="1">
        <v>326.1001</v>
      </c>
      <c r="U68" t="s">
        <v>13</v>
      </c>
      <c r="V68" t="s">
        <v>113</v>
      </c>
      <c r="W68">
        <v>94.700133956132902</v>
      </c>
      <c r="X68" t="s">
        <v>40</v>
      </c>
      <c r="Y68">
        <v>86</v>
      </c>
      <c r="Z68" s="2" t="s">
        <v>67</v>
      </c>
      <c r="AB68" s="21"/>
      <c r="AC68" s="21"/>
      <c r="AD68" s="21"/>
      <c r="AE68" s="21"/>
      <c r="AF68" s="21"/>
      <c r="AG68" s="21"/>
      <c r="AH68" s="21"/>
    </row>
    <row r="69" spans="1:34">
      <c r="A69" s="1">
        <v>326.1001</v>
      </c>
      <c r="B69" t="s">
        <v>13</v>
      </c>
      <c r="C69" t="s">
        <v>114</v>
      </c>
      <c r="D69">
        <v>96.382795676638196</v>
      </c>
      <c r="E69" t="s">
        <v>15</v>
      </c>
      <c r="F69">
        <v>86</v>
      </c>
      <c r="G69" s="2">
        <v>727680</v>
      </c>
      <c r="H69" t="s">
        <v>35</v>
      </c>
      <c r="I69" s="18">
        <f t="shared" si="14"/>
        <v>99.940868119057257</v>
      </c>
      <c r="J69" s="18">
        <f t="shared" si="14"/>
        <v>60.365987211643763</v>
      </c>
      <c r="K69" s="18">
        <f t="shared" si="14"/>
        <v>100</v>
      </c>
      <c r="L69" s="18">
        <f t="shared" si="14"/>
        <v>69.011416040066194</v>
      </c>
      <c r="M69" s="18">
        <f t="shared" si="14"/>
        <v>99.990434548671033</v>
      </c>
      <c r="N69" s="18">
        <f t="shared" si="14"/>
        <v>87.626653912731555</v>
      </c>
      <c r="O69" s="19"/>
      <c r="P69" s="23">
        <v>100</v>
      </c>
      <c r="Q69" s="19"/>
      <c r="R69" s="19"/>
      <c r="S69" s="19"/>
      <c r="T69" s="1">
        <v>496.15370000000001</v>
      </c>
      <c r="U69" t="s">
        <v>36</v>
      </c>
      <c r="V69" t="s">
        <v>114</v>
      </c>
      <c r="W69">
        <v>95.905552956132894</v>
      </c>
      <c r="X69" t="s">
        <v>37</v>
      </c>
      <c r="Y69">
        <v>86</v>
      </c>
      <c r="Z69" s="2">
        <v>7672320</v>
      </c>
      <c r="AB69" s="21"/>
      <c r="AC69" s="21"/>
      <c r="AD69" s="21"/>
      <c r="AE69" s="21"/>
      <c r="AF69" s="21"/>
      <c r="AG69" s="21"/>
      <c r="AH69" s="21"/>
    </row>
    <row r="70" spans="1:34">
      <c r="A70" s="1">
        <v>326.1001</v>
      </c>
      <c r="B70" t="s">
        <v>13</v>
      </c>
      <c r="C70" t="s">
        <v>115</v>
      </c>
      <c r="D70">
        <v>97.588061676638205</v>
      </c>
      <c r="E70" t="s">
        <v>15</v>
      </c>
      <c r="F70">
        <v>86</v>
      </c>
      <c r="G70" s="2">
        <v>236160</v>
      </c>
      <c r="H70" t="s">
        <v>39</v>
      </c>
      <c r="I70" s="18">
        <f t="shared" si="14"/>
        <v>99.919128456945955</v>
      </c>
      <c r="J70" s="18">
        <f t="shared" si="14"/>
        <v>99.482596041751023</v>
      </c>
      <c r="K70" s="18">
        <f t="shared" si="14"/>
        <v>100</v>
      </c>
      <c r="L70" s="18">
        <f t="shared" si="14"/>
        <v>75.511575011345386</v>
      </c>
      <c r="M70" s="18">
        <f t="shared" si="14"/>
        <v>98.323437257976423</v>
      </c>
      <c r="N70" s="18">
        <f t="shared" si="14"/>
        <v>99.908693419132533</v>
      </c>
      <c r="O70" s="19"/>
      <c r="P70" s="23">
        <v>90</v>
      </c>
      <c r="Q70" s="19"/>
      <c r="R70" s="19"/>
      <c r="S70" s="19"/>
      <c r="T70" s="1">
        <v>455.20240000000001</v>
      </c>
      <c r="U70" t="s">
        <v>32</v>
      </c>
      <c r="V70" t="s">
        <v>115</v>
      </c>
      <c r="W70">
        <v>97.1109719561329</v>
      </c>
      <c r="X70" t="s">
        <v>33</v>
      </c>
      <c r="Y70">
        <v>86</v>
      </c>
      <c r="Z70" s="2">
        <v>45715200</v>
      </c>
      <c r="AB70" s="21"/>
      <c r="AC70" s="21"/>
      <c r="AD70" s="21"/>
      <c r="AE70" s="21"/>
      <c r="AF70" s="21"/>
      <c r="AG70" s="21"/>
      <c r="AH70" s="21"/>
    </row>
    <row r="71" spans="1:34">
      <c r="A71" s="1">
        <v>326.1001</v>
      </c>
      <c r="B71" t="s">
        <v>13</v>
      </c>
      <c r="C71" t="s">
        <v>116</v>
      </c>
      <c r="D71">
        <v>98.793327676638199</v>
      </c>
      <c r="E71" t="s">
        <v>15</v>
      </c>
      <c r="F71">
        <v>86</v>
      </c>
      <c r="G71" s="2">
        <v>50507520</v>
      </c>
      <c r="H71" t="s">
        <v>42</v>
      </c>
      <c r="I71" s="18">
        <f t="shared" si="14"/>
        <v>100</v>
      </c>
      <c r="J71" s="18">
        <f t="shared" si="14"/>
        <v>99.701731835832945</v>
      </c>
      <c r="K71" s="18">
        <f t="shared" si="14"/>
        <v>100</v>
      </c>
      <c r="L71" s="18">
        <f t="shared" si="14"/>
        <v>100</v>
      </c>
      <c r="M71" s="18">
        <f t="shared" si="14"/>
        <v>100</v>
      </c>
      <c r="N71" s="18">
        <f t="shared" si="14"/>
        <v>99.778255446464726</v>
      </c>
      <c r="O71" s="19"/>
      <c r="P71" s="23">
        <v>80</v>
      </c>
      <c r="Q71" s="19"/>
      <c r="R71" s="19"/>
      <c r="S71" s="19"/>
      <c r="T71" s="1">
        <v>448.20780000000002</v>
      </c>
      <c r="U71" t="s">
        <v>28</v>
      </c>
      <c r="V71" t="s">
        <v>116</v>
      </c>
      <c r="W71">
        <v>98.316390956132906</v>
      </c>
      <c r="X71" t="s">
        <v>29</v>
      </c>
      <c r="Y71">
        <v>86</v>
      </c>
      <c r="Z71" s="2">
        <v>5266560</v>
      </c>
      <c r="AB71" s="21"/>
      <c r="AC71" s="21"/>
      <c r="AD71" s="21"/>
      <c r="AE71" s="21"/>
      <c r="AF71" s="21"/>
      <c r="AG71" s="21"/>
      <c r="AH71" s="21"/>
    </row>
    <row r="72" spans="1:34">
      <c r="A72" s="1">
        <v>326.1001</v>
      </c>
      <c r="B72" t="s">
        <v>13</v>
      </c>
      <c r="C72" t="s">
        <v>117</v>
      </c>
      <c r="D72">
        <v>99.998593676638194</v>
      </c>
      <c r="E72" t="s">
        <v>15</v>
      </c>
      <c r="F72">
        <v>86</v>
      </c>
      <c r="G72" s="2">
        <v>775680</v>
      </c>
      <c r="H72" t="s">
        <v>44</v>
      </c>
      <c r="I72" s="18">
        <f t="shared" si="14"/>
        <v>21.946786742067061</v>
      </c>
      <c r="J72" s="18">
        <f t="shared" si="14"/>
        <v>37.357598419526568</v>
      </c>
      <c r="K72" s="18">
        <f t="shared" si="14"/>
        <v>24.652939881681888</v>
      </c>
      <c r="L72" s="18">
        <f t="shared" si="14"/>
        <v>22.035484563481177</v>
      </c>
      <c r="M72" s="18">
        <f t="shared" si="14"/>
        <v>30.77395914573998</v>
      </c>
      <c r="N72" s="18">
        <f t="shared" si="14"/>
        <v>26.413852512697318</v>
      </c>
      <c r="O72" s="19"/>
      <c r="P72" s="23">
        <v>70</v>
      </c>
      <c r="Q72" s="19"/>
      <c r="R72" s="19"/>
      <c r="S72" s="19"/>
      <c r="T72" s="1">
        <v>441.18669999999997</v>
      </c>
      <c r="U72" t="s">
        <v>24</v>
      </c>
      <c r="V72" t="s">
        <v>117</v>
      </c>
      <c r="W72">
        <v>99.521809956132898</v>
      </c>
      <c r="X72" t="s">
        <v>25</v>
      </c>
      <c r="Y72">
        <v>86</v>
      </c>
      <c r="Z72" s="2">
        <v>45367680</v>
      </c>
      <c r="AB72" s="21"/>
      <c r="AC72" s="21"/>
      <c r="AD72" s="21"/>
      <c r="AE72" s="21"/>
      <c r="AF72" s="21"/>
      <c r="AG72" s="21"/>
      <c r="AH72" s="21"/>
    </row>
    <row r="73" spans="1:34">
      <c r="A73" s="1">
        <v>326.1001</v>
      </c>
      <c r="B73" t="s">
        <v>13</v>
      </c>
      <c r="C73" t="s">
        <v>118</v>
      </c>
      <c r="D73">
        <v>101.203859676638</v>
      </c>
      <c r="E73" t="s">
        <v>15</v>
      </c>
      <c r="F73">
        <v>86</v>
      </c>
      <c r="G73" s="2">
        <v>105024000</v>
      </c>
      <c r="H73" t="s">
        <v>46</v>
      </c>
      <c r="I73" s="18">
        <f t="shared" si="14"/>
        <v>99.799125522091572</v>
      </c>
      <c r="J73" s="18">
        <f t="shared" si="14"/>
        <v>52.433619300472024</v>
      </c>
      <c r="K73" s="18">
        <f t="shared" si="14"/>
        <v>99.648687060281361</v>
      </c>
      <c r="L73" s="18">
        <f t="shared" si="14"/>
        <v>77.124657940003971</v>
      </c>
      <c r="M73" s="18">
        <f t="shared" si="14"/>
        <v>99.893040862412391</v>
      </c>
      <c r="N73" s="18">
        <f t="shared" si="14"/>
        <v>99.670426722392662</v>
      </c>
      <c r="O73" s="19"/>
      <c r="P73" s="23">
        <v>60</v>
      </c>
      <c r="Q73" s="19"/>
      <c r="R73" s="19"/>
      <c r="S73" s="19"/>
      <c r="T73" s="1">
        <v>404.14859999999999</v>
      </c>
      <c r="U73" t="s">
        <v>20</v>
      </c>
      <c r="V73" t="s">
        <v>118</v>
      </c>
      <c r="W73">
        <v>100.727228956132</v>
      </c>
      <c r="X73" t="s">
        <v>21</v>
      </c>
      <c r="Y73">
        <v>86</v>
      </c>
      <c r="Z73" s="2">
        <v>32087040</v>
      </c>
      <c r="AB73" s="21"/>
      <c r="AC73" s="21"/>
      <c r="AD73" s="21"/>
      <c r="AE73" s="21"/>
      <c r="AF73" s="21"/>
      <c r="AG73" s="21"/>
      <c r="AH73" s="21"/>
    </row>
    <row r="74" spans="1:34">
      <c r="A74" s="1">
        <v>326.1001</v>
      </c>
      <c r="B74" t="s">
        <v>13</v>
      </c>
      <c r="C74" t="s">
        <v>119</v>
      </c>
      <c r="D74">
        <v>102.409125676638</v>
      </c>
      <c r="E74" t="s">
        <v>15</v>
      </c>
      <c r="F74">
        <v>86</v>
      </c>
      <c r="G74" s="2">
        <v>443520</v>
      </c>
      <c r="H74" t="s">
        <v>48</v>
      </c>
      <c r="I74" s="18">
        <f t="shared" si="14"/>
        <v>98.812144862238483</v>
      </c>
      <c r="J74" s="18">
        <f t="shared" si="14"/>
        <v>98.908668962012655</v>
      </c>
      <c r="K74" s="18">
        <f t="shared" si="14"/>
        <v>99.884344997567879</v>
      </c>
      <c r="L74" s="18">
        <f t="shared" si="14"/>
        <v>99.236503066651082</v>
      </c>
      <c r="M74" s="18">
        <f t="shared" si="14"/>
        <v>99.019976032022527</v>
      </c>
      <c r="N74" s="18">
        <f t="shared" si="14"/>
        <v>99.866083681394386</v>
      </c>
      <c r="O74" s="19"/>
      <c r="P74" s="23">
        <v>50</v>
      </c>
      <c r="Q74" s="19"/>
      <c r="R74" s="19"/>
      <c r="S74" s="19"/>
      <c r="T74" s="1">
        <v>385.17169999999999</v>
      </c>
      <c r="U74" t="s">
        <v>17</v>
      </c>
      <c r="V74" t="s">
        <v>119</v>
      </c>
      <c r="W74">
        <v>101.932647956132</v>
      </c>
      <c r="X74" t="s">
        <v>15</v>
      </c>
      <c r="Y74">
        <v>86</v>
      </c>
      <c r="Z74" s="2">
        <v>59489280</v>
      </c>
      <c r="AB74" s="21"/>
      <c r="AC74" s="21"/>
      <c r="AD74" s="21"/>
      <c r="AE74" s="21"/>
      <c r="AF74" s="21"/>
      <c r="AG74" s="21"/>
      <c r="AH74" s="21"/>
    </row>
    <row r="75" spans="1:34">
      <c r="A75" s="1">
        <v>326.1001</v>
      </c>
      <c r="B75" t="s">
        <v>13</v>
      </c>
      <c r="C75" t="s">
        <v>120</v>
      </c>
      <c r="D75">
        <v>103.61439167663799</v>
      </c>
      <c r="E75" t="s">
        <v>15</v>
      </c>
      <c r="F75">
        <v>86</v>
      </c>
      <c r="G75" s="2">
        <v>2622720</v>
      </c>
      <c r="H75" t="s">
        <v>50</v>
      </c>
      <c r="I75" s="18">
        <f t="shared" si="14"/>
        <v>100</v>
      </c>
      <c r="J75" s="18">
        <f t="shared" si="14"/>
        <v>100</v>
      </c>
      <c r="K75" s="18">
        <f t="shared" si="14"/>
        <v>100</v>
      </c>
      <c r="L75" s="18">
        <f t="shared" si="14"/>
        <v>100</v>
      </c>
      <c r="M75" s="18">
        <f t="shared" si="14"/>
        <v>100</v>
      </c>
      <c r="N75" s="18">
        <f t="shared" si="14"/>
        <v>99.891301689443495</v>
      </c>
      <c r="O75" s="19"/>
      <c r="P75" s="23">
        <v>40</v>
      </c>
      <c r="Q75" s="19"/>
      <c r="R75" s="19"/>
      <c r="S75" s="19"/>
      <c r="T75" s="1">
        <v>385.17169999999999</v>
      </c>
      <c r="U75" t="s">
        <v>17</v>
      </c>
      <c r="V75" t="s">
        <v>120</v>
      </c>
      <c r="W75">
        <v>103.13806695613199</v>
      </c>
      <c r="X75" t="s">
        <v>15</v>
      </c>
      <c r="Y75">
        <v>86</v>
      </c>
      <c r="Z75" s="2">
        <v>60775680</v>
      </c>
      <c r="AB75" s="21"/>
      <c r="AC75" s="21"/>
      <c r="AD75" s="21"/>
      <c r="AE75" s="21"/>
      <c r="AF75" s="21"/>
      <c r="AG75" s="21"/>
      <c r="AH75" s="21"/>
    </row>
    <row r="76" spans="1:34">
      <c r="A76" s="1">
        <v>326.1001</v>
      </c>
      <c r="B76" t="s">
        <v>13</v>
      </c>
      <c r="C76" t="s">
        <v>121</v>
      </c>
      <c r="D76">
        <v>104.819657676638</v>
      </c>
      <c r="E76" t="s">
        <v>15</v>
      </c>
      <c r="F76">
        <v>86</v>
      </c>
      <c r="G76" s="2">
        <v>2409600</v>
      </c>
      <c r="H76" t="s">
        <v>52</v>
      </c>
      <c r="I76" s="18">
        <f t="shared" si="14"/>
        <v>99.907823832648077</v>
      </c>
      <c r="J76" s="18">
        <f t="shared" si="14"/>
        <v>99.842604846314174</v>
      </c>
      <c r="K76" s="18">
        <f t="shared" si="14"/>
        <v>41.525526439505313</v>
      </c>
      <c r="L76" s="18">
        <f t="shared" si="14"/>
        <v>99.771298754589111</v>
      </c>
      <c r="M76" s="18">
        <f t="shared" si="14"/>
        <v>99.901736727256917</v>
      </c>
      <c r="N76" s="18">
        <f t="shared" si="14"/>
        <v>99.916519697492603</v>
      </c>
      <c r="O76" s="19"/>
      <c r="P76" s="23">
        <v>30</v>
      </c>
      <c r="Q76" s="19"/>
      <c r="R76" s="19"/>
      <c r="S76" s="19"/>
      <c r="T76" s="1">
        <v>404.14859999999999</v>
      </c>
      <c r="U76" t="s">
        <v>20</v>
      </c>
      <c r="V76" t="s">
        <v>121</v>
      </c>
      <c r="W76">
        <v>104.343485956132</v>
      </c>
      <c r="X76" t="s">
        <v>21</v>
      </c>
      <c r="Y76">
        <v>86</v>
      </c>
      <c r="Z76" s="2">
        <v>60199680</v>
      </c>
      <c r="AB76" s="21"/>
      <c r="AC76" s="21"/>
      <c r="AD76" s="21"/>
      <c r="AE76" s="21"/>
      <c r="AF76" s="21"/>
      <c r="AG76" s="21"/>
      <c r="AH76" s="21"/>
    </row>
    <row r="77" spans="1:34">
      <c r="A77" s="1">
        <v>326.1001</v>
      </c>
      <c r="B77" t="s">
        <v>13</v>
      </c>
      <c r="C77" t="s">
        <v>122</v>
      </c>
      <c r="D77">
        <v>106.024923676638</v>
      </c>
      <c r="E77" t="s">
        <v>15</v>
      </c>
      <c r="F77">
        <v>86</v>
      </c>
      <c r="G77" s="2">
        <v>255360</v>
      </c>
      <c r="H77" t="s">
        <v>54</v>
      </c>
      <c r="I77" s="18">
        <f t="shared" si="14"/>
        <v>99.970434059528628</v>
      </c>
      <c r="J77" s="18">
        <f t="shared" si="14"/>
        <v>99.887823343505687</v>
      </c>
      <c r="K77" s="18">
        <f t="shared" si="14"/>
        <v>99.908693419132533</v>
      </c>
      <c r="L77" s="18">
        <f t="shared" si="14"/>
        <v>99.957390262261853</v>
      </c>
      <c r="M77" s="18">
        <f t="shared" si="14"/>
        <v>99.967825300075276</v>
      </c>
      <c r="N77" s="18">
        <f t="shared" si="14"/>
        <v>99.711297287161912</v>
      </c>
      <c r="O77" s="19"/>
      <c r="P77" s="23">
        <v>20</v>
      </c>
      <c r="Q77" s="19"/>
      <c r="R77" s="19"/>
      <c r="S77" s="19"/>
      <c r="T77" s="1">
        <v>441.18669999999997</v>
      </c>
      <c r="U77" t="s">
        <v>24</v>
      </c>
      <c r="V77" t="s">
        <v>122</v>
      </c>
      <c r="W77">
        <v>105.54890495613201</v>
      </c>
      <c r="X77" t="s">
        <v>25</v>
      </c>
      <c r="Y77">
        <v>86</v>
      </c>
      <c r="Z77" s="2">
        <v>41800320</v>
      </c>
      <c r="AB77" s="21"/>
      <c r="AC77" s="21"/>
      <c r="AD77" s="21"/>
      <c r="AE77" s="21"/>
      <c r="AF77" s="21"/>
      <c r="AG77" s="21"/>
      <c r="AH77" s="21"/>
    </row>
    <row r="78" spans="1:34">
      <c r="A78" s="1">
        <v>326.1001</v>
      </c>
      <c r="B78" t="s">
        <v>13</v>
      </c>
      <c r="C78" t="s">
        <v>123</v>
      </c>
      <c r="D78">
        <v>107.23018967663801</v>
      </c>
      <c r="E78" t="s">
        <v>15</v>
      </c>
      <c r="F78">
        <v>86</v>
      </c>
      <c r="G78" s="2">
        <v>1685760</v>
      </c>
      <c r="H78" t="s">
        <v>56</v>
      </c>
      <c r="I78" s="18">
        <f t="shared" si="14"/>
        <v>99.861735748972123</v>
      </c>
      <c r="J78" s="18">
        <f t="shared" si="14"/>
        <v>99.903475900225814</v>
      </c>
      <c r="K78" s="18">
        <f t="shared" si="14"/>
        <v>99.964346954137469</v>
      </c>
      <c r="L78" s="18">
        <f t="shared" si="14"/>
        <v>99.764342062713496</v>
      </c>
      <c r="M78" s="18">
        <f t="shared" si="14"/>
        <v>99.632164917076778</v>
      </c>
      <c r="N78" s="18">
        <f t="shared" si="14"/>
        <v>99.914780524523692</v>
      </c>
      <c r="O78" s="19"/>
      <c r="P78" s="23">
        <v>10</v>
      </c>
      <c r="Q78" s="19"/>
      <c r="R78" s="19"/>
      <c r="S78" s="19"/>
      <c r="T78" s="1">
        <v>448.20780000000002</v>
      </c>
      <c r="U78" t="s">
        <v>28</v>
      </c>
      <c r="V78" t="s">
        <v>123</v>
      </c>
      <c r="W78">
        <v>106.754323956132</v>
      </c>
      <c r="X78" t="s">
        <v>29</v>
      </c>
      <c r="Y78">
        <v>86</v>
      </c>
      <c r="Z78" s="2">
        <v>687360</v>
      </c>
      <c r="AB78" s="21"/>
      <c r="AC78" s="21"/>
      <c r="AD78" s="21"/>
      <c r="AE78" s="21"/>
      <c r="AF78" s="21"/>
      <c r="AG78" s="21"/>
      <c r="AH78" s="21"/>
    </row>
    <row r="79" spans="1:34">
      <c r="A79" s="1">
        <v>326.1001</v>
      </c>
      <c r="B79" t="s">
        <v>13</v>
      </c>
      <c r="C79" t="s">
        <v>124</v>
      </c>
      <c r="D79">
        <v>108.435455676638</v>
      </c>
      <c r="E79" t="s">
        <v>15</v>
      </c>
      <c r="F79">
        <v>86</v>
      </c>
      <c r="G79" s="2">
        <v>2163840</v>
      </c>
      <c r="H79" t="s">
        <v>58</v>
      </c>
      <c r="I79" s="18">
        <f t="shared" si="14"/>
        <v>99.951303156870679</v>
      </c>
      <c r="J79" s="18">
        <f t="shared" si="14"/>
        <v>99.911302178585885</v>
      </c>
      <c r="K79" s="18">
        <f t="shared" si="14"/>
        <v>99.919128456945955</v>
      </c>
      <c r="L79" s="18">
        <f t="shared" si="14"/>
        <v>99.971303646013084</v>
      </c>
      <c r="M79" s="18">
        <f t="shared" si="14"/>
        <v>99.947824810932872</v>
      </c>
      <c r="N79" s="18">
        <f t="shared" si="14"/>
        <v>99.663470030517047</v>
      </c>
      <c r="O79" s="19"/>
      <c r="P79" s="23">
        <v>0</v>
      </c>
      <c r="Q79" s="19"/>
      <c r="R79" s="19"/>
      <c r="S79" s="19"/>
      <c r="T79" s="1">
        <v>455.20240000000001</v>
      </c>
      <c r="U79" t="s">
        <v>32</v>
      </c>
      <c r="V79" t="s">
        <v>124</v>
      </c>
      <c r="W79">
        <v>107.959742956132</v>
      </c>
      <c r="X79" t="s">
        <v>33</v>
      </c>
      <c r="Y79">
        <v>86</v>
      </c>
      <c r="Z79" s="2">
        <v>26540160</v>
      </c>
      <c r="AB79" s="21"/>
      <c r="AC79" s="21"/>
      <c r="AD79" s="21"/>
      <c r="AE79" s="21"/>
      <c r="AF79" s="21"/>
      <c r="AG79" s="21"/>
      <c r="AH79" s="21"/>
    </row>
    <row r="80" spans="1:34">
      <c r="A80" s="1">
        <v>326.1001</v>
      </c>
      <c r="B80" t="s">
        <v>13</v>
      </c>
      <c r="C80" t="s">
        <v>125</v>
      </c>
      <c r="D80">
        <v>109.64072167663799</v>
      </c>
      <c r="E80" t="s">
        <v>15</v>
      </c>
      <c r="F80">
        <v>86</v>
      </c>
      <c r="G80" s="2">
        <v>295680</v>
      </c>
      <c r="P80" s="22">
        <v>0</v>
      </c>
      <c r="T80" s="1">
        <v>496.15370000000001</v>
      </c>
      <c r="U80" t="s">
        <v>36</v>
      </c>
      <c r="V80" t="s">
        <v>125</v>
      </c>
      <c r="W80">
        <v>109.165161956132</v>
      </c>
      <c r="X80" t="s">
        <v>37</v>
      </c>
      <c r="Y80">
        <v>86</v>
      </c>
      <c r="Z80" s="2">
        <v>13923840</v>
      </c>
    </row>
    <row r="81" spans="1:26">
      <c r="A81" s="1">
        <v>326.1001</v>
      </c>
      <c r="B81" t="s">
        <v>13</v>
      </c>
      <c r="C81" t="s">
        <v>126</v>
      </c>
      <c r="D81">
        <v>110.845987676638</v>
      </c>
      <c r="E81" t="s">
        <v>15</v>
      </c>
      <c r="F81">
        <v>86</v>
      </c>
      <c r="G81" s="2">
        <v>190293120</v>
      </c>
      <c r="P81" s="24"/>
      <c r="T81" s="1">
        <v>326.1001</v>
      </c>
      <c r="U81" t="s">
        <v>13</v>
      </c>
      <c r="V81" t="s">
        <v>126</v>
      </c>
      <c r="W81">
        <v>110.370580956132</v>
      </c>
      <c r="X81" t="s">
        <v>40</v>
      </c>
      <c r="Y81">
        <v>86</v>
      </c>
      <c r="Z81" s="2" t="s">
        <v>67</v>
      </c>
    </row>
    <row r="82" spans="1:26">
      <c r="A82" s="1">
        <v>326.1001</v>
      </c>
      <c r="B82" t="s">
        <v>13</v>
      </c>
      <c r="C82" t="s">
        <v>127</v>
      </c>
      <c r="D82">
        <v>112.051253676638</v>
      </c>
      <c r="E82" t="s">
        <v>15</v>
      </c>
      <c r="F82">
        <v>86</v>
      </c>
      <c r="G82" s="2">
        <v>228430080</v>
      </c>
      <c r="T82" s="1">
        <v>326.1001</v>
      </c>
      <c r="U82" t="s">
        <v>13</v>
      </c>
      <c r="V82" t="s">
        <v>127</v>
      </c>
      <c r="W82">
        <v>111.57599995613199</v>
      </c>
      <c r="X82" t="s">
        <v>40</v>
      </c>
      <c r="Y82">
        <v>86</v>
      </c>
      <c r="Z82" s="2" t="s">
        <v>67</v>
      </c>
    </row>
    <row r="83" spans="1:26">
      <c r="A83" s="1">
        <v>326.1001</v>
      </c>
      <c r="B83" t="s">
        <v>13</v>
      </c>
      <c r="C83" t="s">
        <v>128</v>
      </c>
      <c r="D83">
        <v>113.25651967663801</v>
      </c>
      <c r="E83" t="s">
        <v>15</v>
      </c>
      <c r="F83">
        <v>86</v>
      </c>
      <c r="G83" s="2">
        <v>240000</v>
      </c>
      <c r="T83" s="1">
        <v>496.15370000000001</v>
      </c>
      <c r="U83" t="s">
        <v>36</v>
      </c>
      <c r="V83" t="s">
        <v>128</v>
      </c>
      <c r="W83">
        <v>112.781418956132</v>
      </c>
      <c r="X83" t="s">
        <v>37</v>
      </c>
      <c r="Y83">
        <v>86</v>
      </c>
      <c r="Z83" s="2">
        <v>1710720</v>
      </c>
    </row>
    <row r="84" spans="1:26">
      <c r="A84" s="1">
        <v>326.1001</v>
      </c>
      <c r="B84" t="s">
        <v>13</v>
      </c>
      <c r="C84" t="s">
        <v>129</v>
      </c>
      <c r="D84">
        <v>114.461785676638</v>
      </c>
      <c r="E84" t="s">
        <v>15</v>
      </c>
      <c r="F84">
        <v>86</v>
      </c>
      <c r="G84" s="2">
        <v>0</v>
      </c>
      <c r="T84" s="1">
        <v>455.20240000000001</v>
      </c>
      <c r="U84" t="s">
        <v>32</v>
      </c>
      <c r="V84" t="s">
        <v>129</v>
      </c>
      <c r="W84">
        <v>113.98683795613201</v>
      </c>
      <c r="X84" t="s">
        <v>33</v>
      </c>
      <c r="Y84">
        <v>86</v>
      </c>
      <c r="Z84" s="2">
        <v>67476480</v>
      </c>
    </row>
    <row r="85" spans="1:26">
      <c r="A85" s="1">
        <v>326.1001</v>
      </c>
      <c r="B85" t="s">
        <v>13</v>
      </c>
      <c r="C85" t="s">
        <v>130</v>
      </c>
      <c r="D85">
        <v>115.667051676638</v>
      </c>
      <c r="E85" t="s">
        <v>15</v>
      </c>
      <c r="F85">
        <v>86</v>
      </c>
      <c r="G85" s="2">
        <v>0</v>
      </c>
      <c r="T85" s="1">
        <v>448.20780000000002</v>
      </c>
      <c r="U85" t="s">
        <v>28</v>
      </c>
      <c r="V85" t="s">
        <v>130</v>
      </c>
      <c r="W85">
        <v>115.192256956132</v>
      </c>
      <c r="X85" t="s">
        <v>29</v>
      </c>
      <c r="Y85">
        <v>86</v>
      </c>
      <c r="Z85" s="2">
        <v>101957760</v>
      </c>
    </row>
    <row r="86" spans="1:26">
      <c r="A86" s="1">
        <v>326.1001</v>
      </c>
      <c r="B86" t="s">
        <v>13</v>
      </c>
      <c r="C86" t="s">
        <v>131</v>
      </c>
      <c r="D86">
        <v>116.872317676638</v>
      </c>
      <c r="E86" t="s">
        <v>15</v>
      </c>
      <c r="F86">
        <v>86</v>
      </c>
      <c r="G86" s="2">
        <v>0</v>
      </c>
      <c r="T86" s="1">
        <v>441.18669999999997</v>
      </c>
      <c r="U86" t="s">
        <v>24</v>
      </c>
      <c r="V86" t="s">
        <v>131</v>
      </c>
      <c r="W86">
        <v>116.39767595613201</v>
      </c>
      <c r="X86" t="s">
        <v>25</v>
      </c>
      <c r="Y86">
        <v>86</v>
      </c>
      <c r="Z86" s="2">
        <v>60193920</v>
      </c>
    </row>
    <row r="87" spans="1:26">
      <c r="A87" s="1">
        <v>326.1001</v>
      </c>
      <c r="B87" t="s">
        <v>13</v>
      </c>
      <c r="C87" t="s">
        <v>132</v>
      </c>
      <c r="D87">
        <v>118.077583676638</v>
      </c>
      <c r="E87" t="s">
        <v>15</v>
      </c>
      <c r="F87">
        <v>86</v>
      </c>
      <c r="G87" s="2">
        <v>0</v>
      </c>
      <c r="T87" s="1">
        <v>404.14859999999999</v>
      </c>
      <c r="U87" t="s">
        <v>20</v>
      </c>
      <c r="V87" t="s">
        <v>132</v>
      </c>
      <c r="W87">
        <v>117.603094956132</v>
      </c>
      <c r="X87" t="s">
        <v>21</v>
      </c>
      <c r="Y87">
        <v>86</v>
      </c>
      <c r="Z87" s="2">
        <v>101224320</v>
      </c>
    </row>
    <row r="88" spans="1:26">
      <c r="A88" s="1">
        <v>326.1001</v>
      </c>
      <c r="B88" t="s">
        <v>13</v>
      </c>
      <c r="C88" t="s">
        <v>133</v>
      </c>
      <c r="D88">
        <v>119.28284967663799</v>
      </c>
      <c r="E88" t="s">
        <v>15</v>
      </c>
      <c r="F88">
        <v>86</v>
      </c>
      <c r="G88" s="2">
        <v>0</v>
      </c>
      <c r="T88" s="1">
        <v>385.17169999999999</v>
      </c>
      <c r="U88" t="s">
        <v>17</v>
      </c>
      <c r="V88" t="s">
        <v>133</v>
      </c>
      <c r="W88">
        <v>118.808513956132</v>
      </c>
      <c r="X88" t="s">
        <v>15</v>
      </c>
      <c r="Y88">
        <v>86</v>
      </c>
      <c r="Z88" s="2">
        <v>69406080</v>
      </c>
    </row>
    <row r="89" spans="1:26">
      <c r="A89" s="1">
        <v>326.1001</v>
      </c>
      <c r="B89" t="s">
        <v>13</v>
      </c>
      <c r="C89" t="s">
        <v>134</v>
      </c>
      <c r="D89">
        <v>120.488115676638</v>
      </c>
      <c r="E89" t="s">
        <v>15</v>
      </c>
      <c r="F89">
        <v>86</v>
      </c>
      <c r="G89" s="2">
        <v>203520</v>
      </c>
      <c r="T89" s="1">
        <v>385.17169999999999</v>
      </c>
      <c r="U89" t="s">
        <v>17</v>
      </c>
      <c r="V89" t="s">
        <v>134</v>
      </c>
      <c r="W89">
        <v>120.013932956132</v>
      </c>
      <c r="X89" t="s">
        <v>15</v>
      </c>
      <c r="Y89">
        <v>86</v>
      </c>
      <c r="Z89" s="2">
        <v>74438400</v>
      </c>
    </row>
    <row r="90" spans="1:26">
      <c r="A90" s="1">
        <v>326.1001</v>
      </c>
      <c r="B90" t="s">
        <v>13</v>
      </c>
      <c r="C90" t="s">
        <v>135</v>
      </c>
      <c r="D90">
        <v>121.693381676638</v>
      </c>
      <c r="E90" t="s">
        <v>15</v>
      </c>
      <c r="F90">
        <v>86</v>
      </c>
      <c r="G90" s="2">
        <v>347520</v>
      </c>
      <c r="T90" s="1">
        <v>404.14859999999999</v>
      </c>
      <c r="U90" t="s">
        <v>20</v>
      </c>
      <c r="V90" t="s">
        <v>135</v>
      </c>
      <c r="W90">
        <v>121.219351956132</v>
      </c>
      <c r="X90" t="s">
        <v>21</v>
      </c>
      <c r="Y90">
        <v>86</v>
      </c>
      <c r="Z90" s="2">
        <v>56305920</v>
      </c>
    </row>
    <row r="91" spans="1:26">
      <c r="A91" s="1">
        <v>326.1001</v>
      </c>
      <c r="B91" t="s">
        <v>13</v>
      </c>
      <c r="C91" t="s">
        <v>136</v>
      </c>
      <c r="D91">
        <v>122.89864767663801</v>
      </c>
      <c r="E91" t="s">
        <v>15</v>
      </c>
      <c r="F91">
        <v>86</v>
      </c>
      <c r="G91" s="2">
        <v>129108480</v>
      </c>
      <c r="T91" s="1">
        <v>441.18669999999997</v>
      </c>
      <c r="U91" t="s">
        <v>24</v>
      </c>
      <c r="V91" t="s">
        <v>136</v>
      </c>
      <c r="W91">
        <v>122.42477095613199</v>
      </c>
      <c r="X91" t="s">
        <v>25</v>
      </c>
      <c r="Y91">
        <v>86</v>
      </c>
      <c r="Z91" s="2">
        <v>2269440</v>
      </c>
    </row>
    <row r="92" spans="1:26">
      <c r="A92" s="1">
        <v>326.1001</v>
      </c>
      <c r="B92" t="s">
        <v>13</v>
      </c>
      <c r="C92" t="s">
        <v>137</v>
      </c>
      <c r="D92">
        <v>124.103913676638</v>
      </c>
      <c r="E92" t="s">
        <v>15</v>
      </c>
      <c r="F92">
        <v>86</v>
      </c>
      <c r="G92" s="2">
        <v>504960</v>
      </c>
      <c r="T92" s="1">
        <v>448.20780000000002</v>
      </c>
      <c r="U92" t="s">
        <v>28</v>
      </c>
      <c r="V92" t="s">
        <v>137</v>
      </c>
      <c r="W92">
        <v>123.630189956132</v>
      </c>
      <c r="X92" t="s">
        <v>29</v>
      </c>
      <c r="Y92">
        <v>86</v>
      </c>
      <c r="Z92" s="2">
        <v>23965440</v>
      </c>
    </row>
    <row r="93" spans="1:26">
      <c r="A93" s="1">
        <v>326.1001</v>
      </c>
      <c r="B93" t="s">
        <v>13</v>
      </c>
      <c r="C93" t="s">
        <v>138</v>
      </c>
      <c r="D93">
        <v>125.309179676638</v>
      </c>
      <c r="E93" t="s">
        <v>15</v>
      </c>
      <c r="F93">
        <v>86</v>
      </c>
      <c r="G93" s="2">
        <v>216960</v>
      </c>
      <c r="T93" s="1">
        <v>455.20240000000001</v>
      </c>
      <c r="U93" t="s">
        <v>32</v>
      </c>
      <c r="V93" t="s">
        <v>138</v>
      </c>
      <c r="W93">
        <v>124.83560895613201</v>
      </c>
      <c r="X93" t="s">
        <v>33</v>
      </c>
      <c r="Y93">
        <v>86</v>
      </c>
      <c r="Z93" s="2">
        <v>24913920</v>
      </c>
    </row>
    <row r="94" spans="1:26">
      <c r="A94" s="1">
        <v>326.1001</v>
      </c>
      <c r="B94" t="s">
        <v>13</v>
      </c>
      <c r="C94" t="s">
        <v>139</v>
      </c>
      <c r="D94">
        <v>126.514445676638</v>
      </c>
      <c r="E94" t="s">
        <v>15</v>
      </c>
      <c r="F94">
        <v>86</v>
      </c>
      <c r="G94" s="2">
        <v>184320</v>
      </c>
      <c r="T94" s="1">
        <v>496.15370000000001</v>
      </c>
      <c r="U94" t="s">
        <v>36</v>
      </c>
      <c r="V94" t="s">
        <v>139</v>
      </c>
      <c r="W94">
        <v>126.041027956132</v>
      </c>
      <c r="X94" t="s">
        <v>37</v>
      </c>
      <c r="Y94">
        <v>86</v>
      </c>
      <c r="Z94" s="2">
        <v>18370560</v>
      </c>
    </row>
    <row r="95" spans="1:26">
      <c r="A95" s="1">
        <v>326.1001</v>
      </c>
      <c r="B95" t="s">
        <v>13</v>
      </c>
      <c r="C95" t="s">
        <v>140</v>
      </c>
      <c r="D95">
        <v>127.719711676638</v>
      </c>
      <c r="E95" t="s">
        <v>15</v>
      </c>
      <c r="F95">
        <v>86</v>
      </c>
      <c r="G95" s="2">
        <v>274285440</v>
      </c>
      <c r="T95" s="1">
        <v>326.1001</v>
      </c>
      <c r="U95" t="s">
        <v>13</v>
      </c>
      <c r="V95" t="s">
        <v>140</v>
      </c>
      <c r="W95">
        <v>127.246446956132</v>
      </c>
      <c r="X95" t="s">
        <v>40</v>
      </c>
      <c r="Y95">
        <v>86</v>
      </c>
      <c r="Z95" s="2" t="s">
        <v>67</v>
      </c>
    </row>
    <row r="96" spans="1:26">
      <c r="A96" s="1">
        <v>326.1001</v>
      </c>
      <c r="B96" t="s">
        <v>13</v>
      </c>
      <c r="C96" t="s">
        <v>141</v>
      </c>
      <c r="D96">
        <v>128.92497767663801</v>
      </c>
      <c r="E96" t="s">
        <v>15</v>
      </c>
      <c r="F96">
        <v>86</v>
      </c>
      <c r="G96" s="2">
        <v>235130880</v>
      </c>
      <c r="T96" s="1">
        <v>326.1001</v>
      </c>
      <c r="U96" t="s">
        <v>13</v>
      </c>
      <c r="V96" t="s">
        <v>141</v>
      </c>
      <c r="W96">
        <v>128.45186595613299</v>
      </c>
      <c r="X96" t="s">
        <v>40</v>
      </c>
      <c r="Y96">
        <v>86</v>
      </c>
      <c r="Z96" s="2" t="s">
        <v>67</v>
      </c>
    </row>
    <row r="97" spans="1:26">
      <c r="A97" s="1">
        <v>326.1001</v>
      </c>
      <c r="B97" t="s">
        <v>13</v>
      </c>
      <c r="C97" t="s">
        <v>142</v>
      </c>
      <c r="D97">
        <v>130.130243676638</v>
      </c>
      <c r="E97" t="s">
        <v>15</v>
      </c>
      <c r="F97">
        <v>86</v>
      </c>
      <c r="G97" s="2">
        <v>637440</v>
      </c>
      <c r="T97" s="1">
        <v>496.15370000000001</v>
      </c>
      <c r="U97" t="s">
        <v>36</v>
      </c>
      <c r="V97" t="s">
        <v>142</v>
      </c>
      <c r="W97">
        <v>129.657284956132</v>
      </c>
      <c r="X97" t="s">
        <v>37</v>
      </c>
      <c r="Y97">
        <v>86</v>
      </c>
      <c r="Z97" s="2">
        <v>21014400</v>
      </c>
    </row>
    <row r="98" spans="1:26">
      <c r="A98" s="1">
        <v>326.1001</v>
      </c>
      <c r="B98" t="s">
        <v>13</v>
      </c>
      <c r="C98" t="s">
        <v>143</v>
      </c>
      <c r="D98">
        <v>131.335509676638</v>
      </c>
      <c r="E98" t="s">
        <v>15</v>
      </c>
      <c r="F98">
        <v>86</v>
      </c>
      <c r="G98" s="2">
        <v>71040</v>
      </c>
      <c r="T98" s="1">
        <v>455.20240000000001</v>
      </c>
      <c r="U98" t="s">
        <v>32</v>
      </c>
      <c r="V98" t="s">
        <v>143</v>
      </c>
      <c r="W98">
        <v>130.86270395613201</v>
      </c>
      <c r="X98" t="s">
        <v>33</v>
      </c>
      <c r="Y98">
        <v>86</v>
      </c>
      <c r="Z98" s="2">
        <v>48474240</v>
      </c>
    </row>
    <row r="99" spans="1:26">
      <c r="A99" s="1">
        <v>326.1001</v>
      </c>
      <c r="B99" t="s">
        <v>13</v>
      </c>
      <c r="C99" t="s">
        <v>144</v>
      </c>
      <c r="D99">
        <v>132.54077567663799</v>
      </c>
      <c r="E99" t="s">
        <v>15</v>
      </c>
      <c r="F99">
        <v>86</v>
      </c>
      <c r="G99" s="2">
        <v>94080</v>
      </c>
      <c r="T99" s="1">
        <v>448.20780000000002</v>
      </c>
      <c r="U99" t="s">
        <v>28</v>
      </c>
      <c r="V99" t="s">
        <v>144</v>
      </c>
      <c r="W99">
        <v>132.06812295613199</v>
      </c>
      <c r="X99" t="s">
        <v>29</v>
      </c>
      <c r="Y99">
        <v>86</v>
      </c>
      <c r="Z99" s="2">
        <v>44693760</v>
      </c>
    </row>
    <row r="100" spans="1:26">
      <c r="A100" s="1">
        <v>326.1001</v>
      </c>
      <c r="B100" t="s">
        <v>13</v>
      </c>
      <c r="C100" t="s">
        <v>145</v>
      </c>
      <c r="D100">
        <v>133.74604167663799</v>
      </c>
      <c r="E100" t="s">
        <v>15</v>
      </c>
      <c r="F100">
        <v>86</v>
      </c>
      <c r="G100" s="2">
        <v>201600</v>
      </c>
      <c r="T100" s="1">
        <v>441.18669999999997</v>
      </c>
      <c r="U100" t="s">
        <v>24</v>
      </c>
      <c r="V100" t="s">
        <v>145</v>
      </c>
      <c r="W100">
        <v>133.27354195613299</v>
      </c>
      <c r="X100" t="s">
        <v>25</v>
      </c>
      <c r="Y100">
        <v>86</v>
      </c>
      <c r="Z100" s="2">
        <v>29352960</v>
      </c>
    </row>
    <row r="101" spans="1:26">
      <c r="A101" s="1">
        <v>326.1001</v>
      </c>
      <c r="B101" t="s">
        <v>13</v>
      </c>
      <c r="C101" t="s">
        <v>146</v>
      </c>
      <c r="D101">
        <v>134.95130767663801</v>
      </c>
      <c r="E101" t="s">
        <v>15</v>
      </c>
      <c r="F101">
        <v>86</v>
      </c>
      <c r="G101" s="2">
        <v>247680</v>
      </c>
      <c r="T101" s="1">
        <v>404.14859999999999</v>
      </c>
      <c r="U101" t="s">
        <v>20</v>
      </c>
      <c r="V101" t="s">
        <v>146</v>
      </c>
      <c r="W101">
        <v>134.478960956132</v>
      </c>
      <c r="X101" t="s">
        <v>21</v>
      </c>
      <c r="Y101">
        <v>86</v>
      </c>
      <c r="Z101" s="2">
        <v>52644480</v>
      </c>
    </row>
    <row r="102" spans="1:26">
      <c r="A102" s="1">
        <v>326.1001</v>
      </c>
      <c r="B102" t="s">
        <v>13</v>
      </c>
      <c r="C102" t="s">
        <v>147</v>
      </c>
      <c r="D102">
        <v>136.156573676638</v>
      </c>
      <c r="E102" t="s">
        <v>15</v>
      </c>
      <c r="F102">
        <v>86</v>
      </c>
      <c r="G102" s="2">
        <v>65280</v>
      </c>
      <c r="T102" s="1">
        <v>385.17169999999999</v>
      </c>
      <c r="U102" t="s">
        <v>17</v>
      </c>
      <c r="V102" t="s">
        <v>147</v>
      </c>
      <c r="W102">
        <v>135.68437995613201</v>
      </c>
      <c r="X102" t="s">
        <v>15</v>
      </c>
      <c r="Y102">
        <v>86</v>
      </c>
      <c r="Z102" s="2">
        <v>55025280</v>
      </c>
    </row>
    <row r="103" spans="1:26">
      <c r="A103" s="1">
        <v>326.1001</v>
      </c>
      <c r="B103" t="s">
        <v>13</v>
      </c>
      <c r="C103" t="s">
        <v>148</v>
      </c>
      <c r="D103">
        <v>137.361839676638</v>
      </c>
      <c r="E103" t="s">
        <v>15</v>
      </c>
      <c r="F103">
        <v>86</v>
      </c>
      <c r="G103" s="2">
        <v>305280</v>
      </c>
      <c r="T103" s="1">
        <v>385.17169999999999</v>
      </c>
      <c r="U103" t="s">
        <v>17</v>
      </c>
      <c r="V103" t="s">
        <v>148</v>
      </c>
      <c r="W103">
        <v>136.88979895613201</v>
      </c>
      <c r="X103" t="s">
        <v>15</v>
      </c>
      <c r="Y103">
        <v>86</v>
      </c>
      <c r="Z103" s="2">
        <v>36305280</v>
      </c>
    </row>
    <row r="104" spans="1:26">
      <c r="A104" s="1">
        <v>326.1001</v>
      </c>
      <c r="B104" t="s">
        <v>13</v>
      </c>
      <c r="C104" t="s">
        <v>149</v>
      </c>
      <c r="D104">
        <v>138.56710567663799</v>
      </c>
      <c r="E104" t="s">
        <v>15</v>
      </c>
      <c r="F104">
        <v>86</v>
      </c>
      <c r="G104" s="2">
        <v>213120</v>
      </c>
      <c r="T104" s="1">
        <v>404.14859999999999</v>
      </c>
      <c r="U104" t="s">
        <v>20</v>
      </c>
      <c r="V104" t="s">
        <v>149</v>
      </c>
      <c r="W104">
        <v>138.09521795613199</v>
      </c>
      <c r="X104" t="s">
        <v>21</v>
      </c>
      <c r="Y104">
        <v>86</v>
      </c>
      <c r="Z104" s="2">
        <v>47489280</v>
      </c>
    </row>
    <row r="105" spans="1:26">
      <c r="A105" s="1">
        <v>326.1001</v>
      </c>
      <c r="B105" t="s">
        <v>13</v>
      </c>
      <c r="C105" t="s">
        <v>150</v>
      </c>
      <c r="D105">
        <v>139.77237167663799</v>
      </c>
      <c r="E105" t="s">
        <v>15</v>
      </c>
      <c r="F105">
        <v>86</v>
      </c>
      <c r="G105" s="2">
        <v>78720</v>
      </c>
      <c r="T105" s="1">
        <v>441.18669999999997</v>
      </c>
      <c r="U105" t="s">
        <v>24</v>
      </c>
      <c r="V105" t="s">
        <v>150</v>
      </c>
      <c r="W105">
        <v>139.30063695613299</v>
      </c>
      <c r="X105" t="s">
        <v>25</v>
      </c>
      <c r="Y105">
        <v>86</v>
      </c>
      <c r="Z105" s="2">
        <v>37695360</v>
      </c>
    </row>
    <row r="106" spans="1:26">
      <c r="A106" s="1">
        <v>326.1001</v>
      </c>
      <c r="B106" t="s">
        <v>13</v>
      </c>
      <c r="C106" t="s">
        <v>151</v>
      </c>
      <c r="D106">
        <v>140.97763767663801</v>
      </c>
      <c r="E106" t="s">
        <v>15</v>
      </c>
      <c r="F106">
        <v>86</v>
      </c>
      <c r="G106" s="2">
        <v>520320</v>
      </c>
      <c r="T106" s="1">
        <v>448.20780000000002</v>
      </c>
      <c r="U106" t="s">
        <v>28</v>
      </c>
      <c r="V106" t="s">
        <v>151</v>
      </c>
      <c r="W106">
        <v>140.506055956132</v>
      </c>
      <c r="X106" t="s">
        <v>29</v>
      </c>
      <c r="Y106">
        <v>86</v>
      </c>
      <c r="Z106" s="2">
        <v>28602240</v>
      </c>
    </row>
    <row r="107" spans="1:26">
      <c r="A107" s="1">
        <v>326.1001</v>
      </c>
      <c r="B107" t="s">
        <v>13</v>
      </c>
      <c r="C107" t="s">
        <v>152</v>
      </c>
      <c r="D107">
        <v>142.18290367663801</v>
      </c>
      <c r="E107" t="s">
        <v>15</v>
      </c>
      <c r="F107">
        <v>86</v>
      </c>
      <c r="G107" s="2">
        <v>812160</v>
      </c>
      <c r="T107" s="1">
        <v>455.20240000000001</v>
      </c>
      <c r="U107" t="s">
        <v>32</v>
      </c>
      <c r="V107" t="s">
        <v>152</v>
      </c>
      <c r="W107">
        <v>141.71147495613201</v>
      </c>
      <c r="X107" t="s">
        <v>33</v>
      </c>
      <c r="Y107">
        <v>86</v>
      </c>
      <c r="Z107" s="2">
        <v>37169280</v>
      </c>
    </row>
    <row r="108" spans="1:26">
      <c r="A108" s="1">
        <v>326.1001</v>
      </c>
      <c r="B108" t="s">
        <v>13</v>
      </c>
      <c r="C108" t="s">
        <v>153</v>
      </c>
      <c r="D108">
        <v>143.388169676638</v>
      </c>
      <c r="E108" t="s">
        <v>15</v>
      </c>
      <c r="F108">
        <v>86</v>
      </c>
      <c r="G108" s="2">
        <v>188160</v>
      </c>
      <c r="T108" s="1">
        <v>496.15370000000001</v>
      </c>
      <c r="U108" t="s">
        <v>36</v>
      </c>
      <c r="V108" t="s">
        <v>153</v>
      </c>
      <c r="W108">
        <v>142.91689395613199</v>
      </c>
      <c r="X108" t="s">
        <v>37</v>
      </c>
      <c r="Y108">
        <v>86</v>
      </c>
      <c r="Z108" s="2">
        <v>5544960</v>
      </c>
    </row>
    <row r="109" spans="1:26">
      <c r="A109" s="1">
        <v>326.1001</v>
      </c>
      <c r="B109" t="s">
        <v>13</v>
      </c>
      <c r="C109" t="s">
        <v>154</v>
      </c>
      <c r="D109">
        <v>144.59343567663799</v>
      </c>
      <c r="E109" t="s">
        <v>15</v>
      </c>
      <c r="F109">
        <v>86</v>
      </c>
      <c r="G109" s="2">
        <v>225893760</v>
      </c>
      <c r="T109" s="1">
        <v>326.1001</v>
      </c>
      <c r="U109" t="s">
        <v>13</v>
      </c>
      <c r="V109" t="s">
        <v>154</v>
      </c>
      <c r="W109">
        <v>144.12231295613299</v>
      </c>
      <c r="X109" t="s">
        <v>40</v>
      </c>
      <c r="Y109">
        <v>86</v>
      </c>
      <c r="Z109" s="2" t="s">
        <v>67</v>
      </c>
    </row>
    <row r="110" spans="1:26">
      <c r="A110" s="1">
        <v>326.1001</v>
      </c>
      <c r="B110" t="s">
        <v>13</v>
      </c>
      <c r="C110" t="s">
        <v>155</v>
      </c>
      <c r="D110">
        <v>145.79870167663799</v>
      </c>
      <c r="E110" t="s">
        <v>15</v>
      </c>
      <c r="F110">
        <v>86</v>
      </c>
      <c r="G110" s="2">
        <v>253674240</v>
      </c>
      <c r="T110" s="1">
        <v>326.1001</v>
      </c>
      <c r="U110" t="s">
        <v>13</v>
      </c>
      <c r="V110" t="s">
        <v>155</v>
      </c>
      <c r="W110">
        <v>145.327731956132</v>
      </c>
      <c r="X110" t="s">
        <v>40</v>
      </c>
      <c r="Y110">
        <v>86</v>
      </c>
      <c r="Z110" s="2">
        <v>0</v>
      </c>
    </row>
    <row r="111" spans="1:26">
      <c r="A111" s="1">
        <v>326.1001</v>
      </c>
      <c r="B111" t="s">
        <v>13</v>
      </c>
      <c r="C111" t="s">
        <v>156</v>
      </c>
      <c r="D111">
        <v>147.00396767663801</v>
      </c>
      <c r="E111" t="s">
        <v>15</v>
      </c>
      <c r="F111">
        <v>86</v>
      </c>
      <c r="G111" s="2">
        <v>743040</v>
      </c>
      <c r="T111" s="1">
        <v>496.15370000000001</v>
      </c>
      <c r="U111" t="s">
        <v>36</v>
      </c>
      <c r="V111" t="s">
        <v>156</v>
      </c>
      <c r="W111">
        <v>146.533150956132</v>
      </c>
      <c r="X111" t="s">
        <v>37</v>
      </c>
      <c r="Y111">
        <v>86</v>
      </c>
      <c r="Z111" s="2">
        <v>25067520</v>
      </c>
    </row>
    <row r="112" spans="1:26">
      <c r="A112" s="1">
        <v>326.1001</v>
      </c>
      <c r="B112" t="s">
        <v>13</v>
      </c>
      <c r="C112" t="s">
        <v>157</v>
      </c>
      <c r="D112">
        <v>148.20923367663801</v>
      </c>
      <c r="E112" t="s">
        <v>15</v>
      </c>
      <c r="F112">
        <v>86</v>
      </c>
      <c r="G112" s="2">
        <v>115200</v>
      </c>
      <c r="T112" s="1">
        <v>455.20240000000001</v>
      </c>
      <c r="U112" t="s">
        <v>32</v>
      </c>
      <c r="V112" t="s">
        <v>157</v>
      </c>
      <c r="W112">
        <v>147.73856995613201</v>
      </c>
      <c r="X112" t="s">
        <v>33</v>
      </c>
      <c r="Y112">
        <v>86</v>
      </c>
      <c r="Z112" s="2">
        <v>50375040</v>
      </c>
    </row>
    <row r="113" spans="1:26">
      <c r="A113" s="1">
        <v>326.1001</v>
      </c>
      <c r="B113" t="s">
        <v>13</v>
      </c>
      <c r="C113" t="s">
        <v>158</v>
      </c>
      <c r="D113">
        <v>149.414499676638</v>
      </c>
      <c r="E113" t="s">
        <v>15</v>
      </c>
      <c r="F113">
        <v>86</v>
      </c>
      <c r="G113" s="2">
        <v>63360</v>
      </c>
      <c r="T113" s="1">
        <v>448.20780000000002</v>
      </c>
      <c r="U113" t="s">
        <v>28</v>
      </c>
      <c r="V113" t="s">
        <v>158</v>
      </c>
      <c r="W113">
        <v>148.94398895613199</v>
      </c>
      <c r="X113" t="s">
        <v>29</v>
      </c>
      <c r="Y113">
        <v>86</v>
      </c>
      <c r="Z113" s="2">
        <v>83758080</v>
      </c>
    </row>
    <row r="114" spans="1:26">
      <c r="A114" s="1">
        <v>326.1001</v>
      </c>
      <c r="B114" t="s">
        <v>13</v>
      </c>
      <c r="C114" t="s">
        <v>159</v>
      </c>
      <c r="D114">
        <v>150.619765676638</v>
      </c>
      <c r="E114" t="s">
        <v>15</v>
      </c>
      <c r="F114">
        <v>86</v>
      </c>
      <c r="G114" s="2">
        <v>178560</v>
      </c>
      <c r="T114" s="1">
        <v>441.18669999999997</v>
      </c>
      <c r="U114" t="s">
        <v>24</v>
      </c>
      <c r="V114" t="s">
        <v>159</v>
      </c>
      <c r="W114">
        <v>150.14940795613199</v>
      </c>
      <c r="X114" t="s">
        <v>25</v>
      </c>
      <c r="Y114">
        <v>86</v>
      </c>
      <c r="Z114" s="2">
        <v>31956480</v>
      </c>
    </row>
    <row r="115" spans="1:26">
      <c r="A115" s="1">
        <v>326.1001</v>
      </c>
      <c r="B115" t="s">
        <v>13</v>
      </c>
      <c r="C115" t="s">
        <v>160</v>
      </c>
      <c r="D115">
        <v>151.82503167663799</v>
      </c>
      <c r="E115" t="s">
        <v>15</v>
      </c>
      <c r="F115">
        <v>86</v>
      </c>
      <c r="G115" s="2">
        <v>195840</v>
      </c>
      <c r="T115" s="1">
        <v>404.14859999999999</v>
      </c>
      <c r="U115" t="s">
        <v>20</v>
      </c>
      <c r="V115" t="s">
        <v>160</v>
      </c>
      <c r="W115">
        <v>151.354826956132</v>
      </c>
      <c r="X115" t="s">
        <v>21</v>
      </c>
      <c r="Y115">
        <v>86</v>
      </c>
      <c r="Z115" s="2">
        <v>62090880</v>
      </c>
    </row>
    <row r="116" spans="1:26">
      <c r="A116" s="1">
        <v>326.1001</v>
      </c>
      <c r="B116" t="s">
        <v>13</v>
      </c>
      <c r="C116" t="s">
        <v>161</v>
      </c>
      <c r="D116">
        <v>153.03029767663801</v>
      </c>
      <c r="E116" t="s">
        <v>15</v>
      </c>
      <c r="F116">
        <v>86</v>
      </c>
      <c r="G116" s="2">
        <v>107520</v>
      </c>
      <c r="T116" s="1">
        <v>385.17169999999999</v>
      </c>
      <c r="U116" t="s">
        <v>17</v>
      </c>
      <c r="V116" t="s">
        <v>161</v>
      </c>
      <c r="W116">
        <v>152.56024595613201</v>
      </c>
      <c r="X116" t="s">
        <v>15</v>
      </c>
      <c r="Y116">
        <v>86</v>
      </c>
      <c r="Z116" s="2">
        <v>93329280</v>
      </c>
    </row>
  </sheetData>
  <mergeCells count="4">
    <mergeCell ref="A2:G3"/>
    <mergeCell ref="I2:N3"/>
    <mergeCell ref="T2:Z3"/>
    <mergeCell ref="AB2:AG3"/>
  </mergeCells>
  <conditionalFormatting sqref="I64:N79">
    <cfRule type="colorScale" priority="8">
      <colorScale>
        <cfvo type="min"/>
        <cfvo type="max"/>
        <color rgb="FF0070C0"/>
        <color rgb="FFFFC000"/>
      </colorScale>
    </cfRule>
    <cfRule type="colorScale" priority="11">
      <colorScale>
        <cfvo type="min"/>
        <cfvo type="max"/>
        <color theme="8"/>
        <color theme="5"/>
      </colorScale>
    </cfRule>
    <cfRule type="colorScale" priority="20">
      <colorScale>
        <cfvo type="min"/>
        <cfvo type="max"/>
        <color theme="8"/>
        <color rgb="FFFFFF00"/>
      </colorScale>
    </cfRule>
  </conditionalFormatting>
  <conditionalFormatting sqref="I45:O60">
    <cfRule type="colorScale" priority="9">
      <colorScale>
        <cfvo type="min"/>
        <cfvo type="max"/>
        <color rgb="FF0070C0"/>
        <color rgb="FFFFC000"/>
      </colorScale>
    </cfRule>
    <cfRule type="colorScale" priority="10">
      <colorScale>
        <cfvo type="min"/>
        <cfvo type="max"/>
        <color rgb="FFFF7128"/>
        <color rgb="FFFFC000"/>
      </colorScale>
    </cfRule>
    <cfRule type="colorScale" priority="12">
      <colorScale>
        <cfvo type="min"/>
        <cfvo type="max"/>
        <color theme="8"/>
        <color theme="5"/>
      </colorScale>
    </cfRule>
    <cfRule type="colorScale" priority="13">
      <colorScale>
        <cfvo type="min"/>
        <cfvo type="max"/>
        <color rgb="FF00B050"/>
        <color rgb="FFFF0000"/>
      </colorScale>
    </cfRule>
    <cfRule type="colorScale" priority="22">
      <colorScale>
        <cfvo type="min"/>
        <cfvo type="max"/>
        <color theme="8"/>
        <color rgb="FFFFFF00"/>
      </colorScale>
    </cfRule>
  </conditionalFormatting>
  <conditionalFormatting sqref="O65:O79">
    <cfRule type="colorScale" priority="21">
      <colorScale>
        <cfvo type="min"/>
        <cfvo type="max"/>
        <color theme="8"/>
        <color rgb="FFFFFF00"/>
      </colorScale>
    </cfRule>
  </conditionalFormatting>
  <conditionalFormatting sqref="P64">
    <cfRule type="colorScale" priority="4">
      <colorScale>
        <cfvo type="min"/>
        <cfvo type="max"/>
        <color theme="8"/>
        <color rgb="FFFFFF00"/>
      </colorScale>
    </cfRule>
  </conditionalFormatting>
  <conditionalFormatting sqref="P69:P79">
    <cfRule type="colorScale" priority="3">
      <colorScale>
        <cfvo type="min"/>
        <cfvo type="max"/>
        <color rgb="FF0070C0"/>
        <color rgb="FFFFC000"/>
      </colorScale>
    </cfRule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max"/>
        <color rgb="FF0070C0"/>
        <color rgb="FFFFC000"/>
      </colorScale>
    </cfRule>
    <cfRule type="colorScale" priority="7">
      <colorScale>
        <cfvo type="min"/>
        <cfvo type="max"/>
        <color theme="8"/>
        <color theme="5"/>
      </colorScale>
    </cfRule>
  </conditionalFormatting>
  <conditionalFormatting sqref="Q64:S79">
    <cfRule type="colorScale" priority="19">
      <colorScale>
        <cfvo type="min"/>
        <cfvo type="max"/>
        <color theme="8"/>
        <color rgb="FFFFFF00"/>
      </colorScale>
    </cfRule>
  </conditionalFormatting>
  <conditionalFormatting sqref="AB26:AG41">
    <cfRule type="colorScale" priority="14">
      <colorScale>
        <cfvo type="min"/>
        <cfvo type="max"/>
        <color theme="8"/>
        <color rgb="FFFFFF00"/>
      </colorScale>
    </cfRule>
  </conditionalFormatting>
  <conditionalFormatting sqref="AB64:AG79">
    <cfRule type="colorScale" priority="15">
      <colorScale>
        <cfvo type="min"/>
        <cfvo type="max"/>
        <color theme="8"/>
        <color rgb="FFFFFF00"/>
      </colorScale>
    </cfRule>
  </conditionalFormatting>
  <conditionalFormatting sqref="AB45:AH60">
    <cfRule type="colorScale" priority="17">
      <colorScale>
        <cfvo type="min"/>
        <cfvo type="max"/>
        <color theme="8"/>
        <color rgb="FFFFFF00"/>
      </colorScale>
    </cfRule>
  </conditionalFormatting>
  <conditionalFormatting sqref="AH26:AH41">
    <cfRule type="cellIs" dxfId="7" priority="18" operator="greaterThan">
      <formula>12.5</formula>
    </cfRule>
  </conditionalFormatting>
  <conditionalFormatting sqref="AH65:AH79">
    <cfRule type="colorScale" priority="16">
      <colorScale>
        <cfvo type="min"/>
        <cfvo type="max"/>
        <color theme="8"/>
        <color rgb="FFFFFF00"/>
      </colorScale>
    </cfRule>
  </conditionalFormatting>
  <conditionalFormatting sqref="AI50:AI6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948D-A161-5440-A26C-E40E580B7C2A}">
  <dimension ref="A1:AI116"/>
  <sheetViews>
    <sheetView zoomScale="80" zoomScaleNormal="80" workbookViewId="0">
      <selection sqref="A1:XFD1"/>
    </sheetView>
  </sheetViews>
  <sheetFormatPr baseColWidth="10" defaultColWidth="8.83203125" defaultRowHeight="15"/>
  <cols>
    <col min="1" max="1" width="8.83203125" style="1"/>
    <col min="2" max="2" width="11.6640625" bestFit="1" customWidth="1"/>
    <col min="6" max="6" width="13.5" bestFit="1" customWidth="1"/>
    <col min="7" max="7" width="10.83203125" style="2" bestFit="1" customWidth="1"/>
    <col min="8" max="8" width="29.5" bestFit="1" customWidth="1"/>
    <col min="9" max="15" width="4.6640625" customWidth="1"/>
    <col min="16" max="16" width="4.6640625" style="3" customWidth="1"/>
    <col min="20" max="20" width="8.83203125" style="1"/>
    <col min="21" max="21" width="11.6640625" bestFit="1" customWidth="1"/>
    <col min="25" max="25" width="13.5" bestFit="1" customWidth="1"/>
    <col min="26" max="26" width="8.83203125" style="2"/>
    <col min="27" max="27" width="29.5" bestFit="1" customWidth="1"/>
    <col min="28" max="34" width="4.6640625" style="4" customWidth="1"/>
    <col min="35" max="35" width="4.6640625" style="3" customWidth="1"/>
  </cols>
  <sheetData>
    <row r="1" spans="1:35">
      <c r="A1" s="1" t="s">
        <v>162</v>
      </c>
    </row>
    <row r="2" spans="1:35" s="6" customFormat="1" ht="19">
      <c r="A2" s="5" t="s">
        <v>163</v>
      </c>
      <c r="B2" s="5"/>
      <c r="C2" s="5"/>
      <c r="D2" s="5"/>
      <c r="E2" s="5"/>
      <c r="F2" s="5"/>
      <c r="G2" s="5"/>
      <c r="I2" s="5" t="s">
        <v>2</v>
      </c>
      <c r="J2" s="5"/>
      <c r="K2" s="5"/>
      <c r="L2" s="5"/>
      <c r="M2" s="5"/>
      <c r="N2" s="5"/>
      <c r="P2" s="7"/>
      <c r="T2" s="5" t="s">
        <v>164</v>
      </c>
      <c r="U2" s="5"/>
      <c r="V2" s="5"/>
      <c r="W2" s="5"/>
      <c r="X2" s="5"/>
      <c r="Y2" s="5"/>
      <c r="Z2" s="5"/>
      <c r="AB2" s="5" t="s">
        <v>4</v>
      </c>
      <c r="AC2" s="5"/>
      <c r="AD2" s="5"/>
      <c r="AE2" s="5"/>
      <c r="AF2" s="5"/>
      <c r="AG2" s="5"/>
      <c r="AI2" s="7"/>
    </row>
    <row r="3" spans="1:35" s="6" customFormat="1" ht="19">
      <c r="A3" s="5"/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P3" s="7"/>
      <c r="T3" s="5"/>
      <c r="U3" s="5"/>
      <c r="V3" s="5"/>
      <c r="W3" s="5"/>
      <c r="X3" s="5"/>
      <c r="Y3" s="5"/>
      <c r="Z3" s="5"/>
      <c r="AB3" s="5"/>
      <c r="AC3" s="5"/>
      <c r="AD3" s="5"/>
      <c r="AE3" s="5"/>
      <c r="AF3" s="5"/>
      <c r="AG3" s="5"/>
      <c r="AI3" s="7"/>
    </row>
    <row r="4" spans="1:35">
      <c r="A4" s="1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s="2" t="s">
        <v>11</v>
      </c>
      <c r="I4">
        <v>1</v>
      </c>
      <c r="J4">
        <v>2</v>
      </c>
      <c r="K4">
        <v>3</v>
      </c>
      <c r="L4">
        <v>4</v>
      </c>
      <c r="M4">
        <v>5</v>
      </c>
      <c r="N4">
        <v>6</v>
      </c>
      <c r="O4" t="s">
        <v>12</v>
      </c>
      <c r="T4" s="1" t="s">
        <v>5</v>
      </c>
      <c r="U4" t="s">
        <v>6</v>
      </c>
      <c r="V4" t="s">
        <v>7</v>
      </c>
      <c r="W4" t="s">
        <v>8</v>
      </c>
      <c r="X4" t="s">
        <v>9</v>
      </c>
      <c r="Y4" t="s">
        <v>10</v>
      </c>
      <c r="Z4" s="2" t="s">
        <v>11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4">
        <v>6</v>
      </c>
      <c r="AH4" s="4" t="s">
        <v>12</v>
      </c>
    </row>
    <row r="5" spans="1:35">
      <c r="A5" s="1">
        <v>326.1001</v>
      </c>
      <c r="B5" t="s">
        <v>13</v>
      </c>
      <c r="C5" t="s">
        <v>165</v>
      </c>
      <c r="D5">
        <v>19.2794103167396</v>
      </c>
      <c r="E5" t="s">
        <v>15</v>
      </c>
      <c r="F5">
        <v>86</v>
      </c>
      <c r="G5" s="2">
        <v>13036800</v>
      </c>
      <c r="H5" t="s">
        <v>16</v>
      </c>
      <c r="I5" s="9">
        <f>G5</f>
        <v>13036800</v>
      </c>
      <c r="J5" s="9">
        <f>G6</f>
        <v>2123520</v>
      </c>
      <c r="K5" s="9">
        <f>G7</f>
        <v>28700160</v>
      </c>
      <c r="L5" s="9">
        <f>G8</f>
        <v>0</v>
      </c>
      <c r="M5" s="9">
        <f>G9</f>
        <v>0</v>
      </c>
      <c r="N5" s="9">
        <f>G10</f>
        <v>1424640</v>
      </c>
      <c r="O5" s="9">
        <f>G11</f>
        <v>171208320</v>
      </c>
      <c r="T5" s="1">
        <v>384.17649999999998</v>
      </c>
      <c r="U5" t="s">
        <v>17</v>
      </c>
      <c r="V5" t="s">
        <v>14</v>
      </c>
      <c r="W5">
        <v>18.468169052566498</v>
      </c>
      <c r="X5" t="s">
        <v>15</v>
      </c>
      <c r="Y5">
        <v>86</v>
      </c>
      <c r="Z5" s="2">
        <v>5266560</v>
      </c>
      <c r="AA5" t="s">
        <v>16</v>
      </c>
      <c r="AB5" s="9">
        <f>Z5</f>
        <v>5266560</v>
      </c>
      <c r="AC5" s="9">
        <f>Z6</f>
        <v>4227840</v>
      </c>
      <c r="AD5" s="9">
        <f>Z7</f>
        <v>1077120</v>
      </c>
      <c r="AE5" s="9">
        <f>Z8</f>
        <v>21350400</v>
      </c>
      <c r="AF5" s="9">
        <f>Z9</f>
        <v>24044160</v>
      </c>
      <c r="AG5" s="9">
        <f>Z10</f>
        <v>2929920</v>
      </c>
      <c r="AH5" s="9" t="str">
        <f>Z11</f>
        <v>NA</v>
      </c>
    </row>
    <row r="6" spans="1:35">
      <c r="A6" s="1">
        <v>326.1001</v>
      </c>
      <c r="B6" t="s">
        <v>13</v>
      </c>
      <c r="C6" t="s">
        <v>166</v>
      </c>
      <c r="D6">
        <v>20.486329316739599</v>
      </c>
      <c r="E6" t="s">
        <v>15</v>
      </c>
      <c r="F6">
        <v>86</v>
      </c>
      <c r="G6" s="2">
        <v>2123520</v>
      </c>
      <c r="H6" t="s">
        <v>19</v>
      </c>
      <c r="I6" s="9">
        <f>G18</f>
        <v>0</v>
      </c>
      <c r="J6" s="9">
        <f>G17</f>
        <v>0</v>
      </c>
      <c r="K6" s="9">
        <f>G16</f>
        <v>0</v>
      </c>
      <c r="L6" s="9">
        <f>G15</f>
        <v>0</v>
      </c>
      <c r="M6" s="9">
        <f>G14</f>
        <v>0</v>
      </c>
      <c r="N6" s="9">
        <f>G13</f>
        <v>599040</v>
      </c>
      <c r="O6" s="9">
        <f>G12</f>
        <v>209193600</v>
      </c>
      <c r="T6" s="1">
        <v>387.21249999999998</v>
      </c>
      <c r="U6" t="s">
        <v>20</v>
      </c>
      <c r="V6" t="s">
        <v>18</v>
      </c>
      <c r="W6">
        <v>19.673837052566501</v>
      </c>
      <c r="X6" t="s">
        <v>21</v>
      </c>
      <c r="Y6">
        <v>86</v>
      </c>
      <c r="Z6" s="2">
        <v>4227840</v>
      </c>
      <c r="AA6" t="s">
        <v>19</v>
      </c>
      <c r="AB6" s="9">
        <f>Z18</f>
        <v>1146240</v>
      </c>
      <c r="AC6" s="9">
        <f>Z17</f>
        <v>1123200</v>
      </c>
      <c r="AD6" s="9">
        <f>Z16</f>
        <v>122880</v>
      </c>
      <c r="AE6" s="9">
        <f>Z15</f>
        <v>38400</v>
      </c>
      <c r="AF6" s="9">
        <f>Z14</f>
        <v>74880</v>
      </c>
      <c r="AG6" s="9">
        <f>Z13</f>
        <v>96000</v>
      </c>
      <c r="AH6" s="9">
        <f>Z12</f>
        <v>0</v>
      </c>
    </row>
    <row r="7" spans="1:35">
      <c r="A7" s="1">
        <v>326.1001</v>
      </c>
      <c r="B7" t="s">
        <v>13</v>
      </c>
      <c r="C7" t="s">
        <v>167</v>
      </c>
      <c r="D7">
        <v>21.693248316739599</v>
      </c>
      <c r="E7" t="s">
        <v>15</v>
      </c>
      <c r="F7">
        <v>86</v>
      </c>
      <c r="G7" s="2">
        <v>28700160</v>
      </c>
      <c r="H7" t="s">
        <v>23</v>
      </c>
      <c r="I7" s="9">
        <f>G19</f>
        <v>20156160</v>
      </c>
      <c r="J7" s="9">
        <f>G20</f>
        <v>0</v>
      </c>
      <c r="K7" s="9">
        <f>G21</f>
        <v>37910400</v>
      </c>
      <c r="L7" s="9">
        <f>G22</f>
        <v>11980800</v>
      </c>
      <c r="M7" s="9">
        <f>G23</f>
        <v>11214720</v>
      </c>
      <c r="N7" s="9">
        <f>G24</f>
        <v>13756800</v>
      </c>
      <c r="O7" s="9">
        <f>G25</f>
        <v>191061120</v>
      </c>
      <c r="T7" s="1">
        <v>399.17619999999999</v>
      </c>
      <c r="U7" t="s">
        <v>24</v>
      </c>
      <c r="V7" t="s">
        <v>22</v>
      </c>
      <c r="W7">
        <v>20.8795050525665</v>
      </c>
      <c r="X7" t="s">
        <v>25</v>
      </c>
      <c r="Y7">
        <v>86</v>
      </c>
      <c r="Z7" s="2">
        <v>1077120</v>
      </c>
      <c r="AA7" t="s">
        <v>23</v>
      </c>
      <c r="AB7" s="9">
        <f>Z19</f>
        <v>4383360</v>
      </c>
      <c r="AC7" s="9">
        <f>Z20</f>
        <v>3792000</v>
      </c>
      <c r="AD7" s="9">
        <f>Z21</f>
        <v>681600</v>
      </c>
      <c r="AE7" s="9">
        <f>Z22</f>
        <v>7864320</v>
      </c>
      <c r="AF7" s="9">
        <f>Z23</f>
        <v>1428480</v>
      </c>
      <c r="AG7" s="9">
        <f>Z24</f>
        <v>2373120</v>
      </c>
      <c r="AH7" s="9" t="str">
        <f>Z25</f>
        <v>NA</v>
      </c>
    </row>
    <row r="8" spans="1:35">
      <c r="A8" s="1">
        <v>326.1001</v>
      </c>
      <c r="B8" t="s">
        <v>13</v>
      </c>
      <c r="C8" t="s">
        <v>168</v>
      </c>
      <c r="D8">
        <v>22.900167316739601</v>
      </c>
      <c r="E8" t="s">
        <v>15</v>
      </c>
      <c r="F8">
        <v>86</v>
      </c>
      <c r="G8" s="2">
        <v>0</v>
      </c>
      <c r="H8" t="s">
        <v>27</v>
      </c>
      <c r="I8" s="9">
        <f>G32</f>
        <v>23437440</v>
      </c>
      <c r="J8" s="9">
        <f>G31</f>
        <v>3417600</v>
      </c>
      <c r="K8" s="9">
        <f>G30</f>
        <v>25895040</v>
      </c>
      <c r="L8" s="9">
        <f>G29</f>
        <v>3164160</v>
      </c>
      <c r="M8" s="9">
        <f>G28</f>
        <v>0</v>
      </c>
      <c r="N8" s="9">
        <f>G27</f>
        <v>2977920</v>
      </c>
      <c r="O8" s="9">
        <f>G26</f>
        <v>230904960</v>
      </c>
      <c r="T8" s="1">
        <v>411.21249999999998</v>
      </c>
      <c r="U8" t="s">
        <v>28</v>
      </c>
      <c r="V8" t="s">
        <v>26</v>
      </c>
      <c r="W8">
        <v>22.0851730525665</v>
      </c>
      <c r="X8" t="s">
        <v>29</v>
      </c>
      <c r="Y8">
        <v>86</v>
      </c>
      <c r="Z8" s="2">
        <v>21350400</v>
      </c>
      <c r="AA8" t="s">
        <v>27</v>
      </c>
      <c r="AB8" s="9">
        <f>Z32</f>
        <v>1313280</v>
      </c>
      <c r="AC8" s="9">
        <f>Z31</f>
        <v>1489920</v>
      </c>
      <c r="AD8" s="9">
        <f>Z30</f>
        <v>207360</v>
      </c>
      <c r="AE8" s="9">
        <f>Z29</f>
        <v>706560</v>
      </c>
      <c r="AF8" s="9">
        <f>Z28</f>
        <v>13082880</v>
      </c>
      <c r="AG8" s="9">
        <f>Z27</f>
        <v>178560</v>
      </c>
      <c r="AH8" s="9" t="str">
        <f>Z26</f>
        <v>NA</v>
      </c>
    </row>
    <row r="9" spans="1:35">
      <c r="A9" s="1">
        <v>326.1001</v>
      </c>
      <c r="B9" t="s">
        <v>13</v>
      </c>
      <c r="C9" t="s">
        <v>169</v>
      </c>
      <c r="D9">
        <v>24.107086316739601</v>
      </c>
      <c r="E9" t="s">
        <v>15</v>
      </c>
      <c r="F9">
        <v>86</v>
      </c>
      <c r="G9" s="2">
        <v>0</v>
      </c>
      <c r="H9" t="s">
        <v>31</v>
      </c>
      <c r="I9" s="9">
        <f>G33</f>
        <v>0</v>
      </c>
      <c r="J9" s="9">
        <f>G34</f>
        <v>0</v>
      </c>
      <c r="K9" s="9">
        <f>G35</f>
        <v>13994880</v>
      </c>
      <c r="L9" s="9">
        <f>G36</f>
        <v>0</v>
      </c>
      <c r="M9" s="9">
        <f>G37</f>
        <v>0</v>
      </c>
      <c r="N9" s="9">
        <f>G38</f>
        <v>0</v>
      </c>
      <c r="O9" s="9">
        <f>G39</f>
        <v>168399360</v>
      </c>
      <c r="T9" s="1">
        <v>425.22340000000003</v>
      </c>
      <c r="U9" t="s">
        <v>32</v>
      </c>
      <c r="V9" t="s">
        <v>30</v>
      </c>
      <c r="W9">
        <v>23.290841052566499</v>
      </c>
      <c r="X9" t="s">
        <v>33</v>
      </c>
      <c r="Y9">
        <v>86</v>
      </c>
      <c r="Z9" s="2">
        <v>24044160</v>
      </c>
      <c r="AA9" t="s">
        <v>31</v>
      </c>
      <c r="AB9" s="9">
        <f>Z33</f>
        <v>3258240</v>
      </c>
      <c r="AC9" s="9">
        <f>Z34</f>
        <v>9480960</v>
      </c>
      <c r="AD9" s="9">
        <f>Z35</f>
        <v>4183680</v>
      </c>
      <c r="AE9" s="9">
        <f>Z36</f>
        <v>39171840</v>
      </c>
      <c r="AF9" s="9">
        <f>Z37</f>
        <v>10135680</v>
      </c>
      <c r="AG9" s="9">
        <f>Z38</f>
        <v>1368960</v>
      </c>
      <c r="AH9" s="9" t="str">
        <f>Z39</f>
        <v>NA</v>
      </c>
    </row>
    <row r="10" spans="1:35">
      <c r="A10" s="1">
        <v>326.1001</v>
      </c>
      <c r="B10" t="s">
        <v>13</v>
      </c>
      <c r="C10" t="s">
        <v>170</v>
      </c>
      <c r="D10">
        <v>25.3140053167396</v>
      </c>
      <c r="E10" t="s">
        <v>15</v>
      </c>
      <c r="F10">
        <v>86</v>
      </c>
      <c r="G10" s="2">
        <v>1424640</v>
      </c>
      <c r="H10" t="s">
        <v>35</v>
      </c>
      <c r="I10" s="9">
        <f>G46</f>
        <v>0</v>
      </c>
      <c r="J10" s="9">
        <f>G45</f>
        <v>0</v>
      </c>
      <c r="K10" s="9">
        <f>G44</f>
        <v>0</v>
      </c>
      <c r="L10" s="9">
        <f>G43</f>
        <v>0</v>
      </c>
      <c r="M10" s="9">
        <f>G42</f>
        <v>0</v>
      </c>
      <c r="N10" s="9">
        <f>G41</f>
        <v>401280</v>
      </c>
      <c r="O10" s="9">
        <f>G40</f>
        <v>170918400</v>
      </c>
      <c r="T10" s="1">
        <v>451.24380000000002</v>
      </c>
      <c r="U10" t="s">
        <v>36</v>
      </c>
      <c r="V10" t="s">
        <v>34</v>
      </c>
      <c r="W10">
        <v>24.496509052566498</v>
      </c>
      <c r="X10" t="s">
        <v>37</v>
      </c>
      <c r="Y10">
        <v>86</v>
      </c>
      <c r="Z10" s="2">
        <v>2929920</v>
      </c>
      <c r="AA10" t="s">
        <v>35</v>
      </c>
      <c r="AB10" s="9">
        <f>Z46</f>
        <v>312960</v>
      </c>
      <c r="AC10" s="9">
        <f>Z45</f>
        <v>101760</v>
      </c>
      <c r="AD10" s="9">
        <f>Z44</f>
        <v>38400</v>
      </c>
      <c r="AE10" s="9">
        <f>Z43</f>
        <v>17280</v>
      </c>
      <c r="AF10" s="9">
        <f>Z42</f>
        <v>26880</v>
      </c>
      <c r="AG10" s="9">
        <f>Z41</f>
        <v>17280</v>
      </c>
      <c r="AH10" s="9" t="str">
        <f>Z40</f>
        <v>NA</v>
      </c>
    </row>
    <row r="11" spans="1:35">
      <c r="A11" s="1">
        <v>326.1001</v>
      </c>
      <c r="B11" t="s">
        <v>13</v>
      </c>
      <c r="C11" t="s">
        <v>171</v>
      </c>
      <c r="D11">
        <v>26.520924316739599</v>
      </c>
      <c r="E11" t="s">
        <v>15</v>
      </c>
      <c r="F11">
        <v>86</v>
      </c>
      <c r="G11" s="2">
        <v>171208320</v>
      </c>
      <c r="H11" t="s">
        <v>39</v>
      </c>
      <c r="I11" s="9">
        <f>G47</f>
        <v>0</v>
      </c>
      <c r="J11" s="9">
        <f>G48</f>
        <v>0</v>
      </c>
      <c r="K11" s="9">
        <f>G49</f>
        <v>0</v>
      </c>
      <c r="L11" s="9">
        <f>G50</f>
        <v>0</v>
      </c>
      <c r="M11" s="9">
        <f>G51</f>
        <v>0</v>
      </c>
      <c r="N11" s="9">
        <f>G52</f>
        <v>0</v>
      </c>
      <c r="O11" s="9">
        <f>G53</f>
        <v>156700800</v>
      </c>
      <c r="T11" s="1">
        <v>326.1001</v>
      </c>
      <c r="U11" t="s">
        <v>13</v>
      </c>
      <c r="V11" t="s">
        <v>38</v>
      </c>
      <c r="W11">
        <v>25.702177052566501</v>
      </c>
      <c r="X11" t="s">
        <v>40</v>
      </c>
      <c r="Y11">
        <v>86</v>
      </c>
      <c r="Z11" s="2" t="s">
        <v>67</v>
      </c>
      <c r="AA11" t="s">
        <v>39</v>
      </c>
      <c r="AB11" s="9">
        <f>Z47</f>
        <v>4137600</v>
      </c>
      <c r="AC11" s="9">
        <f>Z48</f>
        <v>9004800</v>
      </c>
      <c r="AD11" s="9">
        <f>Z49</f>
        <v>29070720</v>
      </c>
      <c r="AE11" s="9">
        <f>Z50</f>
        <v>63699840</v>
      </c>
      <c r="AF11" s="9">
        <f>Z51</f>
        <v>15494400</v>
      </c>
      <c r="AG11" s="9">
        <f>Z52</f>
        <v>16817280</v>
      </c>
      <c r="AH11" s="9" t="str">
        <f>Z53</f>
        <v>NA</v>
      </c>
    </row>
    <row r="12" spans="1:35">
      <c r="A12" s="1">
        <v>326.1001</v>
      </c>
      <c r="B12" t="s">
        <v>13</v>
      </c>
      <c r="C12" t="s">
        <v>172</v>
      </c>
      <c r="D12">
        <v>27.727843316739602</v>
      </c>
      <c r="E12" t="s">
        <v>15</v>
      </c>
      <c r="F12">
        <v>86</v>
      </c>
      <c r="G12" s="2">
        <v>209193600</v>
      </c>
      <c r="H12" t="s">
        <v>42</v>
      </c>
      <c r="I12" s="9">
        <f>G60</f>
        <v>3229440</v>
      </c>
      <c r="J12" s="9">
        <f>G59</f>
        <v>0</v>
      </c>
      <c r="K12" s="9">
        <f>G58</f>
        <v>47120640</v>
      </c>
      <c r="L12" s="9">
        <f>G57</f>
        <v>0</v>
      </c>
      <c r="M12" s="9">
        <f>G56</f>
        <v>0</v>
      </c>
      <c r="N12" s="9">
        <f>G55</f>
        <v>693120</v>
      </c>
      <c r="O12" s="9">
        <f>G54</f>
        <v>167512320</v>
      </c>
      <c r="T12" s="1">
        <v>326.1001</v>
      </c>
      <c r="U12" t="s">
        <v>13</v>
      </c>
      <c r="V12" t="s">
        <v>41</v>
      </c>
      <c r="W12">
        <v>26.9078450525665</v>
      </c>
      <c r="X12" t="s">
        <v>40</v>
      </c>
      <c r="Y12">
        <v>86</v>
      </c>
      <c r="Z12" s="2">
        <v>0</v>
      </c>
      <c r="AA12" t="s">
        <v>42</v>
      </c>
      <c r="AB12" s="9">
        <f>Z60</f>
        <v>3884160</v>
      </c>
      <c r="AC12" s="9">
        <f>Z59</f>
        <v>2419200</v>
      </c>
      <c r="AD12" s="9">
        <f>Z58</f>
        <v>1816320</v>
      </c>
      <c r="AE12" s="9">
        <f>Z57</f>
        <v>8004480</v>
      </c>
      <c r="AF12" s="9">
        <f>Z56</f>
        <v>13288320</v>
      </c>
      <c r="AG12" s="9">
        <f>Z55</f>
        <v>6387840</v>
      </c>
      <c r="AH12" s="9">
        <f>Z54</f>
        <v>0</v>
      </c>
    </row>
    <row r="13" spans="1:35">
      <c r="A13" s="1">
        <v>326.1001</v>
      </c>
      <c r="B13" t="s">
        <v>13</v>
      </c>
      <c r="C13" t="s">
        <v>173</v>
      </c>
      <c r="D13">
        <v>28.934762316739601</v>
      </c>
      <c r="E13" t="s">
        <v>15</v>
      </c>
      <c r="F13">
        <v>86</v>
      </c>
      <c r="G13" s="2">
        <v>599040</v>
      </c>
      <c r="H13" t="s">
        <v>44</v>
      </c>
      <c r="I13" s="9">
        <f>G61</f>
        <v>0</v>
      </c>
      <c r="J13" s="9">
        <f>G62</f>
        <v>0</v>
      </c>
      <c r="K13" s="9">
        <f>G63</f>
        <v>3586560</v>
      </c>
      <c r="L13" s="9">
        <f>G64</f>
        <v>0</v>
      </c>
      <c r="M13" s="9">
        <f>G65</f>
        <v>0</v>
      </c>
      <c r="N13" s="9">
        <f>G66</f>
        <v>0</v>
      </c>
      <c r="O13" s="9">
        <f>G67</f>
        <v>160070400</v>
      </c>
      <c r="T13" s="1">
        <v>451.24380000000002</v>
      </c>
      <c r="U13" t="s">
        <v>36</v>
      </c>
      <c r="V13" t="s">
        <v>43</v>
      </c>
      <c r="W13">
        <v>28.1135130525665</v>
      </c>
      <c r="X13" t="s">
        <v>37</v>
      </c>
      <c r="Y13">
        <v>86</v>
      </c>
      <c r="Z13" s="2">
        <v>96000</v>
      </c>
      <c r="AA13" t="s">
        <v>44</v>
      </c>
      <c r="AB13" s="9">
        <f>Z61</f>
        <v>4174080</v>
      </c>
      <c r="AC13" s="9">
        <f>Z62</f>
        <v>17101440</v>
      </c>
      <c r="AD13" s="9">
        <f>Z63</f>
        <v>3855360</v>
      </c>
      <c r="AE13" s="9">
        <f>Z64</f>
        <v>56787840</v>
      </c>
      <c r="AF13" s="9">
        <f>Z65</f>
        <v>21164160</v>
      </c>
      <c r="AG13" s="9">
        <f>Z66</f>
        <v>9350400</v>
      </c>
      <c r="AH13" s="9" t="str">
        <f>Z67</f>
        <v>NA</v>
      </c>
    </row>
    <row r="14" spans="1:35">
      <c r="A14" s="1">
        <v>326.1001</v>
      </c>
      <c r="B14" t="s">
        <v>13</v>
      </c>
      <c r="C14" t="s">
        <v>174</v>
      </c>
      <c r="D14">
        <v>30.1416813167396</v>
      </c>
      <c r="E14" t="s">
        <v>15</v>
      </c>
      <c r="F14">
        <v>86</v>
      </c>
      <c r="G14" s="2">
        <v>0</v>
      </c>
      <c r="H14" t="s">
        <v>46</v>
      </c>
      <c r="I14" s="9">
        <f>G74</f>
        <v>51840</v>
      </c>
      <c r="J14" s="9">
        <f>G73</f>
        <v>48000</v>
      </c>
      <c r="K14" s="9">
        <f>G72</f>
        <v>38400</v>
      </c>
      <c r="L14" s="9">
        <f>G71</f>
        <v>0</v>
      </c>
      <c r="M14" s="9">
        <f>G70</f>
        <v>44160</v>
      </c>
      <c r="N14" s="9">
        <f>G69</f>
        <v>412800</v>
      </c>
      <c r="O14" s="9">
        <f>G68</f>
        <v>147615360</v>
      </c>
      <c r="T14" s="1">
        <v>425.22340000000003</v>
      </c>
      <c r="U14" t="s">
        <v>32</v>
      </c>
      <c r="V14" t="s">
        <v>45</v>
      </c>
      <c r="W14">
        <v>29.319181052566499</v>
      </c>
      <c r="X14" t="s">
        <v>33</v>
      </c>
      <c r="Y14">
        <v>86</v>
      </c>
      <c r="Z14" s="2">
        <v>74880</v>
      </c>
      <c r="AA14" t="s">
        <v>46</v>
      </c>
      <c r="AB14" s="9">
        <f>Z74</f>
        <v>278400</v>
      </c>
      <c r="AC14" s="9">
        <f>Z73</f>
        <v>205440</v>
      </c>
      <c r="AD14" s="9">
        <f>Z72</f>
        <v>26880</v>
      </c>
      <c r="AE14" s="9">
        <f>Z71</f>
        <v>28800</v>
      </c>
      <c r="AF14" s="9">
        <f>Z70</f>
        <v>90240</v>
      </c>
      <c r="AG14" s="9">
        <f>Z69</f>
        <v>34560</v>
      </c>
      <c r="AH14" s="9" t="str">
        <f>Z68</f>
        <v>NA</v>
      </c>
    </row>
    <row r="15" spans="1:35">
      <c r="A15" s="1">
        <v>326.1001</v>
      </c>
      <c r="B15" t="s">
        <v>13</v>
      </c>
      <c r="C15" t="s">
        <v>175</v>
      </c>
      <c r="D15">
        <v>31.348600316739599</v>
      </c>
      <c r="E15" t="s">
        <v>15</v>
      </c>
      <c r="F15">
        <v>86</v>
      </c>
      <c r="G15" s="2">
        <v>0</v>
      </c>
      <c r="H15" t="s">
        <v>48</v>
      </c>
      <c r="I15" s="9">
        <f>G75</f>
        <v>0</v>
      </c>
      <c r="J15" s="9">
        <f>G76</f>
        <v>0</v>
      </c>
      <c r="K15" s="9">
        <f>G77</f>
        <v>0</v>
      </c>
      <c r="L15" s="9">
        <f>G78</f>
        <v>0</v>
      </c>
      <c r="M15" s="9">
        <f>G79</f>
        <v>0</v>
      </c>
      <c r="N15" s="9">
        <f>G80</f>
        <v>0</v>
      </c>
      <c r="O15" s="9">
        <f>G81</f>
        <v>141135360</v>
      </c>
      <c r="T15" s="1">
        <v>411.21249999999998</v>
      </c>
      <c r="U15" t="s">
        <v>28</v>
      </c>
      <c r="V15" t="s">
        <v>47</v>
      </c>
      <c r="W15">
        <v>30.524849052566498</v>
      </c>
      <c r="X15" t="s">
        <v>29</v>
      </c>
      <c r="Y15">
        <v>86</v>
      </c>
      <c r="Z15" s="2">
        <v>38400</v>
      </c>
      <c r="AA15" t="s">
        <v>48</v>
      </c>
      <c r="AB15" s="9">
        <f>Z75</f>
        <v>3288960</v>
      </c>
      <c r="AC15" s="9">
        <f>Z76</f>
        <v>7670400</v>
      </c>
      <c r="AD15" s="9">
        <f>Z77</f>
        <v>25086720</v>
      </c>
      <c r="AE15" s="9">
        <f>Z78</f>
        <v>65975040</v>
      </c>
      <c r="AF15" s="9">
        <f>Z79</f>
        <v>15548160</v>
      </c>
      <c r="AG15" s="9">
        <f>Z80</f>
        <v>21907200</v>
      </c>
      <c r="AH15" s="9" t="str">
        <f>Z81</f>
        <v>NA</v>
      </c>
    </row>
    <row r="16" spans="1:35">
      <c r="A16" s="1">
        <v>326.1001</v>
      </c>
      <c r="B16" t="s">
        <v>13</v>
      </c>
      <c r="C16" t="s">
        <v>176</v>
      </c>
      <c r="D16">
        <v>32.555519316739598</v>
      </c>
      <c r="E16" t="s">
        <v>15</v>
      </c>
      <c r="F16">
        <v>86</v>
      </c>
      <c r="G16" s="2">
        <v>0</v>
      </c>
      <c r="H16" t="s">
        <v>50</v>
      </c>
      <c r="I16" s="9">
        <f>G88</f>
        <v>0</v>
      </c>
      <c r="J16" s="9">
        <f>G87</f>
        <v>270720</v>
      </c>
      <c r="K16" s="9">
        <f>G86</f>
        <v>13987200</v>
      </c>
      <c r="L16" s="9">
        <f>G85</f>
        <v>0</v>
      </c>
      <c r="M16" s="9">
        <f>G84</f>
        <v>0</v>
      </c>
      <c r="N16" s="9">
        <f>G83</f>
        <v>243840</v>
      </c>
      <c r="O16" s="9">
        <f>G82</f>
        <v>209126400</v>
      </c>
      <c r="T16" s="1">
        <v>399.17619999999999</v>
      </c>
      <c r="U16" t="s">
        <v>24</v>
      </c>
      <c r="V16" t="s">
        <v>49</v>
      </c>
      <c r="W16">
        <v>31.730517052566501</v>
      </c>
      <c r="X16" t="s">
        <v>25</v>
      </c>
      <c r="Y16">
        <v>86</v>
      </c>
      <c r="Z16" s="2">
        <v>122880</v>
      </c>
      <c r="AA16" t="s">
        <v>50</v>
      </c>
      <c r="AB16" s="9">
        <f>Z88</f>
        <v>545280</v>
      </c>
      <c r="AC16" s="9">
        <f>Z87</f>
        <v>5489280</v>
      </c>
      <c r="AD16" s="9">
        <f>Z86</f>
        <v>641280</v>
      </c>
      <c r="AE16" s="9">
        <f>Z85</f>
        <v>2467200</v>
      </c>
      <c r="AF16" s="9">
        <f>Z84</f>
        <v>18378240</v>
      </c>
      <c r="AG16" s="9">
        <f>Z83</f>
        <v>664320</v>
      </c>
      <c r="AH16" s="9">
        <f>Z82</f>
        <v>0</v>
      </c>
    </row>
    <row r="17" spans="1:34">
      <c r="A17" s="1">
        <v>326.1001</v>
      </c>
      <c r="B17" t="s">
        <v>13</v>
      </c>
      <c r="C17" t="s">
        <v>177</v>
      </c>
      <c r="D17">
        <v>33.762438316739598</v>
      </c>
      <c r="E17" t="s">
        <v>15</v>
      </c>
      <c r="F17">
        <v>86</v>
      </c>
      <c r="G17" s="2">
        <v>0</v>
      </c>
      <c r="H17" t="s">
        <v>52</v>
      </c>
      <c r="I17" s="9">
        <f>G89</f>
        <v>0</v>
      </c>
      <c r="J17" s="9">
        <f>G90</f>
        <v>0</v>
      </c>
      <c r="K17" s="9">
        <f>G91</f>
        <v>61418880</v>
      </c>
      <c r="L17" s="9">
        <f>G92</f>
        <v>0</v>
      </c>
      <c r="M17" s="9">
        <f>G93</f>
        <v>994560</v>
      </c>
      <c r="N17" s="9">
        <f>G94</f>
        <v>28826880</v>
      </c>
      <c r="O17" s="9">
        <f>G95</f>
        <v>229728000</v>
      </c>
      <c r="T17" s="1">
        <v>387.21249999999998</v>
      </c>
      <c r="U17" t="s">
        <v>20</v>
      </c>
      <c r="V17" t="s">
        <v>51</v>
      </c>
      <c r="W17">
        <v>32.936185052566501</v>
      </c>
      <c r="X17" t="s">
        <v>21</v>
      </c>
      <c r="Y17">
        <v>86</v>
      </c>
      <c r="Z17" s="2">
        <v>1123200</v>
      </c>
      <c r="AA17" t="s">
        <v>52</v>
      </c>
      <c r="AB17" s="9">
        <f>Z89</f>
        <v>1896960</v>
      </c>
      <c r="AC17" s="9">
        <f>Z90</f>
        <v>11779200</v>
      </c>
      <c r="AD17" s="9">
        <f>Z91</f>
        <v>6481920</v>
      </c>
      <c r="AE17" s="9">
        <f>Z92</f>
        <v>79701120</v>
      </c>
      <c r="AF17" s="9">
        <f>Z93</f>
        <v>28817280</v>
      </c>
      <c r="AG17" s="9">
        <f>Z94</f>
        <v>16479360</v>
      </c>
      <c r="AH17" s="9" t="str">
        <f>Z95</f>
        <v>NA</v>
      </c>
    </row>
    <row r="18" spans="1:34">
      <c r="A18" s="1">
        <v>326.1001</v>
      </c>
      <c r="B18" t="s">
        <v>13</v>
      </c>
      <c r="C18" t="s">
        <v>178</v>
      </c>
      <c r="D18">
        <v>34.969357316739597</v>
      </c>
      <c r="E18" t="s">
        <v>15</v>
      </c>
      <c r="F18">
        <v>86</v>
      </c>
      <c r="G18" s="2">
        <v>0</v>
      </c>
      <c r="H18" t="s">
        <v>54</v>
      </c>
      <c r="I18" s="9">
        <f>G102</f>
        <v>0</v>
      </c>
      <c r="J18" s="9">
        <f>G101</f>
        <v>0</v>
      </c>
      <c r="K18" s="9">
        <f>G100</f>
        <v>0</v>
      </c>
      <c r="L18" s="9">
        <f>G99</f>
        <v>0</v>
      </c>
      <c r="M18" s="9">
        <f>G98</f>
        <v>0</v>
      </c>
      <c r="N18" s="9">
        <f>G97</f>
        <v>211200</v>
      </c>
      <c r="O18" s="9">
        <f>G96</f>
        <v>208629120</v>
      </c>
      <c r="T18" s="1">
        <v>384.17649999999998</v>
      </c>
      <c r="U18" t="s">
        <v>17</v>
      </c>
      <c r="V18" t="s">
        <v>53</v>
      </c>
      <c r="W18">
        <v>34.141853052566503</v>
      </c>
      <c r="X18" t="s">
        <v>15</v>
      </c>
      <c r="Y18">
        <v>86</v>
      </c>
      <c r="Z18" s="2">
        <v>1146240</v>
      </c>
      <c r="AA18" t="s">
        <v>54</v>
      </c>
      <c r="AB18" s="9">
        <f>Z102</f>
        <v>741120</v>
      </c>
      <c r="AC18" s="9">
        <f>Z101</f>
        <v>2294400</v>
      </c>
      <c r="AD18" s="9">
        <f>Z100</f>
        <v>61440</v>
      </c>
      <c r="AE18" s="9">
        <f>Z99</f>
        <v>9600</v>
      </c>
      <c r="AF18" s="9">
        <f>Z98</f>
        <v>86400</v>
      </c>
      <c r="AG18" s="9">
        <f>Z97</f>
        <v>55680</v>
      </c>
      <c r="AH18" s="9">
        <f>Z96</f>
        <v>0</v>
      </c>
    </row>
    <row r="19" spans="1:34">
      <c r="A19" s="1">
        <v>326.1001</v>
      </c>
      <c r="B19" t="s">
        <v>13</v>
      </c>
      <c r="C19" t="s">
        <v>179</v>
      </c>
      <c r="D19">
        <v>36.176276316739603</v>
      </c>
      <c r="E19" t="s">
        <v>15</v>
      </c>
      <c r="F19">
        <v>86</v>
      </c>
      <c r="G19" s="2">
        <v>20156160</v>
      </c>
      <c r="H19" t="s">
        <v>56</v>
      </c>
      <c r="I19" s="9">
        <f>G103</f>
        <v>5022720</v>
      </c>
      <c r="J19" s="9">
        <f>G104</f>
        <v>0</v>
      </c>
      <c r="K19" s="9">
        <f>G105</f>
        <v>1904640</v>
      </c>
      <c r="L19" s="9">
        <f>G106</f>
        <v>0</v>
      </c>
      <c r="M19" s="9">
        <f>G107</f>
        <v>6733440</v>
      </c>
      <c r="N19" s="9">
        <f>G108</f>
        <v>55680</v>
      </c>
      <c r="O19" s="9">
        <f>G109</f>
        <v>179948160</v>
      </c>
      <c r="T19" s="1">
        <v>384.17649999999998</v>
      </c>
      <c r="U19" t="s">
        <v>17</v>
      </c>
      <c r="V19" t="s">
        <v>55</v>
      </c>
      <c r="W19">
        <v>35.347521052566499</v>
      </c>
      <c r="X19" t="s">
        <v>15</v>
      </c>
      <c r="Y19">
        <v>86</v>
      </c>
      <c r="Z19" s="2">
        <v>4383360</v>
      </c>
      <c r="AA19" t="s">
        <v>56</v>
      </c>
      <c r="AB19" s="9">
        <f>Z103</f>
        <v>2173440</v>
      </c>
      <c r="AC19" s="9">
        <f>Z104</f>
        <v>18324480</v>
      </c>
      <c r="AD19" s="9">
        <f>Z105</f>
        <v>48453120</v>
      </c>
      <c r="AE19" s="9">
        <f>Z106</f>
        <v>78600960</v>
      </c>
      <c r="AF19" s="9">
        <f>Z107</f>
        <v>26062080</v>
      </c>
      <c r="AG19" s="9">
        <f>Z108</f>
        <v>30528000</v>
      </c>
      <c r="AH19" s="9" t="str">
        <f>Z109</f>
        <v>NA</v>
      </c>
    </row>
    <row r="20" spans="1:34">
      <c r="A20" s="1">
        <v>326.1001</v>
      </c>
      <c r="B20" t="s">
        <v>13</v>
      </c>
      <c r="C20" t="s">
        <v>180</v>
      </c>
      <c r="D20">
        <v>37.383195316739602</v>
      </c>
      <c r="E20" t="s">
        <v>15</v>
      </c>
      <c r="F20">
        <v>86</v>
      </c>
      <c r="G20" s="2">
        <v>0</v>
      </c>
      <c r="H20" t="s">
        <v>58</v>
      </c>
      <c r="I20" s="9">
        <f>G116</f>
        <v>42046080</v>
      </c>
      <c r="J20" s="9">
        <f>G115</f>
        <v>1340160</v>
      </c>
      <c r="K20" s="9">
        <f>G114</f>
        <v>61399680</v>
      </c>
      <c r="L20" s="9">
        <f>G113</f>
        <v>0</v>
      </c>
      <c r="M20" s="9">
        <f>G112</f>
        <v>979200</v>
      </c>
      <c r="N20" s="9">
        <f>G111</f>
        <v>13624320</v>
      </c>
      <c r="O20" s="9">
        <f>G110</f>
        <v>232112640</v>
      </c>
      <c r="T20" s="1">
        <v>387.21249999999998</v>
      </c>
      <c r="U20" t="s">
        <v>20</v>
      </c>
      <c r="V20" t="s">
        <v>57</v>
      </c>
      <c r="W20">
        <v>36.553189052566502</v>
      </c>
      <c r="X20" t="s">
        <v>21</v>
      </c>
      <c r="Y20">
        <v>86</v>
      </c>
      <c r="Z20" s="2">
        <v>3792000</v>
      </c>
      <c r="AA20" t="s">
        <v>58</v>
      </c>
      <c r="AB20" s="9">
        <f>Z116</f>
        <v>1584000</v>
      </c>
      <c r="AC20" s="9">
        <f>Z115</f>
        <v>11877120</v>
      </c>
      <c r="AD20" s="9">
        <f>Z114</f>
        <v>1956480</v>
      </c>
      <c r="AE20" s="9">
        <f>Z113</f>
        <v>67931520</v>
      </c>
      <c r="AF20" s="9">
        <f>Z112</f>
        <v>27584640</v>
      </c>
      <c r="AG20" s="9">
        <f>Z111</f>
        <v>19674240</v>
      </c>
      <c r="AH20" s="9" t="str">
        <f>Z110</f>
        <v>NA</v>
      </c>
    </row>
    <row r="21" spans="1:34">
      <c r="A21" s="1">
        <v>326.1001</v>
      </c>
      <c r="B21" t="s">
        <v>13</v>
      </c>
      <c r="C21" t="s">
        <v>181</v>
      </c>
      <c r="D21">
        <v>38.590114316739601</v>
      </c>
      <c r="E21" t="s">
        <v>15</v>
      </c>
      <c r="F21">
        <v>86</v>
      </c>
      <c r="G21" s="2">
        <v>37910400</v>
      </c>
      <c r="T21" s="1">
        <v>399.17619999999999</v>
      </c>
      <c r="U21" t="s">
        <v>24</v>
      </c>
      <c r="V21" t="s">
        <v>59</v>
      </c>
      <c r="W21">
        <v>37.758857052566498</v>
      </c>
      <c r="X21" t="s">
        <v>25</v>
      </c>
      <c r="Y21">
        <v>86</v>
      </c>
      <c r="Z21" s="2">
        <v>681600</v>
      </c>
      <c r="AA21" t="s">
        <v>60</v>
      </c>
      <c r="AB21" s="9">
        <f>MAX(AB5:AB20)</f>
        <v>5266560</v>
      </c>
      <c r="AC21" s="9">
        <f t="shared" ref="AC21:AG21" si="0">MAX(AC5:AC20)</f>
        <v>18324480</v>
      </c>
      <c r="AD21" s="9">
        <f t="shared" si="0"/>
        <v>48453120</v>
      </c>
      <c r="AE21" s="9">
        <f t="shared" si="0"/>
        <v>79701120</v>
      </c>
      <c r="AF21" s="9">
        <f t="shared" si="0"/>
        <v>28817280</v>
      </c>
      <c r="AG21" s="9">
        <f t="shared" si="0"/>
        <v>30528000</v>
      </c>
    </row>
    <row r="22" spans="1:34">
      <c r="A22" s="1">
        <v>326.1001</v>
      </c>
      <c r="B22" t="s">
        <v>13</v>
      </c>
      <c r="C22" t="s">
        <v>182</v>
      </c>
      <c r="D22">
        <v>39.797033316739601</v>
      </c>
      <c r="E22" t="s">
        <v>15</v>
      </c>
      <c r="F22">
        <v>86</v>
      </c>
      <c r="G22" s="2">
        <v>11980800</v>
      </c>
      <c r="N22" t="s">
        <v>62</v>
      </c>
      <c r="O22" s="9">
        <f>AVERAGE(O5:O20)</f>
        <v>185891520</v>
      </c>
      <c r="T22" s="1">
        <v>411.21249999999998</v>
      </c>
      <c r="U22" t="s">
        <v>28</v>
      </c>
      <c r="V22" t="s">
        <v>61</v>
      </c>
      <c r="W22">
        <v>38.964525052566501</v>
      </c>
      <c r="X22" t="s">
        <v>29</v>
      </c>
      <c r="Y22">
        <v>86</v>
      </c>
      <c r="Z22" s="2">
        <v>7864320</v>
      </c>
      <c r="AH22" s="9"/>
    </row>
    <row r="23" spans="1:34">
      <c r="A23" s="1">
        <v>326.1001</v>
      </c>
      <c r="B23" t="s">
        <v>13</v>
      </c>
      <c r="C23" t="s">
        <v>183</v>
      </c>
      <c r="D23">
        <v>41.0039523167396</v>
      </c>
      <c r="E23" t="s">
        <v>15</v>
      </c>
      <c r="F23">
        <v>86</v>
      </c>
      <c r="G23" s="2">
        <v>11214720</v>
      </c>
      <c r="O23" s="9"/>
      <c r="T23" s="1">
        <v>425.22340000000003</v>
      </c>
      <c r="U23" t="s">
        <v>32</v>
      </c>
      <c r="V23" t="s">
        <v>63</v>
      </c>
      <c r="W23">
        <v>40.170193052566503</v>
      </c>
      <c r="X23" t="s">
        <v>33</v>
      </c>
      <c r="Y23">
        <v>86</v>
      </c>
      <c r="Z23" s="2">
        <v>1428480</v>
      </c>
      <c r="AH23" s="9"/>
    </row>
    <row r="24" spans="1:34">
      <c r="A24" s="1">
        <v>326.1001</v>
      </c>
      <c r="B24" t="s">
        <v>13</v>
      </c>
      <c r="C24" t="s">
        <v>184</v>
      </c>
      <c r="D24">
        <v>42.210871316739599</v>
      </c>
      <c r="E24" t="s">
        <v>15</v>
      </c>
      <c r="F24">
        <v>86</v>
      </c>
      <c r="G24" s="2">
        <v>13756800</v>
      </c>
      <c r="O24" s="10"/>
      <c r="T24" s="1">
        <v>451.24380000000002</v>
      </c>
      <c r="U24" t="s">
        <v>36</v>
      </c>
      <c r="V24" t="s">
        <v>64</v>
      </c>
      <c r="W24">
        <v>41.375861052566499</v>
      </c>
      <c r="X24" t="s">
        <v>37</v>
      </c>
      <c r="Y24">
        <v>86</v>
      </c>
      <c r="Z24" s="2">
        <v>2373120</v>
      </c>
      <c r="AH24" s="11"/>
    </row>
    <row r="25" spans="1:34">
      <c r="A25" s="1">
        <v>326.1001</v>
      </c>
      <c r="B25" t="s">
        <v>13</v>
      </c>
      <c r="C25" t="s">
        <v>185</v>
      </c>
      <c r="D25">
        <v>43.417790316739598</v>
      </c>
      <c r="E25" t="s">
        <v>15</v>
      </c>
      <c r="F25">
        <v>86</v>
      </c>
      <c r="G25" s="2">
        <v>191061120</v>
      </c>
      <c r="H25" t="s">
        <v>66</v>
      </c>
      <c r="I25">
        <v>1</v>
      </c>
      <c r="J25">
        <v>2</v>
      </c>
      <c r="K25">
        <v>3</v>
      </c>
      <c r="L25">
        <v>4</v>
      </c>
      <c r="M25">
        <v>5</v>
      </c>
      <c r="N25">
        <v>6</v>
      </c>
      <c r="O25" t="s">
        <v>12</v>
      </c>
      <c r="T25" s="1">
        <v>326.1001</v>
      </c>
      <c r="U25" t="s">
        <v>13</v>
      </c>
      <c r="V25" t="s">
        <v>65</v>
      </c>
      <c r="W25">
        <v>42.581529052566502</v>
      </c>
      <c r="X25" t="s">
        <v>40</v>
      </c>
      <c r="Y25">
        <v>86</v>
      </c>
      <c r="Z25" s="2" t="s">
        <v>67</v>
      </c>
      <c r="AA25" t="s">
        <v>186</v>
      </c>
      <c r="AB25" s="4">
        <v>1</v>
      </c>
      <c r="AC25" s="4">
        <v>2</v>
      </c>
      <c r="AD25" s="4">
        <v>3</v>
      </c>
      <c r="AE25" s="4">
        <v>4</v>
      </c>
      <c r="AF25" s="4">
        <v>5</v>
      </c>
      <c r="AG25" s="4">
        <v>6</v>
      </c>
    </row>
    <row r="26" spans="1:34">
      <c r="A26" s="1">
        <v>326.1001</v>
      </c>
      <c r="B26" t="s">
        <v>13</v>
      </c>
      <c r="C26" t="s">
        <v>187</v>
      </c>
      <c r="D26">
        <v>44.624709316739597</v>
      </c>
      <c r="E26" t="s">
        <v>15</v>
      </c>
      <c r="F26">
        <v>86</v>
      </c>
      <c r="G26" s="2">
        <v>230904960</v>
      </c>
      <c r="H26" t="s">
        <v>16</v>
      </c>
      <c r="I26" s="12">
        <f>100*I5/$O$22</f>
        <v>7.0131224920857065</v>
      </c>
      <c r="J26" s="12">
        <f t="shared" ref="J26:O26" si="1">100*J5/$O$22</f>
        <v>1.1423436636593214</v>
      </c>
      <c r="K26" s="12">
        <f t="shared" si="1"/>
        <v>15.439198087142437</v>
      </c>
      <c r="L26" s="12">
        <f t="shared" si="1"/>
        <v>0</v>
      </c>
      <c r="M26" s="12">
        <f t="shared" si="1"/>
        <v>0</v>
      </c>
      <c r="N26" s="12">
        <f t="shared" si="1"/>
        <v>0.76638245789802573</v>
      </c>
      <c r="O26" s="12">
        <f t="shared" si="1"/>
        <v>92.101199667418939</v>
      </c>
      <c r="T26" s="1">
        <v>326.1001</v>
      </c>
      <c r="U26" t="s">
        <v>13</v>
      </c>
      <c r="V26" t="s">
        <v>69</v>
      </c>
      <c r="W26">
        <v>43.787197052566498</v>
      </c>
      <c r="X26" t="s">
        <v>40</v>
      </c>
      <c r="Y26">
        <v>86</v>
      </c>
      <c r="Z26" s="2" t="s">
        <v>67</v>
      </c>
      <c r="AA26" t="s">
        <v>16</v>
      </c>
      <c r="AB26" s="12">
        <f>100*AB5/$AB$21</f>
        <v>100</v>
      </c>
      <c r="AC26" s="12">
        <f>100*AC5/$AC$21</f>
        <v>23.072087175188599</v>
      </c>
      <c r="AD26" s="12">
        <f>100*AD5/$AD$21</f>
        <v>2.22301474084641</v>
      </c>
      <c r="AE26" s="12">
        <f>100*AE5/$AE$21</f>
        <v>26.788080267880801</v>
      </c>
      <c r="AF26" s="12">
        <f>100*AF5/$AF$21</f>
        <v>83.436604703844367</v>
      </c>
      <c r="AG26" s="12">
        <f>100*AG5/$AG$21</f>
        <v>9.5974842767295598</v>
      </c>
      <c r="AH26" s="11"/>
    </row>
    <row r="27" spans="1:34">
      <c r="A27" s="1">
        <v>326.1001</v>
      </c>
      <c r="B27" t="s">
        <v>13</v>
      </c>
      <c r="C27" t="s">
        <v>188</v>
      </c>
      <c r="D27">
        <v>45.831628316739597</v>
      </c>
      <c r="E27" t="s">
        <v>15</v>
      </c>
      <c r="F27">
        <v>86</v>
      </c>
      <c r="G27" s="2">
        <v>2977920</v>
      </c>
      <c r="H27" t="s">
        <v>19</v>
      </c>
      <c r="I27" s="12">
        <f t="shared" ref="I27:O41" si="2">100*I6/$O$22</f>
        <v>0</v>
      </c>
      <c r="J27" s="12">
        <f t="shared" si="2"/>
        <v>0</v>
      </c>
      <c r="K27" s="12">
        <f t="shared" si="2"/>
        <v>0</v>
      </c>
      <c r="L27" s="12">
        <f t="shared" si="2"/>
        <v>0</v>
      </c>
      <c r="M27" s="12">
        <f t="shared" si="2"/>
        <v>0</v>
      </c>
      <c r="N27" s="12">
        <f t="shared" si="2"/>
        <v>0.32225246208111052</v>
      </c>
      <c r="O27" s="12">
        <f t="shared" si="2"/>
        <v>112.53531091681859</v>
      </c>
      <c r="T27" s="1">
        <v>451.24380000000002</v>
      </c>
      <c r="U27" t="s">
        <v>36</v>
      </c>
      <c r="V27" t="s">
        <v>70</v>
      </c>
      <c r="W27">
        <v>44.992865052566501</v>
      </c>
      <c r="X27" t="s">
        <v>37</v>
      </c>
      <c r="Y27">
        <v>86</v>
      </c>
      <c r="Z27" s="2">
        <v>178560</v>
      </c>
      <c r="AA27" t="s">
        <v>19</v>
      </c>
      <c r="AB27" s="12">
        <f t="shared" ref="AB27:AB41" si="3">100*AB6/$AB$21</f>
        <v>21.764491432737877</v>
      </c>
      <c r="AC27" s="12">
        <f t="shared" ref="AC27:AC41" si="4">100*AC6/$AC$21</f>
        <v>6.1295054484492875</v>
      </c>
      <c r="AD27" s="12">
        <f t="shared" ref="AD27:AD41" si="5">100*AD6/$AD$21</f>
        <v>0.2536059597400539</v>
      </c>
      <c r="AE27" s="12">
        <f t="shared" ref="AE27:AE41" si="6">100*AE6/$AE$21</f>
        <v>4.8180000481800003E-2</v>
      </c>
      <c r="AF27" s="12">
        <f t="shared" ref="AF27:AF41" si="7">100*AF6/$AF$21</f>
        <v>0.25984409354387367</v>
      </c>
      <c r="AG27" s="12">
        <f t="shared" ref="AG27:AG41" si="8">100*AG6/$AG$21</f>
        <v>0.31446540880503143</v>
      </c>
      <c r="AH27" s="11"/>
    </row>
    <row r="28" spans="1:34">
      <c r="A28" s="1">
        <v>326.1001</v>
      </c>
      <c r="B28" t="s">
        <v>13</v>
      </c>
      <c r="C28" t="s">
        <v>189</v>
      </c>
      <c r="D28">
        <v>47.038547316739603</v>
      </c>
      <c r="E28" t="s">
        <v>15</v>
      </c>
      <c r="F28">
        <v>86</v>
      </c>
      <c r="G28" s="2">
        <v>0</v>
      </c>
      <c r="H28" t="s">
        <v>23</v>
      </c>
      <c r="I28" s="12">
        <f t="shared" si="2"/>
        <v>10.842969060665059</v>
      </c>
      <c r="J28" s="12">
        <f t="shared" si="2"/>
        <v>0</v>
      </c>
      <c r="K28" s="12">
        <f t="shared" si="2"/>
        <v>20.39382969163951</v>
      </c>
      <c r="L28" s="12">
        <f t="shared" si="2"/>
        <v>6.4450492416222103</v>
      </c>
      <c r="M28" s="12">
        <f t="shared" si="2"/>
        <v>6.032937919922329</v>
      </c>
      <c r="N28" s="12">
        <f t="shared" si="2"/>
        <v>7.400445162856272</v>
      </c>
      <c r="O28" s="12">
        <f t="shared" si="2"/>
        <v>102.78097677613266</v>
      </c>
      <c r="T28" s="1">
        <v>425.22340000000003</v>
      </c>
      <c r="U28" t="s">
        <v>32</v>
      </c>
      <c r="V28" t="s">
        <v>71</v>
      </c>
      <c r="W28">
        <v>46.198533052566503</v>
      </c>
      <c r="X28" t="s">
        <v>33</v>
      </c>
      <c r="Y28">
        <v>86</v>
      </c>
      <c r="Z28" s="2">
        <v>13082880</v>
      </c>
      <c r="AA28" t="s">
        <v>23</v>
      </c>
      <c r="AB28" s="12">
        <f t="shared" si="3"/>
        <v>83.230040102078021</v>
      </c>
      <c r="AC28" s="12">
        <f t="shared" si="4"/>
        <v>20.693629505448449</v>
      </c>
      <c r="AD28" s="12">
        <f t="shared" si="5"/>
        <v>1.4067205579331115</v>
      </c>
      <c r="AE28" s="12">
        <f t="shared" si="6"/>
        <v>9.8672640986726403</v>
      </c>
      <c r="AF28" s="12">
        <f t="shared" si="7"/>
        <v>4.9570257845292822</v>
      </c>
      <c r="AG28" s="12">
        <f t="shared" si="8"/>
        <v>7.7735849056603774</v>
      </c>
      <c r="AH28" s="11"/>
    </row>
    <row r="29" spans="1:34">
      <c r="A29" s="1">
        <v>326.1001</v>
      </c>
      <c r="B29" t="s">
        <v>13</v>
      </c>
      <c r="C29" t="s">
        <v>190</v>
      </c>
      <c r="D29">
        <v>48.245466316739602</v>
      </c>
      <c r="E29" t="s">
        <v>15</v>
      </c>
      <c r="F29">
        <v>86</v>
      </c>
      <c r="G29" s="2">
        <v>3164160</v>
      </c>
      <c r="H29" t="s">
        <v>27</v>
      </c>
      <c r="I29" s="12">
        <f t="shared" si="2"/>
        <v>12.608127578923449</v>
      </c>
      <c r="J29" s="12">
        <f t="shared" si="2"/>
        <v>1.838491610590951</v>
      </c>
      <c r="K29" s="12">
        <f t="shared" si="2"/>
        <v>13.930188961820313</v>
      </c>
      <c r="L29" s="12">
        <f t="shared" si="2"/>
        <v>1.702154030479712</v>
      </c>
      <c r="M29" s="12">
        <f t="shared" si="2"/>
        <v>0</v>
      </c>
      <c r="N29" s="12">
        <f t="shared" si="2"/>
        <v>1.601966566307059</v>
      </c>
      <c r="O29" s="12">
        <f t="shared" si="2"/>
        <v>124.21489694634806</v>
      </c>
      <c r="T29" s="1">
        <v>411.21249999999998</v>
      </c>
      <c r="U29" t="s">
        <v>28</v>
      </c>
      <c r="V29" t="s">
        <v>72</v>
      </c>
      <c r="W29">
        <v>47.404201052566499</v>
      </c>
      <c r="X29" t="s">
        <v>29</v>
      </c>
      <c r="Y29">
        <v>86</v>
      </c>
      <c r="Z29" s="2">
        <v>706560</v>
      </c>
      <c r="AA29" t="s">
        <v>27</v>
      </c>
      <c r="AB29" s="12">
        <f t="shared" si="3"/>
        <v>24.936201239518773</v>
      </c>
      <c r="AC29" s="12">
        <f t="shared" si="4"/>
        <v>8.130762782900252</v>
      </c>
      <c r="AD29" s="12">
        <f t="shared" si="5"/>
        <v>0.42796005706134094</v>
      </c>
      <c r="AE29" s="12">
        <f t="shared" si="6"/>
        <v>0.88651200886512005</v>
      </c>
      <c r="AF29" s="12">
        <f t="shared" si="7"/>
        <v>45.399427010460393</v>
      </c>
      <c r="AG29" s="12">
        <f t="shared" si="8"/>
        <v>0.58490566037735847</v>
      </c>
      <c r="AH29" s="11"/>
    </row>
    <row r="30" spans="1:34">
      <c r="A30" s="1">
        <v>326.1001</v>
      </c>
      <c r="B30" t="s">
        <v>13</v>
      </c>
      <c r="C30" t="s">
        <v>191</v>
      </c>
      <c r="D30">
        <v>49.452385316739601</v>
      </c>
      <c r="E30" t="s">
        <v>15</v>
      </c>
      <c r="F30">
        <v>86</v>
      </c>
      <c r="G30" s="2">
        <v>25895040</v>
      </c>
      <c r="H30" t="s">
        <v>31</v>
      </c>
      <c r="I30" s="12">
        <f t="shared" si="2"/>
        <v>0</v>
      </c>
      <c r="J30" s="12">
        <f t="shared" si="2"/>
        <v>0</v>
      </c>
      <c r="K30" s="12">
        <f t="shared" si="2"/>
        <v>7.5285198593244056</v>
      </c>
      <c r="L30" s="12">
        <f t="shared" si="2"/>
        <v>0</v>
      </c>
      <c r="M30" s="12">
        <f t="shared" si="2"/>
        <v>0</v>
      </c>
      <c r="N30" s="12">
        <f t="shared" si="2"/>
        <v>0</v>
      </c>
      <c r="O30" s="12">
        <f t="shared" si="2"/>
        <v>90.590124821186038</v>
      </c>
      <c r="T30" s="1">
        <v>399.17619999999999</v>
      </c>
      <c r="U30" t="s">
        <v>24</v>
      </c>
      <c r="V30" t="s">
        <v>73</v>
      </c>
      <c r="W30">
        <v>48.609869052566502</v>
      </c>
      <c r="X30" t="s">
        <v>25</v>
      </c>
      <c r="Y30">
        <v>86</v>
      </c>
      <c r="Z30" s="2">
        <v>207360</v>
      </c>
      <c r="AA30" t="s">
        <v>31</v>
      </c>
      <c r="AB30" s="12">
        <f t="shared" si="3"/>
        <v>61.866569449507836</v>
      </c>
      <c r="AC30" s="12">
        <f t="shared" si="4"/>
        <v>51.739312657166806</v>
      </c>
      <c r="AD30" s="12">
        <f t="shared" si="5"/>
        <v>8.6344904105246467</v>
      </c>
      <c r="AE30" s="12">
        <f t="shared" si="6"/>
        <v>49.148418491484186</v>
      </c>
      <c r="AF30" s="12">
        <f t="shared" si="7"/>
        <v>35.172229995336131</v>
      </c>
      <c r="AG30" s="12">
        <f t="shared" si="8"/>
        <v>4.4842767295597481</v>
      </c>
      <c r="AH30" s="11"/>
    </row>
    <row r="31" spans="1:34">
      <c r="A31" s="1">
        <v>326.1001</v>
      </c>
      <c r="B31" t="s">
        <v>13</v>
      </c>
      <c r="C31" t="s">
        <v>192</v>
      </c>
      <c r="D31">
        <v>50.6593043167396</v>
      </c>
      <c r="E31" t="s">
        <v>15</v>
      </c>
      <c r="F31">
        <v>86</v>
      </c>
      <c r="G31" s="2">
        <v>3417600</v>
      </c>
      <c r="H31" t="s">
        <v>35</v>
      </c>
      <c r="I31" s="12">
        <f t="shared" si="2"/>
        <v>0</v>
      </c>
      <c r="J31" s="12">
        <f t="shared" si="2"/>
        <v>0</v>
      </c>
      <c r="K31" s="12">
        <f t="shared" si="2"/>
        <v>0</v>
      </c>
      <c r="L31" s="12">
        <f t="shared" si="2"/>
        <v>0</v>
      </c>
      <c r="M31" s="12">
        <f t="shared" si="2"/>
        <v>0</v>
      </c>
      <c r="N31" s="12">
        <f t="shared" si="2"/>
        <v>0.21586783517612854</v>
      </c>
      <c r="O31" s="12">
        <f t="shared" si="2"/>
        <v>91.945237738655322</v>
      </c>
      <c r="T31" s="1">
        <v>387.21249999999998</v>
      </c>
      <c r="U31" t="s">
        <v>20</v>
      </c>
      <c r="V31" t="s">
        <v>74</v>
      </c>
      <c r="W31">
        <v>49.815537052566498</v>
      </c>
      <c r="X31" t="s">
        <v>21</v>
      </c>
      <c r="Y31">
        <v>86</v>
      </c>
      <c r="Z31" s="2">
        <v>1489920</v>
      </c>
      <c r="AA31" t="s">
        <v>35</v>
      </c>
      <c r="AB31" s="12">
        <f t="shared" si="3"/>
        <v>5.942398833394094</v>
      </c>
      <c r="AC31" s="12">
        <f t="shared" si="4"/>
        <v>0.55532271584241411</v>
      </c>
      <c r="AD31" s="12">
        <f t="shared" si="5"/>
        <v>7.9251862418766847E-2</v>
      </c>
      <c r="AE31" s="12">
        <f t="shared" si="6"/>
        <v>2.1681000216810003E-2</v>
      </c>
      <c r="AF31" s="12">
        <f t="shared" si="7"/>
        <v>9.3277366913185417E-2</v>
      </c>
      <c r="AG31" s="12">
        <f t="shared" si="8"/>
        <v>5.6603773584905662E-2</v>
      </c>
      <c r="AH31" s="11"/>
    </row>
    <row r="32" spans="1:34">
      <c r="A32" s="1">
        <v>326.1001</v>
      </c>
      <c r="B32" t="s">
        <v>13</v>
      </c>
      <c r="C32" t="s">
        <v>193</v>
      </c>
      <c r="D32">
        <v>51.8662233167396</v>
      </c>
      <c r="E32" t="s">
        <v>15</v>
      </c>
      <c r="F32">
        <v>86</v>
      </c>
      <c r="G32" s="2">
        <v>23437440</v>
      </c>
      <c r="H32" t="s">
        <v>39</v>
      </c>
      <c r="I32" s="12">
        <f t="shared" si="2"/>
        <v>0</v>
      </c>
      <c r="J32" s="12">
        <f t="shared" si="2"/>
        <v>0</v>
      </c>
      <c r="K32" s="12">
        <f t="shared" si="2"/>
        <v>0</v>
      </c>
      <c r="L32" s="12">
        <f t="shared" si="2"/>
        <v>0</v>
      </c>
      <c r="M32" s="12">
        <f t="shared" si="2"/>
        <v>0</v>
      </c>
      <c r="N32" s="12">
        <f t="shared" si="2"/>
        <v>0</v>
      </c>
      <c r="O32" s="12">
        <f t="shared" si="2"/>
        <v>84.296906066505883</v>
      </c>
      <c r="T32" s="1">
        <v>384.17649999999998</v>
      </c>
      <c r="U32" t="s">
        <v>17</v>
      </c>
      <c r="V32" t="s">
        <v>75</v>
      </c>
      <c r="W32">
        <v>51.021205052566501</v>
      </c>
      <c r="X32" t="s">
        <v>15</v>
      </c>
      <c r="Y32">
        <v>86</v>
      </c>
      <c r="Z32" s="2">
        <v>1313280</v>
      </c>
      <c r="AA32" t="s">
        <v>39</v>
      </c>
      <c r="AB32" s="12">
        <f t="shared" si="3"/>
        <v>78.563616478308418</v>
      </c>
      <c r="AC32" s="12">
        <f t="shared" si="4"/>
        <v>49.140821458507965</v>
      </c>
      <c r="AD32" s="12">
        <f t="shared" si="5"/>
        <v>59.997622444127437</v>
      </c>
      <c r="AE32" s="12">
        <f t="shared" si="6"/>
        <v>79.923393799233935</v>
      </c>
      <c r="AF32" s="12">
        <f t="shared" si="7"/>
        <v>53.767739356386166</v>
      </c>
      <c r="AG32" s="12">
        <f t="shared" si="8"/>
        <v>55.088050314465406</v>
      </c>
      <c r="AH32" s="11"/>
    </row>
    <row r="33" spans="1:35">
      <c r="A33" s="1">
        <v>326.1001</v>
      </c>
      <c r="B33" t="s">
        <v>13</v>
      </c>
      <c r="C33" t="s">
        <v>194</v>
      </c>
      <c r="D33">
        <v>53.073142316739599</v>
      </c>
      <c r="E33" t="s">
        <v>15</v>
      </c>
      <c r="F33">
        <v>86</v>
      </c>
      <c r="G33" s="2">
        <v>0</v>
      </c>
      <c r="H33" t="s">
        <v>42</v>
      </c>
      <c r="I33" s="12">
        <f t="shared" si="2"/>
        <v>1.73727128596291</v>
      </c>
      <c r="J33" s="12">
        <f t="shared" si="2"/>
        <v>0</v>
      </c>
      <c r="K33" s="12">
        <f t="shared" si="2"/>
        <v>25.348461296136584</v>
      </c>
      <c r="L33" s="12">
        <f t="shared" si="2"/>
        <v>0</v>
      </c>
      <c r="M33" s="12">
        <f t="shared" si="2"/>
        <v>0</v>
      </c>
      <c r="N33" s="12">
        <f t="shared" si="2"/>
        <v>0.37286262439513107</v>
      </c>
      <c r="O33" s="12">
        <f t="shared" si="2"/>
        <v>90.112943290796693</v>
      </c>
      <c r="T33" s="1">
        <v>384.17649999999998</v>
      </c>
      <c r="U33" t="s">
        <v>17</v>
      </c>
      <c r="V33" t="s">
        <v>76</v>
      </c>
      <c r="W33">
        <v>52.226873052566503</v>
      </c>
      <c r="X33" t="s">
        <v>15</v>
      </c>
      <c r="Y33">
        <v>86</v>
      </c>
      <c r="Z33" s="2">
        <v>3258240</v>
      </c>
      <c r="AA33" t="s">
        <v>42</v>
      </c>
      <c r="AB33" s="12">
        <f t="shared" si="3"/>
        <v>73.751367116296024</v>
      </c>
      <c r="AC33" s="12">
        <f t="shared" si="4"/>
        <v>13.202011735121543</v>
      </c>
      <c r="AD33" s="12">
        <f t="shared" si="5"/>
        <v>3.7486130924076715</v>
      </c>
      <c r="AE33" s="12">
        <f t="shared" si="6"/>
        <v>10.043121100431211</v>
      </c>
      <c r="AF33" s="12">
        <f t="shared" si="7"/>
        <v>46.112332600439736</v>
      </c>
      <c r="AG33" s="12">
        <f t="shared" si="8"/>
        <v>20.924528301886792</v>
      </c>
      <c r="AH33" s="11"/>
    </row>
    <row r="34" spans="1:35">
      <c r="A34" s="1">
        <v>326.1001</v>
      </c>
      <c r="B34" t="s">
        <v>13</v>
      </c>
      <c r="C34" t="s">
        <v>195</v>
      </c>
      <c r="D34">
        <v>54.280061316739598</v>
      </c>
      <c r="E34" t="s">
        <v>15</v>
      </c>
      <c r="F34">
        <v>86</v>
      </c>
      <c r="G34" s="2">
        <v>0</v>
      </c>
      <c r="H34" t="s">
        <v>44</v>
      </c>
      <c r="I34" s="12">
        <f t="shared" si="2"/>
        <v>0</v>
      </c>
      <c r="J34" s="12">
        <f t="shared" si="2"/>
        <v>0</v>
      </c>
      <c r="K34" s="12">
        <f t="shared" si="2"/>
        <v>1.9293833306651105</v>
      </c>
      <c r="L34" s="12">
        <f t="shared" si="2"/>
        <v>0</v>
      </c>
      <c r="M34" s="12">
        <f t="shared" si="2"/>
        <v>0</v>
      </c>
      <c r="N34" s="12">
        <f t="shared" si="2"/>
        <v>0</v>
      </c>
      <c r="O34" s="12">
        <f t="shared" si="2"/>
        <v>86.109576165712127</v>
      </c>
      <c r="T34" s="1">
        <v>387.21249999999998</v>
      </c>
      <c r="U34" t="s">
        <v>20</v>
      </c>
      <c r="V34" t="s">
        <v>77</v>
      </c>
      <c r="W34">
        <v>53.432541052566499</v>
      </c>
      <c r="X34" t="s">
        <v>21</v>
      </c>
      <c r="Y34">
        <v>86</v>
      </c>
      <c r="Z34" s="2">
        <v>9480960</v>
      </c>
      <c r="AA34" t="s">
        <v>44</v>
      </c>
      <c r="AB34" s="12">
        <f t="shared" si="3"/>
        <v>79.256288734961714</v>
      </c>
      <c r="AC34" s="12">
        <f t="shared" si="4"/>
        <v>93.325649622799659</v>
      </c>
      <c r="AD34" s="12">
        <f t="shared" si="5"/>
        <v>7.9568869868441912</v>
      </c>
      <c r="AE34" s="12">
        <f t="shared" si="6"/>
        <v>71.250993712509938</v>
      </c>
      <c r="AF34" s="12">
        <f t="shared" si="7"/>
        <v>73.442601106003067</v>
      </c>
      <c r="AG34" s="12">
        <f t="shared" si="8"/>
        <v>30.628930817610062</v>
      </c>
      <c r="AH34" s="11"/>
    </row>
    <row r="35" spans="1:35">
      <c r="A35" s="1">
        <v>326.1001</v>
      </c>
      <c r="B35" t="s">
        <v>13</v>
      </c>
      <c r="C35" t="s">
        <v>196</v>
      </c>
      <c r="D35">
        <v>55.486980316739597</v>
      </c>
      <c r="E35" t="s">
        <v>15</v>
      </c>
      <c r="F35">
        <v>86</v>
      </c>
      <c r="G35" s="2">
        <v>13994880</v>
      </c>
      <c r="H35" t="s">
        <v>46</v>
      </c>
      <c r="I35" s="12">
        <f t="shared" si="2"/>
        <v>2.7887232295480718E-2</v>
      </c>
      <c r="J35" s="12">
        <f t="shared" si="2"/>
        <v>2.5821511384704371E-2</v>
      </c>
      <c r="K35" s="12">
        <f t="shared" si="2"/>
        <v>2.0657209107763495E-2</v>
      </c>
      <c r="L35" s="12">
        <f t="shared" si="2"/>
        <v>0</v>
      </c>
      <c r="M35" s="12">
        <f t="shared" si="2"/>
        <v>2.3755790473928021E-2</v>
      </c>
      <c r="N35" s="12">
        <f t="shared" si="2"/>
        <v>0.22206499790845757</v>
      </c>
      <c r="O35" s="12">
        <f t="shared" si="2"/>
        <v>79.409410391609043</v>
      </c>
      <c r="T35" s="1">
        <v>399.17619999999999</v>
      </c>
      <c r="U35" t="s">
        <v>24</v>
      </c>
      <c r="V35" t="s">
        <v>78</v>
      </c>
      <c r="W35">
        <v>54.638209052566502</v>
      </c>
      <c r="X35" t="s">
        <v>25</v>
      </c>
      <c r="Y35">
        <v>86</v>
      </c>
      <c r="Z35" s="2">
        <v>4183680</v>
      </c>
      <c r="AA35" t="s">
        <v>46</v>
      </c>
      <c r="AB35" s="12">
        <f t="shared" si="3"/>
        <v>5.2861830113014951</v>
      </c>
      <c r="AC35" s="12">
        <f t="shared" si="4"/>
        <v>1.1211232187761944</v>
      </c>
      <c r="AD35" s="12">
        <f t="shared" si="5"/>
        <v>5.5476303693136789E-2</v>
      </c>
      <c r="AE35" s="12">
        <f t="shared" si="6"/>
        <v>3.6135000361350006E-2</v>
      </c>
      <c r="AF35" s="12">
        <f t="shared" si="7"/>
        <v>0.31314544606569394</v>
      </c>
      <c r="AG35" s="12">
        <f t="shared" si="8"/>
        <v>0.11320754716981132</v>
      </c>
      <c r="AH35" s="11"/>
    </row>
    <row r="36" spans="1:35">
      <c r="A36" s="1">
        <v>326.1001</v>
      </c>
      <c r="B36" t="s">
        <v>13</v>
      </c>
      <c r="C36" t="s">
        <v>197</v>
      </c>
      <c r="D36">
        <v>56.693899316739603</v>
      </c>
      <c r="E36" t="s">
        <v>15</v>
      </c>
      <c r="F36">
        <v>86</v>
      </c>
      <c r="G36" s="2">
        <v>0</v>
      </c>
      <c r="H36" t="s">
        <v>48</v>
      </c>
      <c r="I36" s="12">
        <f t="shared" si="2"/>
        <v>0</v>
      </c>
      <c r="J36" s="12">
        <f t="shared" si="2"/>
        <v>0</v>
      </c>
      <c r="K36" s="12">
        <f t="shared" si="2"/>
        <v>0</v>
      </c>
      <c r="L36" s="12">
        <f t="shared" si="2"/>
        <v>0</v>
      </c>
      <c r="M36" s="12">
        <f t="shared" si="2"/>
        <v>0</v>
      </c>
      <c r="N36" s="12">
        <f t="shared" si="2"/>
        <v>0</v>
      </c>
      <c r="O36" s="12">
        <f t="shared" si="2"/>
        <v>75.923506354673947</v>
      </c>
      <c r="T36" s="1">
        <v>411.21249999999998</v>
      </c>
      <c r="U36" t="s">
        <v>28</v>
      </c>
      <c r="V36" t="s">
        <v>79</v>
      </c>
      <c r="W36">
        <v>55.843877052566498</v>
      </c>
      <c r="X36" t="s">
        <v>29</v>
      </c>
      <c r="Y36">
        <v>86</v>
      </c>
      <c r="Z36" s="2">
        <v>39171840</v>
      </c>
      <c r="AA36" t="s">
        <v>48</v>
      </c>
      <c r="AB36" s="12">
        <f t="shared" si="3"/>
        <v>62.449872402479038</v>
      </c>
      <c r="AC36" s="12">
        <f t="shared" si="4"/>
        <v>41.858759430008384</v>
      </c>
      <c r="AD36" s="12">
        <f t="shared" si="5"/>
        <v>51.775241718180375</v>
      </c>
      <c r="AE36" s="12">
        <f t="shared" si="6"/>
        <v>82.778058827780583</v>
      </c>
      <c r="AF36" s="12">
        <f t="shared" si="7"/>
        <v>53.954294090212542</v>
      </c>
      <c r="AG36" s="12">
        <f t="shared" si="8"/>
        <v>71.76100628930817</v>
      </c>
      <c r="AH36" s="11"/>
    </row>
    <row r="37" spans="1:35">
      <c r="A37" s="1">
        <v>326.1001</v>
      </c>
      <c r="B37" t="s">
        <v>13</v>
      </c>
      <c r="C37" t="s">
        <v>198</v>
      </c>
      <c r="D37">
        <v>57.900818316739603</v>
      </c>
      <c r="E37" t="s">
        <v>15</v>
      </c>
      <c r="F37">
        <v>86</v>
      </c>
      <c r="G37" s="2">
        <v>0</v>
      </c>
      <c r="H37" t="s">
        <v>50</v>
      </c>
      <c r="I37" s="12">
        <f t="shared" si="2"/>
        <v>0</v>
      </c>
      <c r="J37" s="12">
        <f t="shared" si="2"/>
        <v>0.14563332420973266</v>
      </c>
      <c r="K37" s="12">
        <f t="shared" si="2"/>
        <v>7.5243884175028537</v>
      </c>
      <c r="L37" s="12">
        <f t="shared" si="2"/>
        <v>0</v>
      </c>
      <c r="M37" s="12">
        <f t="shared" si="2"/>
        <v>0</v>
      </c>
      <c r="N37" s="12">
        <f t="shared" si="2"/>
        <v>0.13117327783429819</v>
      </c>
      <c r="O37" s="12">
        <f t="shared" si="2"/>
        <v>112.49916080087999</v>
      </c>
      <c r="T37" s="1">
        <v>425.22340000000003</v>
      </c>
      <c r="U37" t="s">
        <v>32</v>
      </c>
      <c r="V37" t="s">
        <v>80</v>
      </c>
      <c r="W37">
        <v>57.049545052566501</v>
      </c>
      <c r="X37" t="s">
        <v>33</v>
      </c>
      <c r="Y37">
        <v>86</v>
      </c>
      <c r="Z37" s="2">
        <v>10135680</v>
      </c>
      <c r="AA37" t="s">
        <v>50</v>
      </c>
      <c r="AB37" s="12">
        <f t="shared" si="3"/>
        <v>10.35362741523879</v>
      </c>
      <c r="AC37" s="12">
        <f t="shared" si="4"/>
        <v>29.955993294216263</v>
      </c>
      <c r="AD37" s="12">
        <f t="shared" si="5"/>
        <v>1.3235061023934063</v>
      </c>
      <c r="AE37" s="12">
        <f t="shared" si="6"/>
        <v>3.0955650309556502</v>
      </c>
      <c r="AF37" s="12">
        <f t="shared" si="7"/>
        <v>63.775068292357922</v>
      </c>
      <c r="AG37" s="12">
        <f t="shared" si="8"/>
        <v>2.1761006289308176</v>
      </c>
      <c r="AH37" s="11"/>
    </row>
    <row r="38" spans="1:35">
      <c r="A38" s="1">
        <v>326.1001</v>
      </c>
      <c r="B38" t="s">
        <v>13</v>
      </c>
      <c r="C38" t="s">
        <v>199</v>
      </c>
      <c r="D38">
        <v>59.107737316739602</v>
      </c>
      <c r="E38" t="s">
        <v>15</v>
      </c>
      <c r="F38">
        <v>86</v>
      </c>
      <c r="G38" s="2">
        <v>0</v>
      </c>
      <c r="H38" t="s">
        <v>52</v>
      </c>
      <c r="I38" s="12">
        <f t="shared" si="2"/>
        <v>0</v>
      </c>
      <c r="J38" s="12">
        <f t="shared" si="2"/>
        <v>0</v>
      </c>
      <c r="K38" s="12">
        <f t="shared" si="2"/>
        <v>33.040173107412322</v>
      </c>
      <c r="L38" s="12">
        <f t="shared" si="2"/>
        <v>0</v>
      </c>
      <c r="M38" s="12">
        <f t="shared" si="2"/>
        <v>0.5350217158910745</v>
      </c>
      <c r="N38" s="12">
        <f t="shared" si="2"/>
        <v>15.507366877198056</v>
      </c>
      <c r="O38" s="12">
        <f t="shared" si="2"/>
        <v>123.58175348719512</v>
      </c>
      <c r="T38" s="1">
        <v>451.24380000000002</v>
      </c>
      <c r="U38" t="s">
        <v>36</v>
      </c>
      <c r="V38" t="s">
        <v>81</v>
      </c>
      <c r="W38">
        <v>58.255213052566504</v>
      </c>
      <c r="X38" t="s">
        <v>37</v>
      </c>
      <c r="Y38">
        <v>86</v>
      </c>
      <c r="Z38" s="2">
        <v>1368960</v>
      </c>
      <c r="AA38" t="s">
        <v>52</v>
      </c>
      <c r="AB38" s="12">
        <f t="shared" si="3"/>
        <v>36.018957345971565</v>
      </c>
      <c r="AC38" s="12">
        <f t="shared" si="4"/>
        <v>64.281223805532278</v>
      </c>
      <c r="AD38" s="12">
        <f t="shared" si="5"/>
        <v>13.377714376287843</v>
      </c>
      <c r="AE38" s="12">
        <f t="shared" si="6"/>
        <v>100</v>
      </c>
      <c r="AF38" s="12">
        <f t="shared" si="7"/>
        <v>100</v>
      </c>
      <c r="AG38" s="12">
        <f t="shared" si="8"/>
        <v>53.981132075471699</v>
      </c>
      <c r="AH38" s="11"/>
    </row>
    <row r="39" spans="1:35">
      <c r="A39" s="1">
        <v>326.1001</v>
      </c>
      <c r="B39" t="s">
        <v>13</v>
      </c>
      <c r="C39" t="s">
        <v>200</v>
      </c>
      <c r="D39">
        <v>60.314656316739601</v>
      </c>
      <c r="E39" t="s">
        <v>15</v>
      </c>
      <c r="F39">
        <v>86</v>
      </c>
      <c r="G39" s="2">
        <v>168399360</v>
      </c>
      <c r="H39" t="s">
        <v>54</v>
      </c>
      <c r="I39" s="12">
        <f t="shared" si="2"/>
        <v>0</v>
      </c>
      <c r="J39" s="12">
        <f t="shared" si="2"/>
        <v>0</v>
      </c>
      <c r="K39" s="12">
        <f t="shared" si="2"/>
        <v>0</v>
      </c>
      <c r="L39" s="12">
        <f t="shared" si="2"/>
        <v>0</v>
      </c>
      <c r="M39" s="12">
        <f t="shared" si="2"/>
        <v>0</v>
      </c>
      <c r="N39" s="12">
        <f t="shared" si="2"/>
        <v>0.11361465009269922</v>
      </c>
      <c r="O39" s="12">
        <f t="shared" si="2"/>
        <v>112.23164994293445</v>
      </c>
      <c r="T39" s="1">
        <v>326.1001</v>
      </c>
      <c r="U39" t="s">
        <v>13</v>
      </c>
      <c r="V39" t="s">
        <v>82</v>
      </c>
      <c r="W39">
        <v>59.460881052566499</v>
      </c>
      <c r="X39" t="s">
        <v>40</v>
      </c>
      <c r="Y39">
        <v>86</v>
      </c>
      <c r="Z39" s="2" t="s">
        <v>67</v>
      </c>
      <c r="AA39" t="s">
        <v>54</v>
      </c>
      <c r="AB39" s="12">
        <f t="shared" si="3"/>
        <v>14.072183740430185</v>
      </c>
      <c r="AC39" s="12">
        <f t="shared" si="4"/>
        <v>12.520955574182732</v>
      </c>
      <c r="AD39" s="12">
        <f t="shared" si="5"/>
        <v>0.12680297987002695</v>
      </c>
      <c r="AE39" s="12">
        <f t="shared" si="6"/>
        <v>1.2045000120450001E-2</v>
      </c>
      <c r="AF39" s="12">
        <f t="shared" si="7"/>
        <v>0.29982010793523883</v>
      </c>
      <c r="AG39" s="12">
        <f t="shared" si="8"/>
        <v>0.18238993710691823</v>
      </c>
      <c r="AH39" s="11"/>
    </row>
    <row r="40" spans="1:35">
      <c r="A40" s="1">
        <v>326.1001</v>
      </c>
      <c r="B40" t="s">
        <v>13</v>
      </c>
      <c r="C40" t="s">
        <v>201</v>
      </c>
      <c r="D40">
        <v>61.5215753167396</v>
      </c>
      <c r="E40" t="s">
        <v>15</v>
      </c>
      <c r="F40">
        <v>86</v>
      </c>
      <c r="G40" s="2">
        <v>170918400</v>
      </c>
      <c r="H40" t="s">
        <v>56</v>
      </c>
      <c r="I40" s="12">
        <f t="shared" si="2"/>
        <v>2.701962951295465</v>
      </c>
      <c r="J40" s="12">
        <f t="shared" si="2"/>
        <v>0</v>
      </c>
      <c r="K40" s="12">
        <f t="shared" si="2"/>
        <v>1.0245975717450695</v>
      </c>
      <c r="L40" s="12">
        <f t="shared" si="2"/>
        <v>0</v>
      </c>
      <c r="M40" s="12">
        <f t="shared" si="2"/>
        <v>3.622241617046329</v>
      </c>
      <c r="N40" s="12">
        <f t="shared" si="2"/>
        <v>2.9952953206257068E-2</v>
      </c>
      <c r="O40" s="12">
        <f t="shared" si="2"/>
        <v>96.8027804603459</v>
      </c>
      <c r="T40" s="1">
        <v>326.1001</v>
      </c>
      <c r="U40" t="s">
        <v>13</v>
      </c>
      <c r="V40" t="s">
        <v>83</v>
      </c>
      <c r="W40">
        <v>60.666549052566502</v>
      </c>
      <c r="X40" t="s">
        <v>40</v>
      </c>
      <c r="Y40">
        <v>86</v>
      </c>
      <c r="Z40" s="2" t="s">
        <v>67</v>
      </c>
      <c r="AA40" t="s">
        <v>56</v>
      </c>
      <c r="AB40" s="12">
        <f t="shared" si="3"/>
        <v>41.268683922712356</v>
      </c>
      <c r="AC40" s="12">
        <f t="shared" si="4"/>
        <v>100</v>
      </c>
      <c r="AD40" s="12">
        <f t="shared" si="5"/>
        <v>100</v>
      </c>
      <c r="AE40" s="12">
        <f t="shared" si="6"/>
        <v>98.619642986196425</v>
      </c>
      <c r="AF40" s="12">
        <f t="shared" si="7"/>
        <v>90.439069891398489</v>
      </c>
      <c r="AG40" s="12">
        <f t="shared" si="8"/>
        <v>100</v>
      </c>
      <c r="AH40" s="11"/>
    </row>
    <row r="41" spans="1:35">
      <c r="A41" s="1">
        <v>326.1001</v>
      </c>
      <c r="B41" t="s">
        <v>13</v>
      </c>
      <c r="C41" t="s">
        <v>202</v>
      </c>
      <c r="D41">
        <v>62.728494316739599</v>
      </c>
      <c r="E41" t="s">
        <v>15</v>
      </c>
      <c r="F41">
        <v>86</v>
      </c>
      <c r="G41" s="2">
        <v>401280</v>
      </c>
      <c r="H41" t="s">
        <v>58</v>
      </c>
      <c r="I41" s="12">
        <f t="shared" si="2"/>
        <v>22.61861111254564</v>
      </c>
      <c r="J41" s="12">
        <f t="shared" si="2"/>
        <v>0.72093659786094599</v>
      </c>
      <c r="K41" s="12">
        <f t="shared" si="2"/>
        <v>33.029844502858438</v>
      </c>
      <c r="L41" s="12">
        <f t="shared" si="2"/>
        <v>0</v>
      </c>
      <c r="M41" s="12">
        <f t="shared" si="2"/>
        <v>0.52675883224796916</v>
      </c>
      <c r="N41" s="12">
        <f t="shared" si="2"/>
        <v>7.3291777914344882</v>
      </c>
      <c r="O41" s="12">
        <f t="shared" si="2"/>
        <v>124.86456617278722</v>
      </c>
      <c r="T41" s="1">
        <v>451.24380000000002</v>
      </c>
      <c r="U41" t="s">
        <v>36</v>
      </c>
      <c r="V41" t="s">
        <v>84</v>
      </c>
      <c r="W41">
        <v>61.872217052566498</v>
      </c>
      <c r="X41" t="s">
        <v>37</v>
      </c>
      <c r="Y41">
        <v>86</v>
      </c>
      <c r="Z41" s="2">
        <v>17280</v>
      </c>
      <c r="AA41" t="s">
        <v>58</v>
      </c>
      <c r="AB41" s="12">
        <f t="shared" si="3"/>
        <v>30.076558512577471</v>
      </c>
      <c r="AC41" s="12">
        <f t="shared" si="4"/>
        <v>64.81559094719195</v>
      </c>
      <c r="AD41" s="12">
        <f t="shared" si="5"/>
        <v>4.0378823902361702</v>
      </c>
      <c r="AE41" s="12">
        <f t="shared" si="6"/>
        <v>85.232829852328294</v>
      </c>
      <c r="AF41" s="12">
        <f t="shared" si="7"/>
        <v>95.722566460123929</v>
      </c>
      <c r="AG41" s="12">
        <f t="shared" si="8"/>
        <v>64.44654088050315</v>
      </c>
      <c r="AH41" s="11"/>
    </row>
    <row r="42" spans="1:35">
      <c r="A42" s="1">
        <v>326.1001</v>
      </c>
      <c r="B42" t="s">
        <v>13</v>
      </c>
      <c r="C42" t="s">
        <v>203</v>
      </c>
      <c r="D42">
        <v>63.935413316739599</v>
      </c>
      <c r="E42" t="s">
        <v>15</v>
      </c>
      <c r="F42">
        <v>86</v>
      </c>
      <c r="G42" s="2">
        <v>0</v>
      </c>
      <c r="I42" s="10"/>
      <c r="J42" s="10"/>
      <c r="K42" s="10"/>
      <c r="L42" s="10"/>
      <c r="M42" s="10"/>
      <c r="N42" s="10"/>
      <c r="O42" s="10"/>
      <c r="T42" s="1">
        <v>425.22340000000003</v>
      </c>
      <c r="U42" t="s">
        <v>32</v>
      </c>
      <c r="V42" t="s">
        <v>85</v>
      </c>
      <c r="W42">
        <v>63.077885052566501</v>
      </c>
      <c r="X42" t="s">
        <v>33</v>
      </c>
      <c r="Y42">
        <v>86</v>
      </c>
      <c r="Z42" s="2">
        <v>26880</v>
      </c>
      <c r="AB42" s="11"/>
      <c r="AC42" s="11"/>
      <c r="AD42" s="11"/>
      <c r="AE42" s="11"/>
      <c r="AF42" s="11"/>
      <c r="AG42" s="11"/>
      <c r="AH42" s="11"/>
    </row>
    <row r="43" spans="1:35">
      <c r="A43" s="1">
        <v>326.1001</v>
      </c>
      <c r="B43" t="s">
        <v>13</v>
      </c>
      <c r="C43" t="s">
        <v>204</v>
      </c>
      <c r="D43">
        <v>65.142332316739598</v>
      </c>
      <c r="E43" t="s">
        <v>15</v>
      </c>
      <c r="F43">
        <v>86</v>
      </c>
      <c r="G43" s="2">
        <v>0</v>
      </c>
      <c r="T43" s="1">
        <v>411.21249999999998</v>
      </c>
      <c r="U43" t="s">
        <v>28</v>
      </c>
      <c r="V43" t="s">
        <v>86</v>
      </c>
      <c r="W43">
        <v>64.283553052566504</v>
      </c>
      <c r="X43" t="s">
        <v>29</v>
      </c>
      <c r="Y43">
        <v>86</v>
      </c>
      <c r="Z43" s="2">
        <v>17280</v>
      </c>
    </row>
    <row r="44" spans="1:35">
      <c r="A44" s="1">
        <v>326.1001</v>
      </c>
      <c r="B44" t="s">
        <v>13</v>
      </c>
      <c r="C44" t="s">
        <v>205</v>
      </c>
      <c r="D44">
        <v>66.349251316739597</v>
      </c>
      <c r="E44" t="s">
        <v>15</v>
      </c>
      <c r="F44">
        <v>86</v>
      </c>
      <c r="G44" s="2">
        <v>0</v>
      </c>
      <c r="H44" t="s">
        <v>88</v>
      </c>
      <c r="I44">
        <v>1</v>
      </c>
      <c r="J44">
        <v>2</v>
      </c>
      <c r="K44">
        <v>3</v>
      </c>
      <c r="L44">
        <v>4</v>
      </c>
      <c r="M44">
        <v>5</v>
      </c>
      <c r="N44">
        <v>6</v>
      </c>
      <c r="O44" t="s">
        <v>12</v>
      </c>
      <c r="T44" s="1">
        <v>399.17619999999999</v>
      </c>
      <c r="U44" t="s">
        <v>24</v>
      </c>
      <c r="V44" t="s">
        <v>87</v>
      </c>
      <c r="W44">
        <v>65.489221052566506</v>
      </c>
      <c r="X44" t="s">
        <v>25</v>
      </c>
      <c r="Y44">
        <v>86</v>
      </c>
      <c r="Z44" s="2">
        <v>38400</v>
      </c>
      <c r="AA44" t="s">
        <v>68</v>
      </c>
      <c r="AB44" s="4">
        <v>1</v>
      </c>
      <c r="AC44" s="4">
        <v>2</v>
      </c>
      <c r="AD44" s="4">
        <v>3</v>
      </c>
      <c r="AE44" s="4">
        <v>4</v>
      </c>
      <c r="AF44" s="4">
        <v>5</v>
      </c>
      <c r="AG44" s="4">
        <v>6</v>
      </c>
    </row>
    <row r="45" spans="1:35">
      <c r="A45" s="1">
        <v>326.1001</v>
      </c>
      <c r="B45" t="s">
        <v>13</v>
      </c>
      <c r="C45" t="s">
        <v>206</v>
      </c>
      <c r="D45">
        <v>67.556170316739596</v>
      </c>
      <c r="E45" t="s">
        <v>15</v>
      </c>
      <c r="F45">
        <v>86</v>
      </c>
      <c r="G45" s="2">
        <v>0</v>
      </c>
      <c r="H45" t="s">
        <v>16</v>
      </c>
      <c r="I45" s="12">
        <f>100-I26</f>
        <v>92.986877507914301</v>
      </c>
      <c r="J45" s="12">
        <f t="shared" ref="J45:O45" si="9">100-J26</f>
        <v>98.857656336340682</v>
      </c>
      <c r="K45" s="12">
        <f t="shared" si="9"/>
        <v>84.560801912857556</v>
      </c>
      <c r="L45" s="12">
        <f t="shared" si="9"/>
        <v>100</v>
      </c>
      <c r="M45" s="12">
        <f t="shared" si="9"/>
        <v>100</v>
      </c>
      <c r="N45" s="12">
        <f t="shared" si="9"/>
        <v>99.233617542101968</v>
      </c>
      <c r="O45" s="12">
        <f t="shared" si="9"/>
        <v>7.898800332581061</v>
      </c>
      <c r="T45" s="1">
        <v>387.21249999999998</v>
      </c>
      <c r="U45" t="s">
        <v>20</v>
      </c>
      <c r="V45" t="s">
        <v>89</v>
      </c>
      <c r="W45">
        <v>66.694889052566495</v>
      </c>
      <c r="X45" t="s">
        <v>21</v>
      </c>
      <c r="Y45">
        <v>86</v>
      </c>
      <c r="Z45" s="2">
        <v>101760</v>
      </c>
      <c r="AA45" t="s">
        <v>16</v>
      </c>
      <c r="AB45" s="13">
        <f>AB26</f>
        <v>100</v>
      </c>
      <c r="AC45" s="13">
        <f t="shared" ref="AC45:AG45" si="10">AC26</f>
        <v>23.072087175188599</v>
      </c>
      <c r="AD45" s="13">
        <f t="shared" si="10"/>
        <v>2.22301474084641</v>
      </c>
      <c r="AE45" s="13">
        <f t="shared" si="10"/>
        <v>26.788080267880801</v>
      </c>
      <c r="AF45" s="13">
        <f t="shared" si="10"/>
        <v>83.436604703844367</v>
      </c>
      <c r="AG45" s="13">
        <f t="shared" si="10"/>
        <v>9.5974842767295598</v>
      </c>
      <c r="AH45" s="11"/>
    </row>
    <row r="46" spans="1:35">
      <c r="A46" s="1">
        <v>326.1001</v>
      </c>
      <c r="B46" t="s">
        <v>13</v>
      </c>
      <c r="C46" t="s">
        <v>207</v>
      </c>
      <c r="D46">
        <v>68.763089316739595</v>
      </c>
      <c r="E46" t="s">
        <v>15</v>
      </c>
      <c r="F46">
        <v>86</v>
      </c>
      <c r="G46" s="2">
        <v>0</v>
      </c>
      <c r="H46" t="s">
        <v>19</v>
      </c>
      <c r="I46" s="12">
        <f t="shared" ref="I46:O60" si="11">100-I27</f>
        <v>100</v>
      </c>
      <c r="J46" s="12">
        <f t="shared" si="11"/>
        <v>100</v>
      </c>
      <c r="K46" s="12">
        <f t="shared" si="11"/>
        <v>100</v>
      </c>
      <c r="L46" s="12">
        <f t="shared" si="11"/>
        <v>100</v>
      </c>
      <c r="M46" s="12">
        <f t="shared" si="11"/>
        <v>100</v>
      </c>
      <c r="N46" s="12">
        <f t="shared" si="11"/>
        <v>99.67774753791889</v>
      </c>
      <c r="O46" s="12">
        <f t="shared" si="11"/>
        <v>-12.535310916818588</v>
      </c>
      <c r="T46" s="1">
        <v>384.17649999999998</v>
      </c>
      <c r="U46" t="s">
        <v>17</v>
      </c>
      <c r="V46" t="s">
        <v>90</v>
      </c>
      <c r="W46">
        <v>67.900557052566498</v>
      </c>
      <c r="X46" t="s">
        <v>15</v>
      </c>
      <c r="Y46">
        <v>86</v>
      </c>
      <c r="Z46" s="2">
        <v>312960</v>
      </c>
      <c r="AA46" t="s">
        <v>19</v>
      </c>
      <c r="AB46" s="13">
        <f t="shared" ref="AB46:AG60" si="12">AB27</f>
        <v>21.764491432737877</v>
      </c>
      <c r="AC46" s="13">
        <f t="shared" si="12"/>
        <v>6.1295054484492875</v>
      </c>
      <c r="AD46" s="13">
        <f t="shared" si="12"/>
        <v>0.2536059597400539</v>
      </c>
      <c r="AE46" s="13">
        <f t="shared" si="12"/>
        <v>4.8180000481800003E-2</v>
      </c>
      <c r="AF46" s="13">
        <f t="shared" si="12"/>
        <v>0.25984409354387367</v>
      </c>
      <c r="AG46" s="13">
        <f t="shared" si="12"/>
        <v>0.31446540880503143</v>
      </c>
      <c r="AH46" s="11"/>
    </row>
    <row r="47" spans="1:35">
      <c r="A47" s="1">
        <v>326.1001</v>
      </c>
      <c r="B47" t="s">
        <v>13</v>
      </c>
      <c r="C47" t="s">
        <v>208</v>
      </c>
      <c r="D47">
        <v>69.970008316739595</v>
      </c>
      <c r="E47" t="s">
        <v>15</v>
      </c>
      <c r="F47">
        <v>86</v>
      </c>
      <c r="G47" s="2">
        <v>0</v>
      </c>
      <c r="H47" t="s">
        <v>23</v>
      </c>
      <c r="I47" s="12">
        <f t="shared" si="11"/>
        <v>89.157030939334945</v>
      </c>
      <c r="J47" s="12">
        <f t="shared" si="11"/>
        <v>100</v>
      </c>
      <c r="K47" s="12">
        <f t="shared" si="11"/>
        <v>79.60617030836049</v>
      </c>
      <c r="L47" s="12">
        <f t="shared" si="11"/>
        <v>93.554950758377785</v>
      </c>
      <c r="M47" s="12">
        <f t="shared" si="11"/>
        <v>93.967062080077667</v>
      </c>
      <c r="N47" s="12">
        <f t="shared" si="11"/>
        <v>92.599554837143728</v>
      </c>
      <c r="O47" s="12">
        <f t="shared" si="11"/>
        <v>-2.7809767761326611</v>
      </c>
      <c r="T47" s="1">
        <v>384.17649999999998</v>
      </c>
      <c r="U47" t="s">
        <v>17</v>
      </c>
      <c r="V47" t="s">
        <v>91</v>
      </c>
      <c r="W47">
        <v>69.106225052566501</v>
      </c>
      <c r="X47" t="s">
        <v>15</v>
      </c>
      <c r="Y47">
        <v>86</v>
      </c>
      <c r="Z47" s="2">
        <v>4137600</v>
      </c>
      <c r="AA47" t="s">
        <v>23</v>
      </c>
      <c r="AB47" s="13">
        <f t="shared" si="12"/>
        <v>83.230040102078021</v>
      </c>
      <c r="AC47" s="13">
        <f t="shared" si="12"/>
        <v>20.693629505448449</v>
      </c>
      <c r="AD47" s="13">
        <f t="shared" si="12"/>
        <v>1.4067205579331115</v>
      </c>
      <c r="AE47" s="13">
        <f t="shared" si="12"/>
        <v>9.8672640986726403</v>
      </c>
      <c r="AF47" s="13">
        <f t="shared" si="12"/>
        <v>4.9570257845292822</v>
      </c>
      <c r="AG47" s="13">
        <f t="shared" si="12"/>
        <v>7.7735849056603774</v>
      </c>
      <c r="AH47" s="11"/>
      <c r="AI47" s="14" t="s">
        <v>92</v>
      </c>
    </row>
    <row r="48" spans="1:35">
      <c r="A48" s="1">
        <v>326.1001</v>
      </c>
      <c r="B48" t="s">
        <v>13</v>
      </c>
      <c r="C48" t="s">
        <v>209</v>
      </c>
      <c r="D48">
        <v>71.176927316739594</v>
      </c>
      <c r="E48" t="s">
        <v>15</v>
      </c>
      <c r="F48">
        <v>86</v>
      </c>
      <c r="G48" s="2">
        <v>0</v>
      </c>
      <c r="H48" t="s">
        <v>27</v>
      </c>
      <c r="I48" s="12">
        <f t="shared" si="11"/>
        <v>87.391872421076556</v>
      </c>
      <c r="J48" s="12">
        <f t="shared" si="11"/>
        <v>98.16150838940905</v>
      </c>
      <c r="K48" s="12">
        <f t="shared" si="11"/>
        <v>86.069811038179694</v>
      </c>
      <c r="L48" s="12">
        <f t="shared" si="11"/>
        <v>98.297845969520282</v>
      </c>
      <c r="M48" s="12">
        <f t="shared" si="11"/>
        <v>100</v>
      </c>
      <c r="N48" s="12">
        <f t="shared" si="11"/>
        <v>98.398033433692945</v>
      </c>
      <c r="O48" s="12">
        <f t="shared" si="11"/>
        <v>-24.214896946348063</v>
      </c>
      <c r="T48" s="1">
        <v>387.21249999999998</v>
      </c>
      <c r="U48" t="s">
        <v>20</v>
      </c>
      <c r="V48" t="s">
        <v>93</v>
      </c>
      <c r="W48">
        <v>70.311893052566504</v>
      </c>
      <c r="X48" t="s">
        <v>21</v>
      </c>
      <c r="Y48">
        <v>86</v>
      </c>
      <c r="Z48" s="2">
        <v>9004800</v>
      </c>
      <c r="AA48" t="s">
        <v>27</v>
      </c>
      <c r="AB48" s="13">
        <f t="shared" si="12"/>
        <v>24.936201239518773</v>
      </c>
      <c r="AC48" s="13">
        <f t="shared" si="12"/>
        <v>8.130762782900252</v>
      </c>
      <c r="AD48" s="13">
        <f t="shared" si="12"/>
        <v>0.42796005706134094</v>
      </c>
      <c r="AE48" s="13">
        <f t="shared" si="12"/>
        <v>0.88651200886512005</v>
      </c>
      <c r="AF48" s="13">
        <f t="shared" si="12"/>
        <v>45.399427010460393</v>
      </c>
      <c r="AG48" s="13">
        <f t="shared" si="12"/>
        <v>0.58490566037735847</v>
      </c>
      <c r="AH48" s="11"/>
    </row>
    <row r="49" spans="1:35">
      <c r="A49" s="1">
        <v>326.1001</v>
      </c>
      <c r="B49" t="s">
        <v>13</v>
      </c>
      <c r="C49" t="s">
        <v>210</v>
      </c>
      <c r="D49">
        <v>72.383846316739593</v>
      </c>
      <c r="E49" t="s">
        <v>15</v>
      </c>
      <c r="F49">
        <v>86</v>
      </c>
      <c r="G49" s="2">
        <v>0</v>
      </c>
      <c r="H49" t="s">
        <v>31</v>
      </c>
      <c r="I49" s="12">
        <f t="shared" si="11"/>
        <v>100</v>
      </c>
      <c r="J49" s="12">
        <f t="shared" si="11"/>
        <v>100</v>
      </c>
      <c r="K49" s="12">
        <f t="shared" si="11"/>
        <v>92.471480140675595</v>
      </c>
      <c r="L49" s="12">
        <f t="shared" si="11"/>
        <v>100</v>
      </c>
      <c r="M49" s="12">
        <f t="shared" si="11"/>
        <v>100</v>
      </c>
      <c r="N49" s="12">
        <f t="shared" si="11"/>
        <v>100</v>
      </c>
      <c r="O49" s="12">
        <f t="shared" si="11"/>
        <v>9.4098751788139623</v>
      </c>
      <c r="T49" s="1">
        <v>399.17619999999999</v>
      </c>
      <c r="U49" t="s">
        <v>24</v>
      </c>
      <c r="V49" t="s">
        <v>94</v>
      </c>
      <c r="W49">
        <v>71.517561052566506</v>
      </c>
      <c r="X49" t="s">
        <v>25</v>
      </c>
      <c r="Y49">
        <v>86</v>
      </c>
      <c r="Z49" s="2">
        <v>29070720</v>
      </c>
      <c r="AA49" t="s">
        <v>31</v>
      </c>
      <c r="AB49" s="13">
        <f t="shared" si="12"/>
        <v>61.866569449507836</v>
      </c>
      <c r="AC49" s="13">
        <f t="shared" si="12"/>
        <v>51.739312657166806</v>
      </c>
      <c r="AD49" s="13">
        <f t="shared" si="12"/>
        <v>8.6344904105246467</v>
      </c>
      <c r="AE49" s="13">
        <f t="shared" si="12"/>
        <v>49.148418491484186</v>
      </c>
      <c r="AF49" s="13">
        <f t="shared" si="12"/>
        <v>35.172229995336131</v>
      </c>
      <c r="AG49" s="13">
        <f t="shared" si="12"/>
        <v>4.4842767295597481</v>
      </c>
      <c r="AH49" s="11"/>
      <c r="AI49" s="15">
        <v>100</v>
      </c>
    </row>
    <row r="50" spans="1:35">
      <c r="A50" s="1">
        <v>326.1001</v>
      </c>
      <c r="B50" t="s">
        <v>13</v>
      </c>
      <c r="C50" t="s">
        <v>211</v>
      </c>
      <c r="D50">
        <v>73.590765316739606</v>
      </c>
      <c r="E50" t="s">
        <v>15</v>
      </c>
      <c r="F50">
        <v>86</v>
      </c>
      <c r="G50" s="2">
        <v>0</v>
      </c>
      <c r="H50" t="s">
        <v>35</v>
      </c>
      <c r="I50" s="12">
        <f t="shared" si="11"/>
        <v>100</v>
      </c>
      <c r="J50" s="12">
        <f t="shared" si="11"/>
        <v>100</v>
      </c>
      <c r="K50" s="12">
        <f t="shared" si="11"/>
        <v>100</v>
      </c>
      <c r="L50" s="12">
        <f t="shared" si="11"/>
        <v>100</v>
      </c>
      <c r="M50" s="12">
        <f t="shared" si="11"/>
        <v>100</v>
      </c>
      <c r="N50" s="12">
        <f t="shared" si="11"/>
        <v>99.784132164823873</v>
      </c>
      <c r="O50" s="12">
        <f t="shared" si="11"/>
        <v>8.0547622613446777</v>
      </c>
      <c r="T50" s="1">
        <v>411.21249999999998</v>
      </c>
      <c r="U50" t="s">
        <v>28</v>
      </c>
      <c r="V50" t="s">
        <v>95</v>
      </c>
      <c r="W50">
        <v>72.723229052566495</v>
      </c>
      <c r="X50" t="s">
        <v>29</v>
      </c>
      <c r="Y50">
        <v>86</v>
      </c>
      <c r="Z50" s="2">
        <v>63699840</v>
      </c>
      <c r="AA50" t="s">
        <v>35</v>
      </c>
      <c r="AB50" s="13">
        <f t="shared" si="12"/>
        <v>5.942398833394094</v>
      </c>
      <c r="AC50" s="13">
        <f t="shared" si="12"/>
        <v>0.55532271584241411</v>
      </c>
      <c r="AD50" s="13">
        <f t="shared" si="12"/>
        <v>7.9251862418766847E-2</v>
      </c>
      <c r="AE50" s="13">
        <f t="shared" si="12"/>
        <v>2.1681000216810003E-2</v>
      </c>
      <c r="AF50" s="13">
        <f t="shared" si="12"/>
        <v>9.3277366913185417E-2</v>
      </c>
      <c r="AG50" s="13">
        <f t="shared" si="12"/>
        <v>5.6603773584905662E-2</v>
      </c>
      <c r="AH50" s="11"/>
      <c r="AI50" s="17">
        <v>100</v>
      </c>
    </row>
    <row r="51" spans="1:35">
      <c r="A51" s="1">
        <v>326.1001</v>
      </c>
      <c r="B51" t="s">
        <v>13</v>
      </c>
      <c r="C51" t="s">
        <v>212</v>
      </c>
      <c r="D51">
        <v>74.797684316739605</v>
      </c>
      <c r="E51" t="s">
        <v>15</v>
      </c>
      <c r="F51">
        <v>86</v>
      </c>
      <c r="G51" s="2">
        <v>0</v>
      </c>
      <c r="H51" t="s">
        <v>39</v>
      </c>
      <c r="I51" s="12">
        <f t="shared" si="11"/>
        <v>100</v>
      </c>
      <c r="J51" s="12">
        <f t="shared" si="11"/>
        <v>100</v>
      </c>
      <c r="K51" s="12">
        <f t="shared" si="11"/>
        <v>100</v>
      </c>
      <c r="L51" s="12">
        <f t="shared" si="11"/>
        <v>100</v>
      </c>
      <c r="M51" s="12">
        <f t="shared" si="11"/>
        <v>100</v>
      </c>
      <c r="N51" s="12">
        <f t="shared" si="11"/>
        <v>100</v>
      </c>
      <c r="O51" s="12">
        <f t="shared" si="11"/>
        <v>15.703093933494117</v>
      </c>
      <c r="T51" s="1">
        <v>425.22340000000003</v>
      </c>
      <c r="U51" t="s">
        <v>32</v>
      </c>
      <c r="V51" t="s">
        <v>96</v>
      </c>
      <c r="W51">
        <v>73.928897052566498</v>
      </c>
      <c r="X51" t="s">
        <v>33</v>
      </c>
      <c r="Y51">
        <v>86</v>
      </c>
      <c r="Z51" s="2">
        <v>15494400</v>
      </c>
      <c r="AA51" t="s">
        <v>39</v>
      </c>
      <c r="AB51" s="13">
        <f t="shared" si="12"/>
        <v>78.563616478308418</v>
      </c>
      <c r="AC51" s="13">
        <f t="shared" si="12"/>
        <v>49.140821458507965</v>
      </c>
      <c r="AD51" s="13">
        <f t="shared" si="12"/>
        <v>59.997622444127437</v>
      </c>
      <c r="AE51" s="13">
        <f t="shared" si="12"/>
        <v>79.923393799233935</v>
      </c>
      <c r="AF51" s="13">
        <f t="shared" si="12"/>
        <v>53.767739356386166</v>
      </c>
      <c r="AG51" s="13">
        <f t="shared" si="12"/>
        <v>55.088050314465406</v>
      </c>
      <c r="AH51" s="11"/>
      <c r="AI51" s="17">
        <v>90</v>
      </c>
    </row>
    <row r="52" spans="1:35">
      <c r="A52" s="1">
        <v>326.1001</v>
      </c>
      <c r="B52" t="s">
        <v>13</v>
      </c>
      <c r="C52" t="s">
        <v>213</v>
      </c>
      <c r="D52">
        <v>76.004603316739605</v>
      </c>
      <c r="E52" t="s">
        <v>15</v>
      </c>
      <c r="F52">
        <v>86</v>
      </c>
      <c r="G52" s="2">
        <v>0</v>
      </c>
      <c r="H52" t="s">
        <v>42</v>
      </c>
      <c r="I52" s="12">
        <f t="shared" si="11"/>
        <v>98.262728714037095</v>
      </c>
      <c r="J52" s="12">
        <f t="shared" si="11"/>
        <v>100</v>
      </c>
      <c r="K52" s="12">
        <f t="shared" si="11"/>
        <v>74.651538703863423</v>
      </c>
      <c r="L52" s="12">
        <f t="shared" si="11"/>
        <v>100</v>
      </c>
      <c r="M52" s="12">
        <f t="shared" si="11"/>
        <v>100</v>
      </c>
      <c r="N52" s="12">
        <f t="shared" si="11"/>
        <v>99.627137375604875</v>
      </c>
      <c r="O52" s="12">
        <f t="shared" si="11"/>
        <v>9.887056709203307</v>
      </c>
      <c r="T52" s="1">
        <v>451.24380000000002</v>
      </c>
      <c r="U52" t="s">
        <v>36</v>
      </c>
      <c r="V52" t="s">
        <v>97</v>
      </c>
      <c r="W52">
        <v>75.134565052566501</v>
      </c>
      <c r="X52" t="s">
        <v>37</v>
      </c>
      <c r="Y52">
        <v>86</v>
      </c>
      <c r="Z52" s="2">
        <v>16817280</v>
      </c>
      <c r="AA52" t="s">
        <v>42</v>
      </c>
      <c r="AB52" s="13">
        <f t="shared" si="12"/>
        <v>73.751367116296024</v>
      </c>
      <c r="AC52" s="13">
        <f t="shared" si="12"/>
        <v>13.202011735121543</v>
      </c>
      <c r="AD52" s="13">
        <f t="shared" si="12"/>
        <v>3.7486130924076715</v>
      </c>
      <c r="AE52" s="13">
        <f t="shared" si="12"/>
        <v>10.043121100431211</v>
      </c>
      <c r="AF52" s="13">
        <f t="shared" si="12"/>
        <v>46.112332600439736</v>
      </c>
      <c r="AG52" s="13">
        <f t="shared" si="12"/>
        <v>20.924528301886792</v>
      </c>
      <c r="AH52" s="11"/>
      <c r="AI52" s="17">
        <v>80</v>
      </c>
    </row>
    <row r="53" spans="1:35">
      <c r="A53" s="1">
        <v>326.1001</v>
      </c>
      <c r="B53" t="s">
        <v>13</v>
      </c>
      <c r="C53" t="s">
        <v>214</v>
      </c>
      <c r="D53">
        <v>77.211522316739604</v>
      </c>
      <c r="E53" t="s">
        <v>15</v>
      </c>
      <c r="F53">
        <v>86</v>
      </c>
      <c r="G53" s="2">
        <v>156700800</v>
      </c>
      <c r="H53" t="s">
        <v>44</v>
      </c>
      <c r="I53" s="12">
        <f t="shared" si="11"/>
        <v>100</v>
      </c>
      <c r="J53" s="12">
        <f t="shared" si="11"/>
        <v>100</v>
      </c>
      <c r="K53" s="12">
        <f t="shared" si="11"/>
        <v>98.070616669334896</v>
      </c>
      <c r="L53" s="12">
        <f t="shared" si="11"/>
        <v>100</v>
      </c>
      <c r="M53" s="12">
        <f t="shared" si="11"/>
        <v>100</v>
      </c>
      <c r="N53" s="12">
        <f t="shared" si="11"/>
        <v>100</v>
      </c>
      <c r="O53" s="12">
        <f t="shared" si="11"/>
        <v>13.890423834287873</v>
      </c>
      <c r="T53" s="1">
        <v>326.1001</v>
      </c>
      <c r="U53" t="s">
        <v>13</v>
      </c>
      <c r="V53" t="s">
        <v>98</v>
      </c>
      <c r="W53">
        <v>76.340233052566504</v>
      </c>
      <c r="X53" t="s">
        <v>40</v>
      </c>
      <c r="Y53">
        <v>86</v>
      </c>
      <c r="Z53" s="2" t="s">
        <v>67</v>
      </c>
      <c r="AA53" t="s">
        <v>44</v>
      </c>
      <c r="AB53" s="13">
        <f t="shared" si="12"/>
        <v>79.256288734961714</v>
      </c>
      <c r="AC53" s="13">
        <f t="shared" si="12"/>
        <v>93.325649622799659</v>
      </c>
      <c r="AD53" s="13">
        <f t="shared" si="12"/>
        <v>7.9568869868441912</v>
      </c>
      <c r="AE53" s="13">
        <f t="shared" si="12"/>
        <v>71.250993712509938</v>
      </c>
      <c r="AF53" s="13">
        <f t="shared" si="12"/>
        <v>73.442601106003067</v>
      </c>
      <c r="AG53" s="13">
        <f t="shared" si="12"/>
        <v>30.628930817610062</v>
      </c>
      <c r="AH53" s="11"/>
      <c r="AI53" s="17">
        <v>70</v>
      </c>
    </row>
    <row r="54" spans="1:35">
      <c r="A54" s="1">
        <v>326.1001</v>
      </c>
      <c r="B54" t="s">
        <v>13</v>
      </c>
      <c r="C54" t="s">
        <v>215</v>
      </c>
      <c r="D54">
        <v>78.418441316739603</v>
      </c>
      <c r="E54" t="s">
        <v>15</v>
      </c>
      <c r="F54">
        <v>86</v>
      </c>
      <c r="G54" s="2">
        <v>167512320</v>
      </c>
      <c r="H54" t="s">
        <v>46</v>
      </c>
      <c r="I54" s="12">
        <f t="shared" si="11"/>
        <v>99.972112767704516</v>
      </c>
      <c r="J54" s="12">
        <f t="shared" si="11"/>
        <v>99.974178488615294</v>
      </c>
      <c r="K54" s="12">
        <f t="shared" si="11"/>
        <v>99.979342790892233</v>
      </c>
      <c r="L54" s="12">
        <f t="shared" si="11"/>
        <v>100</v>
      </c>
      <c r="M54" s="12">
        <f t="shared" si="11"/>
        <v>99.976244209526072</v>
      </c>
      <c r="N54" s="12">
        <f t="shared" si="11"/>
        <v>99.777935002091539</v>
      </c>
      <c r="O54" s="12">
        <f t="shared" si="11"/>
        <v>20.590589608390957</v>
      </c>
      <c r="T54" s="1">
        <v>326.1001</v>
      </c>
      <c r="U54" t="s">
        <v>13</v>
      </c>
      <c r="V54" t="s">
        <v>99</v>
      </c>
      <c r="W54">
        <v>77.545901052566506</v>
      </c>
      <c r="X54" t="s">
        <v>40</v>
      </c>
      <c r="Y54">
        <v>86</v>
      </c>
      <c r="Z54" s="2">
        <v>0</v>
      </c>
      <c r="AA54" t="s">
        <v>46</v>
      </c>
      <c r="AB54" s="13">
        <f t="shared" si="12"/>
        <v>5.2861830113014951</v>
      </c>
      <c r="AC54" s="13">
        <f t="shared" si="12"/>
        <v>1.1211232187761944</v>
      </c>
      <c r="AD54" s="13">
        <f t="shared" si="12"/>
        <v>5.5476303693136789E-2</v>
      </c>
      <c r="AE54" s="13">
        <f t="shared" si="12"/>
        <v>3.6135000361350006E-2</v>
      </c>
      <c r="AF54" s="13">
        <f t="shared" si="12"/>
        <v>0.31314544606569394</v>
      </c>
      <c r="AG54" s="13">
        <f t="shared" si="12"/>
        <v>0.11320754716981132</v>
      </c>
      <c r="AH54" s="11"/>
      <c r="AI54" s="17">
        <v>60</v>
      </c>
    </row>
    <row r="55" spans="1:35">
      <c r="A55" s="1">
        <v>326.1001</v>
      </c>
      <c r="B55" t="s">
        <v>13</v>
      </c>
      <c r="C55" t="s">
        <v>216</v>
      </c>
      <c r="D55">
        <v>79.625360316739602</v>
      </c>
      <c r="E55" t="s">
        <v>15</v>
      </c>
      <c r="F55">
        <v>86</v>
      </c>
      <c r="G55" s="2">
        <v>693120</v>
      </c>
      <c r="H55" t="s">
        <v>48</v>
      </c>
      <c r="I55" s="12">
        <f t="shared" si="11"/>
        <v>100</v>
      </c>
      <c r="J55" s="12">
        <f t="shared" si="11"/>
        <v>100</v>
      </c>
      <c r="K55" s="12">
        <f t="shared" si="11"/>
        <v>100</v>
      </c>
      <c r="L55" s="12">
        <f t="shared" si="11"/>
        <v>100</v>
      </c>
      <c r="M55" s="12">
        <f t="shared" si="11"/>
        <v>100</v>
      </c>
      <c r="N55" s="12">
        <f t="shared" si="11"/>
        <v>100</v>
      </c>
      <c r="O55" s="12">
        <f t="shared" si="11"/>
        <v>24.076493645326053</v>
      </c>
      <c r="T55" s="1">
        <v>451.24380000000002</v>
      </c>
      <c r="U55" t="s">
        <v>36</v>
      </c>
      <c r="V55" t="s">
        <v>100</v>
      </c>
      <c r="W55">
        <v>78.751569052566495</v>
      </c>
      <c r="X55" t="s">
        <v>37</v>
      </c>
      <c r="Y55">
        <v>86</v>
      </c>
      <c r="Z55" s="2">
        <v>6387840</v>
      </c>
      <c r="AA55" t="s">
        <v>48</v>
      </c>
      <c r="AB55" s="13">
        <f t="shared" si="12"/>
        <v>62.449872402479038</v>
      </c>
      <c r="AC55" s="13">
        <f t="shared" si="12"/>
        <v>41.858759430008384</v>
      </c>
      <c r="AD55" s="13">
        <f t="shared" si="12"/>
        <v>51.775241718180375</v>
      </c>
      <c r="AE55" s="13">
        <f t="shared" si="12"/>
        <v>82.778058827780583</v>
      </c>
      <c r="AF55" s="13">
        <f t="shared" si="12"/>
        <v>53.954294090212542</v>
      </c>
      <c r="AG55" s="13">
        <f t="shared" si="12"/>
        <v>71.76100628930817</v>
      </c>
      <c r="AH55" s="11"/>
      <c r="AI55" s="17">
        <v>50</v>
      </c>
    </row>
    <row r="56" spans="1:35">
      <c r="A56" s="1">
        <v>326.1001</v>
      </c>
      <c r="B56" t="s">
        <v>13</v>
      </c>
      <c r="C56" t="s">
        <v>217</v>
      </c>
      <c r="D56">
        <v>80.832279316739601</v>
      </c>
      <c r="E56" t="s">
        <v>15</v>
      </c>
      <c r="F56">
        <v>86</v>
      </c>
      <c r="G56" s="2">
        <v>0</v>
      </c>
      <c r="H56" t="s">
        <v>50</v>
      </c>
      <c r="I56" s="12">
        <f t="shared" si="11"/>
        <v>100</v>
      </c>
      <c r="J56" s="12">
        <f t="shared" si="11"/>
        <v>99.854366675790274</v>
      </c>
      <c r="K56" s="12">
        <f t="shared" si="11"/>
        <v>92.475611582497152</v>
      </c>
      <c r="L56" s="12">
        <f t="shared" si="11"/>
        <v>100</v>
      </c>
      <c r="M56" s="12">
        <f t="shared" si="11"/>
        <v>100</v>
      </c>
      <c r="N56" s="12">
        <f t="shared" si="11"/>
        <v>99.868826722165707</v>
      </c>
      <c r="O56" s="12">
        <f t="shared" si="11"/>
        <v>-12.499160800879991</v>
      </c>
      <c r="T56" s="1">
        <v>425.22340000000003</v>
      </c>
      <c r="U56" t="s">
        <v>32</v>
      </c>
      <c r="V56" t="s">
        <v>101</v>
      </c>
      <c r="W56">
        <v>79.957237052566498</v>
      </c>
      <c r="X56" t="s">
        <v>33</v>
      </c>
      <c r="Y56">
        <v>86</v>
      </c>
      <c r="Z56" s="2">
        <v>13288320</v>
      </c>
      <c r="AA56" t="s">
        <v>50</v>
      </c>
      <c r="AB56" s="13">
        <f t="shared" si="12"/>
        <v>10.35362741523879</v>
      </c>
      <c r="AC56" s="13">
        <f t="shared" si="12"/>
        <v>29.955993294216263</v>
      </c>
      <c r="AD56" s="13">
        <f t="shared" si="12"/>
        <v>1.3235061023934063</v>
      </c>
      <c r="AE56" s="13">
        <f t="shared" si="12"/>
        <v>3.0955650309556502</v>
      </c>
      <c r="AF56" s="13">
        <f t="shared" si="12"/>
        <v>63.775068292357922</v>
      </c>
      <c r="AG56" s="13">
        <f t="shared" si="12"/>
        <v>2.1761006289308176</v>
      </c>
      <c r="AH56" s="11"/>
      <c r="AI56" s="17">
        <v>40</v>
      </c>
    </row>
    <row r="57" spans="1:35">
      <c r="A57" s="1">
        <v>326.1001</v>
      </c>
      <c r="B57" t="s">
        <v>13</v>
      </c>
      <c r="C57" t="s">
        <v>218</v>
      </c>
      <c r="D57">
        <v>82.039198316739601</v>
      </c>
      <c r="E57" t="s">
        <v>15</v>
      </c>
      <c r="F57">
        <v>86</v>
      </c>
      <c r="G57" s="2">
        <v>0</v>
      </c>
      <c r="H57" t="s">
        <v>52</v>
      </c>
      <c r="I57" s="12">
        <f t="shared" si="11"/>
        <v>100</v>
      </c>
      <c r="J57" s="12">
        <f t="shared" si="11"/>
        <v>100</v>
      </c>
      <c r="K57" s="12">
        <f t="shared" si="11"/>
        <v>66.959826892587671</v>
      </c>
      <c r="L57" s="12">
        <f t="shared" si="11"/>
        <v>100</v>
      </c>
      <c r="M57" s="12">
        <f t="shared" si="11"/>
        <v>99.464978284108923</v>
      </c>
      <c r="N57" s="12">
        <f t="shared" si="11"/>
        <v>84.492633122801948</v>
      </c>
      <c r="O57" s="12">
        <f t="shared" si="11"/>
        <v>-23.581753487195115</v>
      </c>
      <c r="T57" s="1">
        <v>411.21249999999998</v>
      </c>
      <c r="U57" t="s">
        <v>28</v>
      </c>
      <c r="V57" t="s">
        <v>102</v>
      </c>
      <c r="W57">
        <v>81.162905052566501</v>
      </c>
      <c r="X57" t="s">
        <v>29</v>
      </c>
      <c r="Y57">
        <v>86</v>
      </c>
      <c r="Z57" s="2">
        <v>8004480</v>
      </c>
      <c r="AA57" t="s">
        <v>52</v>
      </c>
      <c r="AB57" s="13">
        <f t="shared" si="12"/>
        <v>36.018957345971565</v>
      </c>
      <c r="AC57" s="13">
        <f t="shared" si="12"/>
        <v>64.281223805532278</v>
      </c>
      <c r="AD57" s="13">
        <f t="shared" si="12"/>
        <v>13.377714376287843</v>
      </c>
      <c r="AE57" s="13">
        <f t="shared" si="12"/>
        <v>100</v>
      </c>
      <c r="AF57" s="13">
        <f t="shared" si="12"/>
        <v>100</v>
      </c>
      <c r="AG57" s="13">
        <f t="shared" si="12"/>
        <v>53.981132075471699</v>
      </c>
      <c r="AH57" s="11"/>
      <c r="AI57" s="17">
        <v>30</v>
      </c>
    </row>
    <row r="58" spans="1:35">
      <c r="A58" s="1">
        <v>326.1001</v>
      </c>
      <c r="B58" t="s">
        <v>13</v>
      </c>
      <c r="C58" t="s">
        <v>219</v>
      </c>
      <c r="D58">
        <v>83.2461173167396</v>
      </c>
      <c r="E58" t="s">
        <v>15</v>
      </c>
      <c r="F58">
        <v>86</v>
      </c>
      <c r="G58" s="2">
        <v>47120640</v>
      </c>
      <c r="H58" t="s">
        <v>54</v>
      </c>
      <c r="I58" s="12">
        <f t="shared" si="11"/>
        <v>100</v>
      </c>
      <c r="J58" s="12">
        <f t="shared" si="11"/>
        <v>100</v>
      </c>
      <c r="K58" s="12">
        <f t="shared" si="11"/>
        <v>100</v>
      </c>
      <c r="L58" s="12">
        <f t="shared" si="11"/>
        <v>100</v>
      </c>
      <c r="M58" s="12">
        <f t="shared" si="11"/>
        <v>100</v>
      </c>
      <c r="N58" s="12">
        <f t="shared" si="11"/>
        <v>99.8863853499073</v>
      </c>
      <c r="O58" s="12">
        <f t="shared" si="11"/>
        <v>-12.231649942934453</v>
      </c>
      <c r="T58" s="1">
        <v>399.17619999999999</v>
      </c>
      <c r="U58" t="s">
        <v>24</v>
      </c>
      <c r="V58" t="s">
        <v>103</v>
      </c>
      <c r="W58">
        <v>82.368573052566504</v>
      </c>
      <c r="X58" t="s">
        <v>25</v>
      </c>
      <c r="Y58">
        <v>86</v>
      </c>
      <c r="Z58" s="2">
        <v>1816320</v>
      </c>
      <c r="AA58" t="s">
        <v>54</v>
      </c>
      <c r="AB58" s="13">
        <f t="shared" si="12"/>
        <v>14.072183740430185</v>
      </c>
      <c r="AC58" s="13">
        <f t="shared" si="12"/>
        <v>12.520955574182732</v>
      </c>
      <c r="AD58" s="13">
        <f t="shared" si="12"/>
        <v>0.12680297987002695</v>
      </c>
      <c r="AE58" s="13">
        <f t="shared" si="12"/>
        <v>1.2045000120450001E-2</v>
      </c>
      <c r="AF58" s="13">
        <f t="shared" si="12"/>
        <v>0.29982010793523883</v>
      </c>
      <c r="AG58" s="13">
        <f t="shared" si="12"/>
        <v>0.18238993710691823</v>
      </c>
      <c r="AH58" s="11"/>
      <c r="AI58" s="17">
        <v>20</v>
      </c>
    </row>
    <row r="59" spans="1:35">
      <c r="A59" s="1">
        <v>326.1001</v>
      </c>
      <c r="B59" t="s">
        <v>13</v>
      </c>
      <c r="C59" t="s">
        <v>220</v>
      </c>
      <c r="D59">
        <v>84.453036316739599</v>
      </c>
      <c r="E59" t="s">
        <v>15</v>
      </c>
      <c r="F59">
        <v>86</v>
      </c>
      <c r="G59" s="2">
        <v>0</v>
      </c>
      <c r="H59" t="s">
        <v>56</v>
      </c>
      <c r="I59" s="12">
        <f t="shared" si="11"/>
        <v>97.298037048704529</v>
      </c>
      <c r="J59" s="12">
        <f t="shared" si="11"/>
        <v>100</v>
      </c>
      <c r="K59" s="12">
        <f t="shared" si="11"/>
        <v>98.975402428254924</v>
      </c>
      <c r="L59" s="12">
        <f t="shared" si="11"/>
        <v>100</v>
      </c>
      <c r="M59" s="12">
        <f t="shared" si="11"/>
        <v>96.377758382953672</v>
      </c>
      <c r="N59" s="12">
        <f t="shared" si="11"/>
        <v>99.970047046793738</v>
      </c>
      <c r="O59" s="12">
        <f t="shared" si="11"/>
        <v>3.1972195396540997</v>
      </c>
      <c r="T59" s="1">
        <v>387.21249999999998</v>
      </c>
      <c r="U59" t="s">
        <v>20</v>
      </c>
      <c r="V59" t="s">
        <v>104</v>
      </c>
      <c r="W59">
        <v>83.574241052566506</v>
      </c>
      <c r="X59" t="s">
        <v>21</v>
      </c>
      <c r="Y59">
        <v>86</v>
      </c>
      <c r="Z59" s="2">
        <v>2419200</v>
      </c>
      <c r="AA59" t="s">
        <v>56</v>
      </c>
      <c r="AB59" s="13">
        <f t="shared" si="12"/>
        <v>41.268683922712356</v>
      </c>
      <c r="AC59" s="13">
        <f t="shared" si="12"/>
        <v>100</v>
      </c>
      <c r="AD59" s="13">
        <f t="shared" si="12"/>
        <v>100</v>
      </c>
      <c r="AE59" s="13">
        <f t="shared" si="12"/>
        <v>98.619642986196425</v>
      </c>
      <c r="AF59" s="13">
        <f t="shared" si="12"/>
        <v>90.439069891398489</v>
      </c>
      <c r="AG59" s="13">
        <f t="shared" si="12"/>
        <v>100</v>
      </c>
      <c r="AH59" s="11"/>
      <c r="AI59" s="17">
        <v>10</v>
      </c>
    </row>
    <row r="60" spans="1:35">
      <c r="A60" s="1">
        <v>326.1001</v>
      </c>
      <c r="B60" t="s">
        <v>13</v>
      </c>
      <c r="C60" t="s">
        <v>221</v>
      </c>
      <c r="D60">
        <v>85.659955316739598</v>
      </c>
      <c r="E60" t="s">
        <v>15</v>
      </c>
      <c r="F60">
        <v>86</v>
      </c>
      <c r="G60" s="2">
        <v>3229440</v>
      </c>
      <c r="H60" t="s">
        <v>58</v>
      </c>
      <c r="I60" s="12">
        <f t="shared" si="11"/>
        <v>77.381388887454364</v>
      </c>
      <c r="J60" s="12">
        <f t="shared" si="11"/>
        <v>99.279063402139059</v>
      </c>
      <c r="K60" s="12">
        <f t="shared" si="11"/>
        <v>66.970155497141562</v>
      </c>
      <c r="L60" s="12">
        <f t="shared" si="11"/>
        <v>100</v>
      </c>
      <c r="M60" s="12">
        <f t="shared" si="11"/>
        <v>99.473241167752036</v>
      </c>
      <c r="N60" s="12">
        <f t="shared" si="11"/>
        <v>92.670822208565511</v>
      </c>
      <c r="O60" s="12">
        <f t="shared" si="11"/>
        <v>-24.864566172787221</v>
      </c>
      <c r="T60" s="1">
        <v>384.17649999999998</v>
      </c>
      <c r="U60" t="s">
        <v>17</v>
      </c>
      <c r="V60" t="s">
        <v>105</v>
      </c>
      <c r="W60">
        <v>84.779909052566495</v>
      </c>
      <c r="X60" t="s">
        <v>15</v>
      </c>
      <c r="Y60">
        <v>86</v>
      </c>
      <c r="Z60" s="2">
        <v>3884160</v>
      </c>
      <c r="AA60" t="s">
        <v>58</v>
      </c>
      <c r="AB60" s="13">
        <f t="shared" si="12"/>
        <v>30.076558512577471</v>
      </c>
      <c r="AC60" s="13">
        <f t="shared" si="12"/>
        <v>64.81559094719195</v>
      </c>
      <c r="AD60" s="13">
        <f t="shared" si="12"/>
        <v>4.0378823902361702</v>
      </c>
      <c r="AE60" s="13">
        <f t="shared" si="12"/>
        <v>85.232829852328294</v>
      </c>
      <c r="AF60" s="13">
        <f t="shared" si="12"/>
        <v>95.722566460123929</v>
      </c>
      <c r="AG60" s="13">
        <f t="shared" si="12"/>
        <v>64.44654088050315</v>
      </c>
      <c r="AH60" s="11"/>
      <c r="AI60" s="17">
        <v>0</v>
      </c>
    </row>
    <row r="61" spans="1:35">
      <c r="A61" s="1">
        <v>326.1001</v>
      </c>
      <c r="B61" t="s">
        <v>13</v>
      </c>
      <c r="C61" t="s">
        <v>222</v>
      </c>
      <c r="D61">
        <v>86.866874316739597</v>
      </c>
      <c r="E61" t="s">
        <v>15</v>
      </c>
      <c r="F61">
        <v>86</v>
      </c>
      <c r="G61" s="2">
        <v>0</v>
      </c>
      <c r="T61" s="1">
        <v>384.17649999999998</v>
      </c>
      <c r="U61" t="s">
        <v>17</v>
      </c>
      <c r="V61" t="s">
        <v>106</v>
      </c>
      <c r="W61">
        <v>85.985577052566498</v>
      </c>
      <c r="X61" t="s">
        <v>15</v>
      </c>
      <c r="Y61">
        <v>86</v>
      </c>
      <c r="Z61" s="2">
        <v>4174080</v>
      </c>
      <c r="AI61" s="15">
        <v>0</v>
      </c>
    </row>
    <row r="62" spans="1:35">
      <c r="A62" s="1">
        <v>326.1001</v>
      </c>
      <c r="B62" t="s">
        <v>13</v>
      </c>
      <c r="C62" t="s">
        <v>223</v>
      </c>
      <c r="D62">
        <v>88.073793316739597</v>
      </c>
      <c r="E62" t="s">
        <v>15</v>
      </c>
      <c r="F62">
        <v>86</v>
      </c>
      <c r="G62" s="2">
        <v>0</v>
      </c>
      <c r="T62" s="1">
        <v>387.21249999999998</v>
      </c>
      <c r="U62" t="s">
        <v>20</v>
      </c>
      <c r="V62" t="s">
        <v>107</v>
      </c>
      <c r="W62">
        <v>87.191245052566501</v>
      </c>
      <c r="X62" t="s">
        <v>21</v>
      </c>
      <c r="Y62">
        <v>86</v>
      </c>
      <c r="Z62" s="2">
        <v>17101440</v>
      </c>
    </row>
    <row r="63" spans="1:35">
      <c r="A63" s="1">
        <v>326.1001</v>
      </c>
      <c r="B63" t="s">
        <v>13</v>
      </c>
      <c r="C63" t="s">
        <v>224</v>
      </c>
      <c r="D63">
        <v>89.280712316739596</v>
      </c>
      <c r="E63" t="s">
        <v>15</v>
      </c>
      <c r="F63">
        <v>86</v>
      </c>
      <c r="G63" s="2">
        <v>3586560</v>
      </c>
      <c r="T63" s="1">
        <v>399.17619999999999</v>
      </c>
      <c r="U63" t="s">
        <v>24</v>
      </c>
      <c r="V63" t="s">
        <v>108</v>
      </c>
      <c r="W63">
        <v>88.396913052566504</v>
      </c>
      <c r="X63" t="s">
        <v>25</v>
      </c>
      <c r="Y63">
        <v>86</v>
      </c>
      <c r="Z63" s="2">
        <v>3855360</v>
      </c>
    </row>
    <row r="64" spans="1:35">
      <c r="A64" s="1">
        <v>326.1001</v>
      </c>
      <c r="B64" t="s">
        <v>13</v>
      </c>
      <c r="C64" t="s">
        <v>225</v>
      </c>
      <c r="D64">
        <v>90.487631316739595</v>
      </c>
      <c r="E64" t="s">
        <v>15</v>
      </c>
      <c r="F64">
        <v>86</v>
      </c>
      <c r="G64" s="2">
        <v>0</v>
      </c>
      <c r="H64" t="s">
        <v>16</v>
      </c>
      <c r="I64" s="18">
        <f>I45</f>
        <v>92.986877507914301</v>
      </c>
      <c r="J64" s="18">
        <f t="shared" ref="J64:N64" si="13">J45</f>
        <v>98.857656336340682</v>
      </c>
      <c r="K64" s="18">
        <f t="shared" si="13"/>
        <v>84.560801912857556</v>
      </c>
      <c r="L64" s="18">
        <f t="shared" si="13"/>
        <v>100</v>
      </c>
      <c r="M64" s="18">
        <f t="shared" si="13"/>
        <v>100</v>
      </c>
      <c r="N64" s="18">
        <f t="shared" si="13"/>
        <v>99.233617542101968</v>
      </c>
      <c r="O64" s="19"/>
      <c r="P64" s="20"/>
      <c r="Q64" s="19"/>
      <c r="R64" s="19"/>
      <c r="S64" s="19"/>
      <c r="T64" s="1">
        <v>411.21249999999998</v>
      </c>
      <c r="U64" t="s">
        <v>28</v>
      </c>
      <c r="V64" t="s">
        <v>109</v>
      </c>
      <c r="W64">
        <v>89.602581052566507</v>
      </c>
      <c r="X64" t="s">
        <v>29</v>
      </c>
      <c r="Y64">
        <v>86</v>
      </c>
      <c r="Z64" s="2">
        <v>56787840</v>
      </c>
      <c r="AB64" s="21"/>
      <c r="AC64" s="21"/>
      <c r="AD64" s="21"/>
      <c r="AE64" s="21"/>
      <c r="AF64" s="21"/>
      <c r="AG64" s="21"/>
      <c r="AH64" s="21"/>
    </row>
    <row r="65" spans="1:34">
      <c r="A65" s="1">
        <v>326.1001</v>
      </c>
      <c r="B65" t="s">
        <v>13</v>
      </c>
      <c r="C65" t="s">
        <v>226</v>
      </c>
      <c r="D65">
        <v>91.694550316739594</v>
      </c>
      <c r="E65" t="s">
        <v>15</v>
      </c>
      <c r="F65">
        <v>86</v>
      </c>
      <c r="G65" s="2">
        <v>0</v>
      </c>
      <c r="H65" t="s">
        <v>19</v>
      </c>
      <c r="I65" s="18">
        <f t="shared" ref="I65:N79" si="14">I46</f>
        <v>100</v>
      </c>
      <c r="J65" s="18">
        <f t="shared" si="14"/>
        <v>100</v>
      </c>
      <c r="K65" s="18">
        <f t="shared" si="14"/>
        <v>100</v>
      </c>
      <c r="L65" s="18">
        <f t="shared" si="14"/>
        <v>100</v>
      </c>
      <c r="M65" s="18">
        <f t="shared" si="14"/>
        <v>100</v>
      </c>
      <c r="N65" s="18">
        <f t="shared" si="14"/>
        <v>99.67774753791889</v>
      </c>
      <c r="O65" s="19"/>
      <c r="Q65" s="19"/>
      <c r="R65" s="19"/>
      <c r="S65" s="19"/>
      <c r="T65" s="1">
        <v>425.22340000000003</v>
      </c>
      <c r="U65" t="s">
        <v>32</v>
      </c>
      <c r="V65" t="s">
        <v>110</v>
      </c>
      <c r="W65">
        <v>90.808249052566495</v>
      </c>
      <c r="X65" t="s">
        <v>33</v>
      </c>
      <c r="Y65">
        <v>86</v>
      </c>
      <c r="Z65" s="2">
        <v>21164160</v>
      </c>
      <c r="AB65" s="21"/>
      <c r="AC65" s="21"/>
      <c r="AD65" s="21"/>
      <c r="AE65" s="21"/>
      <c r="AF65" s="21"/>
      <c r="AG65" s="21"/>
      <c r="AH65" s="21"/>
    </row>
    <row r="66" spans="1:34">
      <c r="A66" s="1">
        <v>326.1001</v>
      </c>
      <c r="B66" t="s">
        <v>13</v>
      </c>
      <c r="C66" t="s">
        <v>227</v>
      </c>
      <c r="D66">
        <v>92.901469316739593</v>
      </c>
      <c r="E66" t="s">
        <v>15</v>
      </c>
      <c r="F66">
        <v>86</v>
      </c>
      <c r="G66" s="2">
        <v>0</v>
      </c>
      <c r="H66" t="s">
        <v>23</v>
      </c>
      <c r="I66" s="18">
        <f t="shared" si="14"/>
        <v>89.157030939334945</v>
      </c>
      <c r="J66" s="18">
        <f t="shared" si="14"/>
        <v>100</v>
      </c>
      <c r="K66" s="18">
        <f t="shared" si="14"/>
        <v>79.60617030836049</v>
      </c>
      <c r="L66" s="18">
        <f t="shared" si="14"/>
        <v>93.554950758377785</v>
      </c>
      <c r="M66" s="18">
        <f t="shared" si="14"/>
        <v>93.967062080077667</v>
      </c>
      <c r="N66" s="18">
        <f t="shared" si="14"/>
        <v>92.599554837143728</v>
      </c>
      <c r="O66" s="19"/>
      <c r="Q66" s="19"/>
      <c r="R66" s="19"/>
      <c r="S66" s="19"/>
      <c r="T66" s="1">
        <v>451.24380000000002</v>
      </c>
      <c r="U66" t="s">
        <v>36</v>
      </c>
      <c r="V66" t="s">
        <v>111</v>
      </c>
      <c r="W66">
        <v>92.013917052566498</v>
      </c>
      <c r="X66" t="s">
        <v>37</v>
      </c>
      <c r="Y66">
        <v>86</v>
      </c>
      <c r="Z66" s="2">
        <v>9350400</v>
      </c>
      <c r="AB66" s="21"/>
      <c r="AC66" s="21"/>
      <c r="AD66" s="21"/>
      <c r="AE66" s="21"/>
      <c r="AF66" s="21"/>
      <c r="AG66" s="21"/>
      <c r="AH66" s="21"/>
    </row>
    <row r="67" spans="1:34">
      <c r="A67" s="1">
        <v>326.1001</v>
      </c>
      <c r="B67" t="s">
        <v>13</v>
      </c>
      <c r="C67" t="s">
        <v>228</v>
      </c>
      <c r="D67">
        <v>94.108388316739607</v>
      </c>
      <c r="E67" t="s">
        <v>15</v>
      </c>
      <c r="F67">
        <v>86</v>
      </c>
      <c r="G67" s="2">
        <v>160070400</v>
      </c>
      <c r="H67" t="s">
        <v>27</v>
      </c>
      <c r="I67" s="18">
        <f t="shared" si="14"/>
        <v>87.391872421076556</v>
      </c>
      <c r="J67" s="18">
        <f t="shared" si="14"/>
        <v>98.16150838940905</v>
      </c>
      <c r="K67" s="18">
        <f t="shared" si="14"/>
        <v>86.069811038179694</v>
      </c>
      <c r="L67" s="18">
        <f t="shared" si="14"/>
        <v>98.297845969520282</v>
      </c>
      <c r="M67" s="18">
        <f t="shared" si="14"/>
        <v>100</v>
      </c>
      <c r="N67" s="18">
        <f t="shared" si="14"/>
        <v>98.398033433692945</v>
      </c>
      <c r="O67" s="19"/>
      <c r="Q67" s="19"/>
      <c r="R67" s="19"/>
      <c r="S67" s="19"/>
      <c r="T67" s="1">
        <v>326.1001</v>
      </c>
      <c r="U67" t="s">
        <v>13</v>
      </c>
      <c r="V67" t="s">
        <v>112</v>
      </c>
      <c r="W67">
        <v>93.219585052566501</v>
      </c>
      <c r="X67" t="s">
        <v>40</v>
      </c>
      <c r="Y67">
        <v>86</v>
      </c>
      <c r="Z67" s="2" t="s">
        <v>67</v>
      </c>
      <c r="AB67" s="21"/>
      <c r="AC67" s="21"/>
      <c r="AD67" s="21"/>
      <c r="AE67" s="21"/>
      <c r="AF67" s="21"/>
      <c r="AG67" s="21"/>
      <c r="AH67" s="21"/>
    </row>
    <row r="68" spans="1:34">
      <c r="A68" s="1">
        <v>326.1001</v>
      </c>
      <c r="B68" t="s">
        <v>13</v>
      </c>
      <c r="C68" t="s">
        <v>229</v>
      </c>
      <c r="D68">
        <v>95.315307316739606</v>
      </c>
      <c r="E68" t="s">
        <v>15</v>
      </c>
      <c r="F68">
        <v>86</v>
      </c>
      <c r="G68" s="2">
        <v>147615360</v>
      </c>
      <c r="H68" t="s">
        <v>31</v>
      </c>
      <c r="I68" s="18">
        <f t="shared" si="14"/>
        <v>100</v>
      </c>
      <c r="J68" s="18">
        <f t="shared" si="14"/>
        <v>100</v>
      </c>
      <c r="K68" s="18">
        <f t="shared" si="14"/>
        <v>92.471480140675595</v>
      </c>
      <c r="L68" s="18">
        <f t="shared" si="14"/>
        <v>100</v>
      </c>
      <c r="M68" s="18">
        <f t="shared" si="14"/>
        <v>100</v>
      </c>
      <c r="N68" s="18">
        <f t="shared" si="14"/>
        <v>100</v>
      </c>
      <c r="O68" s="19"/>
      <c r="P68" s="22">
        <v>100</v>
      </c>
      <c r="Q68" s="19"/>
      <c r="R68" s="19"/>
      <c r="S68" s="19"/>
      <c r="T68" s="1">
        <v>326.1001</v>
      </c>
      <c r="U68" t="s">
        <v>13</v>
      </c>
      <c r="V68" t="s">
        <v>113</v>
      </c>
      <c r="W68">
        <v>94.425253052566504</v>
      </c>
      <c r="X68" t="s">
        <v>40</v>
      </c>
      <c r="Y68">
        <v>86</v>
      </c>
      <c r="Z68" s="2" t="s">
        <v>67</v>
      </c>
      <c r="AB68" s="21"/>
      <c r="AC68" s="21"/>
      <c r="AD68" s="21"/>
      <c r="AE68" s="21"/>
      <c r="AF68" s="21"/>
      <c r="AG68" s="21"/>
      <c r="AH68" s="21"/>
    </row>
    <row r="69" spans="1:34">
      <c r="A69" s="1">
        <v>326.1001</v>
      </c>
      <c r="B69" t="s">
        <v>13</v>
      </c>
      <c r="C69" t="s">
        <v>230</v>
      </c>
      <c r="D69">
        <v>96.522226316739605</v>
      </c>
      <c r="E69" t="s">
        <v>15</v>
      </c>
      <c r="F69">
        <v>86</v>
      </c>
      <c r="G69" s="2">
        <v>412800</v>
      </c>
      <c r="H69" t="s">
        <v>35</v>
      </c>
      <c r="I69" s="18">
        <f t="shared" si="14"/>
        <v>100</v>
      </c>
      <c r="J69" s="18">
        <f t="shared" si="14"/>
        <v>100</v>
      </c>
      <c r="K69" s="18">
        <f t="shared" si="14"/>
        <v>100</v>
      </c>
      <c r="L69" s="18">
        <f t="shared" si="14"/>
        <v>100</v>
      </c>
      <c r="M69" s="18">
        <f t="shared" si="14"/>
        <v>100</v>
      </c>
      <c r="N69" s="18">
        <f t="shared" si="14"/>
        <v>99.784132164823873</v>
      </c>
      <c r="O69" s="19"/>
      <c r="P69" s="23">
        <v>100</v>
      </c>
      <c r="Q69" s="19"/>
      <c r="R69" s="19"/>
      <c r="S69" s="19"/>
      <c r="T69" s="1">
        <v>451.24380000000002</v>
      </c>
      <c r="U69" t="s">
        <v>36</v>
      </c>
      <c r="V69" t="s">
        <v>114</v>
      </c>
      <c r="W69">
        <v>95.630921052566507</v>
      </c>
      <c r="X69" t="s">
        <v>37</v>
      </c>
      <c r="Y69">
        <v>86</v>
      </c>
      <c r="Z69" s="2">
        <v>34560</v>
      </c>
      <c r="AB69" s="21"/>
      <c r="AC69" s="21"/>
      <c r="AD69" s="21"/>
      <c r="AE69" s="21"/>
      <c r="AF69" s="21"/>
      <c r="AG69" s="21"/>
      <c r="AH69" s="21"/>
    </row>
    <row r="70" spans="1:34">
      <c r="A70" s="1">
        <v>326.1001</v>
      </c>
      <c r="B70" t="s">
        <v>13</v>
      </c>
      <c r="C70" t="s">
        <v>231</v>
      </c>
      <c r="D70">
        <v>97.729145316739604</v>
      </c>
      <c r="E70" t="s">
        <v>15</v>
      </c>
      <c r="F70">
        <v>86</v>
      </c>
      <c r="G70" s="2">
        <v>44160</v>
      </c>
      <c r="H70" t="s">
        <v>39</v>
      </c>
      <c r="I70" s="18">
        <f t="shared" si="14"/>
        <v>100</v>
      </c>
      <c r="J70" s="18">
        <f t="shared" si="14"/>
        <v>100</v>
      </c>
      <c r="K70" s="18">
        <f t="shared" si="14"/>
        <v>100</v>
      </c>
      <c r="L70" s="18">
        <f t="shared" si="14"/>
        <v>100</v>
      </c>
      <c r="M70" s="18">
        <f t="shared" si="14"/>
        <v>100</v>
      </c>
      <c r="N70" s="18">
        <f t="shared" si="14"/>
        <v>100</v>
      </c>
      <c r="O70" s="19"/>
      <c r="P70" s="23">
        <v>90</v>
      </c>
      <c r="Q70" s="19"/>
      <c r="R70" s="19"/>
      <c r="S70" s="19"/>
      <c r="T70" s="1">
        <v>425.22340000000003</v>
      </c>
      <c r="U70" t="s">
        <v>32</v>
      </c>
      <c r="V70" t="s">
        <v>115</v>
      </c>
      <c r="W70">
        <v>96.836589052566495</v>
      </c>
      <c r="X70" t="s">
        <v>33</v>
      </c>
      <c r="Y70">
        <v>86</v>
      </c>
      <c r="Z70" s="2">
        <v>90240</v>
      </c>
      <c r="AB70" s="21"/>
      <c r="AC70" s="21"/>
      <c r="AD70" s="21"/>
      <c r="AE70" s="21"/>
      <c r="AF70" s="21"/>
      <c r="AG70" s="21"/>
      <c r="AH70" s="21"/>
    </row>
    <row r="71" spans="1:34">
      <c r="A71" s="1">
        <v>326.1001</v>
      </c>
      <c r="B71" t="s">
        <v>13</v>
      </c>
      <c r="C71" t="s">
        <v>232</v>
      </c>
      <c r="D71">
        <v>98.936064316739603</v>
      </c>
      <c r="E71" t="s">
        <v>15</v>
      </c>
      <c r="F71">
        <v>86</v>
      </c>
      <c r="G71" s="2">
        <v>0</v>
      </c>
      <c r="H71" t="s">
        <v>42</v>
      </c>
      <c r="I71" s="18">
        <f t="shared" si="14"/>
        <v>98.262728714037095</v>
      </c>
      <c r="J71" s="18">
        <f t="shared" si="14"/>
        <v>100</v>
      </c>
      <c r="K71" s="18">
        <f t="shared" si="14"/>
        <v>74.651538703863423</v>
      </c>
      <c r="L71" s="18">
        <f t="shared" si="14"/>
        <v>100</v>
      </c>
      <c r="M71" s="18">
        <f t="shared" si="14"/>
        <v>100</v>
      </c>
      <c r="N71" s="18">
        <f t="shared" si="14"/>
        <v>99.627137375604875</v>
      </c>
      <c r="O71" s="19"/>
      <c r="P71" s="23">
        <v>80</v>
      </c>
      <c r="Q71" s="19"/>
      <c r="R71" s="19"/>
      <c r="S71" s="19"/>
      <c r="T71" s="1">
        <v>411.21249999999998</v>
      </c>
      <c r="U71" t="s">
        <v>28</v>
      </c>
      <c r="V71" t="s">
        <v>116</v>
      </c>
      <c r="W71">
        <v>98.042257052566498</v>
      </c>
      <c r="X71" t="s">
        <v>29</v>
      </c>
      <c r="Y71">
        <v>86</v>
      </c>
      <c r="Z71" s="2">
        <v>28800</v>
      </c>
      <c r="AB71" s="21"/>
      <c r="AC71" s="21"/>
      <c r="AD71" s="21"/>
      <c r="AE71" s="21"/>
      <c r="AF71" s="21"/>
      <c r="AG71" s="21"/>
      <c r="AH71" s="21"/>
    </row>
    <row r="72" spans="1:34">
      <c r="A72" s="1">
        <v>326.1001</v>
      </c>
      <c r="B72" t="s">
        <v>13</v>
      </c>
      <c r="C72" t="s">
        <v>233</v>
      </c>
      <c r="D72">
        <v>100.14298331673901</v>
      </c>
      <c r="E72" t="s">
        <v>15</v>
      </c>
      <c r="F72">
        <v>86</v>
      </c>
      <c r="G72" s="2">
        <v>38400</v>
      </c>
      <c r="H72" t="s">
        <v>44</v>
      </c>
      <c r="I72" s="18">
        <f t="shared" si="14"/>
        <v>100</v>
      </c>
      <c r="J72" s="18">
        <f t="shared" si="14"/>
        <v>100</v>
      </c>
      <c r="K72" s="18">
        <f t="shared" si="14"/>
        <v>98.070616669334896</v>
      </c>
      <c r="L72" s="18">
        <f t="shared" si="14"/>
        <v>100</v>
      </c>
      <c r="M72" s="18">
        <f t="shared" si="14"/>
        <v>100</v>
      </c>
      <c r="N72" s="18">
        <f t="shared" si="14"/>
        <v>100</v>
      </c>
      <c r="O72" s="19"/>
      <c r="P72" s="23">
        <v>70</v>
      </c>
      <c r="Q72" s="19"/>
      <c r="R72" s="19"/>
      <c r="S72" s="19"/>
      <c r="T72" s="1">
        <v>399.17619999999999</v>
      </c>
      <c r="U72" t="s">
        <v>24</v>
      </c>
      <c r="V72" t="s">
        <v>117</v>
      </c>
      <c r="W72">
        <v>99.247925052566501</v>
      </c>
      <c r="X72" t="s">
        <v>25</v>
      </c>
      <c r="Y72">
        <v>86</v>
      </c>
      <c r="Z72" s="2">
        <v>26880</v>
      </c>
      <c r="AB72" s="21"/>
      <c r="AC72" s="21"/>
      <c r="AD72" s="21"/>
      <c r="AE72" s="21"/>
      <c r="AF72" s="21"/>
      <c r="AG72" s="21"/>
      <c r="AH72" s="21"/>
    </row>
    <row r="73" spans="1:34">
      <c r="A73" s="1">
        <v>326.1001</v>
      </c>
      <c r="B73" t="s">
        <v>13</v>
      </c>
      <c r="C73" t="s">
        <v>234</v>
      </c>
      <c r="D73">
        <v>101.349902316739</v>
      </c>
      <c r="E73" t="s">
        <v>15</v>
      </c>
      <c r="F73">
        <v>86</v>
      </c>
      <c r="G73" s="2">
        <v>48000</v>
      </c>
      <c r="H73" t="s">
        <v>46</v>
      </c>
      <c r="I73" s="18">
        <f t="shared" si="14"/>
        <v>99.972112767704516</v>
      </c>
      <c r="J73" s="18">
        <f t="shared" si="14"/>
        <v>99.974178488615294</v>
      </c>
      <c r="K73" s="18">
        <f t="shared" si="14"/>
        <v>99.979342790892233</v>
      </c>
      <c r="L73" s="18">
        <f t="shared" si="14"/>
        <v>100</v>
      </c>
      <c r="M73" s="18">
        <f t="shared" si="14"/>
        <v>99.976244209526072</v>
      </c>
      <c r="N73" s="18">
        <f t="shared" si="14"/>
        <v>99.777935002091539</v>
      </c>
      <c r="O73" s="19"/>
      <c r="P73" s="23">
        <v>60</v>
      </c>
      <c r="Q73" s="19"/>
      <c r="R73" s="19"/>
      <c r="S73" s="19"/>
      <c r="T73" s="1">
        <v>387.21249999999998</v>
      </c>
      <c r="U73" t="s">
        <v>20</v>
      </c>
      <c r="V73" t="s">
        <v>118</v>
      </c>
      <c r="W73">
        <v>100.45359305256601</v>
      </c>
      <c r="X73" t="s">
        <v>21</v>
      </c>
      <c r="Y73">
        <v>86</v>
      </c>
      <c r="Z73" s="2">
        <v>205440</v>
      </c>
      <c r="AB73" s="21"/>
      <c r="AC73" s="21"/>
      <c r="AD73" s="21"/>
      <c r="AE73" s="21"/>
      <c r="AF73" s="21"/>
      <c r="AG73" s="21"/>
      <c r="AH73" s="21"/>
    </row>
    <row r="74" spans="1:34">
      <c r="A74" s="1">
        <v>326.1001</v>
      </c>
      <c r="B74" t="s">
        <v>13</v>
      </c>
      <c r="C74" t="s">
        <v>235</v>
      </c>
      <c r="D74">
        <v>102.556821316739</v>
      </c>
      <c r="E74" t="s">
        <v>15</v>
      </c>
      <c r="F74">
        <v>86</v>
      </c>
      <c r="G74" s="2">
        <v>51840</v>
      </c>
      <c r="H74" t="s">
        <v>48</v>
      </c>
      <c r="I74" s="18">
        <f t="shared" si="14"/>
        <v>100</v>
      </c>
      <c r="J74" s="18">
        <f t="shared" si="14"/>
        <v>100</v>
      </c>
      <c r="K74" s="18">
        <f t="shared" si="14"/>
        <v>100</v>
      </c>
      <c r="L74" s="18">
        <f t="shared" si="14"/>
        <v>100</v>
      </c>
      <c r="M74" s="18">
        <f t="shared" si="14"/>
        <v>100</v>
      </c>
      <c r="N74" s="18">
        <f t="shared" si="14"/>
        <v>100</v>
      </c>
      <c r="O74" s="19"/>
      <c r="P74" s="23">
        <v>50</v>
      </c>
      <c r="Q74" s="19"/>
      <c r="R74" s="19"/>
      <c r="S74" s="19"/>
      <c r="T74" s="1">
        <v>384.17649999999998</v>
      </c>
      <c r="U74" t="s">
        <v>17</v>
      </c>
      <c r="V74" t="s">
        <v>119</v>
      </c>
      <c r="W74">
        <v>101.65926105256599</v>
      </c>
      <c r="X74" t="s">
        <v>15</v>
      </c>
      <c r="Y74">
        <v>86</v>
      </c>
      <c r="Z74" s="2">
        <v>278400</v>
      </c>
      <c r="AB74" s="21"/>
      <c r="AC74" s="21"/>
      <c r="AD74" s="21"/>
      <c r="AE74" s="21"/>
      <c r="AF74" s="21"/>
      <c r="AG74" s="21"/>
      <c r="AH74" s="21"/>
    </row>
    <row r="75" spans="1:34">
      <c r="A75" s="1">
        <v>326.1001</v>
      </c>
      <c r="B75" t="s">
        <v>13</v>
      </c>
      <c r="C75" t="s">
        <v>236</v>
      </c>
      <c r="D75">
        <v>103.763740316739</v>
      </c>
      <c r="E75" t="s">
        <v>15</v>
      </c>
      <c r="F75">
        <v>86</v>
      </c>
      <c r="G75" s="2">
        <v>0</v>
      </c>
      <c r="H75" t="s">
        <v>50</v>
      </c>
      <c r="I75" s="18">
        <f t="shared" si="14"/>
        <v>100</v>
      </c>
      <c r="J75" s="18">
        <f t="shared" si="14"/>
        <v>99.854366675790274</v>
      </c>
      <c r="K75" s="18">
        <f t="shared" si="14"/>
        <v>92.475611582497152</v>
      </c>
      <c r="L75" s="18">
        <f t="shared" si="14"/>
        <v>100</v>
      </c>
      <c r="M75" s="18">
        <f t="shared" si="14"/>
        <v>100</v>
      </c>
      <c r="N75" s="18">
        <f t="shared" si="14"/>
        <v>99.868826722165707</v>
      </c>
      <c r="O75" s="19"/>
      <c r="P75" s="23">
        <v>40</v>
      </c>
      <c r="Q75" s="19"/>
      <c r="R75" s="19"/>
      <c r="S75" s="19"/>
      <c r="T75" s="1">
        <v>384.17649999999998</v>
      </c>
      <c r="U75" t="s">
        <v>17</v>
      </c>
      <c r="V75" t="s">
        <v>120</v>
      </c>
      <c r="W75">
        <v>102.864929052566</v>
      </c>
      <c r="X75" t="s">
        <v>15</v>
      </c>
      <c r="Y75">
        <v>86</v>
      </c>
      <c r="Z75" s="2">
        <v>3288960</v>
      </c>
      <c r="AB75" s="21"/>
      <c r="AC75" s="21"/>
      <c r="AD75" s="21"/>
      <c r="AE75" s="21"/>
      <c r="AF75" s="21"/>
      <c r="AG75" s="21"/>
      <c r="AH75" s="21"/>
    </row>
    <row r="76" spans="1:34">
      <c r="A76" s="1">
        <v>326.1001</v>
      </c>
      <c r="B76" t="s">
        <v>13</v>
      </c>
      <c r="C76" t="s">
        <v>237</v>
      </c>
      <c r="D76">
        <v>104.970659316739</v>
      </c>
      <c r="E76" t="s">
        <v>15</v>
      </c>
      <c r="F76">
        <v>86</v>
      </c>
      <c r="G76" s="2">
        <v>0</v>
      </c>
      <c r="H76" t="s">
        <v>52</v>
      </c>
      <c r="I76" s="18">
        <f t="shared" si="14"/>
        <v>100</v>
      </c>
      <c r="J76" s="18">
        <f t="shared" si="14"/>
        <v>100</v>
      </c>
      <c r="K76" s="18">
        <f t="shared" si="14"/>
        <v>66.959826892587671</v>
      </c>
      <c r="L76" s="18">
        <f t="shared" si="14"/>
        <v>100</v>
      </c>
      <c r="M76" s="18">
        <f t="shared" si="14"/>
        <v>99.464978284108923</v>
      </c>
      <c r="N76" s="18">
        <f t="shared" si="14"/>
        <v>84.492633122801948</v>
      </c>
      <c r="O76" s="19"/>
      <c r="P76" s="23">
        <v>30</v>
      </c>
      <c r="Q76" s="19"/>
      <c r="R76" s="19"/>
      <c r="S76" s="19"/>
      <c r="T76" s="1">
        <v>387.21249999999998</v>
      </c>
      <c r="U76" t="s">
        <v>20</v>
      </c>
      <c r="V76" t="s">
        <v>121</v>
      </c>
      <c r="W76">
        <v>104.070597052566</v>
      </c>
      <c r="X76" t="s">
        <v>21</v>
      </c>
      <c r="Y76">
        <v>86</v>
      </c>
      <c r="Z76" s="2">
        <v>7670400</v>
      </c>
      <c r="AB76" s="21"/>
      <c r="AC76" s="21"/>
      <c r="AD76" s="21"/>
      <c r="AE76" s="21"/>
      <c r="AF76" s="21"/>
      <c r="AG76" s="21"/>
      <c r="AH76" s="21"/>
    </row>
    <row r="77" spans="1:34">
      <c r="A77" s="1">
        <v>326.1001</v>
      </c>
      <c r="B77" t="s">
        <v>13</v>
      </c>
      <c r="C77" t="s">
        <v>238</v>
      </c>
      <c r="D77">
        <v>106.177578316739</v>
      </c>
      <c r="E77" t="s">
        <v>15</v>
      </c>
      <c r="F77">
        <v>86</v>
      </c>
      <c r="G77" s="2">
        <v>0</v>
      </c>
      <c r="H77" t="s">
        <v>54</v>
      </c>
      <c r="I77" s="18">
        <f t="shared" si="14"/>
        <v>100</v>
      </c>
      <c r="J77" s="18">
        <f t="shared" si="14"/>
        <v>100</v>
      </c>
      <c r="K77" s="18">
        <f t="shared" si="14"/>
        <v>100</v>
      </c>
      <c r="L77" s="18">
        <f t="shared" si="14"/>
        <v>100</v>
      </c>
      <c r="M77" s="18">
        <f t="shared" si="14"/>
        <v>100</v>
      </c>
      <c r="N77" s="18">
        <f t="shared" si="14"/>
        <v>99.8863853499073</v>
      </c>
      <c r="O77" s="19"/>
      <c r="P77" s="23">
        <v>20</v>
      </c>
      <c r="Q77" s="19"/>
      <c r="R77" s="19"/>
      <c r="S77" s="19"/>
      <c r="T77" s="1">
        <v>399.17619999999999</v>
      </c>
      <c r="U77" t="s">
        <v>24</v>
      </c>
      <c r="V77" t="s">
        <v>122</v>
      </c>
      <c r="W77">
        <v>105.276265052566</v>
      </c>
      <c r="X77" t="s">
        <v>25</v>
      </c>
      <c r="Y77">
        <v>86</v>
      </c>
      <c r="Z77" s="2">
        <v>25086720</v>
      </c>
      <c r="AB77" s="21"/>
      <c r="AC77" s="21"/>
      <c r="AD77" s="21"/>
      <c r="AE77" s="21"/>
      <c r="AF77" s="21"/>
      <c r="AG77" s="21"/>
      <c r="AH77" s="21"/>
    </row>
    <row r="78" spans="1:34">
      <c r="A78" s="1">
        <v>326.1001</v>
      </c>
      <c r="B78" t="s">
        <v>13</v>
      </c>
      <c r="C78" t="s">
        <v>239</v>
      </c>
      <c r="D78">
        <v>107.384497316739</v>
      </c>
      <c r="E78" t="s">
        <v>15</v>
      </c>
      <c r="F78">
        <v>86</v>
      </c>
      <c r="G78" s="2">
        <v>0</v>
      </c>
      <c r="H78" t="s">
        <v>56</v>
      </c>
      <c r="I78" s="18">
        <f t="shared" si="14"/>
        <v>97.298037048704529</v>
      </c>
      <c r="J78" s="18">
        <f t="shared" si="14"/>
        <v>100</v>
      </c>
      <c r="K78" s="18">
        <f t="shared" si="14"/>
        <v>98.975402428254924</v>
      </c>
      <c r="L78" s="18">
        <f t="shared" si="14"/>
        <v>100</v>
      </c>
      <c r="M78" s="18">
        <f t="shared" si="14"/>
        <v>96.377758382953672</v>
      </c>
      <c r="N78" s="18">
        <f t="shared" si="14"/>
        <v>99.970047046793738</v>
      </c>
      <c r="O78" s="19"/>
      <c r="P78" s="23">
        <v>10</v>
      </c>
      <c r="Q78" s="19"/>
      <c r="R78" s="19"/>
      <c r="S78" s="19"/>
      <c r="T78" s="1">
        <v>411.21249999999998</v>
      </c>
      <c r="U78" t="s">
        <v>28</v>
      </c>
      <c r="V78" t="s">
        <v>123</v>
      </c>
      <c r="W78">
        <v>106.48193305256601</v>
      </c>
      <c r="X78" t="s">
        <v>29</v>
      </c>
      <c r="Y78">
        <v>86</v>
      </c>
      <c r="Z78" s="2">
        <v>65975040</v>
      </c>
      <c r="AB78" s="21"/>
      <c r="AC78" s="21"/>
      <c r="AD78" s="21"/>
      <c r="AE78" s="21"/>
      <c r="AF78" s="21"/>
      <c r="AG78" s="21"/>
      <c r="AH78" s="21"/>
    </row>
    <row r="79" spans="1:34">
      <c r="A79" s="1">
        <v>326.1001</v>
      </c>
      <c r="B79" t="s">
        <v>13</v>
      </c>
      <c r="C79" t="s">
        <v>240</v>
      </c>
      <c r="D79">
        <v>108.591416316739</v>
      </c>
      <c r="E79" t="s">
        <v>15</v>
      </c>
      <c r="F79">
        <v>86</v>
      </c>
      <c r="G79" s="2">
        <v>0</v>
      </c>
      <c r="H79" t="s">
        <v>58</v>
      </c>
      <c r="I79" s="18">
        <f t="shared" si="14"/>
        <v>77.381388887454364</v>
      </c>
      <c r="J79" s="18">
        <f t="shared" si="14"/>
        <v>99.279063402139059</v>
      </c>
      <c r="K79" s="18">
        <f t="shared" si="14"/>
        <v>66.970155497141562</v>
      </c>
      <c r="L79" s="18">
        <f t="shared" si="14"/>
        <v>100</v>
      </c>
      <c r="M79" s="18">
        <f t="shared" si="14"/>
        <v>99.473241167752036</v>
      </c>
      <c r="N79" s="18">
        <f t="shared" si="14"/>
        <v>92.670822208565511</v>
      </c>
      <c r="O79" s="19"/>
      <c r="P79" s="23">
        <v>0</v>
      </c>
      <c r="Q79" s="19"/>
      <c r="R79" s="19"/>
      <c r="S79" s="19"/>
      <c r="T79" s="1">
        <v>425.22340000000003</v>
      </c>
      <c r="U79" t="s">
        <v>32</v>
      </c>
      <c r="V79" t="s">
        <v>124</v>
      </c>
      <c r="W79">
        <v>107.687601052566</v>
      </c>
      <c r="X79" t="s">
        <v>33</v>
      </c>
      <c r="Y79">
        <v>86</v>
      </c>
      <c r="Z79" s="2">
        <v>15548160</v>
      </c>
      <c r="AB79" s="21"/>
      <c r="AC79" s="21"/>
      <c r="AD79" s="21"/>
      <c r="AE79" s="21"/>
      <c r="AF79" s="21"/>
      <c r="AG79" s="21"/>
      <c r="AH79" s="21"/>
    </row>
    <row r="80" spans="1:34">
      <c r="A80" s="1">
        <v>326.1001</v>
      </c>
      <c r="B80" t="s">
        <v>13</v>
      </c>
      <c r="C80" t="s">
        <v>241</v>
      </c>
      <c r="D80">
        <v>109.798335316739</v>
      </c>
      <c r="E80" t="s">
        <v>15</v>
      </c>
      <c r="F80">
        <v>86</v>
      </c>
      <c r="G80" s="2">
        <v>0</v>
      </c>
      <c r="P80" s="22">
        <v>0</v>
      </c>
      <c r="T80" s="1">
        <v>451.24380000000002</v>
      </c>
      <c r="U80" t="s">
        <v>36</v>
      </c>
      <c r="V80" t="s">
        <v>125</v>
      </c>
      <c r="W80">
        <v>108.893269052566</v>
      </c>
      <c r="X80" t="s">
        <v>37</v>
      </c>
      <c r="Y80">
        <v>86</v>
      </c>
      <c r="Z80" s="2">
        <v>21907200</v>
      </c>
    </row>
    <row r="81" spans="1:26">
      <c r="A81" s="1">
        <v>326.1001</v>
      </c>
      <c r="B81" t="s">
        <v>13</v>
      </c>
      <c r="C81" t="s">
        <v>242</v>
      </c>
      <c r="D81">
        <v>111.005254316739</v>
      </c>
      <c r="E81" t="s">
        <v>15</v>
      </c>
      <c r="F81">
        <v>86</v>
      </c>
      <c r="G81" s="2">
        <v>141135360</v>
      </c>
      <c r="P81" s="24"/>
      <c r="T81" s="1">
        <v>326.1001</v>
      </c>
      <c r="U81" t="s">
        <v>13</v>
      </c>
      <c r="V81" t="s">
        <v>126</v>
      </c>
      <c r="W81">
        <v>110.098937052566</v>
      </c>
      <c r="X81" t="s">
        <v>40</v>
      </c>
      <c r="Y81">
        <v>86</v>
      </c>
      <c r="Z81" s="2" t="s">
        <v>67</v>
      </c>
    </row>
    <row r="82" spans="1:26">
      <c r="A82" s="1">
        <v>326.1001</v>
      </c>
      <c r="B82" t="s">
        <v>13</v>
      </c>
      <c r="C82" t="s">
        <v>243</v>
      </c>
      <c r="D82">
        <v>112.212173316739</v>
      </c>
      <c r="E82" t="s">
        <v>15</v>
      </c>
      <c r="F82">
        <v>86</v>
      </c>
      <c r="G82" s="2">
        <v>209126400</v>
      </c>
      <c r="T82" s="1">
        <v>326.1001</v>
      </c>
      <c r="U82" t="s">
        <v>13</v>
      </c>
      <c r="V82" t="s">
        <v>127</v>
      </c>
      <c r="W82">
        <v>111.304605052566</v>
      </c>
      <c r="X82" t="s">
        <v>40</v>
      </c>
      <c r="Y82">
        <v>86</v>
      </c>
      <c r="Z82" s="2">
        <v>0</v>
      </c>
    </row>
    <row r="83" spans="1:26">
      <c r="A83" s="1">
        <v>326.1001</v>
      </c>
      <c r="B83" t="s">
        <v>13</v>
      </c>
      <c r="C83" t="s">
        <v>244</v>
      </c>
      <c r="D83">
        <v>113.419092316739</v>
      </c>
      <c r="E83" t="s">
        <v>15</v>
      </c>
      <c r="F83">
        <v>86</v>
      </c>
      <c r="G83" s="2">
        <v>243840</v>
      </c>
      <c r="T83" s="1">
        <v>451.24380000000002</v>
      </c>
      <c r="U83" t="s">
        <v>36</v>
      </c>
      <c r="V83" t="s">
        <v>128</v>
      </c>
      <c r="W83">
        <v>112.51027305256601</v>
      </c>
      <c r="X83" t="s">
        <v>37</v>
      </c>
      <c r="Y83">
        <v>86</v>
      </c>
      <c r="Z83" s="2">
        <v>664320</v>
      </c>
    </row>
    <row r="84" spans="1:26">
      <c r="A84" s="1">
        <v>326.1001</v>
      </c>
      <c r="B84" t="s">
        <v>13</v>
      </c>
      <c r="C84" t="s">
        <v>245</v>
      </c>
      <c r="D84">
        <v>114.626011316739</v>
      </c>
      <c r="E84" t="s">
        <v>15</v>
      </c>
      <c r="F84">
        <v>86</v>
      </c>
      <c r="G84" s="2">
        <v>0</v>
      </c>
      <c r="T84" s="1">
        <v>425.22340000000003</v>
      </c>
      <c r="U84" t="s">
        <v>32</v>
      </c>
      <c r="V84" t="s">
        <v>129</v>
      </c>
      <c r="W84">
        <v>113.715941052566</v>
      </c>
      <c r="X84" t="s">
        <v>33</v>
      </c>
      <c r="Y84">
        <v>86</v>
      </c>
      <c r="Z84" s="2">
        <v>18378240</v>
      </c>
    </row>
    <row r="85" spans="1:26">
      <c r="A85" s="1">
        <v>326.1001</v>
      </c>
      <c r="B85" t="s">
        <v>13</v>
      </c>
      <c r="C85" t="s">
        <v>246</v>
      </c>
      <c r="D85">
        <v>115.832930316739</v>
      </c>
      <c r="E85" t="s">
        <v>15</v>
      </c>
      <c r="F85">
        <v>86</v>
      </c>
      <c r="G85" s="2">
        <v>0</v>
      </c>
      <c r="T85" s="1">
        <v>411.21249999999998</v>
      </c>
      <c r="U85" t="s">
        <v>28</v>
      </c>
      <c r="V85" t="s">
        <v>130</v>
      </c>
      <c r="W85">
        <v>114.921609052566</v>
      </c>
      <c r="X85" t="s">
        <v>29</v>
      </c>
      <c r="Y85">
        <v>86</v>
      </c>
      <c r="Z85" s="2">
        <v>2467200</v>
      </c>
    </row>
    <row r="86" spans="1:26">
      <c r="A86" s="1">
        <v>326.1001</v>
      </c>
      <c r="B86" t="s">
        <v>13</v>
      </c>
      <c r="C86" t="s">
        <v>247</v>
      </c>
      <c r="D86">
        <v>117.03984931673899</v>
      </c>
      <c r="E86" t="s">
        <v>15</v>
      </c>
      <c r="F86">
        <v>86</v>
      </c>
      <c r="G86" s="2">
        <v>13987200</v>
      </c>
      <c r="T86" s="1">
        <v>399.17619999999999</v>
      </c>
      <c r="U86" t="s">
        <v>24</v>
      </c>
      <c r="V86" t="s">
        <v>131</v>
      </c>
      <c r="W86">
        <v>116.127277052566</v>
      </c>
      <c r="X86" t="s">
        <v>25</v>
      </c>
      <c r="Y86">
        <v>86</v>
      </c>
      <c r="Z86" s="2">
        <v>641280</v>
      </c>
    </row>
    <row r="87" spans="1:26">
      <c r="A87" s="1">
        <v>326.1001</v>
      </c>
      <c r="B87" t="s">
        <v>13</v>
      </c>
      <c r="C87" t="s">
        <v>248</v>
      </c>
      <c r="D87">
        <v>118.24676831673899</v>
      </c>
      <c r="E87" t="s">
        <v>15</v>
      </c>
      <c r="F87">
        <v>86</v>
      </c>
      <c r="G87" s="2">
        <v>270720</v>
      </c>
      <c r="T87" s="1">
        <v>387.21249999999998</v>
      </c>
      <c r="U87" t="s">
        <v>20</v>
      </c>
      <c r="V87" t="s">
        <v>132</v>
      </c>
      <c r="W87">
        <v>117.332945052566</v>
      </c>
      <c r="X87" t="s">
        <v>21</v>
      </c>
      <c r="Y87">
        <v>86</v>
      </c>
      <c r="Z87" s="2">
        <v>5489280</v>
      </c>
    </row>
    <row r="88" spans="1:26">
      <c r="A88" s="1">
        <v>326.1001</v>
      </c>
      <c r="B88" t="s">
        <v>13</v>
      </c>
      <c r="C88" t="s">
        <v>249</v>
      </c>
      <c r="D88">
        <v>119.45368731673901</v>
      </c>
      <c r="E88" t="s">
        <v>15</v>
      </c>
      <c r="F88">
        <v>86</v>
      </c>
      <c r="G88" s="2">
        <v>0</v>
      </c>
      <c r="T88" s="1">
        <v>384.17649999999998</v>
      </c>
      <c r="U88" t="s">
        <v>17</v>
      </c>
      <c r="V88" t="s">
        <v>133</v>
      </c>
      <c r="W88">
        <v>118.53861305256601</v>
      </c>
      <c r="X88" t="s">
        <v>15</v>
      </c>
      <c r="Y88">
        <v>86</v>
      </c>
      <c r="Z88" s="2">
        <v>545280</v>
      </c>
    </row>
    <row r="89" spans="1:26">
      <c r="A89" s="1">
        <v>326.1001</v>
      </c>
      <c r="B89" t="s">
        <v>13</v>
      </c>
      <c r="C89" t="s">
        <v>250</v>
      </c>
      <c r="D89">
        <v>120.66060631673901</v>
      </c>
      <c r="E89" t="s">
        <v>15</v>
      </c>
      <c r="F89">
        <v>86</v>
      </c>
      <c r="G89" s="2">
        <v>0</v>
      </c>
      <c r="T89" s="1">
        <v>384.17649999999998</v>
      </c>
      <c r="U89" t="s">
        <v>17</v>
      </c>
      <c r="V89" t="s">
        <v>134</v>
      </c>
      <c r="W89">
        <v>119.744281052566</v>
      </c>
      <c r="X89" t="s">
        <v>15</v>
      </c>
      <c r="Y89">
        <v>86</v>
      </c>
      <c r="Z89" s="2">
        <v>1896960</v>
      </c>
    </row>
    <row r="90" spans="1:26">
      <c r="A90" s="1">
        <v>326.1001</v>
      </c>
      <c r="B90" t="s">
        <v>13</v>
      </c>
      <c r="C90" t="s">
        <v>251</v>
      </c>
      <c r="D90">
        <v>121.86752531673901</v>
      </c>
      <c r="E90" t="s">
        <v>15</v>
      </c>
      <c r="F90">
        <v>86</v>
      </c>
      <c r="G90" s="2">
        <v>0</v>
      </c>
      <c r="T90" s="1">
        <v>387.21249999999998</v>
      </c>
      <c r="U90" t="s">
        <v>20</v>
      </c>
      <c r="V90" t="s">
        <v>135</v>
      </c>
      <c r="W90">
        <v>120.949949052566</v>
      </c>
      <c r="X90" t="s">
        <v>21</v>
      </c>
      <c r="Y90">
        <v>86</v>
      </c>
      <c r="Z90" s="2">
        <v>11779200</v>
      </c>
    </row>
    <row r="91" spans="1:26">
      <c r="A91" s="1">
        <v>326.1001</v>
      </c>
      <c r="B91" t="s">
        <v>13</v>
      </c>
      <c r="C91" t="s">
        <v>252</v>
      </c>
      <c r="D91">
        <v>123.074444316739</v>
      </c>
      <c r="E91" t="s">
        <v>15</v>
      </c>
      <c r="F91">
        <v>86</v>
      </c>
      <c r="G91" s="2">
        <v>61418880</v>
      </c>
      <c r="T91" s="1">
        <v>399.17619999999999</v>
      </c>
      <c r="U91" t="s">
        <v>24</v>
      </c>
      <c r="V91" t="s">
        <v>136</v>
      </c>
      <c r="W91">
        <v>122.155617052566</v>
      </c>
      <c r="X91" t="s">
        <v>25</v>
      </c>
      <c r="Y91">
        <v>86</v>
      </c>
      <c r="Z91" s="2">
        <v>6481920</v>
      </c>
    </row>
    <row r="92" spans="1:26">
      <c r="A92" s="1">
        <v>326.1001</v>
      </c>
      <c r="B92" t="s">
        <v>13</v>
      </c>
      <c r="C92" t="s">
        <v>253</v>
      </c>
      <c r="D92">
        <v>124.281363316739</v>
      </c>
      <c r="E92" t="s">
        <v>15</v>
      </c>
      <c r="F92">
        <v>86</v>
      </c>
      <c r="G92" s="2">
        <v>0</v>
      </c>
      <c r="T92" s="1">
        <v>411.21249999999998</v>
      </c>
      <c r="U92" t="s">
        <v>28</v>
      </c>
      <c r="V92" t="s">
        <v>137</v>
      </c>
      <c r="W92">
        <v>123.361285052566</v>
      </c>
      <c r="X92" t="s">
        <v>29</v>
      </c>
      <c r="Y92">
        <v>86</v>
      </c>
      <c r="Z92" s="2">
        <v>79701120</v>
      </c>
    </row>
    <row r="93" spans="1:26">
      <c r="A93" s="1">
        <v>326.1001</v>
      </c>
      <c r="B93" t="s">
        <v>13</v>
      </c>
      <c r="C93" t="s">
        <v>254</v>
      </c>
      <c r="D93">
        <v>125.488282316739</v>
      </c>
      <c r="E93" t="s">
        <v>15</v>
      </c>
      <c r="F93">
        <v>86</v>
      </c>
      <c r="G93" s="2">
        <v>994560</v>
      </c>
      <c r="T93" s="1">
        <v>425.22340000000003</v>
      </c>
      <c r="U93" t="s">
        <v>32</v>
      </c>
      <c r="V93" t="s">
        <v>138</v>
      </c>
      <c r="W93">
        <v>124.56695305256601</v>
      </c>
      <c r="X93" t="s">
        <v>33</v>
      </c>
      <c r="Y93">
        <v>86</v>
      </c>
      <c r="Z93" s="2">
        <v>28817280</v>
      </c>
    </row>
    <row r="94" spans="1:26">
      <c r="A94" s="1">
        <v>326.1001</v>
      </c>
      <c r="B94" t="s">
        <v>13</v>
      </c>
      <c r="C94" t="s">
        <v>255</v>
      </c>
      <c r="D94">
        <v>126.695201316739</v>
      </c>
      <c r="E94" t="s">
        <v>15</v>
      </c>
      <c r="F94">
        <v>86</v>
      </c>
      <c r="G94" s="2">
        <v>28826880</v>
      </c>
      <c r="T94" s="1">
        <v>451.24380000000002</v>
      </c>
      <c r="U94" t="s">
        <v>36</v>
      </c>
      <c r="V94" t="s">
        <v>139</v>
      </c>
      <c r="W94">
        <v>125.772621052566</v>
      </c>
      <c r="X94" t="s">
        <v>37</v>
      </c>
      <c r="Y94">
        <v>86</v>
      </c>
      <c r="Z94" s="2">
        <v>16479360</v>
      </c>
    </row>
    <row r="95" spans="1:26">
      <c r="A95" s="1">
        <v>326.1001</v>
      </c>
      <c r="B95" t="s">
        <v>13</v>
      </c>
      <c r="C95" t="s">
        <v>256</v>
      </c>
      <c r="D95">
        <v>127.902120316739</v>
      </c>
      <c r="E95" t="s">
        <v>15</v>
      </c>
      <c r="F95">
        <v>86</v>
      </c>
      <c r="G95" s="2">
        <v>229728000</v>
      </c>
      <c r="T95" s="1">
        <v>326.1001</v>
      </c>
      <c r="U95" t="s">
        <v>13</v>
      </c>
      <c r="V95" t="s">
        <v>140</v>
      </c>
      <c r="W95">
        <v>126.978289052566</v>
      </c>
      <c r="X95" t="s">
        <v>40</v>
      </c>
      <c r="Y95">
        <v>86</v>
      </c>
      <c r="Z95" s="2" t="s">
        <v>67</v>
      </c>
    </row>
    <row r="96" spans="1:26">
      <c r="A96" s="1">
        <v>326.1001</v>
      </c>
      <c r="B96" t="s">
        <v>13</v>
      </c>
      <c r="C96" t="s">
        <v>257</v>
      </c>
      <c r="D96">
        <v>129.109039316739</v>
      </c>
      <c r="E96" t="s">
        <v>15</v>
      </c>
      <c r="F96">
        <v>86</v>
      </c>
      <c r="G96" s="2">
        <v>208629120</v>
      </c>
      <c r="T96" s="1">
        <v>326.1001</v>
      </c>
      <c r="U96" t="s">
        <v>13</v>
      </c>
      <c r="V96" t="s">
        <v>141</v>
      </c>
      <c r="W96">
        <v>128.183957052566</v>
      </c>
      <c r="X96" t="s">
        <v>40</v>
      </c>
      <c r="Y96">
        <v>86</v>
      </c>
      <c r="Z96" s="2">
        <v>0</v>
      </c>
    </row>
    <row r="97" spans="1:26">
      <c r="A97" s="1">
        <v>326.1001</v>
      </c>
      <c r="B97" t="s">
        <v>13</v>
      </c>
      <c r="C97" t="s">
        <v>258</v>
      </c>
      <c r="D97">
        <v>130.315958316739</v>
      </c>
      <c r="E97" t="s">
        <v>15</v>
      </c>
      <c r="F97">
        <v>86</v>
      </c>
      <c r="G97" s="2">
        <v>211200</v>
      </c>
      <c r="T97" s="1">
        <v>451.24380000000002</v>
      </c>
      <c r="U97" t="s">
        <v>36</v>
      </c>
      <c r="V97" t="s">
        <v>142</v>
      </c>
      <c r="W97">
        <v>129.389625052566</v>
      </c>
      <c r="X97" t="s">
        <v>37</v>
      </c>
      <c r="Y97">
        <v>86</v>
      </c>
      <c r="Z97" s="2">
        <v>55680</v>
      </c>
    </row>
    <row r="98" spans="1:26">
      <c r="A98" s="1">
        <v>326.1001</v>
      </c>
      <c r="B98" t="s">
        <v>13</v>
      </c>
      <c r="C98" t="s">
        <v>259</v>
      </c>
      <c r="D98">
        <v>131.522877316739</v>
      </c>
      <c r="E98" t="s">
        <v>15</v>
      </c>
      <c r="F98">
        <v>86</v>
      </c>
      <c r="G98" s="2">
        <v>0</v>
      </c>
      <c r="T98" s="1">
        <v>425.22340000000003</v>
      </c>
      <c r="U98" t="s">
        <v>32</v>
      </c>
      <c r="V98" t="s">
        <v>143</v>
      </c>
      <c r="W98">
        <v>130.59529305256601</v>
      </c>
      <c r="X98" t="s">
        <v>33</v>
      </c>
      <c r="Y98">
        <v>86</v>
      </c>
      <c r="Z98" s="2">
        <v>86400</v>
      </c>
    </row>
    <row r="99" spans="1:26">
      <c r="A99" s="1">
        <v>326.1001</v>
      </c>
      <c r="B99" t="s">
        <v>13</v>
      </c>
      <c r="C99" t="s">
        <v>260</v>
      </c>
      <c r="D99">
        <v>132.729796316739</v>
      </c>
      <c r="E99" t="s">
        <v>15</v>
      </c>
      <c r="F99">
        <v>86</v>
      </c>
      <c r="G99" s="2">
        <v>0</v>
      </c>
      <c r="T99" s="1">
        <v>411.21249999999998</v>
      </c>
      <c r="U99" t="s">
        <v>28</v>
      </c>
      <c r="V99" t="s">
        <v>144</v>
      </c>
      <c r="W99">
        <v>131.80096105256601</v>
      </c>
      <c r="X99" t="s">
        <v>29</v>
      </c>
      <c r="Y99">
        <v>86</v>
      </c>
      <c r="Z99" s="2">
        <v>9600</v>
      </c>
    </row>
    <row r="100" spans="1:26">
      <c r="A100" s="1">
        <v>326.1001</v>
      </c>
      <c r="B100" t="s">
        <v>13</v>
      </c>
      <c r="C100" t="s">
        <v>261</v>
      </c>
      <c r="D100">
        <v>133.936715316739</v>
      </c>
      <c r="E100" t="s">
        <v>15</v>
      </c>
      <c r="F100">
        <v>86</v>
      </c>
      <c r="G100" s="2">
        <v>0</v>
      </c>
      <c r="T100" s="1">
        <v>399.17619999999999</v>
      </c>
      <c r="U100" t="s">
        <v>24</v>
      </c>
      <c r="V100" t="s">
        <v>145</v>
      </c>
      <c r="W100">
        <v>133.00662905256601</v>
      </c>
      <c r="X100" t="s">
        <v>25</v>
      </c>
      <c r="Y100">
        <v>86</v>
      </c>
      <c r="Z100" s="2">
        <v>61440</v>
      </c>
    </row>
    <row r="101" spans="1:26">
      <c r="A101" s="1">
        <v>326.1001</v>
      </c>
      <c r="B101" t="s">
        <v>13</v>
      </c>
      <c r="C101" t="s">
        <v>262</v>
      </c>
      <c r="D101">
        <v>135.143634316739</v>
      </c>
      <c r="E101" t="s">
        <v>15</v>
      </c>
      <c r="F101">
        <v>86</v>
      </c>
      <c r="G101" s="2">
        <v>0</v>
      </c>
      <c r="T101" s="1">
        <v>387.21249999999998</v>
      </c>
      <c r="U101" t="s">
        <v>20</v>
      </c>
      <c r="V101" t="s">
        <v>146</v>
      </c>
      <c r="W101">
        <v>134.21229705256599</v>
      </c>
      <c r="X101" t="s">
        <v>21</v>
      </c>
      <c r="Y101">
        <v>86</v>
      </c>
      <c r="Z101" s="2">
        <v>2294400</v>
      </c>
    </row>
    <row r="102" spans="1:26">
      <c r="A102" s="1">
        <v>326.1001</v>
      </c>
      <c r="B102" t="s">
        <v>13</v>
      </c>
      <c r="C102" t="s">
        <v>263</v>
      </c>
      <c r="D102">
        <v>136.350553316739</v>
      </c>
      <c r="E102" t="s">
        <v>15</v>
      </c>
      <c r="F102">
        <v>86</v>
      </c>
      <c r="G102" s="2">
        <v>0</v>
      </c>
      <c r="T102" s="1">
        <v>384.17649999999998</v>
      </c>
      <c r="U102" t="s">
        <v>17</v>
      </c>
      <c r="V102" t="s">
        <v>147</v>
      </c>
      <c r="W102">
        <v>135.41796505256599</v>
      </c>
      <c r="X102" t="s">
        <v>15</v>
      </c>
      <c r="Y102">
        <v>86</v>
      </c>
      <c r="Z102" s="2">
        <v>741120</v>
      </c>
    </row>
    <row r="103" spans="1:26">
      <c r="A103" s="1">
        <v>326.1001</v>
      </c>
      <c r="B103" t="s">
        <v>13</v>
      </c>
      <c r="C103" t="s">
        <v>264</v>
      </c>
      <c r="D103">
        <v>137.55747231673899</v>
      </c>
      <c r="E103" t="s">
        <v>15</v>
      </c>
      <c r="F103">
        <v>86</v>
      </c>
      <c r="G103" s="2">
        <v>5022720</v>
      </c>
      <c r="T103" s="1">
        <v>384.17649999999998</v>
      </c>
      <c r="U103" t="s">
        <v>17</v>
      </c>
      <c r="V103" t="s">
        <v>148</v>
      </c>
      <c r="W103">
        <v>136.62363305256599</v>
      </c>
      <c r="X103" t="s">
        <v>15</v>
      </c>
      <c r="Y103">
        <v>86</v>
      </c>
      <c r="Z103" s="2">
        <v>2173440</v>
      </c>
    </row>
    <row r="104" spans="1:26">
      <c r="A104" s="1">
        <v>326.1001</v>
      </c>
      <c r="B104" t="s">
        <v>13</v>
      </c>
      <c r="C104" t="s">
        <v>265</v>
      </c>
      <c r="D104">
        <v>138.76439131673899</v>
      </c>
      <c r="E104" t="s">
        <v>15</v>
      </c>
      <c r="F104">
        <v>86</v>
      </c>
      <c r="G104" s="2">
        <v>0</v>
      </c>
      <c r="T104" s="1">
        <v>387.21249999999998</v>
      </c>
      <c r="U104" t="s">
        <v>20</v>
      </c>
      <c r="V104" t="s">
        <v>149</v>
      </c>
      <c r="W104">
        <v>137.829301052566</v>
      </c>
      <c r="X104" t="s">
        <v>21</v>
      </c>
      <c r="Y104">
        <v>86</v>
      </c>
      <c r="Z104" s="2">
        <v>18324480</v>
      </c>
    </row>
    <row r="105" spans="1:26">
      <c r="A105" s="1">
        <v>326.1001</v>
      </c>
      <c r="B105" t="s">
        <v>13</v>
      </c>
      <c r="C105" t="s">
        <v>266</v>
      </c>
      <c r="D105">
        <v>139.97131031673899</v>
      </c>
      <c r="E105" t="s">
        <v>15</v>
      </c>
      <c r="F105">
        <v>86</v>
      </c>
      <c r="G105" s="2">
        <v>1904640</v>
      </c>
      <c r="T105" s="1">
        <v>399.17619999999999</v>
      </c>
      <c r="U105" t="s">
        <v>24</v>
      </c>
      <c r="V105" t="s">
        <v>150</v>
      </c>
      <c r="W105">
        <v>139.034969052566</v>
      </c>
      <c r="X105" t="s">
        <v>25</v>
      </c>
      <c r="Y105">
        <v>86</v>
      </c>
      <c r="Z105" s="2">
        <v>48453120</v>
      </c>
    </row>
    <row r="106" spans="1:26">
      <c r="A106" s="1">
        <v>326.1001</v>
      </c>
      <c r="B106" t="s">
        <v>13</v>
      </c>
      <c r="C106" t="s">
        <v>267</v>
      </c>
      <c r="D106">
        <v>141.17822931673899</v>
      </c>
      <c r="E106" t="s">
        <v>15</v>
      </c>
      <c r="F106">
        <v>86</v>
      </c>
      <c r="G106" s="2">
        <v>0</v>
      </c>
      <c r="T106" s="1">
        <v>411.21249999999998</v>
      </c>
      <c r="U106" t="s">
        <v>28</v>
      </c>
      <c r="V106" t="s">
        <v>151</v>
      </c>
      <c r="W106">
        <v>140.240637052566</v>
      </c>
      <c r="X106" t="s">
        <v>29</v>
      </c>
      <c r="Y106">
        <v>86</v>
      </c>
      <c r="Z106" s="2">
        <v>78600960</v>
      </c>
    </row>
    <row r="107" spans="1:26">
      <c r="A107" s="1">
        <v>326.1001</v>
      </c>
      <c r="B107" t="s">
        <v>13</v>
      </c>
      <c r="C107" t="s">
        <v>268</v>
      </c>
      <c r="D107">
        <v>142.38514831673899</v>
      </c>
      <c r="E107" t="s">
        <v>15</v>
      </c>
      <c r="F107">
        <v>86</v>
      </c>
      <c r="G107" s="2">
        <v>6733440</v>
      </c>
      <c r="T107" s="1">
        <v>425.22340000000003</v>
      </c>
      <c r="U107" t="s">
        <v>32</v>
      </c>
      <c r="V107" t="s">
        <v>152</v>
      </c>
      <c r="W107">
        <v>141.446305052566</v>
      </c>
      <c r="X107" t="s">
        <v>33</v>
      </c>
      <c r="Y107">
        <v>86</v>
      </c>
      <c r="Z107" s="2">
        <v>26062080</v>
      </c>
    </row>
    <row r="108" spans="1:26">
      <c r="A108" s="1">
        <v>326.1001</v>
      </c>
      <c r="B108" t="s">
        <v>13</v>
      </c>
      <c r="C108" t="s">
        <v>269</v>
      </c>
      <c r="D108">
        <v>143.59206731673899</v>
      </c>
      <c r="E108" t="s">
        <v>15</v>
      </c>
      <c r="F108">
        <v>86</v>
      </c>
      <c r="G108" s="2">
        <v>55680</v>
      </c>
      <c r="T108" s="1">
        <v>451.24380000000002</v>
      </c>
      <c r="U108" t="s">
        <v>36</v>
      </c>
      <c r="V108" t="s">
        <v>153</v>
      </c>
      <c r="W108">
        <v>142.65197305256601</v>
      </c>
      <c r="X108" t="s">
        <v>37</v>
      </c>
      <c r="Y108">
        <v>86</v>
      </c>
      <c r="Z108" s="2">
        <v>30528000</v>
      </c>
    </row>
    <row r="109" spans="1:26">
      <c r="A109" s="1">
        <v>326.1001</v>
      </c>
      <c r="B109" t="s">
        <v>13</v>
      </c>
      <c r="C109" t="s">
        <v>270</v>
      </c>
      <c r="D109">
        <v>144.79898631673899</v>
      </c>
      <c r="E109" t="s">
        <v>15</v>
      </c>
      <c r="F109">
        <v>86</v>
      </c>
      <c r="G109" s="2">
        <v>179948160</v>
      </c>
      <c r="T109" s="1">
        <v>326.1001</v>
      </c>
      <c r="U109" t="s">
        <v>13</v>
      </c>
      <c r="V109" t="s">
        <v>154</v>
      </c>
      <c r="W109">
        <v>143.85764105256601</v>
      </c>
      <c r="X109" t="s">
        <v>40</v>
      </c>
      <c r="Y109">
        <v>86</v>
      </c>
      <c r="Z109" s="2" t="s">
        <v>67</v>
      </c>
    </row>
    <row r="110" spans="1:26">
      <c r="A110" s="1">
        <v>326.1001</v>
      </c>
      <c r="B110" t="s">
        <v>13</v>
      </c>
      <c r="C110" t="s">
        <v>271</v>
      </c>
      <c r="D110">
        <v>146.00590531673899</v>
      </c>
      <c r="E110" t="s">
        <v>15</v>
      </c>
      <c r="F110">
        <v>86</v>
      </c>
      <c r="G110" s="2">
        <v>232112640</v>
      </c>
      <c r="T110" s="1">
        <v>326.1001</v>
      </c>
      <c r="U110" t="s">
        <v>13</v>
      </c>
      <c r="V110" t="s">
        <v>155</v>
      </c>
      <c r="W110">
        <v>145.06330905256601</v>
      </c>
      <c r="X110" t="s">
        <v>40</v>
      </c>
      <c r="Y110">
        <v>86</v>
      </c>
      <c r="Z110" s="2" t="s">
        <v>67</v>
      </c>
    </row>
    <row r="111" spans="1:26">
      <c r="A111" s="1">
        <v>326.1001</v>
      </c>
      <c r="B111" t="s">
        <v>13</v>
      </c>
      <c r="C111" t="s">
        <v>272</v>
      </c>
      <c r="D111">
        <v>147.21282431673899</v>
      </c>
      <c r="E111" t="s">
        <v>15</v>
      </c>
      <c r="F111">
        <v>86</v>
      </c>
      <c r="G111" s="2">
        <v>13624320</v>
      </c>
      <c r="T111" s="1">
        <v>451.24380000000002</v>
      </c>
      <c r="U111" t="s">
        <v>36</v>
      </c>
      <c r="V111" t="s">
        <v>156</v>
      </c>
      <c r="W111">
        <v>146.26897705256599</v>
      </c>
      <c r="X111" t="s">
        <v>37</v>
      </c>
      <c r="Y111">
        <v>86</v>
      </c>
      <c r="Z111" s="2">
        <v>19674240</v>
      </c>
    </row>
    <row r="112" spans="1:26">
      <c r="A112" s="1">
        <v>326.1001</v>
      </c>
      <c r="B112" t="s">
        <v>13</v>
      </c>
      <c r="C112" t="s">
        <v>273</v>
      </c>
      <c r="D112">
        <v>148.41974331673899</v>
      </c>
      <c r="E112" t="s">
        <v>15</v>
      </c>
      <c r="F112">
        <v>86</v>
      </c>
      <c r="G112" s="2">
        <v>979200</v>
      </c>
      <c r="T112" s="1">
        <v>425.22340000000003</v>
      </c>
      <c r="U112" t="s">
        <v>32</v>
      </c>
      <c r="V112" t="s">
        <v>157</v>
      </c>
      <c r="W112">
        <v>147.47464505256599</v>
      </c>
      <c r="X112" t="s">
        <v>33</v>
      </c>
      <c r="Y112">
        <v>86</v>
      </c>
      <c r="Z112" s="2">
        <v>27584640</v>
      </c>
    </row>
    <row r="113" spans="1:26">
      <c r="A113" s="1">
        <v>326.1001</v>
      </c>
      <c r="B113" t="s">
        <v>13</v>
      </c>
      <c r="C113" t="s">
        <v>274</v>
      </c>
      <c r="D113">
        <v>149.62666231673899</v>
      </c>
      <c r="E113" t="s">
        <v>15</v>
      </c>
      <c r="F113">
        <v>86</v>
      </c>
      <c r="G113" s="2">
        <v>0</v>
      </c>
      <c r="T113" s="1">
        <v>411.21249999999998</v>
      </c>
      <c r="U113" t="s">
        <v>28</v>
      </c>
      <c r="V113" t="s">
        <v>158</v>
      </c>
      <c r="W113">
        <v>148.68031305256599</v>
      </c>
      <c r="X113" t="s">
        <v>29</v>
      </c>
      <c r="Y113">
        <v>86</v>
      </c>
      <c r="Z113" s="2">
        <v>67931520</v>
      </c>
    </row>
    <row r="114" spans="1:26">
      <c r="A114" s="1">
        <v>326.1001</v>
      </c>
      <c r="B114" t="s">
        <v>13</v>
      </c>
      <c r="C114" t="s">
        <v>275</v>
      </c>
      <c r="D114">
        <v>150.83358131673899</v>
      </c>
      <c r="E114" t="s">
        <v>15</v>
      </c>
      <c r="F114">
        <v>86</v>
      </c>
      <c r="G114" s="2">
        <v>61399680</v>
      </c>
      <c r="T114" s="1">
        <v>399.17619999999999</v>
      </c>
      <c r="U114" t="s">
        <v>24</v>
      </c>
      <c r="V114" t="s">
        <v>159</v>
      </c>
      <c r="W114">
        <v>149.885981052566</v>
      </c>
      <c r="X114" t="s">
        <v>25</v>
      </c>
      <c r="Y114">
        <v>86</v>
      </c>
      <c r="Z114" s="2">
        <v>1956480</v>
      </c>
    </row>
    <row r="115" spans="1:26">
      <c r="A115" s="1">
        <v>326.1001</v>
      </c>
      <c r="B115" t="s">
        <v>13</v>
      </c>
      <c r="C115" t="s">
        <v>276</v>
      </c>
      <c r="D115">
        <v>152.04050031673901</v>
      </c>
      <c r="E115" t="s">
        <v>15</v>
      </c>
      <c r="F115">
        <v>86</v>
      </c>
      <c r="G115" s="2">
        <v>1340160</v>
      </c>
      <c r="T115" s="1">
        <v>387.21249999999998</v>
      </c>
      <c r="U115" t="s">
        <v>20</v>
      </c>
      <c r="V115" t="s">
        <v>160</v>
      </c>
      <c r="W115">
        <v>151.091649052566</v>
      </c>
      <c r="X115" t="s">
        <v>21</v>
      </c>
      <c r="Y115">
        <v>86</v>
      </c>
      <c r="Z115" s="2">
        <v>11877120</v>
      </c>
    </row>
    <row r="116" spans="1:26">
      <c r="A116" s="1">
        <v>326.1001</v>
      </c>
      <c r="B116" t="s">
        <v>13</v>
      </c>
      <c r="C116" t="s">
        <v>277</v>
      </c>
      <c r="D116">
        <v>153.24741931673901</v>
      </c>
      <c r="E116" t="s">
        <v>15</v>
      </c>
      <c r="F116">
        <v>86</v>
      </c>
      <c r="G116" s="2">
        <v>42046080</v>
      </c>
      <c r="T116" s="1">
        <v>384.17649999999998</v>
      </c>
      <c r="U116" t="s">
        <v>17</v>
      </c>
      <c r="V116" t="s">
        <v>161</v>
      </c>
      <c r="W116">
        <v>152.297317052566</v>
      </c>
      <c r="X116" t="s">
        <v>15</v>
      </c>
      <c r="Y116">
        <v>86</v>
      </c>
      <c r="Z116" s="2">
        <v>1584000</v>
      </c>
    </row>
  </sheetData>
  <mergeCells count="4">
    <mergeCell ref="A2:G3"/>
    <mergeCell ref="I2:N3"/>
    <mergeCell ref="T2:Z3"/>
    <mergeCell ref="AB2:AG3"/>
  </mergeCells>
  <conditionalFormatting sqref="I64:N79">
    <cfRule type="colorScale" priority="8">
      <colorScale>
        <cfvo type="min"/>
        <cfvo type="max"/>
        <color rgb="FF0070C0"/>
        <color rgb="FFFFC000"/>
      </colorScale>
    </cfRule>
    <cfRule type="colorScale" priority="9">
      <colorScale>
        <cfvo type="min"/>
        <cfvo type="max"/>
        <color theme="8"/>
        <color theme="5"/>
      </colorScale>
    </cfRule>
    <cfRule type="colorScale" priority="10">
      <colorScale>
        <cfvo type="min"/>
        <cfvo type="max"/>
        <color theme="8"/>
        <color rgb="FFFFFF00"/>
      </colorScale>
    </cfRule>
  </conditionalFormatting>
  <conditionalFormatting sqref="I45:O60">
    <cfRule type="colorScale" priority="11">
      <colorScale>
        <cfvo type="min"/>
        <cfvo type="max"/>
        <color rgb="FF0070C0"/>
        <color rgb="FFFFC000"/>
      </colorScale>
    </cfRule>
    <cfRule type="colorScale" priority="12">
      <colorScale>
        <cfvo type="min"/>
        <cfvo type="max"/>
        <color theme="8"/>
        <color rgb="FFFFC000"/>
      </colorScale>
    </cfRule>
    <cfRule type="colorScale" priority="13">
      <colorScale>
        <cfvo type="min"/>
        <cfvo type="max"/>
        <color theme="8"/>
        <color rgb="FFFFFF00"/>
      </colorScale>
    </cfRule>
  </conditionalFormatting>
  <conditionalFormatting sqref="O65:O79">
    <cfRule type="colorScale" priority="20">
      <colorScale>
        <cfvo type="min"/>
        <cfvo type="max"/>
        <color theme="8"/>
        <color rgb="FFFFFF00"/>
      </colorScale>
    </cfRule>
  </conditionalFormatting>
  <conditionalFormatting sqref="P64">
    <cfRule type="colorScale" priority="4">
      <colorScale>
        <cfvo type="min"/>
        <cfvo type="max"/>
        <color theme="8"/>
        <color rgb="FFFFFF00"/>
      </colorScale>
    </cfRule>
  </conditionalFormatting>
  <conditionalFormatting sqref="P69:P79">
    <cfRule type="colorScale" priority="3">
      <colorScale>
        <cfvo type="min"/>
        <cfvo type="max"/>
        <color rgb="FF0070C0"/>
        <color rgb="FFFFC000"/>
      </colorScale>
    </cfRule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max"/>
        <color rgb="FF0070C0"/>
        <color rgb="FFFFC000"/>
      </colorScale>
    </cfRule>
    <cfRule type="colorScale" priority="7">
      <colorScale>
        <cfvo type="min"/>
        <cfvo type="max"/>
        <color theme="8"/>
        <color theme="5"/>
      </colorScale>
    </cfRule>
  </conditionalFormatting>
  <conditionalFormatting sqref="Q64:S79">
    <cfRule type="colorScale" priority="19">
      <colorScale>
        <cfvo type="min"/>
        <cfvo type="max"/>
        <color theme="8"/>
        <color rgb="FFFFFF00"/>
      </colorScale>
    </cfRule>
  </conditionalFormatting>
  <conditionalFormatting sqref="AB26:AG41">
    <cfRule type="colorScale" priority="14">
      <colorScale>
        <cfvo type="min"/>
        <cfvo type="max"/>
        <color theme="8"/>
        <color rgb="FFFFFF00"/>
      </colorScale>
    </cfRule>
  </conditionalFormatting>
  <conditionalFormatting sqref="AB64:AG79">
    <cfRule type="colorScale" priority="15">
      <colorScale>
        <cfvo type="min"/>
        <cfvo type="max"/>
        <color theme="8"/>
        <color rgb="FFFFFF00"/>
      </colorScale>
    </cfRule>
  </conditionalFormatting>
  <conditionalFormatting sqref="AB45:AH60">
    <cfRule type="colorScale" priority="17">
      <colorScale>
        <cfvo type="min"/>
        <cfvo type="max"/>
        <color theme="8"/>
        <color rgb="FFFFFF00"/>
      </colorScale>
    </cfRule>
  </conditionalFormatting>
  <conditionalFormatting sqref="AH26:AH41">
    <cfRule type="cellIs" dxfId="6" priority="18" operator="greaterThan">
      <formula>12.5</formula>
    </cfRule>
  </conditionalFormatting>
  <conditionalFormatting sqref="AH65:AH79">
    <cfRule type="colorScale" priority="16">
      <colorScale>
        <cfvo type="min"/>
        <cfvo type="max"/>
        <color theme="8"/>
        <color rgb="FFFFFF00"/>
      </colorScale>
    </cfRule>
  </conditionalFormatting>
  <conditionalFormatting sqref="AI50:AI6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0334-0659-924C-A2E8-89C272C33080}">
  <dimension ref="A1:AI116"/>
  <sheetViews>
    <sheetView zoomScale="80" zoomScaleNormal="80" workbookViewId="0">
      <selection sqref="A1:XFD1"/>
    </sheetView>
  </sheetViews>
  <sheetFormatPr baseColWidth="10" defaultColWidth="8.83203125" defaultRowHeight="15"/>
  <cols>
    <col min="1" max="1" width="8.83203125" style="1"/>
    <col min="2" max="2" width="11.6640625" bestFit="1" customWidth="1"/>
    <col min="6" max="6" width="13.5" bestFit="1" customWidth="1"/>
    <col min="7" max="7" width="10.83203125" style="2" bestFit="1" customWidth="1"/>
    <col min="8" max="8" width="29.5" bestFit="1" customWidth="1"/>
    <col min="9" max="15" width="4.6640625" customWidth="1"/>
    <col min="16" max="16" width="4.6640625" style="3" customWidth="1"/>
    <col min="20" max="20" width="8.83203125" style="1"/>
    <col min="21" max="21" width="11.6640625" bestFit="1" customWidth="1"/>
    <col min="25" max="25" width="13.5" bestFit="1" customWidth="1"/>
    <col min="26" max="26" width="8.83203125" style="2"/>
    <col min="27" max="27" width="29.5" bestFit="1" customWidth="1"/>
    <col min="28" max="34" width="4.6640625" style="4" customWidth="1"/>
    <col min="35" max="35" width="4.6640625" style="3" customWidth="1"/>
  </cols>
  <sheetData>
    <row r="1" spans="1:35">
      <c r="A1" s="1" t="s">
        <v>278</v>
      </c>
    </row>
    <row r="2" spans="1:35" s="6" customFormat="1" ht="19">
      <c r="A2" s="5" t="s">
        <v>279</v>
      </c>
      <c r="B2" s="5"/>
      <c r="C2" s="5"/>
      <c r="D2" s="5"/>
      <c r="E2" s="5"/>
      <c r="F2" s="5"/>
      <c r="G2" s="5"/>
      <c r="I2" s="5" t="s">
        <v>2</v>
      </c>
      <c r="J2" s="5"/>
      <c r="K2" s="5"/>
      <c r="L2" s="5"/>
      <c r="M2" s="5"/>
      <c r="N2" s="5"/>
      <c r="P2" s="7"/>
      <c r="T2" s="5" t="s">
        <v>280</v>
      </c>
      <c r="U2" s="5"/>
      <c r="V2" s="5"/>
      <c r="W2" s="5"/>
      <c r="X2" s="5"/>
      <c r="Y2" s="5"/>
      <c r="Z2" s="5"/>
      <c r="AB2" s="5" t="s">
        <v>4</v>
      </c>
      <c r="AC2" s="5"/>
      <c r="AD2" s="5"/>
      <c r="AE2" s="5"/>
      <c r="AF2" s="5"/>
      <c r="AG2" s="5"/>
      <c r="AI2" s="7"/>
    </row>
    <row r="3" spans="1:35" s="6" customFormat="1" ht="19">
      <c r="A3" s="5"/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P3" s="7"/>
      <c r="T3" s="5"/>
      <c r="U3" s="5"/>
      <c r="V3" s="5"/>
      <c r="W3" s="5"/>
      <c r="X3" s="5"/>
      <c r="Y3" s="5"/>
      <c r="Z3" s="5"/>
      <c r="AB3" s="5"/>
      <c r="AC3" s="5"/>
      <c r="AD3" s="5"/>
      <c r="AE3" s="5"/>
      <c r="AF3" s="5"/>
      <c r="AG3" s="5"/>
      <c r="AI3" s="7"/>
    </row>
    <row r="4" spans="1:35">
      <c r="A4" s="1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s="2" t="s">
        <v>11</v>
      </c>
      <c r="I4">
        <v>1</v>
      </c>
      <c r="J4">
        <v>2</v>
      </c>
      <c r="K4">
        <v>3</v>
      </c>
      <c r="L4">
        <v>4</v>
      </c>
      <c r="M4">
        <v>5</v>
      </c>
      <c r="N4">
        <v>6</v>
      </c>
      <c r="O4" t="s">
        <v>12</v>
      </c>
      <c r="T4" s="1" t="s">
        <v>5</v>
      </c>
      <c r="U4" t="s">
        <v>6</v>
      </c>
      <c r="V4" t="s">
        <v>7</v>
      </c>
      <c r="W4" t="s">
        <v>8</v>
      </c>
      <c r="X4" t="s">
        <v>9</v>
      </c>
      <c r="Y4" t="s">
        <v>10</v>
      </c>
      <c r="Z4" s="2" t="s">
        <v>11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4">
        <v>6</v>
      </c>
      <c r="AH4" s="4" t="s">
        <v>12</v>
      </c>
    </row>
    <row r="5" spans="1:35">
      <c r="A5" s="1">
        <v>326.1001</v>
      </c>
      <c r="B5" t="s">
        <v>13</v>
      </c>
      <c r="C5" t="s">
        <v>281</v>
      </c>
      <c r="D5">
        <v>19.233125477625499</v>
      </c>
      <c r="E5" t="s">
        <v>15</v>
      </c>
      <c r="F5">
        <v>86</v>
      </c>
      <c r="G5" s="2">
        <v>51198720</v>
      </c>
      <c r="H5" t="s">
        <v>16</v>
      </c>
      <c r="I5" s="9">
        <f>G5</f>
        <v>51198720</v>
      </c>
      <c r="J5" s="9">
        <f>G6</f>
        <v>118396800</v>
      </c>
      <c r="K5" s="9">
        <f>G7</f>
        <v>130151040</v>
      </c>
      <c r="L5" s="9">
        <f>G8</f>
        <v>97259520</v>
      </c>
      <c r="M5" s="9">
        <f>G9</f>
        <v>168769920</v>
      </c>
      <c r="N5" s="9">
        <f>G10</f>
        <v>161834880</v>
      </c>
      <c r="O5" s="9">
        <f>G11</f>
        <v>268152960</v>
      </c>
      <c r="T5" s="1">
        <v>399.17610000000002</v>
      </c>
      <c r="U5" t="s">
        <v>17</v>
      </c>
      <c r="V5" t="s">
        <v>14</v>
      </c>
      <c r="W5">
        <v>18.445444571180701</v>
      </c>
      <c r="X5" t="s">
        <v>15</v>
      </c>
      <c r="Y5">
        <v>86</v>
      </c>
      <c r="Z5" s="2">
        <v>51782400</v>
      </c>
      <c r="AA5" t="s">
        <v>16</v>
      </c>
      <c r="AB5" s="9">
        <f>Z5</f>
        <v>51782400</v>
      </c>
      <c r="AC5" s="9">
        <f>Z6</f>
        <v>11786880</v>
      </c>
      <c r="AD5" s="9">
        <f>Z7</f>
        <v>48000000</v>
      </c>
      <c r="AE5" s="9">
        <f>Z8</f>
        <v>41304960</v>
      </c>
      <c r="AF5" s="9">
        <f>Z9</f>
        <v>4020480</v>
      </c>
      <c r="AG5" s="9">
        <f>Z10</f>
        <v>648960</v>
      </c>
      <c r="AH5" s="9" t="str">
        <f>Z11</f>
        <v>NA</v>
      </c>
    </row>
    <row r="6" spans="1:35">
      <c r="A6" s="1">
        <v>326.1001</v>
      </c>
      <c r="B6" t="s">
        <v>13</v>
      </c>
      <c r="C6" t="s">
        <v>282</v>
      </c>
      <c r="D6">
        <v>20.437819477625499</v>
      </c>
      <c r="E6" t="s">
        <v>15</v>
      </c>
      <c r="F6">
        <v>86</v>
      </c>
      <c r="G6" s="2">
        <v>118396800</v>
      </c>
      <c r="H6" t="s">
        <v>19</v>
      </c>
      <c r="I6" s="9">
        <f>G18</f>
        <v>101760</v>
      </c>
      <c r="J6" s="9">
        <f>G17</f>
        <v>72854400</v>
      </c>
      <c r="K6" s="9">
        <f>G16</f>
        <v>11996160</v>
      </c>
      <c r="L6" s="9">
        <f>G15</f>
        <v>4429440</v>
      </c>
      <c r="M6" s="9">
        <f>G14</f>
        <v>50202240</v>
      </c>
      <c r="N6" s="9">
        <f>G13</f>
        <v>100936320</v>
      </c>
      <c r="O6" s="9">
        <f>G12</f>
        <v>222305280</v>
      </c>
      <c r="T6" s="1">
        <v>427.20740000000001</v>
      </c>
      <c r="U6" t="s">
        <v>20</v>
      </c>
      <c r="V6" t="s">
        <v>18</v>
      </c>
      <c r="W6">
        <v>19.651247571180701</v>
      </c>
      <c r="X6" t="s">
        <v>21</v>
      </c>
      <c r="Y6">
        <v>86</v>
      </c>
      <c r="Z6" s="2">
        <v>11786880</v>
      </c>
      <c r="AA6" t="s">
        <v>19</v>
      </c>
      <c r="AB6" s="9">
        <f>Z18</f>
        <v>66332160</v>
      </c>
      <c r="AC6" s="9">
        <f>Z17</f>
        <v>13637760</v>
      </c>
      <c r="AD6" s="9">
        <f>Z16</f>
        <v>86152320</v>
      </c>
      <c r="AE6" s="9">
        <f>Z15</f>
        <v>43342080</v>
      </c>
      <c r="AF6" s="9">
        <f>Z14</f>
        <v>20261760</v>
      </c>
      <c r="AG6" s="9">
        <f>Z13</f>
        <v>654720</v>
      </c>
      <c r="AH6" s="9">
        <f>Z12</f>
        <v>0</v>
      </c>
    </row>
    <row r="7" spans="1:35">
      <c r="A7" s="1">
        <v>326.1001</v>
      </c>
      <c r="B7" t="s">
        <v>13</v>
      </c>
      <c r="C7" t="s">
        <v>283</v>
      </c>
      <c r="D7">
        <v>21.642513477625499</v>
      </c>
      <c r="E7" t="s">
        <v>15</v>
      </c>
      <c r="F7">
        <v>86</v>
      </c>
      <c r="G7" s="2">
        <v>130151040</v>
      </c>
      <c r="H7" t="s">
        <v>23</v>
      </c>
      <c r="I7" s="9">
        <f>G19</f>
        <v>0</v>
      </c>
      <c r="J7" s="9">
        <f>G20</f>
        <v>40231680</v>
      </c>
      <c r="K7" s="9">
        <f>G21</f>
        <v>3840</v>
      </c>
      <c r="L7" s="9">
        <f>G22</f>
        <v>24960</v>
      </c>
      <c r="M7" s="9">
        <f>G23</f>
        <v>43184640</v>
      </c>
      <c r="N7" s="9">
        <f>G24</f>
        <v>63960960</v>
      </c>
      <c r="O7" s="9">
        <f>G25</f>
        <v>184245120</v>
      </c>
      <c r="T7" s="1">
        <v>435.17610000000002</v>
      </c>
      <c r="U7" t="s">
        <v>24</v>
      </c>
      <c r="V7" t="s">
        <v>22</v>
      </c>
      <c r="W7">
        <v>20.8570505711807</v>
      </c>
      <c r="X7" t="s">
        <v>25</v>
      </c>
      <c r="Y7">
        <v>86</v>
      </c>
      <c r="Z7" s="2">
        <v>48000000</v>
      </c>
      <c r="AA7" t="s">
        <v>23</v>
      </c>
      <c r="AB7" s="9">
        <f>Z19</f>
        <v>56175360</v>
      </c>
      <c r="AC7" s="9">
        <f>Z20</f>
        <v>9786240</v>
      </c>
      <c r="AD7" s="9">
        <f>Z21</f>
        <v>70227840</v>
      </c>
      <c r="AE7" s="9">
        <f>Z22</f>
        <v>53808000</v>
      </c>
      <c r="AF7" s="9">
        <f>Z23</f>
        <v>11840640</v>
      </c>
      <c r="AG7" s="9">
        <f>Z24</f>
        <v>288000</v>
      </c>
      <c r="AH7" s="9" t="str">
        <f>Z25</f>
        <v>NA</v>
      </c>
    </row>
    <row r="8" spans="1:35">
      <c r="A8" s="1">
        <v>326.1001</v>
      </c>
      <c r="B8" t="s">
        <v>13</v>
      </c>
      <c r="C8" t="s">
        <v>284</v>
      </c>
      <c r="D8">
        <v>22.847207477625499</v>
      </c>
      <c r="E8" t="s">
        <v>15</v>
      </c>
      <c r="F8">
        <v>86</v>
      </c>
      <c r="G8" s="2">
        <v>97259520</v>
      </c>
      <c r="H8" t="s">
        <v>27</v>
      </c>
      <c r="I8" s="9">
        <f>G32</f>
        <v>86275200</v>
      </c>
      <c r="J8" s="9">
        <f>G31</f>
        <v>174180480</v>
      </c>
      <c r="K8" s="9">
        <f>G30</f>
        <v>129016320</v>
      </c>
      <c r="L8" s="9">
        <f>G29</f>
        <v>99598080</v>
      </c>
      <c r="M8" s="9">
        <f>G28</f>
        <v>185297280</v>
      </c>
      <c r="N8" s="9">
        <f>G27</f>
        <v>171715200</v>
      </c>
      <c r="O8" s="9">
        <f>G26</f>
        <v>208531200</v>
      </c>
      <c r="T8" s="1">
        <v>441.18669999999997</v>
      </c>
      <c r="U8" t="s">
        <v>28</v>
      </c>
      <c r="V8" t="s">
        <v>26</v>
      </c>
      <c r="W8">
        <v>22.0628535711807</v>
      </c>
      <c r="X8" t="s">
        <v>29</v>
      </c>
      <c r="Y8">
        <v>86</v>
      </c>
      <c r="Z8" s="2">
        <v>41304960</v>
      </c>
      <c r="AA8" t="s">
        <v>27</v>
      </c>
      <c r="AB8" s="9">
        <f>Z32</f>
        <v>61322880</v>
      </c>
      <c r="AC8" s="9">
        <f>Z31</f>
        <v>5199360</v>
      </c>
      <c r="AD8" s="9">
        <f>Z30</f>
        <v>33513600</v>
      </c>
      <c r="AE8" s="9">
        <f>Z29</f>
        <v>23366400</v>
      </c>
      <c r="AF8" s="9">
        <f>Z28</f>
        <v>1856640</v>
      </c>
      <c r="AG8" s="9">
        <f>Z27</f>
        <v>301440</v>
      </c>
      <c r="AH8" s="9">
        <f>Z26</f>
        <v>0</v>
      </c>
    </row>
    <row r="9" spans="1:35">
      <c r="A9" s="1">
        <v>326.1001</v>
      </c>
      <c r="B9" t="s">
        <v>13</v>
      </c>
      <c r="C9" t="s">
        <v>285</v>
      </c>
      <c r="D9">
        <v>24.051901477625499</v>
      </c>
      <c r="E9" t="s">
        <v>15</v>
      </c>
      <c r="F9">
        <v>86</v>
      </c>
      <c r="G9" s="2">
        <v>168769920</v>
      </c>
      <c r="H9" t="s">
        <v>31</v>
      </c>
      <c r="I9" s="9">
        <f>G33</f>
        <v>6232320</v>
      </c>
      <c r="J9" s="9">
        <f>G34</f>
        <v>105959040</v>
      </c>
      <c r="K9" s="9">
        <f>G35</f>
        <v>68027520</v>
      </c>
      <c r="L9" s="9">
        <f>G36</f>
        <v>24602880</v>
      </c>
      <c r="M9" s="9">
        <f>G37</f>
        <v>139464960</v>
      </c>
      <c r="N9" s="9">
        <f>G38</f>
        <v>133090560</v>
      </c>
      <c r="O9" s="9">
        <f>G39</f>
        <v>219874560</v>
      </c>
      <c r="T9" s="1">
        <v>467.23880000000003</v>
      </c>
      <c r="U9" t="s">
        <v>32</v>
      </c>
      <c r="V9" t="s">
        <v>30</v>
      </c>
      <c r="W9">
        <v>23.268656571180699</v>
      </c>
      <c r="X9" t="s">
        <v>33</v>
      </c>
      <c r="Y9">
        <v>86</v>
      </c>
      <c r="Z9" s="2">
        <v>4020480</v>
      </c>
      <c r="AA9" t="s">
        <v>31</v>
      </c>
      <c r="AB9" s="9">
        <f>Z33</f>
        <v>93183360</v>
      </c>
      <c r="AC9" s="9">
        <f>Z34</f>
        <v>27722880</v>
      </c>
      <c r="AD9" s="9">
        <f>Z35</f>
        <v>67378560</v>
      </c>
      <c r="AE9" s="9">
        <f>Z36</f>
        <v>81976320</v>
      </c>
      <c r="AF9" s="9">
        <f>Z37</f>
        <v>14688000</v>
      </c>
      <c r="AG9" s="9">
        <f>Z38</f>
        <v>777600</v>
      </c>
      <c r="AH9" s="9" t="str">
        <f>Z39</f>
        <v>NA</v>
      </c>
    </row>
    <row r="10" spans="1:35">
      <c r="A10" s="1">
        <v>326.1001</v>
      </c>
      <c r="B10" t="s">
        <v>13</v>
      </c>
      <c r="C10" t="s">
        <v>286</v>
      </c>
      <c r="D10">
        <v>25.256595477625499</v>
      </c>
      <c r="E10" t="s">
        <v>15</v>
      </c>
      <c r="F10">
        <v>86</v>
      </c>
      <c r="G10" s="2">
        <v>161834880</v>
      </c>
      <c r="H10" t="s">
        <v>35</v>
      </c>
      <c r="I10" s="9">
        <f>G46</f>
        <v>36480</v>
      </c>
      <c r="J10" s="9">
        <f>G45</f>
        <v>15924480</v>
      </c>
      <c r="K10" s="9">
        <f>G44</f>
        <v>23040</v>
      </c>
      <c r="L10" s="9">
        <f>G43</f>
        <v>0</v>
      </c>
      <c r="M10" s="9">
        <f>G42</f>
        <v>2346240</v>
      </c>
      <c r="N10" s="9">
        <f>G41</f>
        <v>55797120</v>
      </c>
      <c r="O10" s="9">
        <f>G40</f>
        <v>212597760</v>
      </c>
      <c r="T10" s="1">
        <v>472.18130000000002</v>
      </c>
      <c r="U10" t="s">
        <v>36</v>
      </c>
      <c r="V10" t="s">
        <v>34</v>
      </c>
      <c r="W10">
        <v>24.474459571180699</v>
      </c>
      <c r="X10" t="s">
        <v>37</v>
      </c>
      <c r="Y10">
        <v>86</v>
      </c>
      <c r="Z10" s="2">
        <v>648960</v>
      </c>
      <c r="AA10" t="s">
        <v>35</v>
      </c>
      <c r="AB10" s="9">
        <f>Z46</f>
        <v>61080960</v>
      </c>
      <c r="AC10" s="9">
        <f>Z45</f>
        <v>34773120</v>
      </c>
      <c r="AD10" s="9">
        <f>Z44</f>
        <v>91077120</v>
      </c>
      <c r="AE10" s="9">
        <f>Z43</f>
        <v>57425280</v>
      </c>
      <c r="AF10" s="9">
        <f>Z42</f>
        <v>36510720</v>
      </c>
      <c r="AG10" s="9">
        <f>Z41</f>
        <v>2880000</v>
      </c>
      <c r="AH10" s="9" t="str">
        <f>Z40</f>
        <v>NA</v>
      </c>
    </row>
    <row r="11" spans="1:35">
      <c r="A11" s="1">
        <v>326.1001</v>
      </c>
      <c r="B11" t="s">
        <v>13</v>
      </c>
      <c r="C11" t="s">
        <v>287</v>
      </c>
      <c r="D11">
        <v>26.461289477625499</v>
      </c>
      <c r="E11" t="s">
        <v>15</v>
      </c>
      <c r="F11">
        <v>86</v>
      </c>
      <c r="G11" s="2">
        <v>268152960</v>
      </c>
      <c r="H11" t="s">
        <v>39</v>
      </c>
      <c r="I11" s="9">
        <f>G47</f>
        <v>224640</v>
      </c>
      <c r="J11" s="9">
        <f>G48</f>
        <v>27072000</v>
      </c>
      <c r="K11" s="9">
        <f>G49</f>
        <v>142080</v>
      </c>
      <c r="L11" s="9">
        <f>G50</f>
        <v>94080</v>
      </c>
      <c r="M11" s="9">
        <f>G51</f>
        <v>39154560</v>
      </c>
      <c r="N11" s="9">
        <f>G52</f>
        <v>65541120</v>
      </c>
      <c r="O11" s="9">
        <f>G53</f>
        <v>239422080</v>
      </c>
      <c r="T11" s="1">
        <v>326.1001</v>
      </c>
      <c r="U11" t="s">
        <v>13</v>
      </c>
      <c r="V11" t="s">
        <v>38</v>
      </c>
      <c r="W11">
        <v>25.680262571180702</v>
      </c>
      <c r="X11" t="s">
        <v>40</v>
      </c>
      <c r="Y11">
        <v>86</v>
      </c>
      <c r="Z11" s="2" t="s">
        <v>67</v>
      </c>
      <c r="AA11" t="s">
        <v>39</v>
      </c>
      <c r="AB11" s="9">
        <f>Z47</f>
        <v>74457600</v>
      </c>
      <c r="AC11" s="9">
        <f>Z48</f>
        <v>24587520</v>
      </c>
      <c r="AD11" s="9">
        <f>Z49</f>
        <v>63864960</v>
      </c>
      <c r="AE11" s="9">
        <f>Z50</f>
        <v>65564160</v>
      </c>
      <c r="AF11" s="9">
        <f>Z51</f>
        <v>20849280</v>
      </c>
      <c r="AG11" s="9">
        <f>Z52</f>
        <v>831360</v>
      </c>
      <c r="AH11" s="9">
        <f>Z53</f>
        <v>0</v>
      </c>
    </row>
    <row r="12" spans="1:35">
      <c r="A12" s="1">
        <v>326.1001</v>
      </c>
      <c r="B12" t="s">
        <v>13</v>
      </c>
      <c r="C12" t="s">
        <v>288</v>
      </c>
      <c r="D12">
        <v>27.665983477625499</v>
      </c>
      <c r="E12" t="s">
        <v>15</v>
      </c>
      <c r="F12">
        <v>86</v>
      </c>
      <c r="G12" s="2">
        <v>222305280</v>
      </c>
      <c r="H12" t="s">
        <v>42</v>
      </c>
      <c r="I12" s="9">
        <f>G60</f>
        <v>9312000</v>
      </c>
      <c r="J12" s="9">
        <f>G59</f>
        <v>107596800</v>
      </c>
      <c r="K12" s="9">
        <f>G58</f>
        <v>65082240</v>
      </c>
      <c r="L12" s="9">
        <f>G57</f>
        <v>27659520</v>
      </c>
      <c r="M12" s="9">
        <f>G56</f>
        <v>137450880</v>
      </c>
      <c r="N12" s="9">
        <f>G55</f>
        <v>138798720</v>
      </c>
      <c r="O12" s="9">
        <f>G54</f>
        <v>216595200</v>
      </c>
      <c r="T12" s="1">
        <v>326.1001</v>
      </c>
      <c r="U12" t="s">
        <v>13</v>
      </c>
      <c r="V12" t="s">
        <v>41</v>
      </c>
      <c r="W12">
        <v>26.886065571180701</v>
      </c>
      <c r="X12" t="s">
        <v>40</v>
      </c>
      <c r="Y12">
        <v>86</v>
      </c>
      <c r="Z12" s="2">
        <v>0</v>
      </c>
      <c r="AA12" t="s">
        <v>42</v>
      </c>
      <c r="AB12" s="9">
        <f>Z60</f>
        <v>89569920</v>
      </c>
      <c r="AC12" s="9">
        <f>Z59</f>
        <v>25776000</v>
      </c>
      <c r="AD12" s="9">
        <f>Z58</f>
        <v>51219840</v>
      </c>
      <c r="AE12" s="9">
        <f>Z57</f>
        <v>67989120</v>
      </c>
      <c r="AF12" s="9">
        <f>Z56</f>
        <v>12683520</v>
      </c>
      <c r="AG12" s="9">
        <f>Z55</f>
        <v>1176960</v>
      </c>
      <c r="AH12" s="9" t="str">
        <f>Z54</f>
        <v>NA</v>
      </c>
    </row>
    <row r="13" spans="1:35">
      <c r="A13" s="1">
        <v>326.1001</v>
      </c>
      <c r="B13" t="s">
        <v>13</v>
      </c>
      <c r="C13" t="s">
        <v>289</v>
      </c>
      <c r="D13">
        <v>28.870677477625499</v>
      </c>
      <c r="E13" t="s">
        <v>15</v>
      </c>
      <c r="F13">
        <v>86</v>
      </c>
      <c r="G13" s="2">
        <v>100936320</v>
      </c>
      <c r="H13" t="s">
        <v>44</v>
      </c>
      <c r="I13" s="9">
        <f>G61</f>
        <v>14889600</v>
      </c>
      <c r="J13" s="9">
        <f>G62</f>
        <v>111431040</v>
      </c>
      <c r="K13" s="9">
        <f>G63</f>
        <v>85643520</v>
      </c>
      <c r="L13" s="9">
        <f>G64</f>
        <v>37286400</v>
      </c>
      <c r="M13" s="9">
        <f>G65</f>
        <v>150153600</v>
      </c>
      <c r="N13" s="9">
        <f>G66</f>
        <v>151681920</v>
      </c>
      <c r="O13" s="9">
        <f>G67</f>
        <v>225454080</v>
      </c>
      <c r="T13" s="1">
        <v>472.18130000000002</v>
      </c>
      <c r="U13" t="s">
        <v>36</v>
      </c>
      <c r="V13" t="s">
        <v>43</v>
      </c>
      <c r="W13">
        <v>28.091868571180701</v>
      </c>
      <c r="X13" t="s">
        <v>37</v>
      </c>
      <c r="Y13">
        <v>86</v>
      </c>
      <c r="Z13" s="2">
        <v>654720</v>
      </c>
      <c r="AA13" t="s">
        <v>44</v>
      </c>
      <c r="AB13" s="9">
        <f>Z61</f>
        <v>82321920</v>
      </c>
      <c r="AC13" s="9">
        <f>Z62</f>
        <v>20169600</v>
      </c>
      <c r="AD13" s="9">
        <f>Z63</f>
        <v>65487360</v>
      </c>
      <c r="AE13" s="9">
        <f>Z64</f>
        <v>61868160</v>
      </c>
      <c r="AF13" s="9">
        <f>Z65</f>
        <v>7280640</v>
      </c>
      <c r="AG13" s="9">
        <f>Z66</f>
        <v>710400</v>
      </c>
      <c r="AH13" s="9">
        <f>Z67</f>
        <v>0</v>
      </c>
    </row>
    <row r="14" spans="1:35">
      <c r="A14" s="1">
        <v>326.1001</v>
      </c>
      <c r="B14" t="s">
        <v>13</v>
      </c>
      <c r="C14" t="s">
        <v>290</v>
      </c>
      <c r="D14">
        <v>30.075371477625499</v>
      </c>
      <c r="E14" t="s">
        <v>15</v>
      </c>
      <c r="F14">
        <v>86</v>
      </c>
      <c r="G14" s="2">
        <v>50202240</v>
      </c>
      <c r="H14" t="s">
        <v>46</v>
      </c>
      <c r="I14" s="9">
        <f>G74</f>
        <v>1242240</v>
      </c>
      <c r="J14" s="9">
        <f>G73</f>
        <v>45287040</v>
      </c>
      <c r="K14" s="9">
        <f>G72</f>
        <v>145920</v>
      </c>
      <c r="L14" s="9">
        <f>G71</f>
        <v>869760</v>
      </c>
      <c r="M14" s="9">
        <f>G70</f>
        <v>25873920</v>
      </c>
      <c r="N14" s="9">
        <f>G69</f>
        <v>84468480</v>
      </c>
      <c r="O14" s="9">
        <f>G68</f>
        <v>243290880</v>
      </c>
      <c r="T14" s="1">
        <v>467.23880000000003</v>
      </c>
      <c r="U14" t="s">
        <v>32</v>
      </c>
      <c r="V14" t="s">
        <v>45</v>
      </c>
      <c r="W14">
        <v>29.2976715711807</v>
      </c>
      <c r="X14" t="s">
        <v>33</v>
      </c>
      <c r="Y14">
        <v>86</v>
      </c>
      <c r="Z14" s="2">
        <v>20261760</v>
      </c>
      <c r="AA14" t="s">
        <v>46</v>
      </c>
      <c r="AB14" s="9">
        <f>Z74</f>
        <v>76456320</v>
      </c>
      <c r="AC14" s="9">
        <f>Z73</f>
        <v>16093440</v>
      </c>
      <c r="AD14" s="9">
        <f>Z72</f>
        <v>101101440</v>
      </c>
      <c r="AE14" s="9">
        <f>Z71</f>
        <v>60493440</v>
      </c>
      <c r="AF14" s="9">
        <f>Z70</f>
        <v>33945600</v>
      </c>
      <c r="AG14" s="9">
        <f>Z69</f>
        <v>658560</v>
      </c>
      <c r="AH14" s="9">
        <f>Z68</f>
        <v>0</v>
      </c>
    </row>
    <row r="15" spans="1:35">
      <c r="A15" s="1">
        <v>326.1001</v>
      </c>
      <c r="B15" t="s">
        <v>13</v>
      </c>
      <c r="C15" t="s">
        <v>291</v>
      </c>
      <c r="D15">
        <v>31.280065477625499</v>
      </c>
      <c r="E15" t="s">
        <v>15</v>
      </c>
      <c r="F15">
        <v>86</v>
      </c>
      <c r="G15" s="2">
        <v>4429440</v>
      </c>
      <c r="H15" t="s">
        <v>48</v>
      </c>
      <c r="I15" s="9">
        <f>G75</f>
        <v>57600</v>
      </c>
      <c r="J15" s="9">
        <f>G76</f>
        <v>35088000</v>
      </c>
      <c r="K15" s="9">
        <f>G77</f>
        <v>1182720</v>
      </c>
      <c r="L15" s="9">
        <f>G78</f>
        <v>349440</v>
      </c>
      <c r="M15" s="9">
        <f>G79</f>
        <v>44067840</v>
      </c>
      <c r="N15" s="9">
        <f>G80</f>
        <v>64093440</v>
      </c>
      <c r="O15" s="9">
        <f>G81</f>
        <v>220099200</v>
      </c>
      <c r="T15" s="1">
        <v>441.18669999999997</v>
      </c>
      <c r="U15" t="s">
        <v>28</v>
      </c>
      <c r="V15" t="s">
        <v>47</v>
      </c>
      <c r="W15">
        <v>30.5034745711807</v>
      </c>
      <c r="X15" t="s">
        <v>29</v>
      </c>
      <c r="Y15">
        <v>86</v>
      </c>
      <c r="Z15" s="2">
        <v>43342080</v>
      </c>
      <c r="AA15" t="s">
        <v>48</v>
      </c>
      <c r="AB15" s="9">
        <f>Z75</f>
        <v>73714560</v>
      </c>
      <c r="AC15" s="9">
        <f>Z76</f>
        <v>16429440</v>
      </c>
      <c r="AD15" s="9">
        <f>Z77</f>
        <v>84558720</v>
      </c>
      <c r="AE15" s="9">
        <f>Z78</f>
        <v>68601600</v>
      </c>
      <c r="AF15" s="9">
        <f>Z79</f>
        <v>13259520</v>
      </c>
      <c r="AG15" s="9">
        <f>Z80</f>
        <v>681600</v>
      </c>
      <c r="AH15" s="9" t="str">
        <f>Z81</f>
        <v>NA</v>
      </c>
    </row>
    <row r="16" spans="1:35">
      <c r="A16" s="1">
        <v>326.1001</v>
      </c>
      <c r="B16" t="s">
        <v>13</v>
      </c>
      <c r="C16" t="s">
        <v>292</v>
      </c>
      <c r="D16">
        <v>32.484759477625502</v>
      </c>
      <c r="E16" t="s">
        <v>15</v>
      </c>
      <c r="F16">
        <v>86</v>
      </c>
      <c r="G16" s="2">
        <v>11996160</v>
      </c>
      <c r="H16" t="s">
        <v>50</v>
      </c>
      <c r="I16" s="9">
        <f>G88</f>
        <v>27258240</v>
      </c>
      <c r="J16" s="9">
        <f>G87</f>
        <v>134964480</v>
      </c>
      <c r="K16" s="9">
        <f>G86</f>
        <v>104544000</v>
      </c>
      <c r="L16" s="9">
        <f>G85</f>
        <v>56019840</v>
      </c>
      <c r="M16" s="9">
        <f>G84</f>
        <v>169708800</v>
      </c>
      <c r="N16" s="9">
        <f>G83</f>
        <v>150710400</v>
      </c>
      <c r="O16" s="9">
        <f>G82</f>
        <v>239644800</v>
      </c>
      <c r="T16" s="1">
        <v>435.17610000000002</v>
      </c>
      <c r="U16" t="s">
        <v>24</v>
      </c>
      <c r="V16" t="s">
        <v>49</v>
      </c>
      <c r="W16">
        <v>31.709277571180699</v>
      </c>
      <c r="X16" t="s">
        <v>25</v>
      </c>
      <c r="Y16">
        <v>86</v>
      </c>
      <c r="Z16" s="2">
        <v>86152320</v>
      </c>
      <c r="AA16" t="s">
        <v>50</v>
      </c>
      <c r="AB16" s="9">
        <f>Z88</f>
        <v>66545280</v>
      </c>
      <c r="AC16" s="9">
        <f>Z87</f>
        <v>13662720</v>
      </c>
      <c r="AD16" s="9">
        <f>Z86</f>
        <v>41608320</v>
      </c>
      <c r="AE16" s="9">
        <f>Z85</f>
        <v>44595840</v>
      </c>
      <c r="AF16" s="9">
        <f>Z84</f>
        <v>6178560</v>
      </c>
      <c r="AG16" s="9">
        <f>Z83</f>
        <v>514560</v>
      </c>
      <c r="AH16" s="9" t="str">
        <f>Z82</f>
        <v>NA</v>
      </c>
    </row>
    <row r="17" spans="1:34">
      <c r="A17" s="1">
        <v>326.1001</v>
      </c>
      <c r="B17" t="s">
        <v>13</v>
      </c>
      <c r="C17" t="s">
        <v>293</v>
      </c>
      <c r="D17">
        <v>33.689453477625499</v>
      </c>
      <c r="E17" t="s">
        <v>15</v>
      </c>
      <c r="F17">
        <v>86</v>
      </c>
      <c r="G17" s="2">
        <v>72854400</v>
      </c>
      <c r="H17" t="s">
        <v>52</v>
      </c>
      <c r="I17" s="9">
        <f>G89</f>
        <v>956160</v>
      </c>
      <c r="J17" s="9">
        <f>G90</f>
        <v>228480</v>
      </c>
      <c r="K17" s="9">
        <f>G91</f>
        <v>2937600</v>
      </c>
      <c r="L17" s="9">
        <f>G92</f>
        <v>92160</v>
      </c>
      <c r="M17" s="9">
        <f>G93</f>
        <v>172800</v>
      </c>
      <c r="N17" s="9">
        <f>G94</f>
        <v>15872640</v>
      </c>
      <c r="O17" s="9">
        <f>G95</f>
        <v>180096000</v>
      </c>
      <c r="T17" s="1">
        <v>427.20740000000001</v>
      </c>
      <c r="U17" t="s">
        <v>20</v>
      </c>
      <c r="V17" t="s">
        <v>51</v>
      </c>
      <c r="W17">
        <v>32.915080571180702</v>
      </c>
      <c r="X17" t="s">
        <v>21</v>
      </c>
      <c r="Y17">
        <v>86</v>
      </c>
      <c r="Z17" s="2">
        <v>13637760</v>
      </c>
      <c r="AA17" t="s">
        <v>52</v>
      </c>
      <c r="AB17" s="9">
        <f>Z89</f>
        <v>70154880</v>
      </c>
      <c r="AC17" s="9">
        <f>Z90</f>
        <v>27431040</v>
      </c>
      <c r="AD17" s="9">
        <f>Z91</f>
        <v>79562880</v>
      </c>
      <c r="AE17" s="9">
        <f>Z92</f>
        <v>33715200</v>
      </c>
      <c r="AF17" s="9">
        <f>Z93</f>
        <v>28970880</v>
      </c>
      <c r="AG17" s="9">
        <f>Z94</f>
        <v>5011200</v>
      </c>
      <c r="AH17" s="9" t="str">
        <f>Z95</f>
        <v>NA</v>
      </c>
    </row>
    <row r="18" spans="1:34">
      <c r="A18" s="1">
        <v>326.1001</v>
      </c>
      <c r="B18" t="s">
        <v>13</v>
      </c>
      <c r="C18" t="s">
        <v>294</v>
      </c>
      <c r="D18">
        <v>34.894147477625502</v>
      </c>
      <c r="E18" t="s">
        <v>15</v>
      </c>
      <c r="F18">
        <v>86</v>
      </c>
      <c r="G18" s="2">
        <v>101760</v>
      </c>
      <c r="H18" t="s">
        <v>54</v>
      </c>
      <c r="I18" s="9">
        <f>G102</f>
        <v>222720</v>
      </c>
      <c r="J18" s="9">
        <f>G101</f>
        <v>172800</v>
      </c>
      <c r="K18" s="9">
        <f>G100</f>
        <v>1065600</v>
      </c>
      <c r="L18" s="9">
        <f>G99</f>
        <v>591360</v>
      </c>
      <c r="M18" s="9">
        <f>G98</f>
        <v>216960</v>
      </c>
      <c r="N18" s="9">
        <f>G97</f>
        <v>3072000</v>
      </c>
      <c r="O18" s="9">
        <f>G96</f>
        <v>243694080</v>
      </c>
      <c r="T18" s="1">
        <v>399.17610000000002</v>
      </c>
      <c r="U18" t="s">
        <v>17</v>
      </c>
      <c r="V18" t="s">
        <v>53</v>
      </c>
      <c r="W18">
        <v>34.120883571180698</v>
      </c>
      <c r="X18" t="s">
        <v>15</v>
      </c>
      <c r="Y18">
        <v>86</v>
      </c>
      <c r="Z18" s="2">
        <v>66332160</v>
      </c>
      <c r="AA18" t="s">
        <v>54</v>
      </c>
      <c r="AB18" s="9">
        <f>Z102</f>
        <v>59946240</v>
      </c>
      <c r="AC18" s="9">
        <f>Z101</f>
        <v>36280320</v>
      </c>
      <c r="AD18" s="9">
        <f>Z100</f>
        <v>76513920</v>
      </c>
      <c r="AE18" s="9">
        <f>Z99</f>
        <v>29842560</v>
      </c>
      <c r="AF18" s="9">
        <f>Z98</f>
        <v>39492480</v>
      </c>
      <c r="AG18" s="9">
        <f>Z97</f>
        <v>3667200</v>
      </c>
      <c r="AH18" s="9">
        <f>Z96</f>
        <v>0</v>
      </c>
    </row>
    <row r="19" spans="1:34">
      <c r="A19" s="1">
        <v>326.1001</v>
      </c>
      <c r="B19" t="s">
        <v>13</v>
      </c>
      <c r="C19" t="s">
        <v>295</v>
      </c>
      <c r="D19">
        <v>36.098841477625498</v>
      </c>
      <c r="E19" t="s">
        <v>15</v>
      </c>
      <c r="F19">
        <v>86</v>
      </c>
      <c r="G19" s="2">
        <v>0</v>
      </c>
      <c r="H19" t="s">
        <v>56</v>
      </c>
      <c r="I19" s="9">
        <f>G103</f>
        <v>201600</v>
      </c>
      <c r="J19" s="9">
        <f>G104</f>
        <v>812160</v>
      </c>
      <c r="K19" s="9">
        <f>G105</f>
        <v>291840</v>
      </c>
      <c r="L19" s="9">
        <f>G106</f>
        <v>119040</v>
      </c>
      <c r="M19" s="9">
        <f>G107</f>
        <v>1739520</v>
      </c>
      <c r="N19" s="9">
        <f>G108</f>
        <v>8808960</v>
      </c>
      <c r="O19" s="9">
        <f>G109</f>
        <v>196193280</v>
      </c>
      <c r="T19" s="1">
        <v>399.17610000000002</v>
      </c>
      <c r="U19" t="s">
        <v>17</v>
      </c>
      <c r="V19" t="s">
        <v>55</v>
      </c>
      <c r="W19">
        <v>35.326686571180701</v>
      </c>
      <c r="X19" t="s">
        <v>15</v>
      </c>
      <c r="Y19">
        <v>86</v>
      </c>
      <c r="Z19" s="2">
        <v>56175360</v>
      </c>
      <c r="AA19" t="s">
        <v>56</v>
      </c>
      <c r="AB19" s="9">
        <f>Z103</f>
        <v>77690880</v>
      </c>
      <c r="AC19" s="9">
        <f>Z104</f>
        <v>36453120</v>
      </c>
      <c r="AD19" s="9">
        <f>Z105</f>
        <v>60048000</v>
      </c>
      <c r="AE19" s="9">
        <f>Z106</f>
        <v>31810560</v>
      </c>
      <c r="AF19" s="9">
        <f>Z107</f>
        <v>39980160</v>
      </c>
      <c r="AG19" s="9">
        <f>Z108</f>
        <v>4625280</v>
      </c>
      <c r="AH19" s="9" t="str">
        <f>Z109</f>
        <v>NA</v>
      </c>
    </row>
    <row r="20" spans="1:34">
      <c r="A20" s="1">
        <v>326.1001</v>
      </c>
      <c r="B20" t="s">
        <v>13</v>
      </c>
      <c r="C20" t="s">
        <v>296</v>
      </c>
      <c r="D20">
        <v>37.303535477625502</v>
      </c>
      <c r="E20" t="s">
        <v>15</v>
      </c>
      <c r="F20">
        <v>86</v>
      </c>
      <c r="G20" s="2">
        <v>40231680</v>
      </c>
      <c r="H20" t="s">
        <v>58</v>
      </c>
      <c r="I20" s="9">
        <f>G116</f>
        <v>362880</v>
      </c>
      <c r="J20" s="9">
        <f>G115</f>
        <v>209280</v>
      </c>
      <c r="K20" s="9">
        <f>G114</f>
        <v>2117760</v>
      </c>
      <c r="L20" s="9">
        <f>G113</f>
        <v>1432320</v>
      </c>
      <c r="M20" s="9">
        <f>G112</f>
        <v>80640</v>
      </c>
      <c r="N20" s="9">
        <f>G111</f>
        <v>14540160</v>
      </c>
      <c r="O20" s="9">
        <f>G110</f>
        <v>205430400</v>
      </c>
      <c r="T20" s="1">
        <v>427.20740000000001</v>
      </c>
      <c r="U20" t="s">
        <v>20</v>
      </c>
      <c r="V20" t="s">
        <v>57</v>
      </c>
      <c r="W20">
        <v>36.532489571180697</v>
      </c>
      <c r="X20" t="s">
        <v>21</v>
      </c>
      <c r="Y20">
        <v>86</v>
      </c>
      <c r="Z20" s="2">
        <v>9786240</v>
      </c>
      <c r="AA20" t="s">
        <v>58</v>
      </c>
      <c r="AB20" s="9">
        <f>Z116</f>
        <v>63701760</v>
      </c>
      <c r="AC20" s="9">
        <f>Z115</f>
        <v>22225920</v>
      </c>
      <c r="AD20" s="9">
        <f>Z114</f>
        <v>53775360</v>
      </c>
      <c r="AE20" s="9">
        <f>Z113</f>
        <v>34986240</v>
      </c>
      <c r="AF20" s="9">
        <f>Z112</f>
        <v>31651200</v>
      </c>
      <c r="AG20" s="9">
        <f>Z111</f>
        <v>3671040</v>
      </c>
      <c r="AH20" s="9" t="str">
        <f>Z110</f>
        <v>NA</v>
      </c>
    </row>
    <row r="21" spans="1:34">
      <c r="A21" s="1">
        <v>326.1001</v>
      </c>
      <c r="B21" t="s">
        <v>13</v>
      </c>
      <c r="C21" t="s">
        <v>297</v>
      </c>
      <c r="D21">
        <v>38.508229477625498</v>
      </c>
      <c r="E21" t="s">
        <v>15</v>
      </c>
      <c r="F21">
        <v>86</v>
      </c>
      <c r="G21" s="2">
        <v>3840</v>
      </c>
      <c r="T21" s="1">
        <v>435.17610000000002</v>
      </c>
      <c r="U21" t="s">
        <v>24</v>
      </c>
      <c r="V21" t="s">
        <v>59</v>
      </c>
      <c r="W21">
        <v>37.7382925711807</v>
      </c>
      <c r="X21" t="s">
        <v>25</v>
      </c>
      <c r="Y21">
        <v>86</v>
      </c>
      <c r="Z21" s="2">
        <v>70227840</v>
      </c>
      <c r="AA21" t="s">
        <v>60</v>
      </c>
      <c r="AB21" s="9">
        <f>MAX(AB5:AB20)</f>
        <v>93183360</v>
      </c>
      <c r="AC21" s="9">
        <f t="shared" ref="AC21:AG21" si="0">MAX(AC5:AC20)</f>
        <v>36453120</v>
      </c>
      <c r="AD21" s="9">
        <f t="shared" si="0"/>
        <v>101101440</v>
      </c>
      <c r="AE21" s="9">
        <f t="shared" si="0"/>
        <v>81976320</v>
      </c>
      <c r="AF21" s="9">
        <f t="shared" si="0"/>
        <v>39980160</v>
      </c>
      <c r="AG21" s="9">
        <f t="shared" si="0"/>
        <v>5011200</v>
      </c>
    </row>
    <row r="22" spans="1:34">
      <c r="A22" s="1">
        <v>326.1001</v>
      </c>
      <c r="B22" t="s">
        <v>13</v>
      </c>
      <c r="C22" t="s">
        <v>298</v>
      </c>
      <c r="D22">
        <v>39.712923477625502</v>
      </c>
      <c r="E22" t="s">
        <v>15</v>
      </c>
      <c r="F22">
        <v>86</v>
      </c>
      <c r="G22" s="2">
        <v>24960</v>
      </c>
      <c r="N22" t="s">
        <v>62</v>
      </c>
      <c r="O22" s="9">
        <f>AVERAGE(O5:O20)</f>
        <v>220351680</v>
      </c>
      <c r="T22" s="1">
        <v>441.18669999999997</v>
      </c>
      <c r="U22" t="s">
        <v>28</v>
      </c>
      <c r="V22" t="s">
        <v>61</v>
      </c>
      <c r="W22">
        <v>38.944095571180704</v>
      </c>
      <c r="X22" t="s">
        <v>29</v>
      </c>
      <c r="Y22">
        <v>86</v>
      </c>
      <c r="Z22" s="2">
        <v>53808000</v>
      </c>
      <c r="AH22" s="9"/>
    </row>
    <row r="23" spans="1:34">
      <c r="A23" s="1">
        <v>326.1001</v>
      </c>
      <c r="B23" t="s">
        <v>13</v>
      </c>
      <c r="C23" t="s">
        <v>299</v>
      </c>
      <c r="D23">
        <v>40.917617477625498</v>
      </c>
      <c r="E23" t="s">
        <v>15</v>
      </c>
      <c r="F23">
        <v>86</v>
      </c>
      <c r="G23" s="2">
        <v>43184640</v>
      </c>
      <c r="O23" s="9"/>
      <c r="T23" s="1">
        <v>467.23880000000003</v>
      </c>
      <c r="U23" t="s">
        <v>32</v>
      </c>
      <c r="V23" t="s">
        <v>63</v>
      </c>
      <c r="W23">
        <v>40.149898571180699</v>
      </c>
      <c r="X23" t="s">
        <v>33</v>
      </c>
      <c r="Y23">
        <v>86</v>
      </c>
      <c r="Z23" s="2">
        <v>11840640</v>
      </c>
      <c r="AH23" s="9"/>
    </row>
    <row r="24" spans="1:34">
      <c r="A24" s="1">
        <v>326.1001</v>
      </c>
      <c r="B24" t="s">
        <v>13</v>
      </c>
      <c r="C24" t="s">
        <v>300</v>
      </c>
      <c r="D24">
        <v>42.122311477625502</v>
      </c>
      <c r="E24" t="s">
        <v>15</v>
      </c>
      <c r="F24">
        <v>86</v>
      </c>
      <c r="G24" s="2">
        <v>63960960</v>
      </c>
      <c r="O24" s="10"/>
      <c r="T24" s="1">
        <v>472.18130000000002</v>
      </c>
      <c r="U24" t="s">
        <v>36</v>
      </c>
      <c r="V24" t="s">
        <v>64</v>
      </c>
      <c r="W24">
        <v>41.355701571180703</v>
      </c>
      <c r="X24" t="s">
        <v>37</v>
      </c>
      <c r="Y24">
        <v>86</v>
      </c>
      <c r="Z24" s="2">
        <v>288000</v>
      </c>
      <c r="AH24" s="11"/>
    </row>
    <row r="25" spans="1:34">
      <c r="A25" s="1">
        <v>326.1001</v>
      </c>
      <c r="B25" t="s">
        <v>13</v>
      </c>
      <c r="C25" t="s">
        <v>301</v>
      </c>
      <c r="D25">
        <v>43.327005477625498</v>
      </c>
      <c r="E25" t="s">
        <v>15</v>
      </c>
      <c r="F25">
        <v>86</v>
      </c>
      <c r="G25" s="2">
        <v>184245120</v>
      </c>
      <c r="H25" t="s">
        <v>66</v>
      </c>
      <c r="I25">
        <v>1</v>
      </c>
      <c r="J25">
        <v>2</v>
      </c>
      <c r="K25">
        <v>3</v>
      </c>
      <c r="L25">
        <v>4</v>
      </c>
      <c r="M25">
        <v>5</v>
      </c>
      <c r="N25">
        <v>6</v>
      </c>
      <c r="O25" t="s">
        <v>12</v>
      </c>
      <c r="T25" s="1">
        <v>326.1001</v>
      </c>
      <c r="U25" t="s">
        <v>13</v>
      </c>
      <c r="V25" t="s">
        <v>65</v>
      </c>
      <c r="W25">
        <v>42.561504571180699</v>
      </c>
      <c r="X25" t="s">
        <v>40</v>
      </c>
      <c r="Y25">
        <v>86</v>
      </c>
      <c r="Z25" s="2" t="s">
        <v>67</v>
      </c>
      <c r="AA25" t="s">
        <v>186</v>
      </c>
      <c r="AB25" s="4">
        <v>1</v>
      </c>
      <c r="AC25" s="4">
        <v>2</v>
      </c>
      <c r="AD25" s="4">
        <v>3</v>
      </c>
      <c r="AE25" s="4">
        <v>4</v>
      </c>
      <c r="AF25" s="4">
        <v>5</v>
      </c>
      <c r="AG25" s="4">
        <v>6</v>
      </c>
    </row>
    <row r="26" spans="1:34">
      <c r="A26" s="1">
        <v>326.1001</v>
      </c>
      <c r="B26" t="s">
        <v>13</v>
      </c>
      <c r="C26" t="s">
        <v>302</v>
      </c>
      <c r="D26">
        <v>44.531699477625502</v>
      </c>
      <c r="E26" t="s">
        <v>15</v>
      </c>
      <c r="F26">
        <v>86</v>
      </c>
      <c r="G26" s="2">
        <v>208531200</v>
      </c>
      <c r="H26" t="s">
        <v>16</v>
      </c>
      <c r="I26" s="12">
        <f>100*I5/$O$22</f>
        <v>23.235003245720659</v>
      </c>
      <c r="J26" s="12">
        <f t="shared" ref="J26:O26" si="1">100*J5/$O$22</f>
        <v>53.730836088928392</v>
      </c>
      <c r="K26" s="12">
        <f t="shared" si="1"/>
        <v>59.065145316795409</v>
      </c>
      <c r="L26" s="12">
        <f t="shared" si="1"/>
        <v>44.138315623461551</v>
      </c>
      <c r="M26" s="12">
        <f t="shared" si="1"/>
        <v>76.591165540466946</v>
      </c>
      <c r="N26" s="12">
        <f t="shared" si="1"/>
        <v>73.443905669337312</v>
      </c>
      <c r="O26" s="12">
        <f t="shared" si="1"/>
        <v>121.69317701594106</v>
      </c>
      <c r="T26" s="1">
        <v>326.1001</v>
      </c>
      <c r="U26" t="s">
        <v>13</v>
      </c>
      <c r="V26" t="s">
        <v>69</v>
      </c>
      <c r="W26">
        <v>43.767307571180702</v>
      </c>
      <c r="X26" t="s">
        <v>40</v>
      </c>
      <c r="Y26">
        <v>86</v>
      </c>
      <c r="Z26" s="2">
        <v>0</v>
      </c>
      <c r="AA26" t="s">
        <v>16</v>
      </c>
      <c r="AB26" s="12">
        <f>100*AB5/$AB$21</f>
        <v>55.570436610141556</v>
      </c>
      <c r="AC26" s="12">
        <f>100*AC5/$AC$21</f>
        <v>32.334351627515012</v>
      </c>
      <c r="AD26" s="12">
        <f>100*AD5/$AD$21</f>
        <v>47.477068575877851</v>
      </c>
      <c r="AE26" s="12">
        <f>100*AE5/$AE$21</f>
        <v>50.386453063518829</v>
      </c>
      <c r="AF26" s="12">
        <f>100*AF5/$AF$21</f>
        <v>10.056187869183114</v>
      </c>
      <c r="AG26" s="12">
        <f>100*AG5/$AG$21</f>
        <v>12.950191570881225</v>
      </c>
      <c r="AH26" s="11"/>
    </row>
    <row r="27" spans="1:34">
      <c r="A27" s="1">
        <v>326.1001</v>
      </c>
      <c r="B27" t="s">
        <v>13</v>
      </c>
      <c r="C27" t="s">
        <v>303</v>
      </c>
      <c r="D27">
        <v>45.736393477625498</v>
      </c>
      <c r="E27" t="s">
        <v>15</v>
      </c>
      <c r="F27">
        <v>86</v>
      </c>
      <c r="G27" s="2">
        <v>171715200</v>
      </c>
      <c r="H27" t="s">
        <v>19</v>
      </c>
      <c r="I27" s="12">
        <f t="shared" ref="I27:O41" si="2">100*I6/$O$22</f>
        <v>4.6180723468956533E-2</v>
      </c>
      <c r="J27" s="12">
        <f t="shared" si="2"/>
        <v>33.062784000557656</v>
      </c>
      <c r="K27" s="12">
        <f t="shared" si="2"/>
        <v>5.4440973629064233</v>
      </c>
      <c r="L27" s="12">
        <f t="shared" si="2"/>
        <v>2.0101684725072211</v>
      </c>
      <c r="M27" s="12">
        <f t="shared" si="2"/>
        <v>22.782780689486916</v>
      </c>
      <c r="N27" s="12">
        <f t="shared" si="2"/>
        <v>45.806921009179511</v>
      </c>
      <c r="O27" s="12">
        <f t="shared" si="2"/>
        <v>100.88658275716345</v>
      </c>
      <c r="T27" s="1">
        <v>472.18130000000002</v>
      </c>
      <c r="U27" t="s">
        <v>36</v>
      </c>
      <c r="V27" t="s">
        <v>70</v>
      </c>
      <c r="W27">
        <v>44.973110571180698</v>
      </c>
      <c r="X27" t="s">
        <v>37</v>
      </c>
      <c r="Y27">
        <v>86</v>
      </c>
      <c r="Z27" s="2">
        <v>301440</v>
      </c>
      <c r="AA27" t="s">
        <v>19</v>
      </c>
      <c r="AB27" s="12">
        <f t="shared" ref="AB27:AB41" si="3">100*AB6/$AB$21</f>
        <v>71.184554838975544</v>
      </c>
      <c r="AC27" s="12">
        <f t="shared" ref="AC27:AC41" si="4">100*AC6/$AC$21</f>
        <v>37.411777098914989</v>
      </c>
      <c r="AD27" s="12">
        <f t="shared" ref="AD27:AD41" si="5">100*AD6/$AD$21</f>
        <v>85.213741762728603</v>
      </c>
      <c r="AE27" s="12">
        <f t="shared" ref="AE27:AE41" si="6">100*AE6/$AE$21</f>
        <v>52.87146336893386</v>
      </c>
      <c r="AF27" s="12">
        <f t="shared" ref="AF27:AF41" si="7">100*AF6/$AF$21</f>
        <v>50.679537050376986</v>
      </c>
      <c r="AG27" s="12">
        <f t="shared" ref="AG27:AG41" si="8">100*AG6/$AG$21</f>
        <v>13.065134099616857</v>
      </c>
      <c r="AH27" s="11"/>
    </row>
    <row r="28" spans="1:34">
      <c r="A28" s="1">
        <v>326.1001</v>
      </c>
      <c r="B28" t="s">
        <v>13</v>
      </c>
      <c r="C28" t="s">
        <v>304</v>
      </c>
      <c r="D28">
        <v>46.941087477625501</v>
      </c>
      <c r="E28" t="s">
        <v>15</v>
      </c>
      <c r="F28">
        <v>86</v>
      </c>
      <c r="G28" s="2">
        <v>185297280</v>
      </c>
      <c r="H28" t="s">
        <v>23</v>
      </c>
      <c r="I28" s="12">
        <f t="shared" si="2"/>
        <v>0</v>
      </c>
      <c r="J28" s="12">
        <f t="shared" si="2"/>
        <v>18.257941123934248</v>
      </c>
      <c r="K28" s="12">
        <f t="shared" si="2"/>
        <v>1.7426688101493031E-3</v>
      </c>
      <c r="L28" s="12">
        <f t="shared" si="2"/>
        <v>1.1327347265970471E-2</v>
      </c>
      <c r="M28" s="12">
        <f t="shared" si="2"/>
        <v>19.598053438939065</v>
      </c>
      <c r="N28" s="12">
        <f t="shared" si="2"/>
        <v>29.026763036251868</v>
      </c>
      <c r="O28" s="12">
        <f t="shared" si="2"/>
        <v>83.614120845368646</v>
      </c>
      <c r="T28" s="1">
        <v>467.23880000000003</v>
      </c>
      <c r="U28" t="s">
        <v>32</v>
      </c>
      <c r="V28" t="s">
        <v>71</v>
      </c>
      <c r="W28">
        <v>46.178913571180701</v>
      </c>
      <c r="X28" t="s">
        <v>33</v>
      </c>
      <c r="Y28">
        <v>86</v>
      </c>
      <c r="Z28" s="2">
        <v>1856640</v>
      </c>
      <c r="AA28" t="s">
        <v>23</v>
      </c>
      <c r="AB28" s="12">
        <f t="shared" si="3"/>
        <v>60.284754702985595</v>
      </c>
      <c r="AC28" s="12">
        <f t="shared" si="4"/>
        <v>26.846097124196778</v>
      </c>
      <c r="AD28" s="12">
        <f t="shared" si="5"/>
        <v>69.462749491995368</v>
      </c>
      <c r="AE28" s="12">
        <f t="shared" si="6"/>
        <v>65.638467303728689</v>
      </c>
      <c r="AF28" s="12">
        <f t="shared" si="7"/>
        <v>29.61628967968112</v>
      </c>
      <c r="AG28" s="12">
        <f t="shared" si="8"/>
        <v>5.7471264367816088</v>
      </c>
      <c r="AH28" s="11"/>
    </row>
    <row r="29" spans="1:34">
      <c r="A29" s="1">
        <v>326.1001</v>
      </c>
      <c r="B29" t="s">
        <v>13</v>
      </c>
      <c r="C29" t="s">
        <v>305</v>
      </c>
      <c r="D29">
        <v>48.145781477625498</v>
      </c>
      <c r="E29" t="s">
        <v>15</v>
      </c>
      <c r="F29">
        <v>86</v>
      </c>
      <c r="G29" s="2">
        <v>99598080</v>
      </c>
      <c r="H29" t="s">
        <v>27</v>
      </c>
      <c r="I29" s="12">
        <f t="shared" si="2"/>
        <v>39.15341149202947</v>
      </c>
      <c r="J29" s="12">
        <f t="shared" si="2"/>
        <v>79.046585893967318</v>
      </c>
      <c r="K29" s="12">
        <f t="shared" si="2"/>
        <v>58.550186683396291</v>
      </c>
      <c r="L29" s="12">
        <f t="shared" si="2"/>
        <v>45.199600928842479</v>
      </c>
      <c r="M29" s="12">
        <f t="shared" si="2"/>
        <v>84.091612099349547</v>
      </c>
      <c r="N29" s="12">
        <f t="shared" si="2"/>
        <v>77.927792517851458</v>
      </c>
      <c r="O29" s="12">
        <f t="shared" si="2"/>
        <v>94.635629735157906</v>
      </c>
      <c r="T29" s="1">
        <v>441.18669999999997</v>
      </c>
      <c r="U29" t="s">
        <v>28</v>
      </c>
      <c r="V29" t="s">
        <v>72</v>
      </c>
      <c r="W29">
        <v>47.384716571180697</v>
      </c>
      <c r="X29" t="s">
        <v>29</v>
      </c>
      <c r="Y29">
        <v>86</v>
      </c>
      <c r="Z29" s="2">
        <v>23366400</v>
      </c>
      <c r="AA29" t="s">
        <v>27</v>
      </c>
      <c r="AB29" s="12">
        <f t="shared" si="3"/>
        <v>65.80883110460924</v>
      </c>
      <c r="AC29" s="12">
        <f t="shared" si="4"/>
        <v>14.263141261982513</v>
      </c>
      <c r="AD29" s="12">
        <f t="shared" si="5"/>
        <v>33.148489279677918</v>
      </c>
      <c r="AE29" s="12">
        <f t="shared" si="6"/>
        <v>28.503841109237399</v>
      </c>
      <c r="AF29" s="12">
        <f t="shared" si="7"/>
        <v>4.6439033760745332</v>
      </c>
      <c r="AG29" s="12">
        <f t="shared" si="8"/>
        <v>6.0153256704980844</v>
      </c>
      <c r="AH29" s="11"/>
    </row>
    <row r="30" spans="1:34">
      <c r="A30" s="1">
        <v>326.1001</v>
      </c>
      <c r="B30" t="s">
        <v>13</v>
      </c>
      <c r="C30" t="s">
        <v>306</v>
      </c>
      <c r="D30">
        <v>49.350475477625501</v>
      </c>
      <c r="E30" t="s">
        <v>15</v>
      </c>
      <c r="F30">
        <v>86</v>
      </c>
      <c r="G30" s="2">
        <v>129016320</v>
      </c>
      <c r="H30" t="s">
        <v>31</v>
      </c>
      <c r="I30" s="12">
        <f t="shared" si="2"/>
        <v>2.8283514788723192</v>
      </c>
      <c r="J30" s="12">
        <f t="shared" si="2"/>
        <v>48.086331812854795</v>
      </c>
      <c r="K30" s="12">
        <f t="shared" si="2"/>
        <v>30.872249306199979</v>
      </c>
      <c r="L30" s="12">
        <f t="shared" si="2"/>
        <v>11.165279066626585</v>
      </c>
      <c r="M30" s="12">
        <f t="shared" si="2"/>
        <v>63.291988515812541</v>
      </c>
      <c r="N30" s="12">
        <f t="shared" si="2"/>
        <v>60.399158290964699</v>
      </c>
      <c r="O30" s="12">
        <f t="shared" si="2"/>
        <v>99.783473400338949</v>
      </c>
      <c r="T30" s="1">
        <v>435.17610000000002</v>
      </c>
      <c r="U30" t="s">
        <v>24</v>
      </c>
      <c r="V30" t="s">
        <v>73</v>
      </c>
      <c r="W30">
        <v>48.5905195711807</v>
      </c>
      <c r="X30" t="s">
        <v>25</v>
      </c>
      <c r="Y30">
        <v>86</v>
      </c>
      <c r="Z30" s="2">
        <v>33513600</v>
      </c>
      <c r="AA30" t="s">
        <v>31</v>
      </c>
      <c r="AB30" s="12">
        <f t="shared" si="3"/>
        <v>100</v>
      </c>
      <c r="AC30" s="12">
        <f t="shared" si="4"/>
        <v>76.050774254714</v>
      </c>
      <c r="AD30" s="12">
        <f t="shared" si="5"/>
        <v>66.644510701331257</v>
      </c>
      <c r="AE30" s="12">
        <f t="shared" si="6"/>
        <v>100</v>
      </c>
      <c r="AF30" s="12">
        <f t="shared" si="7"/>
        <v>36.73822215819046</v>
      </c>
      <c r="AG30" s="12">
        <f t="shared" si="8"/>
        <v>15.517241379310345</v>
      </c>
      <c r="AH30" s="11"/>
    </row>
    <row r="31" spans="1:34">
      <c r="A31" s="1">
        <v>326.1001</v>
      </c>
      <c r="B31" t="s">
        <v>13</v>
      </c>
      <c r="C31" t="s">
        <v>307</v>
      </c>
      <c r="D31">
        <v>50.555169477625498</v>
      </c>
      <c r="E31" t="s">
        <v>15</v>
      </c>
      <c r="F31">
        <v>86</v>
      </c>
      <c r="G31" s="2">
        <v>174180480</v>
      </c>
      <c r="H31" t="s">
        <v>35</v>
      </c>
      <c r="I31" s="12">
        <f t="shared" si="2"/>
        <v>1.655535369641838E-2</v>
      </c>
      <c r="J31" s="12">
        <f t="shared" si="2"/>
        <v>7.2268475556891598</v>
      </c>
      <c r="K31" s="12">
        <f t="shared" si="2"/>
        <v>1.0456012860895819E-2</v>
      </c>
      <c r="L31" s="12">
        <f t="shared" si="2"/>
        <v>0</v>
      </c>
      <c r="M31" s="12">
        <f t="shared" si="2"/>
        <v>1.0647706430012243</v>
      </c>
      <c r="N31" s="12">
        <f t="shared" si="2"/>
        <v>25.321849145874449</v>
      </c>
      <c r="O31" s="12">
        <f t="shared" si="2"/>
        <v>96.481116005106017</v>
      </c>
      <c r="T31" s="1">
        <v>427.20740000000001</v>
      </c>
      <c r="U31" t="s">
        <v>20</v>
      </c>
      <c r="V31" t="s">
        <v>74</v>
      </c>
      <c r="W31">
        <v>49.796322571180703</v>
      </c>
      <c r="X31" t="s">
        <v>21</v>
      </c>
      <c r="Y31">
        <v>86</v>
      </c>
      <c r="Z31" s="2">
        <v>5199360</v>
      </c>
      <c r="AA31" t="s">
        <v>35</v>
      </c>
      <c r="AB31" s="12">
        <f t="shared" si="3"/>
        <v>65.549213936908913</v>
      </c>
      <c r="AC31" s="12">
        <f t="shared" si="4"/>
        <v>95.391340988096488</v>
      </c>
      <c r="AD31" s="12">
        <f t="shared" si="5"/>
        <v>90.084888998613664</v>
      </c>
      <c r="AE31" s="12">
        <f t="shared" si="6"/>
        <v>70.051058647180071</v>
      </c>
      <c r="AF31" s="12">
        <f t="shared" si="7"/>
        <v>91.322095759496705</v>
      </c>
      <c r="AG31" s="12">
        <f t="shared" si="8"/>
        <v>57.47126436781609</v>
      </c>
      <c r="AH31" s="11"/>
    </row>
    <row r="32" spans="1:34">
      <c r="A32" s="1">
        <v>326.1001</v>
      </c>
      <c r="B32" t="s">
        <v>13</v>
      </c>
      <c r="C32" t="s">
        <v>308</v>
      </c>
      <c r="D32">
        <v>51.759863477625501</v>
      </c>
      <c r="E32" t="s">
        <v>15</v>
      </c>
      <c r="F32">
        <v>86</v>
      </c>
      <c r="G32" s="2">
        <v>86275200</v>
      </c>
      <c r="H32" t="s">
        <v>39</v>
      </c>
      <c r="I32" s="12">
        <f t="shared" si="2"/>
        <v>0.10194612539373424</v>
      </c>
      <c r="J32" s="12">
        <f t="shared" si="2"/>
        <v>12.285815111552587</v>
      </c>
      <c r="K32" s="12">
        <f t="shared" si="2"/>
        <v>6.4478745975524221E-2</v>
      </c>
      <c r="L32" s="12">
        <f t="shared" si="2"/>
        <v>4.2695385848657924E-2</v>
      </c>
      <c r="M32" s="12">
        <f t="shared" si="2"/>
        <v>17.769122522687368</v>
      </c>
      <c r="N32" s="12">
        <f t="shared" si="2"/>
        <v>29.743871251628306</v>
      </c>
      <c r="O32" s="12">
        <f t="shared" si="2"/>
        <v>108.65452897840397</v>
      </c>
      <c r="T32" s="1">
        <v>399.17610000000002</v>
      </c>
      <c r="U32" t="s">
        <v>17</v>
      </c>
      <c r="V32" t="s">
        <v>75</v>
      </c>
      <c r="W32">
        <v>51.002125571180699</v>
      </c>
      <c r="X32" t="s">
        <v>15</v>
      </c>
      <c r="Y32">
        <v>86</v>
      </c>
      <c r="Z32" s="2">
        <v>61322880</v>
      </c>
      <c r="AA32" t="s">
        <v>39</v>
      </c>
      <c r="AB32" s="12">
        <f t="shared" si="3"/>
        <v>79.9043949477675</v>
      </c>
      <c r="AC32" s="12">
        <f t="shared" si="4"/>
        <v>67.449699778784364</v>
      </c>
      <c r="AD32" s="12">
        <f t="shared" si="5"/>
        <v>63.169189281576998</v>
      </c>
      <c r="AE32" s="12">
        <f t="shared" si="6"/>
        <v>79.979389169945662</v>
      </c>
      <c r="AF32" s="12">
        <f t="shared" si="7"/>
        <v>52.149065936704602</v>
      </c>
      <c r="AG32" s="12">
        <f t="shared" si="8"/>
        <v>16.590038314176244</v>
      </c>
      <c r="AH32" s="11"/>
    </row>
    <row r="33" spans="1:35">
      <c r="A33" s="1">
        <v>326.1001</v>
      </c>
      <c r="B33" t="s">
        <v>13</v>
      </c>
      <c r="C33" t="s">
        <v>309</v>
      </c>
      <c r="D33">
        <v>52.964557477625497</v>
      </c>
      <c r="E33" t="s">
        <v>15</v>
      </c>
      <c r="F33">
        <v>86</v>
      </c>
      <c r="G33" s="2">
        <v>6232320</v>
      </c>
      <c r="H33" t="s">
        <v>42</v>
      </c>
      <c r="I33" s="12">
        <f t="shared" si="2"/>
        <v>4.2259718646120605</v>
      </c>
      <c r="J33" s="12">
        <f t="shared" si="2"/>
        <v>48.829580060383478</v>
      </c>
      <c r="K33" s="12">
        <f t="shared" si="2"/>
        <v>29.535622328815464</v>
      </c>
      <c r="L33" s="12">
        <f t="shared" si="2"/>
        <v>12.552443439505431</v>
      </c>
      <c r="M33" s="12">
        <f t="shared" si="2"/>
        <v>62.377958724889233</v>
      </c>
      <c r="N33" s="12">
        <f t="shared" si="2"/>
        <v>62.989635477251639</v>
      </c>
      <c r="O33" s="12">
        <f t="shared" si="2"/>
        <v>98.295234236471444</v>
      </c>
      <c r="T33" s="1">
        <v>399.17610000000002</v>
      </c>
      <c r="U33" t="s">
        <v>17</v>
      </c>
      <c r="V33" t="s">
        <v>76</v>
      </c>
      <c r="W33">
        <v>52.207928571180702</v>
      </c>
      <c r="X33" t="s">
        <v>15</v>
      </c>
      <c r="Y33">
        <v>86</v>
      </c>
      <c r="Z33" s="2">
        <v>93183360</v>
      </c>
      <c r="AA33" t="s">
        <v>42</v>
      </c>
      <c r="AB33" s="12">
        <f t="shared" si="3"/>
        <v>96.12222611419034</v>
      </c>
      <c r="AC33" s="12">
        <f t="shared" si="4"/>
        <v>70.709996839776679</v>
      </c>
      <c r="AD33" s="12">
        <f t="shared" si="5"/>
        <v>50.661830335947734</v>
      </c>
      <c r="AE33" s="12">
        <f t="shared" si="6"/>
        <v>82.937511710698899</v>
      </c>
      <c r="AF33" s="12">
        <f t="shared" si="7"/>
        <v>31.724535369543293</v>
      </c>
      <c r="AG33" s="12">
        <f t="shared" si="8"/>
        <v>23.486590038314176</v>
      </c>
      <c r="AH33" s="11"/>
    </row>
    <row r="34" spans="1:35">
      <c r="A34" s="1">
        <v>326.1001</v>
      </c>
      <c r="B34" t="s">
        <v>13</v>
      </c>
      <c r="C34" t="s">
        <v>310</v>
      </c>
      <c r="D34">
        <v>54.169251477625501</v>
      </c>
      <c r="E34" t="s">
        <v>15</v>
      </c>
      <c r="F34">
        <v>86</v>
      </c>
      <c r="G34" s="2">
        <v>105959040</v>
      </c>
      <c r="H34" t="s">
        <v>44</v>
      </c>
      <c r="I34" s="12">
        <f t="shared" si="2"/>
        <v>6.7571983113539229</v>
      </c>
      <c r="J34" s="12">
        <f t="shared" si="2"/>
        <v>50.569634867317554</v>
      </c>
      <c r="K34" s="12">
        <f t="shared" si="2"/>
        <v>38.86674247275991</v>
      </c>
      <c r="L34" s="12">
        <f t="shared" si="2"/>
        <v>16.921314146549733</v>
      </c>
      <c r="M34" s="12">
        <f t="shared" si="2"/>
        <v>68.142707148863124</v>
      </c>
      <c r="N34" s="12">
        <f t="shared" si="2"/>
        <v>68.836289335302553</v>
      </c>
      <c r="O34" s="12">
        <f t="shared" si="2"/>
        <v>102.31557118148589</v>
      </c>
      <c r="T34" s="1">
        <v>427.20740000000001</v>
      </c>
      <c r="U34" t="s">
        <v>20</v>
      </c>
      <c r="V34" t="s">
        <v>77</v>
      </c>
      <c r="W34">
        <v>53.413731571180698</v>
      </c>
      <c r="X34" t="s">
        <v>21</v>
      </c>
      <c r="Y34">
        <v>86</v>
      </c>
      <c r="Z34" s="2">
        <v>27722880</v>
      </c>
      <c r="AA34" t="s">
        <v>44</v>
      </c>
      <c r="AB34" s="12">
        <f t="shared" si="3"/>
        <v>88.34401335174006</v>
      </c>
      <c r="AC34" s="12">
        <f t="shared" si="4"/>
        <v>55.330243337195832</v>
      </c>
      <c r="AD34" s="12">
        <f t="shared" si="5"/>
        <v>64.773914199441663</v>
      </c>
      <c r="AE34" s="12">
        <f t="shared" si="6"/>
        <v>75.470770095559303</v>
      </c>
      <c r="AF34" s="12">
        <f t="shared" si="7"/>
        <v>18.210632473706958</v>
      </c>
      <c r="AG34" s="12">
        <f t="shared" si="8"/>
        <v>14.17624521072797</v>
      </c>
      <c r="AH34" s="11"/>
    </row>
    <row r="35" spans="1:35">
      <c r="A35" s="1">
        <v>326.1001</v>
      </c>
      <c r="B35" t="s">
        <v>13</v>
      </c>
      <c r="C35" t="s">
        <v>311</v>
      </c>
      <c r="D35">
        <v>55.373945477625497</v>
      </c>
      <c r="E35" t="s">
        <v>15</v>
      </c>
      <c r="F35">
        <v>86</v>
      </c>
      <c r="G35" s="2">
        <v>68027520</v>
      </c>
      <c r="H35" t="s">
        <v>46</v>
      </c>
      <c r="I35" s="12">
        <f t="shared" si="2"/>
        <v>0.56375336008329957</v>
      </c>
      <c r="J35" s="12">
        <f t="shared" si="2"/>
        <v>20.552164612495808</v>
      </c>
      <c r="K35" s="12">
        <f t="shared" si="2"/>
        <v>6.6221414785673519E-2</v>
      </c>
      <c r="L35" s="12">
        <f t="shared" si="2"/>
        <v>0.39471448549881716</v>
      </c>
      <c r="M35" s="12">
        <f t="shared" si="2"/>
        <v>11.742102442786004</v>
      </c>
      <c r="N35" s="12">
        <f t="shared" si="2"/>
        <v>38.333485816854221</v>
      </c>
      <c r="O35" s="12">
        <f t="shared" si="2"/>
        <v>110.4102678046294</v>
      </c>
      <c r="T35" s="1">
        <v>435.17610000000002</v>
      </c>
      <c r="U35" t="s">
        <v>24</v>
      </c>
      <c r="V35" t="s">
        <v>78</v>
      </c>
      <c r="W35">
        <v>54.619534571180701</v>
      </c>
      <c r="X35" t="s">
        <v>25</v>
      </c>
      <c r="Y35">
        <v>86</v>
      </c>
      <c r="Z35" s="2">
        <v>67378560</v>
      </c>
      <c r="AA35" t="s">
        <v>46</v>
      </c>
      <c r="AB35" s="12">
        <f t="shared" si="3"/>
        <v>82.049327261863056</v>
      </c>
      <c r="AC35" s="12">
        <f t="shared" si="4"/>
        <v>44.148319814600235</v>
      </c>
      <c r="AD35" s="12">
        <f t="shared" si="5"/>
        <v>100</v>
      </c>
      <c r="AE35" s="12">
        <f t="shared" si="6"/>
        <v>73.793798013865469</v>
      </c>
      <c r="AF35" s="12">
        <f t="shared" si="7"/>
        <v>84.906113432262401</v>
      </c>
      <c r="AG35" s="12">
        <f t="shared" si="8"/>
        <v>13.14176245210728</v>
      </c>
      <c r="AH35" s="11"/>
    </row>
    <row r="36" spans="1:35">
      <c r="A36" s="1">
        <v>326.1001</v>
      </c>
      <c r="B36" t="s">
        <v>13</v>
      </c>
      <c r="C36" t="s">
        <v>312</v>
      </c>
      <c r="D36">
        <v>56.578639477625501</v>
      </c>
      <c r="E36" t="s">
        <v>15</v>
      </c>
      <c r="F36">
        <v>86</v>
      </c>
      <c r="G36" s="2">
        <v>24602880</v>
      </c>
      <c r="H36" t="s">
        <v>48</v>
      </c>
      <c r="I36" s="12">
        <f t="shared" si="2"/>
        <v>2.6140032152239548E-2</v>
      </c>
      <c r="J36" s="12">
        <f t="shared" si="2"/>
        <v>15.923636252739257</v>
      </c>
      <c r="K36" s="12">
        <f t="shared" si="2"/>
        <v>0.53674199352598539</v>
      </c>
      <c r="L36" s="12">
        <f t="shared" si="2"/>
        <v>0.1585828617235866</v>
      </c>
      <c r="M36" s="12">
        <f t="shared" si="2"/>
        <v>19.998867265273404</v>
      </c>
      <c r="N36" s="12">
        <f t="shared" si="2"/>
        <v>29.086885110202019</v>
      </c>
      <c r="O36" s="12">
        <f t="shared" si="2"/>
        <v>99.885419525732686</v>
      </c>
      <c r="T36" s="1">
        <v>441.18669999999997</v>
      </c>
      <c r="U36" t="s">
        <v>28</v>
      </c>
      <c r="V36" t="s">
        <v>79</v>
      </c>
      <c r="W36">
        <v>55.825337571180697</v>
      </c>
      <c r="X36" t="s">
        <v>29</v>
      </c>
      <c r="Y36">
        <v>86</v>
      </c>
      <c r="Z36" s="2">
        <v>81976320</v>
      </c>
      <c r="AA36" t="s">
        <v>48</v>
      </c>
      <c r="AB36" s="12">
        <f t="shared" si="3"/>
        <v>79.106999361259355</v>
      </c>
      <c r="AC36" s="12">
        <f t="shared" si="4"/>
        <v>45.070051616980933</v>
      </c>
      <c r="AD36" s="12">
        <f t="shared" si="5"/>
        <v>83.63750308600946</v>
      </c>
      <c r="AE36" s="12">
        <f t="shared" si="6"/>
        <v>83.684654300168631</v>
      </c>
      <c r="AF36" s="12">
        <f t="shared" si="7"/>
        <v>33.165249963982134</v>
      </c>
      <c r="AG36" s="12">
        <f t="shared" si="8"/>
        <v>13.601532567049809</v>
      </c>
      <c r="AH36" s="11"/>
    </row>
    <row r="37" spans="1:35">
      <c r="A37" s="1">
        <v>326.1001</v>
      </c>
      <c r="B37" t="s">
        <v>13</v>
      </c>
      <c r="C37" t="s">
        <v>313</v>
      </c>
      <c r="D37">
        <v>57.783333477625497</v>
      </c>
      <c r="E37" t="s">
        <v>15</v>
      </c>
      <c r="F37">
        <v>86</v>
      </c>
      <c r="G37" s="2">
        <v>139464960</v>
      </c>
      <c r="H37" t="s">
        <v>50</v>
      </c>
      <c r="I37" s="12">
        <f t="shared" si="2"/>
        <v>12.370334548844829</v>
      </c>
      <c r="J37" s="12">
        <f t="shared" si="2"/>
        <v>61.249580670317556</v>
      </c>
      <c r="K37" s="12">
        <f t="shared" si="2"/>
        <v>47.44415835631478</v>
      </c>
      <c r="L37" s="12">
        <f t="shared" si="2"/>
        <v>25.422923936863111</v>
      </c>
      <c r="M37" s="12">
        <f t="shared" si="2"/>
        <v>77.017248064548454</v>
      </c>
      <c r="N37" s="12">
        <f t="shared" si="2"/>
        <v>68.395394126334779</v>
      </c>
      <c r="O37" s="12">
        <f t="shared" si="2"/>
        <v>108.75560376939264</v>
      </c>
      <c r="T37" s="1">
        <v>467.23880000000003</v>
      </c>
      <c r="U37" t="s">
        <v>32</v>
      </c>
      <c r="V37" t="s">
        <v>80</v>
      </c>
      <c r="W37">
        <v>57.0311405711807</v>
      </c>
      <c r="X37" t="s">
        <v>33</v>
      </c>
      <c r="Y37">
        <v>86</v>
      </c>
      <c r="Z37" s="2">
        <v>14688000</v>
      </c>
      <c r="AA37" t="s">
        <v>50</v>
      </c>
      <c r="AB37" s="12">
        <f t="shared" si="3"/>
        <v>71.413265200997259</v>
      </c>
      <c r="AC37" s="12">
        <f t="shared" si="4"/>
        <v>37.480248604234703</v>
      </c>
      <c r="AD37" s="12">
        <f t="shared" si="5"/>
        <v>41.155022124313959</v>
      </c>
      <c r="AE37" s="12">
        <f t="shared" si="6"/>
        <v>54.400880644556864</v>
      </c>
      <c r="AF37" s="12">
        <f t="shared" si="7"/>
        <v>15.454065216347308</v>
      </c>
      <c r="AG37" s="12">
        <f t="shared" si="8"/>
        <v>10.268199233716475</v>
      </c>
      <c r="AH37" s="11"/>
    </row>
    <row r="38" spans="1:35">
      <c r="A38" s="1">
        <v>326.1001</v>
      </c>
      <c r="B38" t="s">
        <v>13</v>
      </c>
      <c r="C38" t="s">
        <v>314</v>
      </c>
      <c r="D38">
        <v>58.988027477625501</v>
      </c>
      <c r="E38" t="s">
        <v>15</v>
      </c>
      <c r="F38">
        <v>86</v>
      </c>
      <c r="G38" s="2">
        <v>133090560</v>
      </c>
      <c r="H38" t="s">
        <v>52</v>
      </c>
      <c r="I38" s="12">
        <f t="shared" si="2"/>
        <v>0.43392453372717649</v>
      </c>
      <c r="J38" s="12">
        <f t="shared" si="2"/>
        <v>0.10368879420388354</v>
      </c>
      <c r="K38" s="12">
        <f t="shared" si="2"/>
        <v>1.3331416397642168</v>
      </c>
      <c r="L38" s="12">
        <f t="shared" si="2"/>
        <v>4.1824051443583275E-2</v>
      </c>
      <c r="M38" s="12">
        <f t="shared" si="2"/>
        <v>7.8420096456718644E-2</v>
      </c>
      <c r="N38" s="12">
        <f t="shared" si="2"/>
        <v>7.2033215267521449</v>
      </c>
      <c r="O38" s="12">
        <f t="shared" si="2"/>
        <v>81.731167196002318</v>
      </c>
      <c r="T38" s="1">
        <v>472.18130000000002</v>
      </c>
      <c r="U38" t="s">
        <v>36</v>
      </c>
      <c r="V38" t="s">
        <v>81</v>
      </c>
      <c r="W38">
        <v>58.236943571180703</v>
      </c>
      <c r="X38" t="s">
        <v>37</v>
      </c>
      <c r="Y38">
        <v>86</v>
      </c>
      <c r="Z38" s="2">
        <v>777600</v>
      </c>
      <c r="AA38" t="s">
        <v>52</v>
      </c>
      <c r="AB38" s="12">
        <f t="shared" si="3"/>
        <v>75.286918179383093</v>
      </c>
      <c r="AC38" s="12">
        <f t="shared" si="4"/>
        <v>75.25018434636047</v>
      </c>
      <c r="AD38" s="12">
        <f t="shared" si="5"/>
        <v>78.696089788632094</v>
      </c>
      <c r="AE38" s="12">
        <f t="shared" si="6"/>
        <v>41.127974517519206</v>
      </c>
      <c r="AF38" s="12">
        <f t="shared" si="7"/>
        <v>72.463141718292277</v>
      </c>
      <c r="AG38" s="12">
        <f t="shared" si="8"/>
        <v>100</v>
      </c>
      <c r="AH38" s="11"/>
    </row>
    <row r="39" spans="1:35">
      <c r="A39" s="1">
        <v>326.1001</v>
      </c>
      <c r="B39" t="s">
        <v>13</v>
      </c>
      <c r="C39" t="s">
        <v>315</v>
      </c>
      <c r="D39">
        <v>60.192721477625497</v>
      </c>
      <c r="E39" t="s">
        <v>15</v>
      </c>
      <c r="F39">
        <v>86</v>
      </c>
      <c r="G39" s="2">
        <v>219874560</v>
      </c>
      <c r="H39" t="s">
        <v>54</v>
      </c>
      <c r="I39" s="12">
        <f t="shared" si="2"/>
        <v>0.10107479098865958</v>
      </c>
      <c r="J39" s="12">
        <f t="shared" si="2"/>
        <v>7.8420096456718644E-2</v>
      </c>
      <c r="K39" s="12">
        <f t="shared" si="2"/>
        <v>0.48359059481643163</v>
      </c>
      <c r="L39" s="12">
        <f t="shared" si="2"/>
        <v>0.2683709967629927</v>
      </c>
      <c r="M39" s="12">
        <f t="shared" si="2"/>
        <v>9.8460787773435629E-2</v>
      </c>
      <c r="N39" s="12">
        <f t="shared" si="2"/>
        <v>1.3941350481194426</v>
      </c>
      <c r="O39" s="12">
        <f t="shared" si="2"/>
        <v>110.59324802969508</v>
      </c>
      <c r="T39" s="1">
        <v>326.1001</v>
      </c>
      <c r="U39" t="s">
        <v>13</v>
      </c>
      <c r="V39" t="s">
        <v>82</v>
      </c>
      <c r="W39">
        <v>59.442746571180699</v>
      </c>
      <c r="X39" t="s">
        <v>40</v>
      </c>
      <c r="Y39">
        <v>86</v>
      </c>
      <c r="Z39" s="2" t="s">
        <v>67</v>
      </c>
      <c r="AA39" t="s">
        <v>54</v>
      </c>
      <c r="AB39" s="12">
        <f t="shared" si="3"/>
        <v>64.331485793171652</v>
      </c>
      <c r="AC39" s="12">
        <f t="shared" si="4"/>
        <v>99.52596650163278</v>
      </c>
      <c r="AD39" s="12">
        <f t="shared" si="5"/>
        <v>75.680346392692329</v>
      </c>
      <c r="AE39" s="12">
        <f t="shared" si="6"/>
        <v>36.403878583473862</v>
      </c>
      <c r="AF39" s="12">
        <f t="shared" si="7"/>
        <v>98.780194976708444</v>
      </c>
      <c r="AG39" s="12">
        <f t="shared" si="8"/>
        <v>73.180076628352495</v>
      </c>
      <c r="AH39" s="11"/>
    </row>
    <row r="40" spans="1:35">
      <c r="A40" s="1">
        <v>326.1001</v>
      </c>
      <c r="B40" t="s">
        <v>13</v>
      </c>
      <c r="C40" t="s">
        <v>316</v>
      </c>
      <c r="D40">
        <v>61.397415477625501</v>
      </c>
      <c r="E40" t="s">
        <v>15</v>
      </c>
      <c r="F40">
        <v>86</v>
      </c>
      <c r="G40" s="2">
        <v>212597760</v>
      </c>
      <c r="H40" t="s">
        <v>56</v>
      </c>
      <c r="I40" s="12">
        <f t="shared" si="2"/>
        <v>9.1490112532838411E-2</v>
      </c>
      <c r="J40" s="12">
        <f t="shared" si="2"/>
        <v>0.36857445334657762</v>
      </c>
      <c r="K40" s="12">
        <f t="shared" si="2"/>
        <v>0.13244282957134704</v>
      </c>
      <c r="L40" s="12">
        <f t="shared" si="2"/>
        <v>5.40227331146284E-2</v>
      </c>
      <c r="M40" s="12">
        <f t="shared" si="2"/>
        <v>0.78942897099763432</v>
      </c>
      <c r="N40" s="12">
        <f t="shared" si="2"/>
        <v>3.9976822504825016</v>
      </c>
      <c r="O40" s="12">
        <f t="shared" si="2"/>
        <v>89.03643484814819</v>
      </c>
      <c r="T40" s="1">
        <v>326.1001</v>
      </c>
      <c r="U40" t="s">
        <v>13</v>
      </c>
      <c r="V40" t="s">
        <v>83</v>
      </c>
      <c r="W40">
        <v>60.648549571180702</v>
      </c>
      <c r="X40" t="s">
        <v>40</v>
      </c>
      <c r="Y40">
        <v>86</v>
      </c>
      <c r="Z40" s="2" t="s">
        <v>67</v>
      </c>
      <c r="AA40" t="s">
        <v>56</v>
      </c>
      <c r="AB40" s="12">
        <f t="shared" si="3"/>
        <v>83.374198998619491</v>
      </c>
      <c r="AC40" s="12">
        <f t="shared" si="4"/>
        <v>100</v>
      </c>
      <c r="AD40" s="12">
        <f t="shared" si="5"/>
        <v>59.39381278842319</v>
      </c>
      <c r="AE40" s="12">
        <f t="shared" si="6"/>
        <v>38.804571856848419</v>
      </c>
      <c r="AF40" s="12">
        <f t="shared" si="7"/>
        <v>100</v>
      </c>
      <c r="AG40" s="12">
        <f t="shared" si="8"/>
        <v>92.298850574712645</v>
      </c>
      <c r="AH40" s="11"/>
    </row>
    <row r="41" spans="1:35">
      <c r="A41" s="1">
        <v>326.1001</v>
      </c>
      <c r="B41" t="s">
        <v>13</v>
      </c>
      <c r="C41" t="s">
        <v>317</v>
      </c>
      <c r="D41">
        <v>62.602109477625497</v>
      </c>
      <c r="E41" t="s">
        <v>15</v>
      </c>
      <c r="F41">
        <v>86</v>
      </c>
      <c r="G41" s="2">
        <v>55797120</v>
      </c>
      <c r="H41" t="s">
        <v>58</v>
      </c>
      <c r="I41" s="12">
        <f t="shared" si="2"/>
        <v>0.16468220255910915</v>
      </c>
      <c r="J41" s="12">
        <f t="shared" si="2"/>
        <v>9.497545015313702E-2</v>
      </c>
      <c r="K41" s="12">
        <f t="shared" si="2"/>
        <v>0.96108184879734071</v>
      </c>
      <c r="L41" s="12">
        <f t="shared" si="2"/>
        <v>0.65001546618569006</v>
      </c>
      <c r="M41" s="12">
        <f t="shared" si="2"/>
        <v>3.6596045013135368E-2</v>
      </c>
      <c r="N41" s="12">
        <f t="shared" si="2"/>
        <v>6.5986154496303362</v>
      </c>
      <c r="O41" s="12">
        <f t="shared" si="2"/>
        <v>93.22842467096234</v>
      </c>
      <c r="T41" s="1">
        <v>472.18130000000002</v>
      </c>
      <c r="U41" t="s">
        <v>36</v>
      </c>
      <c r="V41" t="s">
        <v>84</v>
      </c>
      <c r="W41">
        <v>61.854352571180698</v>
      </c>
      <c r="X41" t="s">
        <v>37</v>
      </c>
      <c r="Y41">
        <v>86</v>
      </c>
      <c r="Z41" s="2">
        <v>2880000</v>
      </c>
      <c r="AA41" t="s">
        <v>58</v>
      </c>
      <c r="AB41" s="12">
        <f t="shared" si="3"/>
        <v>68.36173325366245</v>
      </c>
      <c r="AC41" s="12">
        <f t="shared" si="4"/>
        <v>60.971241967765721</v>
      </c>
      <c r="AD41" s="12">
        <f t="shared" si="5"/>
        <v>53.189509466927476</v>
      </c>
      <c r="AE41" s="12">
        <f t="shared" si="6"/>
        <v>42.678471051152336</v>
      </c>
      <c r="AF41" s="12">
        <f t="shared" si="7"/>
        <v>79.167266964414353</v>
      </c>
      <c r="AG41" s="12">
        <f t="shared" si="8"/>
        <v>73.256704980842912</v>
      </c>
      <c r="AH41" s="11"/>
    </row>
    <row r="42" spans="1:35">
      <c r="A42" s="1">
        <v>326.1001</v>
      </c>
      <c r="B42" t="s">
        <v>13</v>
      </c>
      <c r="C42" t="s">
        <v>318</v>
      </c>
      <c r="D42">
        <v>63.8068034776255</v>
      </c>
      <c r="E42" t="s">
        <v>15</v>
      </c>
      <c r="F42">
        <v>86</v>
      </c>
      <c r="G42" s="2">
        <v>2346240</v>
      </c>
      <c r="I42" s="10"/>
      <c r="J42" s="10"/>
      <c r="K42" s="10"/>
      <c r="L42" s="10"/>
      <c r="M42" s="10"/>
      <c r="N42" s="10"/>
      <c r="O42" s="10"/>
      <c r="T42" s="1">
        <v>467.23880000000003</v>
      </c>
      <c r="U42" t="s">
        <v>32</v>
      </c>
      <c r="V42" t="s">
        <v>85</v>
      </c>
      <c r="W42">
        <v>63.060155571180701</v>
      </c>
      <c r="X42" t="s">
        <v>33</v>
      </c>
      <c r="Y42">
        <v>86</v>
      </c>
      <c r="Z42" s="2">
        <v>36510720</v>
      </c>
      <c r="AB42" s="11"/>
      <c r="AC42" s="11"/>
      <c r="AD42" s="11"/>
      <c r="AE42" s="11"/>
      <c r="AF42" s="11"/>
      <c r="AG42" s="11"/>
      <c r="AH42" s="11"/>
    </row>
    <row r="43" spans="1:35">
      <c r="A43" s="1">
        <v>326.1001</v>
      </c>
      <c r="B43" t="s">
        <v>13</v>
      </c>
      <c r="C43" t="s">
        <v>319</v>
      </c>
      <c r="D43">
        <v>65.011497477625497</v>
      </c>
      <c r="E43" t="s">
        <v>15</v>
      </c>
      <c r="F43">
        <v>86</v>
      </c>
      <c r="G43" s="2">
        <v>0</v>
      </c>
      <c r="T43" s="1">
        <v>441.18669999999997</v>
      </c>
      <c r="U43" t="s">
        <v>28</v>
      </c>
      <c r="V43" t="s">
        <v>86</v>
      </c>
      <c r="W43">
        <v>64.265958571180704</v>
      </c>
      <c r="X43" t="s">
        <v>29</v>
      </c>
      <c r="Y43">
        <v>86</v>
      </c>
      <c r="Z43" s="2">
        <v>57425280</v>
      </c>
    </row>
    <row r="44" spans="1:35">
      <c r="A44" s="1">
        <v>326.1001</v>
      </c>
      <c r="B44" t="s">
        <v>13</v>
      </c>
      <c r="C44" t="s">
        <v>320</v>
      </c>
      <c r="D44">
        <v>66.2161914776255</v>
      </c>
      <c r="E44" t="s">
        <v>15</v>
      </c>
      <c r="F44">
        <v>86</v>
      </c>
      <c r="G44" s="2">
        <v>23040</v>
      </c>
      <c r="H44" t="s">
        <v>88</v>
      </c>
      <c r="I44">
        <v>1</v>
      </c>
      <c r="J44">
        <v>2</v>
      </c>
      <c r="K44">
        <v>3</v>
      </c>
      <c r="L44">
        <v>4</v>
      </c>
      <c r="M44">
        <v>5</v>
      </c>
      <c r="N44">
        <v>6</v>
      </c>
      <c r="O44" t="s">
        <v>12</v>
      </c>
      <c r="T44" s="1">
        <v>435.17610000000002</v>
      </c>
      <c r="U44" t="s">
        <v>24</v>
      </c>
      <c r="V44" t="s">
        <v>87</v>
      </c>
      <c r="W44">
        <v>65.471761571180707</v>
      </c>
      <c r="X44" t="s">
        <v>25</v>
      </c>
      <c r="Y44">
        <v>86</v>
      </c>
      <c r="Z44" s="2">
        <v>91077120</v>
      </c>
      <c r="AA44" t="s">
        <v>68</v>
      </c>
      <c r="AB44" s="4">
        <v>1</v>
      </c>
      <c r="AC44" s="4">
        <v>2</v>
      </c>
      <c r="AD44" s="4">
        <v>3</v>
      </c>
      <c r="AE44" s="4">
        <v>4</v>
      </c>
      <c r="AF44" s="4">
        <v>5</v>
      </c>
      <c r="AG44" s="4">
        <v>6</v>
      </c>
    </row>
    <row r="45" spans="1:35">
      <c r="A45" s="1">
        <v>326.1001</v>
      </c>
      <c r="B45" t="s">
        <v>13</v>
      </c>
      <c r="C45" t="s">
        <v>321</v>
      </c>
      <c r="D45">
        <v>67.420885477625504</v>
      </c>
      <c r="E45" t="s">
        <v>15</v>
      </c>
      <c r="F45">
        <v>86</v>
      </c>
      <c r="G45" s="2">
        <v>15924480</v>
      </c>
      <c r="H45" t="s">
        <v>16</v>
      </c>
      <c r="I45" s="12">
        <f>100-I26</f>
        <v>76.764996754279338</v>
      </c>
      <c r="J45" s="12">
        <f t="shared" ref="J45:O45" si="9">100-J26</f>
        <v>46.269163911071608</v>
      </c>
      <c r="K45" s="12">
        <f t="shared" si="9"/>
        <v>40.934854683204591</v>
      </c>
      <c r="L45" s="12">
        <f t="shared" si="9"/>
        <v>55.861684376538449</v>
      </c>
      <c r="M45" s="12">
        <f t="shared" si="9"/>
        <v>23.408834459533054</v>
      </c>
      <c r="N45" s="12">
        <f t="shared" si="9"/>
        <v>26.556094330662688</v>
      </c>
      <c r="O45" s="12">
        <f t="shared" si="9"/>
        <v>-21.69317701594106</v>
      </c>
      <c r="T45" s="1">
        <v>427.20740000000001</v>
      </c>
      <c r="U45" t="s">
        <v>20</v>
      </c>
      <c r="V45" t="s">
        <v>89</v>
      </c>
      <c r="W45">
        <v>66.677564571180696</v>
      </c>
      <c r="X45" t="s">
        <v>21</v>
      </c>
      <c r="Y45">
        <v>86</v>
      </c>
      <c r="Z45" s="2">
        <v>34773120</v>
      </c>
      <c r="AA45" t="s">
        <v>16</v>
      </c>
      <c r="AB45" s="13">
        <f>AB26</f>
        <v>55.570436610141556</v>
      </c>
      <c r="AC45" s="13">
        <f t="shared" ref="AC45:AG45" si="10">AC26</f>
        <v>32.334351627515012</v>
      </c>
      <c r="AD45" s="13">
        <f t="shared" si="10"/>
        <v>47.477068575877851</v>
      </c>
      <c r="AE45" s="13">
        <f t="shared" si="10"/>
        <v>50.386453063518829</v>
      </c>
      <c r="AF45" s="13">
        <f t="shared" si="10"/>
        <v>10.056187869183114</v>
      </c>
      <c r="AG45" s="13">
        <f t="shared" si="10"/>
        <v>12.950191570881225</v>
      </c>
      <c r="AH45" s="11"/>
    </row>
    <row r="46" spans="1:35">
      <c r="A46" s="1">
        <v>326.1001</v>
      </c>
      <c r="B46" t="s">
        <v>13</v>
      </c>
      <c r="C46" t="s">
        <v>322</v>
      </c>
      <c r="D46">
        <v>68.625579477625493</v>
      </c>
      <c r="E46" t="s">
        <v>15</v>
      </c>
      <c r="F46">
        <v>86</v>
      </c>
      <c r="G46" s="2">
        <v>36480</v>
      </c>
      <c r="H46" t="s">
        <v>19</v>
      </c>
      <c r="I46" s="12">
        <f t="shared" ref="I46:O60" si="11">100-I27</f>
        <v>99.95381927653105</v>
      </c>
      <c r="J46" s="12">
        <f t="shared" si="11"/>
        <v>66.937215999442344</v>
      </c>
      <c r="K46" s="12">
        <f t="shared" si="11"/>
        <v>94.555902637093581</v>
      </c>
      <c r="L46" s="12">
        <f t="shared" si="11"/>
        <v>97.989831527492782</v>
      </c>
      <c r="M46" s="12">
        <f t="shared" si="11"/>
        <v>77.217219310513087</v>
      </c>
      <c r="N46" s="12">
        <f t="shared" si="11"/>
        <v>54.193078990820489</v>
      </c>
      <c r="O46" s="12">
        <f t="shared" si="11"/>
        <v>-0.88658275716345258</v>
      </c>
      <c r="T46" s="1">
        <v>399.17610000000002</v>
      </c>
      <c r="U46" t="s">
        <v>17</v>
      </c>
      <c r="V46" t="s">
        <v>90</v>
      </c>
      <c r="W46">
        <v>67.883367571180699</v>
      </c>
      <c r="X46" t="s">
        <v>15</v>
      </c>
      <c r="Y46">
        <v>86</v>
      </c>
      <c r="Z46" s="2">
        <v>61080960</v>
      </c>
      <c r="AA46" t="s">
        <v>19</v>
      </c>
      <c r="AB46" s="13">
        <f t="shared" ref="AB46:AG60" si="12">AB27</f>
        <v>71.184554838975544</v>
      </c>
      <c r="AC46" s="13">
        <f t="shared" si="12"/>
        <v>37.411777098914989</v>
      </c>
      <c r="AD46" s="13">
        <f t="shared" si="12"/>
        <v>85.213741762728603</v>
      </c>
      <c r="AE46" s="13">
        <f t="shared" si="12"/>
        <v>52.87146336893386</v>
      </c>
      <c r="AF46" s="13">
        <f t="shared" si="12"/>
        <v>50.679537050376986</v>
      </c>
      <c r="AG46" s="13">
        <f t="shared" si="12"/>
        <v>13.065134099616857</v>
      </c>
      <c r="AH46" s="11"/>
    </row>
    <row r="47" spans="1:35">
      <c r="A47" s="1">
        <v>326.1001</v>
      </c>
      <c r="B47" t="s">
        <v>13</v>
      </c>
      <c r="C47" t="s">
        <v>323</v>
      </c>
      <c r="D47">
        <v>69.830273477625497</v>
      </c>
      <c r="E47" t="s">
        <v>15</v>
      </c>
      <c r="F47">
        <v>86</v>
      </c>
      <c r="G47" s="2">
        <v>224640</v>
      </c>
      <c r="H47" t="s">
        <v>23</v>
      </c>
      <c r="I47" s="12">
        <f t="shared" si="11"/>
        <v>100</v>
      </c>
      <c r="J47" s="12">
        <f t="shared" si="11"/>
        <v>81.742058876065755</v>
      </c>
      <c r="K47" s="12">
        <f t="shared" si="11"/>
        <v>99.998257331189848</v>
      </c>
      <c r="L47" s="12">
        <f t="shared" si="11"/>
        <v>99.988672652734024</v>
      </c>
      <c r="M47" s="12">
        <f t="shared" si="11"/>
        <v>80.401946561060939</v>
      </c>
      <c r="N47" s="12">
        <f t="shared" si="11"/>
        <v>70.973236963748136</v>
      </c>
      <c r="O47" s="12">
        <f t="shared" si="11"/>
        <v>16.385879154631354</v>
      </c>
      <c r="T47" s="1">
        <v>399.17610000000002</v>
      </c>
      <c r="U47" t="s">
        <v>17</v>
      </c>
      <c r="V47" t="s">
        <v>91</v>
      </c>
      <c r="W47">
        <v>69.089170571180702</v>
      </c>
      <c r="X47" t="s">
        <v>15</v>
      </c>
      <c r="Y47">
        <v>86</v>
      </c>
      <c r="Z47" s="2">
        <v>74457600</v>
      </c>
      <c r="AA47" t="s">
        <v>23</v>
      </c>
      <c r="AB47" s="13">
        <f t="shared" si="12"/>
        <v>60.284754702985595</v>
      </c>
      <c r="AC47" s="13">
        <f t="shared" si="12"/>
        <v>26.846097124196778</v>
      </c>
      <c r="AD47" s="13">
        <f t="shared" si="12"/>
        <v>69.462749491995368</v>
      </c>
      <c r="AE47" s="13">
        <f t="shared" si="12"/>
        <v>65.638467303728689</v>
      </c>
      <c r="AF47" s="13">
        <f t="shared" si="12"/>
        <v>29.61628967968112</v>
      </c>
      <c r="AG47" s="13">
        <f t="shared" si="12"/>
        <v>5.7471264367816088</v>
      </c>
      <c r="AH47" s="11"/>
      <c r="AI47" s="14" t="s">
        <v>92</v>
      </c>
    </row>
    <row r="48" spans="1:35">
      <c r="A48" s="1">
        <v>326.1001</v>
      </c>
      <c r="B48" t="s">
        <v>13</v>
      </c>
      <c r="C48" t="s">
        <v>324</v>
      </c>
      <c r="D48">
        <v>71.0349674776255</v>
      </c>
      <c r="E48" t="s">
        <v>15</v>
      </c>
      <c r="F48">
        <v>86</v>
      </c>
      <c r="G48" s="2">
        <v>27072000</v>
      </c>
      <c r="H48" t="s">
        <v>27</v>
      </c>
      <c r="I48" s="12">
        <f t="shared" si="11"/>
        <v>60.84658850797053</v>
      </c>
      <c r="J48" s="12">
        <f t="shared" si="11"/>
        <v>20.953414106032682</v>
      </c>
      <c r="K48" s="12">
        <f t="shared" si="11"/>
        <v>41.449813316603709</v>
      </c>
      <c r="L48" s="12">
        <f t="shared" si="11"/>
        <v>54.800399071157521</v>
      </c>
      <c r="M48" s="12">
        <f t="shared" si="11"/>
        <v>15.908387900650453</v>
      </c>
      <c r="N48" s="12">
        <f t="shared" si="11"/>
        <v>22.072207482148542</v>
      </c>
      <c r="O48" s="12">
        <f t="shared" si="11"/>
        <v>5.3643702648420941</v>
      </c>
      <c r="T48" s="1">
        <v>427.20740000000001</v>
      </c>
      <c r="U48" t="s">
        <v>20</v>
      </c>
      <c r="V48" t="s">
        <v>93</v>
      </c>
      <c r="W48">
        <v>70.294973571180705</v>
      </c>
      <c r="X48" t="s">
        <v>21</v>
      </c>
      <c r="Y48">
        <v>86</v>
      </c>
      <c r="Z48" s="2">
        <v>24587520</v>
      </c>
      <c r="AA48" t="s">
        <v>27</v>
      </c>
      <c r="AB48" s="13">
        <f t="shared" si="12"/>
        <v>65.80883110460924</v>
      </c>
      <c r="AC48" s="13">
        <f t="shared" si="12"/>
        <v>14.263141261982513</v>
      </c>
      <c r="AD48" s="13">
        <f t="shared" si="12"/>
        <v>33.148489279677918</v>
      </c>
      <c r="AE48" s="13">
        <f t="shared" si="12"/>
        <v>28.503841109237399</v>
      </c>
      <c r="AF48" s="13">
        <f t="shared" si="12"/>
        <v>4.6439033760745332</v>
      </c>
      <c r="AG48" s="13">
        <f t="shared" si="12"/>
        <v>6.0153256704980844</v>
      </c>
      <c r="AH48" s="11"/>
    </row>
    <row r="49" spans="1:35">
      <c r="A49" s="1">
        <v>326.1001</v>
      </c>
      <c r="B49" t="s">
        <v>13</v>
      </c>
      <c r="C49" t="s">
        <v>325</v>
      </c>
      <c r="D49">
        <v>72.239661477625503</v>
      </c>
      <c r="E49" t="s">
        <v>15</v>
      </c>
      <c r="F49">
        <v>86</v>
      </c>
      <c r="G49" s="2">
        <v>142080</v>
      </c>
      <c r="H49" t="s">
        <v>31</v>
      </c>
      <c r="I49" s="12">
        <f t="shared" si="11"/>
        <v>97.171648521127679</v>
      </c>
      <c r="J49" s="12">
        <f t="shared" si="11"/>
        <v>51.913668187145205</v>
      </c>
      <c r="K49" s="12">
        <f t="shared" si="11"/>
        <v>69.127750693800024</v>
      </c>
      <c r="L49" s="12">
        <f t="shared" si="11"/>
        <v>88.834720933373418</v>
      </c>
      <c r="M49" s="12">
        <f t="shared" si="11"/>
        <v>36.708011484187459</v>
      </c>
      <c r="N49" s="12">
        <f t="shared" si="11"/>
        <v>39.600841709035301</v>
      </c>
      <c r="O49" s="12">
        <f t="shared" si="11"/>
        <v>0.21652659966105148</v>
      </c>
      <c r="T49" s="1">
        <v>435.17610000000002</v>
      </c>
      <c r="U49" t="s">
        <v>24</v>
      </c>
      <c r="V49" t="s">
        <v>94</v>
      </c>
      <c r="W49">
        <v>71.500776571180694</v>
      </c>
      <c r="X49" t="s">
        <v>25</v>
      </c>
      <c r="Y49">
        <v>86</v>
      </c>
      <c r="Z49" s="2">
        <v>63864960</v>
      </c>
      <c r="AA49" t="s">
        <v>31</v>
      </c>
      <c r="AB49" s="13">
        <f t="shared" si="12"/>
        <v>100</v>
      </c>
      <c r="AC49" s="13">
        <f t="shared" si="12"/>
        <v>76.050774254714</v>
      </c>
      <c r="AD49" s="13">
        <f t="shared" si="12"/>
        <v>66.644510701331257</v>
      </c>
      <c r="AE49" s="13">
        <f t="shared" si="12"/>
        <v>100</v>
      </c>
      <c r="AF49" s="13">
        <f t="shared" si="12"/>
        <v>36.73822215819046</v>
      </c>
      <c r="AG49" s="13">
        <f t="shared" si="12"/>
        <v>15.517241379310345</v>
      </c>
      <c r="AH49" s="11"/>
      <c r="AI49" s="15">
        <v>100</v>
      </c>
    </row>
    <row r="50" spans="1:35">
      <c r="A50" s="1">
        <v>326.1001</v>
      </c>
      <c r="B50" t="s">
        <v>13</v>
      </c>
      <c r="C50" t="s">
        <v>326</v>
      </c>
      <c r="D50">
        <v>73.444355477625507</v>
      </c>
      <c r="E50" t="s">
        <v>15</v>
      </c>
      <c r="F50">
        <v>86</v>
      </c>
      <c r="G50" s="2">
        <v>94080</v>
      </c>
      <c r="H50" t="s">
        <v>35</v>
      </c>
      <c r="I50" s="12">
        <f t="shared" si="11"/>
        <v>99.983444646303582</v>
      </c>
      <c r="J50" s="12">
        <f t="shared" si="11"/>
        <v>92.773152444310838</v>
      </c>
      <c r="K50" s="12">
        <f t="shared" si="11"/>
        <v>99.989543987139101</v>
      </c>
      <c r="L50" s="12">
        <f t="shared" si="11"/>
        <v>100</v>
      </c>
      <c r="M50" s="12">
        <f t="shared" si="11"/>
        <v>98.935229356998775</v>
      </c>
      <c r="N50" s="12">
        <f t="shared" si="11"/>
        <v>74.678150854125548</v>
      </c>
      <c r="O50" s="12">
        <f t="shared" si="11"/>
        <v>3.518883994893983</v>
      </c>
      <c r="T50" s="1">
        <v>441.18669999999997</v>
      </c>
      <c r="U50" t="s">
        <v>28</v>
      </c>
      <c r="V50" t="s">
        <v>95</v>
      </c>
      <c r="W50">
        <v>72.706579571180697</v>
      </c>
      <c r="X50" t="s">
        <v>29</v>
      </c>
      <c r="Y50">
        <v>86</v>
      </c>
      <c r="Z50" s="2">
        <v>65564160</v>
      </c>
      <c r="AA50" t="s">
        <v>35</v>
      </c>
      <c r="AB50" s="13">
        <f t="shared" si="12"/>
        <v>65.549213936908913</v>
      </c>
      <c r="AC50" s="13">
        <f t="shared" si="12"/>
        <v>95.391340988096488</v>
      </c>
      <c r="AD50" s="13">
        <f t="shared" si="12"/>
        <v>90.084888998613664</v>
      </c>
      <c r="AE50" s="13">
        <f t="shared" si="12"/>
        <v>70.051058647180071</v>
      </c>
      <c r="AF50" s="13">
        <f t="shared" si="12"/>
        <v>91.322095759496705</v>
      </c>
      <c r="AG50" s="13">
        <f t="shared" si="12"/>
        <v>57.47126436781609</v>
      </c>
      <c r="AH50" s="11"/>
      <c r="AI50" s="17">
        <v>100</v>
      </c>
    </row>
    <row r="51" spans="1:35">
      <c r="A51" s="1">
        <v>326.1001</v>
      </c>
      <c r="B51" t="s">
        <v>13</v>
      </c>
      <c r="C51" t="s">
        <v>327</v>
      </c>
      <c r="D51">
        <v>74.649049477625496</v>
      </c>
      <c r="E51" t="s">
        <v>15</v>
      </c>
      <c r="F51">
        <v>86</v>
      </c>
      <c r="G51" s="2">
        <v>39154560</v>
      </c>
      <c r="H51" t="s">
        <v>39</v>
      </c>
      <c r="I51" s="12">
        <f t="shared" si="11"/>
        <v>99.898053874606262</v>
      </c>
      <c r="J51" s="12">
        <f t="shared" si="11"/>
        <v>87.71418488844742</v>
      </c>
      <c r="K51" s="12">
        <f t="shared" si="11"/>
        <v>99.935521254024479</v>
      </c>
      <c r="L51" s="12">
        <f t="shared" si="11"/>
        <v>99.95730461415134</v>
      </c>
      <c r="M51" s="12">
        <f t="shared" si="11"/>
        <v>82.230877477312632</v>
      </c>
      <c r="N51" s="12">
        <f t="shared" si="11"/>
        <v>70.256128748371694</v>
      </c>
      <c r="O51" s="12">
        <f t="shared" si="11"/>
        <v>-8.6545289784039738</v>
      </c>
      <c r="T51" s="1">
        <v>467.23880000000003</v>
      </c>
      <c r="U51" t="s">
        <v>32</v>
      </c>
      <c r="V51" t="s">
        <v>96</v>
      </c>
      <c r="W51">
        <v>73.9123825711807</v>
      </c>
      <c r="X51" t="s">
        <v>33</v>
      </c>
      <c r="Y51">
        <v>86</v>
      </c>
      <c r="Z51" s="2">
        <v>20849280</v>
      </c>
      <c r="AA51" t="s">
        <v>39</v>
      </c>
      <c r="AB51" s="13">
        <f t="shared" si="12"/>
        <v>79.9043949477675</v>
      </c>
      <c r="AC51" s="13">
        <f t="shared" si="12"/>
        <v>67.449699778784364</v>
      </c>
      <c r="AD51" s="13">
        <f t="shared" si="12"/>
        <v>63.169189281576998</v>
      </c>
      <c r="AE51" s="13">
        <f t="shared" si="12"/>
        <v>79.979389169945662</v>
      </c>
      <c r="AF51" s="13">
        <f t="shared" si="12"/>
        <v>52.149065936704602</v>
      </c>
      <c r="AG51" s="13">
        <f t="shared" si="12"/>
        <v>16.590038314176244</v>
      </c>
      <c r="AH51" s="11"/>
      <c r="AI51" s="17">
        <v>90</v>
      </c>
    </row>
    <row r="52" spans="1:35">
      <c r="A52" s="1">
        <v>326.1001</v>
      </c>
      <c r="B52" t="s">
        <v>13</v>
      </c>
      <c r="C52" t="s">
        <v>328</v>
      </c>
      <c r="D52">
        <v>75.8537434776255</v>
      </c>
      <c r="E52" t="s">
        <v>15</v>
      </c>
      <c r="F52">
        <v>86</v>
      </c>
      <c r="G52" s="2">
        <v>65541120</v>
      </c>
      <c r="H52" t="s">
        <v>42</v>
      </c>
      <c r="I52" s="12">
        <f t="shared" si="11"/>
        <v>95.774028135387937</v>
      </c>
      <c r="J52" s="12">
        <f t="shared" si="11"/>
        <v>51.170419939616522</v>
      </c>
      <c r="K52" s="12">
        <f t="shared" si="11"/>
        <v>70.464377671184536</v>
      </c>
      <c r="L52" s="12">
        <f t="shared" si="11"/>
        <v>87.447556560494576</v>
      </c>
      <c r="M52" s="12">
        <f t="shared" si="11"/>
        <v>37.622041275110767</v>
      </c>
      <c r="N52" s="12">
        <f t="shared" si="11"/>
        <v>37.010364522748361</v>
      </c>
      <c r="O52" s="12">
        <f t="shared" si="11"/>
        <v>1.704765763528556</v>
      </c>
      <c r="T52" s="1">
        <v>472.18130000000002</v>
      </c>
      <c r="U52" t="s">
        <v>36</v>
      </c>
      <c r="V52" t="s">
        <v>97</v>
      </c>
      <c r="W52">
        <v>75.118185571180703</v>
      </c>
      <c r="X52" t="s">
        <v>37</v>
      </c>
      <c r="Y52">
        <v>86</v>
      </c>
      <c r="Z52" s="2">
        <v>831360</v>
      </c>
      <c r="AA52" t="s">
        <v>42</v>
      </c>
      <c r="AB52" s="13">
        <f t="shared" si="12"/>
        <v>96.12222611419034</v>
      </c>
      <c r="AC52" s="13">
        <f t="shared" si="12"/>
        <v>70.709996839776679</v>
      </c>
      <c r="AD52" s="13">
        <f t="shared" si="12"/>
        <v>50.661830335947734</v>
      </c>
      <c r="AE52" s="13">
        <f t="shared" si="12"/>
        <v>82.937511710698899</v>
      </c>
      <c r="AF52" s="13">
        <f t="shared" si="12"/>
        <v>31.724535369543293</v>
      </c>
      <c r="AG52" s="13">
        <f t="shared" si="12"/>
        <v>23.486590038314176</v>
      </c>
      <c r="AH52" s="11"/>
      <c r="AI52" s="17">
        <v>80</v>
      </c>
    </row>
    <row r="53" spans="1:35">
      <c r="A53" s="1">
        <v>326.1001</v>
      </c>
      <c r="B53" t="s">
        <v>13</v>
      </c>
      <c r="C53" t="s">
        <v>329</v>
      </c>
      <c r="D53">
        <v>77.058437477625503</v>
      </c>
      <c r="E53" t="s">
        <v>15</v>
      </c>
      <c r="F53">
        <v>86</v>
      </c>
      <c r="G53" s="2">
        <v>239422080</v>
      </c>
      <c r="H53" t="s">
        <v>44</v>
      </c>
      <c r="I53" s="12">
        <f t="shared" si="11"/>
        <v>93.242801688646082</v>
      </c>
      <c r="J53" s="12">
        <f t="shared" si="11"/>
        <v>49.430365132682446</v>
      </c>
      <c r="K53" s="12">
        <f t="shared" si="11"/>
        <v>61.13325752724009</v>
      </c>
      <c r="L53" s="12">
        <f t="shared" si="11"/>
        <v>83.078685853450267</v>
      </c>
      <c r="M53" s="12">
        <f t="shared" si="11"/>
        <v>31.857292851136876</v>
      </c>
      <c r="N53" s="12">
        <f t="shared" si="11"/>
        <v>31.163710664697447</v>
      </c>
      <c r="O53" s="12">
        <f t="shared" si="11"/>
        <v>-2.3155711814858932</v>
      </c>
      <c r="T53" s="1">
        <v>326.1001</v>
      </c>
      <c r="U53" t="s">
        <v>13</v>
      </c>
      <c r="V53" t="s">
        <v>98</v>
      </c>
      <c r="W53">
        <v>76.323988571180706</v>
      </c>
      <c r="X53" t="s">
        <v>40</v>
      </c>
      <c r="Y53">
        <v>86</v>
      </c>
      <c r="Z53" s="2">
        <v>0</v>
      </c>
      <c r="AA53" t="s">
        <v>44</v>
      </c>
      <c r="AB53" s="13">
        <f t="shared" si="12"/>
        <v>88.34401335174006</v>
      </c>
      <c r="AC53" s="13">
        <f t="shared" si="12"/>
        <v>55.330243337195832</v>
      </c>
      <c r="AD53" s="13">
        <f t="shared" si="12"/>
        <v>64.773914199441663</v>
      </c>
      <c r="AE53" s="13">
        <f t="shared" si="12"/>
        <v>75.470770095559303</v>
      </c>
      <c r="AF53" s="13">
        <f t="shared" si="12"/>
        <v>18.210632473706958</v>
      </c>
      <c r="AG53" s="13">
        <f t="shared" si="12"/>
        <v>14.17624521072797</v>
      </c>
      <c r="AH53" s="11"/>
      <c r="AI53" s="17">
        <v>70</v>
      </c>
    </row>
    <row r="54" spans="1:35">
      <c r="A54" s="1">
        <v>326.1001</v>
      </c>
      <c r="B54" t="s">
        <v>13</v>
      </c>
      <c r="C54" t="s">
        <v>330</v>
      </c>
      <c r="D54">
        <v>78.263131477625507</v>
      </c>
      <c r="E54" t="s">
        <v>15</v>
      </c>
      <c r="F54">
        <v>86</v>
      </c>
      <c r="G54" s="2">
        <v>216595200</v>
      </c>
      <c r="H54" t="s">
        <v>46</v>
      </c>
      <c r="I54" s="12">
        <f t="shared" si="11"/>
        <v>99.436246639916703</v>
      </c>
      <c r="J54" s="12">
        <f t="shared" si="11"/>
        <v>79.447835387504199</v>
      </c>
      <c r="K54" s="12">
        <f t="shared" si="11"/>
        <v>99.933778585214327</v>
      </c>
      <c r="L54" s="12">
        <f t="shared" si="11"/>
        <v>99.605285514501176</v>
      </c>
      <c r="M54" s="12">
        <f t="shared" si="11"/>
        <v>88.257897557213994</v>
      </c>
      <c r="N54" s="12">
        <f t="shared" si="11"/>
        <v>61.666514183145779</v>
      </c>
      <c r="O54" s="12">
        <f t="shared" si="11"/>
        <v>-10.410267804629399</v>
      </c>
      <c r="T54" s="1">
        <v>326.1001</v>
      </c>
      <c r="U54" t="s">
        <v>13</v>
      </c>
      <c r="V54" t="s">
        <v>99</v>
      </c>
      <c r="W54">
        <v>77.529791571180695</v>
      </c>
      <c r="X54" t="s">
        <v>40</v>
      </c>
      <c r="Y54">
        <v>86</v>
      </c>
      <c r="Z54" s="2" t="s">
        <v>67</v>
      </c>
      <c r="AA54" t="s">
        <v>46</v>
      </c>
      <c r="AB54" s="13">
        <f t="shared" si="12"/>
        <v>82.049327261863056</v>
      </c>
      <c r="AC54" s="13">
        <f t="shared" si="12"/>
        <v>44.148319814600235</v>
      </c>
      <c r="AD54" s="13">
        <f t="shared" si="12"/>
        <v>100</v>
      </c>
      <c r="AE54" s="13">
        <f t="shared" si="12"/>
        <v>73.793798013865469</v>
      </c>
      <c r="AF54" s="13">
        <f t="shared" si="12"/>
        <v>84.906113432262401</v>
      </c>
      <c r="AG54" s="13">
        <f t="shared" si="12"/>
        <v>13.14176245210728</v>
      </c>
      <c r="AH54" s="11"/>
      <c r="AI54" s="17">
        <v>60</v>
      </c>
    </row>
    <row r="55" spans="1:35">
      <c r="A55" s="1">
        <v>326.1001</v>
      </c>
      <c r="B55" t="s">
        <v>13</v>
      </c>
      <c r="C55" t="s">
        <v>331</v>
      </c>
      <c r="D55">
        <v>79.467825477625496</v>
      </c>
      <c r="E55" t="s">
        <v>15</v>
      </c>
      <c r="F55">
        <v>86</v>
      </c>
      <c r="G55" s="2">
        <v>138798720</v>
      </c>
      <c r="H55" t="s">
        <v>48</v>
      </c>
      <c r="I55" s="12">
        <f t="shared" si="11"/>
        <v>99.973859967847758</v>
      </c>
      <c r="J55" s="12">
        <f t="shared" si="11"/>
        <v>84.076363747260743</v>
      </c>
      <c r="K55" s="12">
        <f t="shared" si="11"/>
        <v>99.463258006474021</v>
      </c>
      <c r="L55" s="12">
        <f t="shared" si="11"/>
        <v>99.841417138276412</v>
      </c>
      <c r="M55" s="12">
        <f t="shared" si="11"/>
        <v>80.001132734726596</v>
      </c>
      <c r="N55" s="12">
        <f t="shared" si="11"/>
        <v>70.913114889797981</v>
      </c>
      <c r="O55" s="12">
        <f t="shared" si="11"/>
        <v>0.11458047426731355</v>
      </c>
      <c r="T55" s="1">
        <v>472.18130000000002</v>
      </c>
      <c r="U55" t="s">
        <v>36</v>
      </c>
      <c r="V55" t="s">
        <v>100</v>
      </c>
      <c r="W55">
        <v>78.735594571180698</v>
      </c>
      <c r="X55" t="s">
        <v>37</v>
      </c>
      <c r="Y55">
        <v>86</v>
      </c>
      <c r="Z55" s="2">
        <v>1176960</v>
      </c>
      <c r="AA55" t="s">
        <v>48</v>
      </c>
      <c r="AB55" s="13">
        <f t="shared" si="12"/>
        <v>79.106999361259355</v>
      </c>
      <c r="AC55" s="13">
        <f t="shared" si="12"/>
        <v>45.070051616980933</v>
      </c>
      <c r="AD55" s="13">
        <f t="shared" si="12"/>
        <v>83.63750308600946</v>
      </c>
      <c r="AE55" s="13">
        <f t="shared" si="12"/>
        <v>83.684654300168631</v>
      </c>
      <c r="AF55" s="13">
        <f t="shared" si="12"/>
        <v>33.165249963982134</v>
      </c>
      <c r="AG55" s="13">
        <f t="shared" si="12"/>
        <v>13.601532567049809</v>
      </c>
      <c r="AH55" s="11"/>
      <c r="AI55" s="17">
        <v>50</v>
      </c>
    </row>
    <row r="56" spans="1:35">
      <c r="A56" s="1">
        <v>326.1001</v>
      </c>
      <c r="B56" t="s">
        <v>13</v>
      </c>
      <c r="C56" t="s">
        <v>332</v>
      </c>
      <c r="D56">
        <v>80.672519477625499</v>
      </c>
      <c r="E56" t="s">
        <v>15</v>
      </c>
      <c r="F56">
        <v>86</v>
      </c>
      <c r="G56" s="2">
        <v>137450880</v>
      </c>
      <c r="H56" t="s">
        <v>50</v>
      </c>
      <c r="I56" s="12">
        <f t="shared" si="11"/>
        <v>87.629665451155176</v>
      </c>
      <c r="J56" s="12">
        <f t="shared" si="11"/>
        <v>38.750419329682444</v>
      </c>
      <c r="K56" s="12">
        <f t="shared" si="11"/>
        <v>52.55584164368522</v>
      </c>
      <c r="L56" s="12">
        <f t="shared" si="11"/>
        <v>74.577076063136886</v>
      </c>
      <c r="M56" s="12">
        <f t="shared" si="11"/>
        <v>22.982751935451546</v>
      </c>
      <c r="N56" s="12">
        <f t="shared" si="11"/>
        <v>31.604605873665221</v>
      </c>
      <c r="O56" s="12">
        <f t="shared" si="11"/>
        <v>-8.7556037693926356</v>
      </c>
      <c r="T56" s="1">
        <v>467.23880000000003</v>
      </c>
      <c r="U56" t="s">
        <v>32</v>
      </c>
      <c r="V56" t="s">
        <v>101</v>
      </c>
      <c r="W56">
        <v>79.941397571180701</v>
      </c>
      <c r="X56" t="s">
        <v>33</v>
      </c>
      <c r="Y56">
        <v>86</v>
      </c>
      <c r="Z56" s="2">
        <v>12683520</v>
      </c>
      <c r="AA56" t="s">
        <v>50</v>
      </c>
      <c r="AB56" s="13">
        <f t="shared" si="12"/>
        <v>71.413265200997259</v>
      </c>
      <c r="AC56" s="13">
        <f t="shared" si="12"/>
        <v>37.480248604234703</v>
      </c>
      <c r="AD56" s="13">
        <f t="shared" si="12"/>
        <v>41.155022124313959</v>
      </c>
      <c r="AE56" s="13">
        <f t="shared" si="12"/>
        <v>54.400880644556864</v>
      </c>
      <c r="AF56" s="13">
        <f t="shared" si="12"/>
        <v>15.454065216347308</v>
      </c>
      <c r="AG56" s="13">
        <f t="shared" si="12"/>
        <v>10.268199233716475</v>
      </c>
      <c r="AH56" s="11"/>
      <c r="AI56" s="17">
        <v>40</v>
      </c>
    </row>
    <row r="57" spans="1:35">
      <c r="A57" s="1">
        <v>326.1001</v>
      </c>
      <c r="B57" t="s">
        <v>13</v>
      </c>
      <c r="C57" t="s">
        <v>333</v>
      </c>
      <c r="D57">
        <v>81.877213477625503</v>
      </c>
      <c r="E57" t="s">
        <v>15</v>
      </c>
      <c r="F57">
        <v>86</v>
      </c>
      <c r="G57" s="2">
        <v>27659520</v>
      </c>
      <c r="H57" t="s">
        <v>52</v>
      </c>
      <c r="I57" s="12">
        <f t="shared" si="11"/>
        <v>99.566075466272821</v>
      </c>
      <c r="J57" s="12">
        <f t="shared" si="11"/>
        <v>99.89631120579611</v>
      </c>
      <c r="K57" s="12">
        <f t="shared" si="11"/>
        <v>98.666858360235778</v>
      </c>
      <c r="L57" s="12">
        <f t="shared" si="11"/>
        <v>99.958175948556416</v>
      </c>
      <c r="M57" s="12">
        <f t="shared" si="11"/>
        <v>99.921579903543275</v>
      </c>
      <c r="N57" s="12">
        <f t="shared" si="11"/>
        <v>92.796678473247852</v>
      </c>
      <c r="O57" s="12">
        <f t="shared" si="11"/>
        <v>18.268832803997682</v>
      </c>
      <c r="T57" s="1">
        <v>441.18669999999997</v>
      </c>
      <c r="U57" t="s">
        <v>28</v>
      </c>
      <c r="V57" t="s">
        <v>102</v>
      </c>
      <c r="W57">
        <v>81.147200571180704</v>
      </c>
      <c r="X57" t="s">
        <v>29</v>
      </c>
      <c r="Y57">
        <v>86</v>
      </c>
      <c r="Z57" s="2">
        <v>67989120</v>
      </c>
      <c r="AA57" t="s">
        <v>52</v>
      </c>
      <c r="AB57" s="13">
        <f t="shared" si="12"/>
        <v>75.286918179383093</v>
      </c>
      <c r="AC57" s="13">
        <f t="shared" si="12"/>
        <v>75.25018434636047</v>
      </c>
      <c r="AD57" s="13">
        <f t="shared" si="12"/>
        <v>78.696089788632094</v>
      </c>
      <c r="AE57" s="13">
        <f t="shared" si="12"/>
        <v>41.127974517519206</v>
      </c>
      <c r="AF57" s="13">
        <f t="shared" si="12"/>
        <v>72.463141718292277</v>
      </c>
      <c r="AG57" s="13">
        <f t="shared" si="12"/>
        <v>100</v>
      </c>
      <c r="AH57" s="11"/>
      <c r="AI57" s="17">
        <v>30</v>
      </c>
    </row>
    <row r="58" spans="1:35">
      <c r="A58" s="1">
        <v>326.1001</v>
      </c>
      <c r="B58" t="s">
        <v>13</v>
      </c>
      <c r="C58" t="s">
        <v>334</v>
      </c>
      <c r="D58">
        <v>83.081907477625506</v>
      </c>
      <c r="E58" t="s">
        <v>15</v>
      </c>
      <c r="F58">
        <v>86</v>
      </c>
      <c r="G58" s="2">
        <v>65082240</v>
      </c>
      <c r="H58" t="s">
        <v>54</v>
      </c>
      <c r="I58" s="12">
        <f t="shared" si="11"/>
        <v>99.898925209011338</v>
      </c>
      <c r="J58" s="12">
        <f t="shared" si="11"/>
        <v>99.921579903543275</v>
      </c>
      <c r="K58" s="12">
        <f t="shared" si="11"/>
        <v>99.516409405183566</v>
      </c>
      <c r="L58" s="12">
        <f t="shared" si="11"/>
        <v>99.731629003237003</v>
      </c>
      <c r="M58" s="12">
        <f t="shared" si="11"/>
        <v>99.901539212226567</v>
      </c>
      <c r="N58" s="12">
        <f t="shared" si="11"/>
        <v>98.605864951880562</v>
      </c>
      <c r="O58" s="12">
        <f t="shared" si="11"/>
        <v>-10.593248029695076</v>
      </c>
      <c r="T58" s="1">
        <v>435.17610000000002</v>
      </c>
      <c r="U58" t="s">
        <v>24</v>
      </c>
      <c r="V58" t="s">
        <v>103</v>
      </c>
      <c r="W58">
        <v>82.353003571180693</v>
      </c>
      <c r="X58" t="s">
        <v>25</v>
      </c>
      <c r="Y58">
        <v>86</v>
      </c>
      <c r="Z58" s="2">
        <v>51219840</v>
      </c>
      <c r="AA58" t="s">
        <v>54</v>
      </c>
      <c r="AB58" s="13">
        <f t="shared" si="12"/>
        <v>64.331485793171652</v>
      </c>
      <c r="AC58" s="13">
        <f t="shared" si="12"/>
        <v>99.52596650163278</v>
      </c>
      <c r="AD58" s="13">
        <f t="shared" si="12"/>
        <v>75.680346392692329</v>
      </c>
      <c r="AE58" s="13">
        <f t="shared" si="12"/>
        <v>36.403878583473862</v>
      </c>
      <c r="AF58" s="13">
        <f t="shared" si="12"/>
        <v>98.780194976708444</v>
      </c>
      <c r="AG58" s="13">
        <f t="shared" si="12"/>
        <v>73.180076628352495</v>
      </c>
      <c r="AH58" s="11"/>
      <c r="AI58" s="17">
        <v>20</v>
      </c>
    </row>
    <row r="59" spans="1:35">
      <c r="A59" s="1">
        <v>326.1001</v>
      </c>
      <c r="B59" t="s">
        <v>13</v>
      </c>
      <c r="C59" t="s">
        <v>335</v>
      </c>
      <c r="D59">
        <v>84.286601477625496</v>
      </c>
      <c r="E59" t="s">
        <v>15</v>
      </c>
      <c r="F59">
        <v>86</v>
      </c>
      <c r="G59" s="2">
        <v>107596800</v>
      </c>
      <c r="H59" t="s">
        <v>56</v>
      </c>
      <c r="I59" s="12">
        <f t="shared" si="11"/>
        <v>99.908509887467162</v>
      </c>
      <c r="J59" s="12">
        <f t="shared" si="11"/>
        <v>99.631425546653418</v>
      </c>
      <c r="K59" s="12">
        <f t="shared" si="11"/>
        <v>99.867557170428654</v>
      </c>
      <c r="L59" s="12">
        <f t="shared" si="11"/>
        <v>99.945977266885365</v>
      </c>
      <c r="M59" s="12">
        <f t="shared" si="11"/>
        <v>99.210571029002367</v>
      </c>
      <c r="N59" s="12">
        <f t="shared" si="11"/>
        <v>96.002317749517502</v>
      </c>
      <c r="O59" s="12">
        <f t="shared" si="11"/>
        <v>10.96356515185181</v>
      </c>
      <c r="T59" s="1">
        <v>427.20740000000001</v>
      </c>
      <c r="U59" t="s">
        <v>20</v>
      </c>
      <c r="V59" t="s">
        <v>104</v>
      </c>
      <c r="W59">
        <v>83.558806571180696</v>
      </c>
      <c r="X59" t="s">
        <v>21</v>
      </c>
      <c r="Y59">
        <v>86</v>
      </c>
      <c r="Z59" s="2">
        <v>25776000</v>
      </c>
      <c r="AA59" t="s">
        <v>56</v>
      </c>
      <c r="AB59" s="13">
        <f t="shared" si="12"/>
        <v>83.374198998619491</v>
      </c>
      <c r="AC59" s="13">
        <f t="shared" si="12"/>
        <v>100</v>
      </c>
      <c r="AD59" s="13">
        <f t="shared" si="12"/>
        <v>59.39381278842319</v>
      </c>
      <c r="AE59" s="13">
        <f t="shared" si="12"/>
        <v>38.804571856848419</v>
      </c>
      <c r="AF59" s="13">
        <f t="shared" si="12"/>
        <v>100</v>
      </c>
      <c r="AG59" s="13">
        <f t="shared" si="12"/>
        <v>92.298850574712645</v>
      </c>
      <c r="AH59" s="11"/>
      <c r="AI59" s="17">
        <v>10</v>
      </c>
    </row>
    <row r="60" spans="1:35">
      <c r="A60" s="1">
        <v>326.1001</v>
      </c>
      <c r="B60" t="s">
        <v>13</v>
      </c>
      <c r="C60" t="s">
        <v>336</v>
      </c>
      <c r="D60">
        <v>85.491295477625499</v>
      </c>
      <c r="E60" t="s">
        <v>15</v>
      </c>
      <c r="F60">
        <v>86</v>
      </c>
      <c r="G60" s="2">
        <v>9312000</v>
      </c>
      <c r="H60" t="s">
        <v>58</v>
      </c>
      <c r="I60" s="12">
        <f t="shared" si="11"/>
        <v>99.835317797440894</v>
      </c>
      <c r="J60" s="12">
        <f t="shared" si="11"/>
        <v>99.905024549846857</v>
      </c>
      <c r="K60" s="12">
        <f t="shared" si="11"/>
        <v>99.038918151202665</v>
      </c>
      <c r="L60" s="12">
        <f t="shared" si="11"/>
        <v>99.349984533814307</v>
      </c>
      <c r="M60" s="12">
        <f t="shared" si="11"/>
        <v>99.963403954986859</v>
      </c>
      <c r="N60" s="12">
        <f t="shared" si="11"/>
        <v>93.40138455036967</v>
      </c>
      <c r="O60" s="12">
        <f t="shared" si="11"/>
        <v>6.7715753290376597</v>
      </c>
      <c r="T60" s="1">
        <v>399.17610000000002</v>
      </c>
      <c r="U60" t="s">
        <v>17</v>
      </c>
      <c r="V60" t="s">
        <v>105</v>
      </c>
      <c r="W60">
        <v>84.764609571180699</v>
      </c>
      <c r="X60" t="s">
        <v>15</v>
      </c>
      <c r="Y60">
        <v>86</v>
      </c>
      <c r="Z60" s="2">
        <v>89569920</v>
      </c>
      <c r="AA60" t="s">
        <v>58</v>
      </c>
      <c r="AB60" s="13">
        <f t="shared" si="12"/>
        <v>68.36173325366245</v>
      </c>
      <c r="AC60" s="13">
        <f t="shared" si="12"/>
        <v>60.971241967765721</v>
      </c>
      <c r="AD60" s="13">
        <f t="shared" si="12"/>
        <v>53.189509466927476</v>
      </c>
      <c r="AE60" s="13">
        <f t="shared" si="12"/>
        <v>42.678471051152336</v>
      </c>
      <c r="AF60" s="13">
        <f t="shared" si="12"/>
        <v>79.167266964414353</v>
      </c>
      <c r="AG60" s="13">
        <f t="shared" si="12"/>
        <v>73.256704980842912</v>
      </c>
      <c r="AH60" s="11"/>
      <c r="AI60" s="17">
        <v>0</v>
      </c>
    </row>
    <row r="61" spans="1:35">
      <c r="A61" s="1">
        <v>326.1001</v>
      </c>
      <c r="B61" t="s">
        <v>13</v>
      </c>
      <c r="C61" t="s">
        <v>337</v>
      </c>
      <c r="D61">
        <v>86.695989477625503</v>
      </c>
      <c r="E61" t="s">
        <v>15</v>
      </c>
      <c r="F61">
        <v>86</v>
      </c>
      <c r="G61" s="2">
        <v>14889600</v>
      </c>
      <c r="T61" s="1">
        <v>399.17610000000002</v>
      </c>
      <c r="U61" t="s">
        <v>17</v>
      </c>
      <c r="V61" t="s">
        <v>106</v>
      </c>
      <c r="W61">
        <v>85.970412571180702</v>
      </c>
      <c r="X61" t="s">
        <v>15</v>
      </c>
      <c r="Y61">
        <v>86</v>
      </c>
      <c r="Z61" s="2">
        <v>82321920</v>
      </c>
      <c r="AI61" s="15">
        <v>0</v>
      </c>
    </row>
    <row r="62" spans="1:35">
      <c r="A62" s="1">
        <v>326.1001</v>
      </c>
      <c r="B62" t="s">
        <v>13</v>
      </c>
      <c r="C62" t="s">
        <v>338</v>
      </c>
      <c r="D62">
        <v>87.900683477625506</v>
      </c>
      <c r="E62" t="s">
        <v>15</v>
      </c>
      <c r="F62">
        <v>86</v>
      </c>
      <c r="G62" s="2">
        <v>111431040</v>
      </c>
      <c r="T62" s="1">
        <v>427.20740000000001</v>
      </c>
      <c r="U62" t="s">
        <v>20</v>
      </c>
      <c r="V62" t="s">
        <v>107</v>
      </c>
      <c r="W62">
        <v>87.176215571180705</v>
      </c>
      <c r="X62" t="s">
        <v>21</v>
      </c>
      <c r="Y62">
        <v>86</v>
      </c>
      <c r="Z62" s="2">
        <v>20169600</v>
      </c>
    </row>
    <row r="63" spans="1:35">
      <c r="A63" s="1">
        <v>326.1001</v>
      </c>
      <c r="B63" t="s">
        <v>13</v>
      </c>
      <c r="C63" t="s">
        <v>339</v>
      </c>
      <c r="D63">
        <v>89.105377477625495</v>
      </c>
      <c r="E63" t="s">
        <v>15</v>
      </c>
      <c r="F63">
        <v>86</v>
      </c>
      <c r="G63" s="2">
        <v>85643520</v>
      </c>
      <c r="T63" s="1">
        <v>435.17610000000002</v>
      </c>
      <c r="U63" t="s">
        <v>24</v>
      </c>
      <c r="V63" t="s">
        <v>108</v>
      </c>
      <c r="W63">
        <v>88.382018571180694</v>
      </c>
      <c r="X63" t="s">
        <v>25</v>
      </c>
      <c r="Y63">
        <v>86</v>
      </c>
      <c r="Z63" s="2">
        <v>65487360</v>
      </c>
    </row>
    <row r="64" spans="1:35">
      <c r="A64" s="1">
        <v>326.1001</v>
      </c>
      <c r="B64" t="s">
        <v>13</v>
      </c>
      <c r="C64" t="s">
        <v>340</v>
      </c>
      <c r="D64">
        <v>90.310071477625499</v>
      </c>
      <c r="E64" t="s">
        <v>15</v>
      </c>
      <c r="F64">
        <v>86</v>
      </c>
      <c r="G64" s="2">
        <v>37286400</v>
      </c>
      <c r="H64" t="s">
        <v>16</v>
      </c>
      <c r="I64" s="18">
        <f>I45</f>
        <v>76.764996754279338</v>
      </c>
      <c r="J64" s="18">
        <f t="shared" ref="J64:N64" si="13">J45</f>
        <v>46.269163911071608</v>
      </c>
      <c r="K64" s="18">
        <f t="shared" si="13"/>
        <v>40.934854683204591</v>
      </c>
      <c r="L64" s="18">
        <f t="shared" si="13"/>
        <v>55.861684376538449</v>
      </c>
      <c r="M64" s="18">
        <f t="shared" si="13"/>
        <v>23.408834459533054</v>
      </c>
      <c r="N64" s="18">
        <f t="shared" si="13"/>
        <v>26.556094330662688</v>
      </c>
      <c r="O64" s="19"/>
      <c r="P64" s="20"/>
      <c r="Q64" s="19"/>
      <c r="R64" s="19"/>
      <c r="S64" s="19"/>
      <c r="T64" s="1">
        <v>441.18669999999997</v>
      </c>
      <c r="U64" t="s">
        <v>28</v>
      </c>
      <c r="V64" t="s">
        <v>109</v>
      </c>
      <c r="W64">
        <v>89.587821571180697</v>
      </c>
      <c r="X64" t="s">
        <v>29</v>
      </c>
      <c r="Y64">
        <v>86</v>
      </c>
      <c r="Z64" s="2">
        <v>61868160</v>
      </c>
      <c r="AB64" s="21"/>
      <c r="AC64" s="21"/>
      <c r="AD64" s="21"/>
      <c r="AE64" s="21"/>
      <c r="AF64" s="21"/>
      <c r="AG64" s="21"/>
      <c r="AH64" s="21"/>
    </row>
    <row r="65" spans="1:34">
      <c r="A65" s="1">
        <v>326.1001</v>
      </c>
      <c r="B65" t="s">
        <v>13</v>
      </c>
      <c r="C65" t="s">
        <v>341</v>
      </c>
      <c r="D65">
        <v>91.514765477625502</v>
      </c>
      <c r="E65" t="s">
        <v>15</v>
      </c>
      <c r="F65">
        <v>86</v>
      </c>
      <c r="G65" s="2">
        <v>150153600</v>
      </c>
      <c r="H65" t="s">
        <v>19</v>
      </c>
      <c r="I65" s="18">
        <f t="shared" ref="I65:N79" si="14">I46</f>
        <v>99.95381927653105</v>
      </c>
      <c r="J65" s="18">
        <f t="shared" si="14"/>
        <v>66.937215999442344</v>
      </c>
      <c r="K65" s="18">
        <f t="shared" si="14"/>
        <v>94.555902637093581</v>
      </c>
      <c r="L65" s="18">
        <f t="shared" si="14"/>
        <v>97.989831527492782</v>
      </c>
      <c r="M65" s="18">
        <f t="shared" si="14"/>
        <v>77.217219310513087</v>
      </c>
      <c r="N65" s="18">
        <f t="shared" si="14"/>
        <v>54.193078990820489</v>
      </c>
      <c r="O65" s="19"/>
      <c r="Q65" s="19"/>
      <c r="R65" s="19"/>
      <c r="S65" s="19"/>
      <c r="T65" s="1">
        <v>467.23880000000003</v>
      </c>
      <c r="U65" t="s">
        <v>32</v>
      </c>
      <c r="V65" t="s">
        <v>110</v>
      </c>
      <c r="W65">
        <v>90.7936245711807</v>
      </c>
      <c r="X65" t="s">
        <v>33</v>
      </c>
      <c r="Y65">
        <v>86</v>
      </c>
      <c r="Z65" s="2">
        <v>7280640</v>
      </c>
      <c r="AB65" s="21"/>
      <c r="AC65" s="21"/>
      <c r="AD65" s="21"/>
      <c r="AE65" s="21"/>
      <c r="AF65" s="21"/>
      <c r="AG65" s="21"/>
      <c r="AH65" s="21"/>
    </row>
    <row r="66" spans="1:34">
      <c r="A66" s="1">
        <v>326.1001</v>
      </c>
      <c r="B66" t="s">
        <v>13</v>
      </c>
      <c r="C66" t="s">
        <v>342</v>
      </c>
      <c r="D66">
        <v>92.719459477625506</v>
      </c>
      <c r="E66" t="s">
        <v>15</v>
      </c>
      <c r="F66">
        <v>86</v>
      </c>
      <c r="G66" s="2">
        <v>151681920</v>
      </c>
      <c r="H66" t="s">
        <v>23</v>
      </c>
      <c r="I66" s="18">
        <f t="shared" si="14"/>
        <v>100</v>
      </c>
      <c r="J66" s="18">
        <f t="shared" si="14"/>
        <v>81.742058876065755</v>
      </c>
      <c r="K66" s="18">
        <f t="shared" si="14"/>
        <v>99.998257331189848</v>
      </c>
      <c r="L66" s="18">
        <f t="shared" si="14"/>
        <v>99.988672652734024</v>
      </c>
      <c r="M66" s="18">
        <f t="shared" si="14"/>
        <v>80.401946561060939</v>
      </c>
      <c r="N66" s="18">
        <f t="shared" si="14"/>
        <v>70.973236963748136</v>
      </c>
      <c r="O66" s="19"/>
      <c r="Q66" s="19"/>
      <c r="R66" s="19"/>
      <c r="S66" s="19"/>
      <c r="T66" s="1">
        <v>472.18130000000002</v>
      </c>
      <c r="U66" t="s">
        <v>36</v>
      </c>
      <c r="V66" t="s">
        <v>111</v>
      </c>
      <c r="W66">
        <v>91.999427571180703</v>
      </c>
      <c r="X66" t="s">
        <v>37</v>
      </c>
      <c r="Y66">
        <v>86</v>
      </c>
      <c r="Z66" s="2">
        <v>710400</v>
      </c>
      <c r="AB66" s="21"/>
      <c r="AC66" s="21"/>
      <c r="AD66" s="21"/>
      <c r="AE66" s="21"/>
      <c r="AF66" s="21"/>
      <c r="AG66" s="21"/>
      <c r="AH66" s="21"/>
    </row>
    <row r="67" spans="1:34">
      <c r="A67" s="1">
        <v>326.1001</v>
      </c>
      <c r="B67" t="s">
        <v>13</v>
      </c>
      <c r="C67" t="s">
        <v>343</v>
      </c>
      <c r="D67">
        <v>93.924153477625495</v>
      </c>
      <c r="E67" t="s">
        <v>15</v>
      </c>
      <c r="F67">
        <v>86</v>
      </c>
      <c r="G67" s="2">
        <v>225454080</v>
      </c>
      <c r="H67" t="s">
        <v>27</v>
      </c>
      <c r="I67" s="18">
        <f t="shared" si="14"/>
        <v>60.84658850797053</v>
      </c>
      <c r="J67" s="18">
        <f t="shared" si="14"/>
        <v>20.953414106032682</v>
      </c>
      <c r="K67" s="18">
        <f t="shared" si="14"/>
        <v>41.449813316603709</v>
      </c>
      <c r="L67" s="18">
        <f t="shared" si="14"/>
        <v>54.800399071157521</v>
      </c>
      <c r="M67" s="18">
        <f t="shared" si="14"/>
        <v>15.908387900650453</v>
      </c>
      <c r="N67" s="18">
        <f t="shared" si="14"/>
        <v>22.072207482148542</v>
      </c>
      <c r="O67" s="19"/>
      <c r="Q67" s="19"/>
      <c r="R67" s="19"/>
      <c r="S67" s="19"/>
      <c r="T67" s="1">
        <v>326.1001</v>
      </c>
      <c r="U67" t="s">
        <v>13</v>
      </c>
      <c r="V67" t="s">
        <v>112</v>
      </c>
      <c r="W67">
        <v>93.205230571180707</v>
      </c>
      <c r="X67" t="s">
        <v>40</v>
      </c>
      <c r="Y67">
        <v>86</v>
      </c>
      <c r="Z67" s="2">
        <v>0</v>
      </c>
      <c r="AB67" s="21"/>
      <c r="AC67" s="21"/>
      <c r="AD67" s="21"/>
      <c r="AE67" s="21"/>
      <c r="AF67" s="21"/>
      <c r="AG67" s="21"/>
      <c r="AH67" s="21"/>
    </row>
    <row r="68" spans="1:34">
      <c r="A68" s="1">
        <v>326.1001</v>
      </c>
      <c r="B68" t="s">
        <v>13</v>
      </c>
      <c r="C68" t="s">
        <v>344</v>
      </c>
      <c r="D68">
        <v>95.128847477625499</v>
      </c>
      <c r="E68" t="s">
        <v>15</v>
      </c>
      <c r="F68">
        <v>86</v>
      </c>
      <c r="G68" s="2">
        <v>243290880</v>
      </c>
      <c r="H68" t="s">
        <v>31</v>
      </c>
      <c r="I68" s="18">
        <f t="shared" si="14"/>
        <v>97.171648521127679</v>
      </c>
      <c r="J68" s="18">
        <f t="shared" si="14"/>
        <v>51.913668187145205</v>
      </c>
      <c r="K68" s="18">
        <f t="shared" si="14"/>
        <v>69.127750693800024</v>
      </c>
      <c r="L68" s="18">
        <f t="shared" si="14"/>
        <v>88.834720933373418</v>
      </c>
      <c r="M68" s="18">
        <f t="shared" si="14"/>
        <v>36.708011484187459</v>
      </c>
      <c r="N68" s="18">
        <f t="shared" si="14"/>
        <v>39.600841709035301</v>
      </c>
      <c r="O68" s="19"/>
      <c r="P68" s="22">
        <v>100</v>
      </c>
      <c r="Q68" s="19"/>
      <c r="R68" s="19"/>
      <c r="S68" s="19"/>
      <c r="T68" s="1">
        <v>326.1001</v>
      </c>
      <c r="U68" t="s">
        <v>13</v>
      </c>
      <c r="V68" t="s">
        <v>113</v>
      </c>
      <c r="W68">
        <v>94.411033571180695</v>
      </c>
      <c r="X68" t="s">
        <v>40</v>
      </c>
      <c r="Y68">
        <v>86</v>
      </c>
      <c r="Z68" s="2">
        <v>0</v>
      </c>
      <c r="AB68" s="21"/>
      <c r="AC68" s="21"/>
      <c r="AD68" s="21"/>
      <c r="AE68" s="21"/>
      <c r="AF68" s="21"/>
      <c r="AG68" s="21"/>
      <c r="AH68" s="21"/>
    </row>
    <row r="69" spans="1:34">
      <c r="A69" s="1">
        <v>326.1001</v>
      </c>
      <c r="B69" t="s">
        <v>13</v>
      </c>
      <c r="C69" t="s">
        <v>345</v>
      </c>
      <c r="D69">
        <v>96.333541477625502</v>
      </c>
      <c r="E69" t="s">
        <v>15</v>
      </c>
      <c r="F69">
        <v>86</v>
      </c>
      <c r="G69" s="2">
        <v>84468480</v>
      </c>
      <c r="H69" t="s">
        <v>35</v>
      </c>
      <c r="I69" s="18">
        <f t="shared" si="14"/>
        <v>99.983444646303582</v>
      </c>
      <c r="J69" s="18">
        <f t="shared" si="14"/>
        <v>92.773152444310838</v>
      </c>
      <c r="K69" s="18">
        <f t="shared" si="14"/>
        <v>99.989543987139101</v>
      </c>
      <c r="L69" s="18">
        <f t="shared" si="14"/>
        <v>100</v>
      </c>
      <c r="M69" s="18">
        <f t="shared" si="14"/>
        <v>98.935229356998775</v>
      </c>
      <c r="N69" s="18">
        <f t="shared" si="14"/>
        <v>74.678150854125548</v>
      </c>
      <c r="O69" s="19"/>
      <c r="P69" s="23">
        <v>100</v>
      </c>
      <c r="Q69" s="19"/>
      <c r="R69" s="19"/>
      <c r="S69" s="19"/>
      <c r="T69" s="1">
        <v>472.18130000000002</v>
      </c>
      <c r="U69" t="s">
        <v>36</v>
      </c>
      <c r="V69" t="s">
        <v>114</v>
      </c>
      <c r="W69">
        <v>95.616836571180698</v>
      </c>
      <c r="X69" t="s">
        <v>37</v>
      </c>
      <c r="Y69">
        <v>86</v>
      </c>
      <c r="Z69" s="2">
        <v>658560</v>
      </c>
      <c r="AB69" s="21"/>
      <c r="AC69" s="21"/>
      <c r="AD69" s="21"/>
      <c r="AE69" s="21"/>
      <c r="AF69" s="21"/>
      <c r="AG69" s="21"/>
      <c r="AH69" s="21"/>
    </row>
    <row r="70" spans="1:34">
      <c r="A70" s="1">
        <v>326.1001</v>
      </c>
      <c r="B70" t="s">
        <v>13</v>
      </c>
      <c r="C70" t="s">
        <v>346</v>
      </c>
      <c r="D70">
        <v>97.538235477625506</v>
      </c>
      <c r="E70" t="s">
        <v>15</v>
      </c>
      <c r="F70">
        <v>86</v>
      </c>
      <c r="G70" s="2">
        <v>25873920</v>
      </c>
      <c r="H70" t="s">
        <v>39</v>
      </c>
      <c r="I70" s="18">
        <f t="shared" si="14"/>
        <v>99.898053874606262</v>
      </c>
      <c r="J70" s="18">
        <f t="shared" si="14"/>
        <v>87.71418488844742</v>
      </c>
      <c r="K70" s="18">
        <f t="shared" si="14"/>
        <v>99.935521254024479</v>
      </c>
      <c r="L70" s="18">
        <f t="shared" si="14"/>
        <v>99.95730461415134</v>
      </c>
      <c r="M70" s="18">
        <f t="shared" si="14"/>
        <v>82.230877477312632</v>
      </c>
      <c r="N70" s="18">
        <f t="shared" si="14"/>
        <v>70.256128748371694</v>
      </c>
      <c r="O70" s="19"/>
      <c r="P70" s="23">
        <v>90</v>
      </c>
      <c r="Q70" s="19"/>
      <c r="R70" s="19"/>
      <c r="S70" s="19"/>
      <c r="T70" s="1">
        <v>467.23880000000003</v>
      </c>
      <c r="U70" t="s">
        <v>32</v>
      </c>
      <c r="V70" t="s">
        <v>115</v>
      </c>
      <c r="W70">
        <v>96.822639571180702</v>
      </c>
      <c r="X70" t="s">
        <v>33</v>
      </c>
      <c r="Y70">
        <v>86</v>
      </c>
      <c r="Z70" s="2">
        <v>33945600</v>
      </c>
      <c r="AB70" s="21"/>
      <c r="AC70" s="21"/>
      <c r="AD70" s="21"/>
      <c r="AE70" s="21"/>
      <c r="AF70" s="21"/>
      <c r="AG70" s="21"/>
      <c r="AH70" s="21"/>
    </row>
    <row r="71" spans="1:34">
      <c r="A71" s="1">
        <v>326.1001</v>
      </c>
      <c r="B71" t="s">
        <v>13</v>
      </c>
      <c r="C71" t="s">
        <v>347</v>
      </c>
      <c r="D71">
        <v>98.742929477625495</v>
      </c>
      <c r="E71" t="s">
        <v>15</v>
      </c>
      <c r="F71">
        <v>86</v>
      </c>
      <c r="G71" s="2">
        <v>869760</v>
      </c>
      <c r="H71" t="s">
        <v>42</v>
      </c>
      <c r="I71" s="18">
        <f t="shared" si="14"/>
        <v>95.774028135387937</v>
      </c>
      <c r="J71" s="18">
        <f t="shared" si="14"/>
        <v>51.170419939616522</v>
      </c>
      <c r="K71" s="18">
        <f t="shared" si="14"/>
        <v>70.464377671184536</v>
      </c>
      <c r="L71" s="18">
        <f t="shared" si="14"/>
        <v>87.447556560494576</v>
      </c>
      <c r="M71" s="18">
        <f t="shared" si="14"/>
        <v>37.622041275110767</v>
      </c>
      <c r="N71" s="18">
        <f t="shared" si="14"/>
        <v>37.010364522748361</v>
      </c>
      <c r="O71" s="19"/>
      <c r="P71" s="23">
        <v>80</v>
      </c>
      <c r="Q71" s="19"/>
      <c r="R71" s="19"/>
      <c r="S71" s="19"/>
      <c r="T71" s="1">
        <v>441.18669999999997</v>
      </c>
      <c r="U71" t="s">
        <v>28</v>
      </c>
      <c r="V71" t="s">
        <v>116</v>
      </c>
      <c r="W71">
        <v>98.028442571180705</v>
      </c>
      <c r="X71" t="s">
        <v>29</v>
      </c>
      <c r="Y71">
        <v>86</v>
      </c>
      <c r="Z71" s="2">
        <v>60493440</v>
      </c>
      <c r="AB71" s="21"/>
      <c r="AC71" s="21"/>
      <c r="AD71" s="21"/>
      <c r="AE71" s="21"/>
      <c r="AF71" s="21"/>
      <c r="AG71" s="21"/>
      <c r="AH71" s="21"/>
    </row>
    <row r="72" spans="1:34">
      <c r="A72" s="1">
        <v>326.1001</v>
      </c>
      <c r="B72" t="s">
        <v>13</v>
      </c>
      <c r="C72" t="s">
        <v>348</v>
      </c>
      <c r="D72">
        <v>99.947623477625498</v>
      </c>
      <c r="E72" t="s">
        <v>15</v>
      </c>
      <c r="F72">
        <v>86</v>
      </c>
      <c r="G72" s="2">
        <v>145920</v>
      </c>
      <c r="H72" t="s">
        <v>44</v>
      </c>
      <c r="I72" s="18">
        <f t="shared" si="14"/>
        <v>93.242801688646082</v>
      </c>
      <c r="J72" s="18">
        <f t="shared" si="14"/>
        <v>49.430365132682446</v>
      </c>
      <c r="K72" s="18">
        <f t="shared" si="14"/>
        <v>61.13325752724009</v>
      </c>
      <c r="L72" s="18">
        <f t="shared" si="14"/>
        <v>83.078685853450267</v>
      </c>
      <c r="M72" s="18">
        <f t="shared" si="14"/>
        <v>31.857292851136876</v>
      </c>
      <c r="N72" s="18">
        <f t="shared" si="14"/>
        <v>31.163710664697447</v>
      </c>
      <c r="O72" s="19"/>
      <c r="P72" s="23">
        <v>70</v>
      </c>
      <c r="Q72" s="19"/>
      <c r="R72" s="19"/>
      <c r="S72" s="19"/>
      <c r="T72" s="1">
        <v>435.17610000000002</v>
      </c>
      <c r="U72" t="s">
        <v>24</v>
      </c>
      <c r="V72" t="s">
        <v>117</v>
      </c>
      <c r="W72">
        <v>99.234245571180693</v>
      </c>
      <c r="X72" t="s">
        <v>25</v>
      </c>
      <c r="Y72">
        <v>86</v>
      </c>
      <c r="Z72" s="2">
        <v>101101440</v>
      </c>
      <c r="AB72" s="21"/>
      <c r="AC72" s="21"/>
      <c r="AD72" s="21"/>
      <c r="AE72" s="21"/>
      <c r="AF72" s="21"/>
      <c r="AG72" s="21"/>
      <c r="AH72" s="21"/>
    </row>
    <row r="73" spans="1:34">
      <c r="A73" s="1">
        <v>326.1001</v>
      </c>
      <c r="B73" t="s">
        <v>13</v>
      </c>
      <c r="C73" t="s">
        <v>349</v>
      </c>
      <c r="D73">
        <v>101.152317477625</v>
      </c>
      <c r="E73" t="s">
        <v>15</v>
      </c>
      <c r="F73">
        <v>86</v>
      </c>
      <c r="G73" s="2">
        <v>45287040</v>
      </c>
      <c r="H73" t="s">
        <v>46</v>
      </c>
      <c r="I73" s="18">
        <f t="shared" si="14"/>
        <v>99.436246639916703</v>
      </c>
      <c r="J73" s="18">
        <f t="shared" si="14"/>
        <v>79.447835387504199</v>
      </c>
      <c r="K73" s="18">
        <f t="shared" si="14"/>
        <v>99.933778585214327</v>
      </c>
      <c r="L73" s="18">
        <f t="shared" si="14"/>
        <v>99.605285514501176</v>
      </c>
      <c r="M73" s="18">
        <f t="shared" si="14"/>
        <v>88.257897557213994</v>
      </c>
      <c r="N73" s="18">
        <f t="shared" si="14"/>
        <v>61.666514183145779</v>
      </c>
      <c r="O73" s="19"/>
      <c r="P73" s="23">
        <v>60</v>
      </c>
      <c r="Q73" s="19"/>
      <c r="R73" s="19"/>
      <c r="S73" s="19"/>
      <c r="T73" s="1">
        <v>427.20740000000001</v>
      </c>
      <c r="U73" t="s">
        <v>20</v>
      </c>
      <c r="V73" t="s">
        <v>118</v>
      </c>
      <c r="W73">
        <v>100.44004857118</v>
      </c>
      <c r="X73" t="s">
        <v>21</v>
      </c>
      <c r="Y73">
        <v>86</v>
      </c>
      <c r="Z73" s="2">
        <v>16093440</v>
      </c>
      <c r="AB73" s="21"/>
      <c r="AC73" s="21"/>
      <c r="AD73" s="21"/>
      <c r="AE73" s="21"/>
      <c r="AF73" s="21"/>
      <c r="AG73" s="21"/>
      <c r="AH73" s="21"/>
    </row>
    <row r="74" spans="1:34">
      <c r="A74" s="1">
        <v>326.1001</v>
      </c>
      <c r="B74" t="s">
        <v>13</v>
      </c>
      <c r="C74" t="s">
        <v>350</v>
      </c>
      <c r="D74">
        <v>102.35701147762499</v>
      </c>
      <c r="E74" t="s">
        <v>15</v>
      </c>
      <c r="F74">
        <v>86</v>
      </c>
      <c r="G74" s="2">
        <v>1242240</v>
      </c>
      <c r="H74" t="s">
        <v>48</v>
      </c>
      <c r="I74" s="18">
        <f t="shared" si="14"/>
        <v>99.973859967847758</v>
      </c>
      <c r="J74" s="18">
        <f t="shared" si="14"/>
        <v>84.076363747260743</v>
      </c>
      <c r="K74" s="18">
        <f t="shared" si="14"/>
        <v>99.463258006474021</v>
      </c>
      <c r="L74" s="18">
        <f t="shared" si="14"/>
        <v>99.841417138276412</v>
      </c>
      <c r="M74" s="18">
        <f t="shared" si="14"/>
        <v>80.001132734726596</v>
      </c>
      <c r="N74" s="18">
        <f t="shared" si="14"/>
        <v>70.913114889797981</v>
      </c>
      <c r="O74" s="19"/>
      <c r="P74" s="23">
        <v>50</v>
      </c>
      <c r="Q74" s="19"/>
      <c r="R74" s="19"/>
      <c r="S74" s="19"/>
      <c r="T74" s="1">
        <v>399.17610000000002</v>
      </c>
      <c r="U74" t="s">
        <v>17</v>
      </c>
      <c r="V74" t="s">
        <v>119</v>
      </c>
      <c r="W74">
        <v>101.64585157118</v>
      </c>
      <c r="X74" t="s">
        <v>15</v>
      </c>
      <c r="Y74">
        <v>86</v>
      </c>
      <c r="Z74" s="2">
        <v>76456320</v>
      </c>
      <c r="AB74" s="21"/>
      <c r="AC74" s="21"/>
      <c r="AD74" s="21"/>
      <c r="AE74" s="21"/>
      <c r="AF74" s="21"/>
      <c r="AG74" s="21"/>
      <c r="AH74" s="21"/>
    </row>
    <row r="75" spans="1:34">
      <c r="A75" s="1">
        <v>326.1001</v>
      </c>
      <c r="B75" t="s">
        <v>13</v>
      </c>
      <c r="C75" t="s">
        <v>351</v>
      </c>
      <c r="D75">
        <v>103.561705477625</v>
      </c>
      <c r="E75" t="s">
        <v>15</v>
      </c>
      <c r="F75">
        <v>86</v>
      </c>
      <c r="G75" s="2">
        <v>57600</v>
      </c>
      <c r="H75" t="s">
        <v>50</v>
      </c>
      <c r="I75" s="18">
        <f t="shared" si="14"/>
        <v>87.629665451155176</v>
      </c>
      <c r="J75" s="18">
        <f t="shared" si="14"/>
        <v>38.750419329682444</v>
      </c>
      <c r="K75" s="18">
        <f t="shared" si="14"/>
        <v>52.55584164368522</v>
      </c>
      <c r="L75" s="18">
        <f t="shared" si="14"/>
        <v>74.577076063136886</v>
      </c>
      <c r="M75" s="18">
        <f t="shared" si="14"/>
        <v>22.982751935451546</v>
      </c>
      <c r="N75" s="18">
        <f t="shared" si="14"/>
        <v>31.604605873665221</v>
      </c>
      <c r="O75" s="19"/>
      <c r="P75" s="23">
        <v>40</v>
      </c>
      <c r="Q75" s="19"/>
      <c r="R75" s="19"/>
      <c r="S75" s="19"/>
      <c r="T75" s="1">
        <v>399.17610000000002</v>
      </c>
      <c r="U75" t="s">
        <v>17</v>
      </c>
      <c r="V75" t="s">
        <v>120</v>
      </c>
      <c r="W75">
        <v>102.85165457118001</v>
      </c>
      <c r="X75" t="s">
        <v>15</v>
      </c>
      <c r="Y75">
        <v>86</v>
      </c>
      <c r="Z75" s="2">
        <v>73714560</v>
      </c>
      <c r="AB75" s="21"/>
      <c r="AC75" s="21"/>
      <c r="AD75" s="21"/>
      <c r="AE75" s="21"/>
      <c r="AF75" s="21"/>
      <c r="AG75" s="21"/>
      <c r="AH75" s="21"/>
    </row>
    <row r="76" spans="1:34">
      <c r="A76" s="1">
        <v>326.1001</v>
      </c>
      <c r="B76" t="s">
        <v>13</v>
      </c>
      <c r="C76" t="s">
        <v>352</v>
      </c>
      <c r="D76">
        <v>104.766399477625</v>
      </c>
      <c r="E76" t="s">
        <v>15</v>
      </c>
      <c r="F76">
        <v>86</v>
      </c>
      <c r="G76" s="2">
        <v>35088000</v>
      </c>
      <c r="H76" t="s">
        <v>52</v>
      </c>
      <c r="I76" s="18">
        <f t="shared" si="14"/>
        <v>99.566075466272821</v>
      </c>
      <c r="J76" s="18">
        <f t="shared" si="14"/>
        <v>99.89631120579611</v>
      </c>
      <c r="K76" s="18">
        <f t="shared" si="14"/>
        <v>98.666858360235778</v>
      </c>
      <c r="L76" s="18">
        <f t="shared" si="14"/>
        <v>99.958175948556416</v>
      </c>
      <c r="M76" s="18">
        <f t="shared" si="14"/>
        <v>99.921579903543275</v>
      </c>
      <c r="N76" s="18">
        <f t="shared" si="14"/>
        <v>92.796678473247852</v>
      </c>
      <c r="O76" s="19"/>
      <c r="P76" s="23">
        <v>30</v>
      </c>
      <c r="Q76" s="19"/>
      <c r="R76" s="19"/>
      <c r="S76" s="19"/>
      <c r="T76" s="1">
        <v>427.20740000000001</v>
      </c>
      <c r="U76" t="s">
        <v>20</v>
      </c>
      <c r="V76" t="s">
        <v>121</v>
      </c>
      <c r="W76">
        <v>104.05745757118</v>
      </c>
      <c r="X76" t="s">
        <v>21</v>
      </c>
      <c r="Y76">
        <v>86</v>
      </c>
      <c r="Z76" s="2">
        <v>16429440</v>
      </c>
      <c r="AB76" s="21"/>
      <c r="AC76" s="21"/>
      <c r="AD76" s="21"/>
      <c r="AE76" s="21"/>
      <c r="AF76" s="21"/>
      <c r="AG76" s="21"/>
      <c r="AH76" s="21"/>
    </row>
    <row r="77" spans="1:34">
      <c r="A77" s="1">
        <v>326.1001</v>
      </c>
      <c r="B77" t="s">
        <v>13</v>
      </c>
      <c r="C77" t="s">
        <v>353</v>
      </c>
      <c r="D77">
        <v>105.971093477625</v>
      </c>
      <c r="E77" t="s">
        <v>15</v>
      </c>
      <c r="F77">
        <v>86</v>
      </c>
      <c r="G77" s="2">
        <v>1182720</v>
      </c>
      <c r="H77" t="s">
        <v>54</v>
      </c>
      <c r="I77" s="18">
        <f t="shared" si="14"/>
        <v>99.898925209011338</v>
      </c>
      <c r="J77" s="18">
        <f t="shared" si="14"/>
        <v>99.921579903543275</v>
      </c>
      <c r="K77" s="18">
        <f t="shared" si="14"/>
        <v>99.516409405183566</v>
      </c>
      <c r="L77" s="18">
        <f t="shared" si="14"/>
        <v>99.731629003237003</v>
      </c>
      <c r="M77" s="18">
        <f t="shared" si="14"/>
        <v>99.901539212226567</v>
      </c>
      <c r="N77" s="18">
        <f t="shared" si="14"/>
        <v>98.605864951880562</v>
      </c>
      <c r="O77" s="19"/>
      <c r="P77" s="23">
        <v>20</v>
      </c>
      <c r="Q77" s="19"/>
      <c r="R77" s="19"/>
      <c r="S77" s="19"/>
      <c r="T77" s="1">
        <v>435.17610000000002</v>
      </c>
      <c r="U77" t="s">
        <v>24</v>
      </c>
      <c r="V77" t="s">
        <v>122</v>
      </c>
      <c r="W77">
        <v>105.26326057118</v>
      </c>
      <c r="X77" t="s">
        <v>25</v>
      </c>
      <c r="Y77">
        <v>86</v>
      </c>
      <c r="Z77" s="2">
        <v>84558720</v>
      </c>
      <c r="AB77" s="21"/>
      <c r="AC77" s="21"/>
      <c r="AD77" s="21"/>
      <c r="AE77" s="21"/>
      <c r="AF77" s="21"/>
      <c r="AG77" s="21"/>
      <c r="AH77" s="21"/>
    </row>
    <row r="78" spans="1:34">
      <c r="A78" s="1">
        <v>326.1001</v>
      </c>
      <c r="B78" t="s">
        <v>13</v>
      </c>
      <c r="C78" t="s">
        <v>354</v>
      </c>
      <c r="D78">
        <v>107.17578747762499</v>
      </c>
      <c r="E78" t="s">
        <v>15</v>
      </c>
      <c r="F78">
        <v>86</v>
      </c>
      <c r="G78" s="2">
        <v>349440</v>
      </c>
      <c r="H78" t="s">
        <v>56</v>
      </c>
      <c r="I78" s="18">
        <f t="shared" si="14"/>
        <v>99.908509887467162</v>
      </c>
      <c r="J78" s="18">
        <f t="shared" si="14"/>
        <v>99.631425546653418</v>
      </c>
      <c r="K78" s="18">
        <f t="shared" si="14"/>
        <v>99.867557170428654</v>
      </c>
      <c r="L78" s="18">
        <f t="shared" si="14"/>
        <v>99.945977266885365</v>
      </c>
      <c r="M78" s="18">
        <f t="shared" si="14"/>
        <v>99.210571029002367</v>
      </c>
      <c r="N78" s="18">
        <f t="shared" si="14"/>
        <v>96.002317749517502</v>
      </c>
      <c r="O78" s="19"/>
      <c r="P78" s="23">
        <v>10</v>
      </c>
      <c r="Q78" s="19"/>
      <c r="R78" s="19"/>
      <c r="S78" s="19"/>
      <c r="T78" s="1">
        <v>441.18669999999997</v>
      </c>
      <c r="U78" t="s">
        <v>28</v>
      </c>
      <c r="V78" t="s">
        <v>123</v>
      </c>
      <c r="W78">
        <v>106.46906357118</v>
      </c>
      <c r="X78" t="s">
        <v>29</v>
      </c>
      <c r="Y78">
        <v>86</v>
      </c>
      <c r="Z78" s="2">
        <v>68601600</v>
      </c>
      <c r="AB78" s="21"/>
      <c r="AC78" s="21"/>
      <c r="AD78" s="21"/>
      <c r="AE78" s="21"/>
      <c r="AF78" s="21"/>
      <c r="AG78" s="21"/>
      <c r="AH78" s="21"/>
    </row>
    <row r="79" spans="1:34">
      <c r="A79" s="1">
        <v>326.1001</v>
      </c>
      <c r="B79" t="s">
        <v>13</v>
      </c>
      <c r="C79" t="s">
        <v>355</v>
      </c>
      <c r="D79">
        <v>108.380481477625</v>
      </c>
      <c r="E79" t="s">
        <v>15</v>
      </c>
      <c r="F79">
        <v>86</v>
      </c>
      <c r="G79" s="2">
        <v>44067840</v>
      </c>
      <c r="H79" t="s">
        <v>58</v>
      </c>
      <c r="I79" s="18">
        <f t="shared" si="14"/>
        <v>99.835317797440894</v>
      </c>
      <c r="J79" s="18">
        <f t="shared" si="14"/>
        <v>99.905024549846857</v>
      </c>
      <c r="K79" s="18">
        <f t="shared" si="14"/>
        <v>99.038918151202665</v>
      </c>
      <c r="L79" s="18">
        <f t="shared" si="14"/>
        <v>99.349984533814307</v>
      </c>
      <c r="M79" s="18">
        <f t="shared" si="14"/>
        <v>99.963403954986859</v>
      </c>
      <c r="N79" s="18">
        <f t="shared" si="14"/>
        <v>93.40138455036967</v>
      </c>
      <c r="O79" s="19"/>
      <c r="P79" s="23">
        <v>0</v>
      </c>
      <c r="Q79" s="19"/>
      <c r="R79" s="19"/>
      <c r="S79" s="19"/>
      <c r="T79" s="1">
        <v>467.23880000000003</v>
      </c>
      <c r="U79" t="s">
        <v>32</v>
      </c>
      <c r="V79" t="s">
        <v>124</v>
      </c>
      <c r="W79">
        <v>107.67486657118</v>
      </c>
      <c r="X79" t="s">
        <v>33</v>
      </c>
      <c r="Y79">
        <v>86</v>
      </c>
      <c r="Z79" s="2">
        <v>13259520</v>
      </c>
      <c r="AB79" s="21"/>
      <c r="AC79" s="21"/>
      <c r="AD79" s="21"/>
      <c r="AE79" s="21"/>
      <c r="AF79" s="21"/>
      <c r="AG79" s="21"/>
      <c r="AH79" s="21"/>
    </row>
    <row r="80" spans="1:34">
      <c r="A80" s="1">
        <v>326.1001</v>
      </c>
      <c r="B80" t="s">
        <v>13</v>
      </c>
      <c r="C80" t="s">
        <v>356</v>
      </c>
      <c r="D80">
        <v>109.585175477625</v>
      </c>
      <c r="E80" t="s">
        <v>15</v>
      </c>
      <c r="F80">
        <v>86</v>
      </c>
      <c r="G80" s="2">
        <v>64093440</v>
      </c>
      <c r="P80" s="22">
        <v>0</v>
      </c>
      <c r="T80" s="1">
        <v>472.18130000000002</v>
      </c>
      <c r="U80" t="s">
        <v>36</v>
      </c>
      <c r="V80" t="s">
        <v>125</v>
      </c>
      <c r="W80">
        <v>108.88066957117999</v>
      </c>
      <c r="X80" t="s">
        <v>37</v>
      </c>
      <c r="Y80">
        <v>86</v>
      </c>
      <c r="Z80" s="2">
        <v>681600</v>
      </c>
    </row>
    <row r="81" spans="1:26">
      <c r="A81" s="1">
        <v>326.1001</v>
      </c>
      <c r="B81" t="s">
        <v>13</v>
      </c>
      <c r="C81" t="s">
        <v>357</v>
      </c>
      <c r="D81">
        <v>110.789869477625</v>
      </c>
      <c r="E81" t="s">
        <v>15</v>
      </c>
      <c r="F81">
        <v>86</v>
      </c>
      <c r="G81" s="2">
        <v>220099200</v>
      </c>
      <c r="P81" s="24"/>
      <c r="T81" s="1">
        <v>326.1001</v>
      </c>
      <c r="U81" t="s">
        <v>13</v>
      </c>
      <c r="V81" t="s">
        <v>126</v>
      </c>
      <c r="W81">
        <v>110.08647257118</v>
      </c>
      <c r="X81" t="s">
        <v>40</v>
      </c>
      <c r="Y81">
        <v>86</v>
      </c>
      <c r="Z81" s="2" t="s">
        <v>67</v>
      </c>
    </row>
    <row r="82" spans="1:26">
      <c r="A82" s="1">
        <v>326.1001</v>
      </c>
      <c r="B82" t="s">
        <v>13</v>
      </c>
      <c r="C82" t="s">
        <v>358</v>
      </c>
      <c r="D82">
        <v>111.99456347762499</v>
      </c>
      <c r="E82" t="s">
        <v>15</v>
      </c>
      <c r="F82">
        <v>86</v>
      </c>
      <c r="G82" s="2">
        <v>239644800</v>
      </c>
      <c r="T82" s="1">
        <v>326.1001</v>
      </c>
      <c r="U82" t="s">
        <v>13</v>
      </c>
      <c r="V82" t="s">
        <v>127</v>
      </c>
      <c r="W82">
        <v>111.29227557118</v>
      </c>
      <c r="X82" t="s">
        <v>40</v>
      </c>
      <c r="Y82">
        <v>86</v>
      </c>
      <c r="Z82" s="2" t="s">
        <v>67</v>
      </c>
    </row>
    <row r="83" spans="1:26">
      <c r="A83" s="1">
        <v>326.1001</v>
      </c>
      <c r="B83" t="s">
        <v>13</v>
      </c>
      <c r="C83" t="s">
        <v>359</v>
      </c>
      <c r="D83">
        <v>113.199257477625</v>
      </c>
      <c r="E83" t="s">
        <v>15</v>
      </c>
      <c r="F83">
        <v>86</v>
      </c>
      <c r="G83" s="2">
        <v>150710400</v>
      </c>
      <c r="T83" s="1">
        <v>472.18130000000002</v>
      </c>
      <c r="U83" t="s">
        <v>36</v>
      </c>
      <c r="V83" t="s">
        <v>128</v>
      </c>
      <c r="W83">
        <v>112.49807857118</v>
      </c>
      <c r="X83" t="s">
        <v>37</v>
      </c>
      <c r="Y83">
        <v>86</v>
      </c>
      <c r="Z83" s="2">
        <v>514560</v>
      </c>
    </row>
    <row r="84" spans="1:26">
      <c r="A84" s="1">
        <v>326.1001</v>
      </c>
      <c r="B84" t="s">
        <v>13</v>
      </c>
      <c r="C84" t="s">
        <v>360</v>
      </c>
      <c r="D84">
        <v>114.403951477625</v>
      </c>
      <c r="E84" t="s">
        <v>15</v>
      </c>
      <c r="F84">
        <v>86</v>
      </c>
      <c r="G84" s="2">
        <v>169708800</v>
      </c>
      <c r="T84" s="1">
        <v>467.23880000000003</v>
      </c>
      <c r="U84" t="s">
        <v>32</v>
      </c>
      <c r="V84" t="s">
        <v>129</v>
      </c>
      <c r="W84">
        <v>113.70388157118001</v>
      </c>
      <c r="X84" t="s">
        <v>33</v>
      </c>
      <c r="Y84">
        <v>86</v>
      </c>
      <c r="Z84" s="2">
        <v>6178560</v>
      </c>
    </row>
    <row r="85" spans="1:26">
      <c r="A85" s="1">
        <v>326.1001</v>
      </c>
      <c r="B85" t="s">
        <v>13</v>
      </c>
      <c r="C85" t="s">
        <v>361</v>
      </c>
      <c r="D85">
        <v>115.608645477625</v>
      </c>
      <c r="E85" t="s">
        <v>15</v>
      </c>
      <c r="F85">
        <v>86</v>
      </c>
      <c r="G85" s="2">
        <v>56019840</v>
      </c>
      <c r="T85" s="1">
        <v>441.18669999999997</v>
      </c>
      <c r="U85" t="s">
        <v>28</v>
      </c>
      <c r="V85" t="s">
        <v>130</v>
      </c>
      <c r="W85">
        <v>114.90968457117999</v>
      </c>
      <c r="X85" t="s">
        <v>29</v>
      </c>
      <c r="Y85">
        <v>86</v>
      </c>
      <c r="Z85" s="2">
        <v>44595840</v>
      </c>
    </row>
    <row r="86" spans="1:26">
      <c r="A86" s="1">
        <v>326.1001</v>
      </c>
      <c r="B86" t="s">
        <v>13</v>
      </c>
      <c r="C86" t="s">
        <v>362</v>
      </c>
      <c r="D86">
        <v>116.81333947762499</v>
      </c>
      <c r="E86" t="s">
        <v>15</v>
      </c>
      <c r="F86">
        <v>86</v>
      </c>
      <c r="G86" s="2">
        <v>104544000</v>
      </c>
      <c r="T86" s="1">
        <v>435.17610000000002</v>
      </c>
      <c r="U86" t="s">
        <v>24</v>
      </c>
      <c r="V86" t="s">
        <v>131</v>
      </c>
      <c r="W86">
        <v>116.11548757118</v>
      </c>
      <c r="X86" t="s">
        <v>25</v>
      </c>
      <c r="Y86">
        <v>86</v>
      </c>
      <c r="Z86" s="2">
        <v>41608320</v>
      </c>
    </row>
    <row r="87" spans="1:26">
      <c r="A87" s="1">
        <v>326.1001</v>
      </c>
      <c r="B87" t="s">
        <v>13</v>
      </c>
      <c r="C87" t="s">
        <v>363</v>
      </c>
      <c r="D87">
        <v>118.018033477625</v>
      </c>
      <c r="E87" t="s">
        <v>15</v>
      </c>
      <c r="F87">
        <v>86</v>
      </c>
      <c r="G87" s="2">
        <v>134964480</v>
      </c>
      <c r="T87" s="1">
        <v>427.20740000000001</v>
      </c>
      <c r="U87" t="s">
        <v>20</v>
      </c>
      <c r="V87" t="s">
        <v>132</v>
      </c>
      <c r="W87">
        <v>117.32129057118</v>
      </c>
      <c r="X87" t="s">
        <v>21</v>
      </c>
      <c r="Y87">
        <v>86</v>
      </c>
      <c r="Z87" s="2">
        <v>13662720</v>
      </c>
    </row>
    <row r="88" spans="1:26">
      <c r="A88" s="1">
        <v>326.1001</v>
      </c>
      <c r="B88" t="s">
        <v>13</v>
      </c>
      <c r="C88" t="s">
        <v>364</v>
      </c>
      <c r="D88">
        <v>119.222727477625</v>
      </c>
      <c r="E88" t="s">
        <v>15</v>
      </c>
      <c r="F88">
        <v>86</v>
      </c>
      <c r="G88" s="2">
        <v>27258240</v>
      </c>
      <c r="T88" s="1">
        <v>399.17610000000002</v>
      </c>
      <c r="U88" t="s">
        <v>17</v>
      </c>
      <c r="V88" t="s">
        <v>133</v>
      </c>
      <c r="W88">
        <v>118.52709357118</v>
      </c>
      <c r="X88" t="s">
        <v>15</v>
      </c>
      <c r="Y88">
        <v>86</v>
      </c>
      <c r="Z88" s="2">
        <v>66545280</v>
      </c>
    </row>
    <row r="89" spans="1:26">
      <c r="A89" s="1">
        <v>326.1001</v>
      </c>
      <c r="B89" t="s">
        <v>13</v>
      </c>
      <c r="C89" t="s">
        <v>365</v>
      </c>
      <c r="D89">
        <v>120.427421477625</v>
      </c>
      <c r="E89" t="s">
        <v>15</v>
      </c>
      <c r="F89">
        <v>86</v>
      </c>
      <c r="G89" s="2">
        <v>956160</v>
      </c>
      <c r="T89" s="1">
        <v>399.17610000000002</v>
      </c>
      <c r="U89" t="s">
        <v>17</v>
      </c>
      <c r="V89" t="s">
        <v>134</v>
      </c>
      <c r="W89">
        <v>119.73289657118001</v>
      </c>
      <c r="X89" t="s">
        <v>15</v>
      </c>
      <c r="Y89">
        <v>86</v>
      </c>
      <c r="Z89" s="2">
        <v>70154880</v>
      </c>
    </row>
    <row r="90" spans="1:26">
      <c r="A90" s="1">
        <v>326.1001</v>
      </c>
      <c r="B90" t="s">
        <v>13</v>
      </c>
      <c r="C90" t="s">
        <v>366</v>
      </c>
      <c r="D90">
        <v>121.63211547762501</v>
      </c>
      <c r="E90" t="s">
        <v>15</v>
      </c>
      <c r="F90">
        <v>86</v>
      </c>
      <c r="G90" s="2">
        <v>228480</v>
      </c>
      <c r="T90" s="1">
        <v>427.20740000000001</v>
      </c>
      <c r="U90" t="s">
        <v>20</v>
      </c>
      <c r="V90" t="s">
        <v>135</v>
      </c>
      <c r="W90">
        <v>120.93869957118</v>
      </c>
      <c r="X90" t="s">
        <v>21</v>
      </c>
      <c r="Y90">
        <v>86</v>
      </c>
      <c r="Z90" s="2">
        <v>27431040</v>
      </c>
    </row>
    <row r="91" spans="1:26">
      <c r="A91" s="1">
        <v>326.1001</v>
      </c>
      <c r="B91" t="s">
        <v>13</v>
      </c>
      <c r="C91" t="s">
        <v>367</v>
      </c>
      <c r="D91">
        <v>122.836809477625</v>
      </c>
      <c r="E91" t="s">
        <v>15</v>
      </c>
      <c r="F91">
        <v>86</v>
      </c>
      <c r="G91" s="2">
        <v>2937600</v>
      </c>
      <c r="T91" s="1">
        <v>435.17610000000002</v>
      </c>
      <c r="U91" t="s">
        <v>24</v>
      </c>
      <c r="V91" t="s">
        <v>136</v>
      </c>
      <c r="W91">
        <v>122.14450257118</v>
      </c>
      <c r="X91" t="s">
        <v>25</v>
      </c>
      <c r="Y91">
        <v>86</v>
      </c>
      <c r="Z91" s="2">
        <v>79562880</v>
      </c>
    </row>
    <row r="92" spans="1:26">
      <c r="A92" s="1">
        <v>326.1001</v>
      </c>
      <c r="B92" t="s">
        <v>13</v>
      </c>
      <c r="C92" t="s">
        <v>368</v>
      </c>
      <c r="D92">
        <v>124.041503477625</v>
      </c>
      <c r="E92" t="s">
        <v>15</v>
      </c>
      <c r="F92">
        <v>86</v>
      </c>
      <c r="G92" s="2">
        <v>92160</v>
      </c>
      <c r="T92" s="1">
        <v>441.18669999999997</v>
      </c>
      <c r="U92" t="s">
        <v>28</v>
      </c>
      <c r="V92" t="s">
        <v>137</v>
      </c>
      <c r="W92">
        <v>123.35030557118</v>
      </c>
      <c r="X92" t="s">
        <v>29</v>
      </c>
      <c r="Y92">
        <v>86</v>
      </c>
      <c r="Z92" s="2">
        <v>33715200</v>
      </c>
    </row>
    <row r="93" spans="1:26">
      <c r="A93" s="1">
        <v>326.1001</v>
      </c>
      <c r="B93" t="s">
        <v>13</v>
      </c>
      <c r="C93" t="s">
        <v>369</v>
      </c>
      <c r="D93">
        <v>125.246197477625</v>
      </c>
      <c r="E93" t="s">
        <v>15</v>
      </c>
      <c r="F93">
        <v>86</v>
      </c>
      <c r="G93" s="2">
        <v>172800</v>
      </c>
      <c r="T93" s="1">
        <v>467.23880000000003</v>
      </c>
      <c r="U93" t="s">
        <v>32</v>
      </c>
      <c r="V93" t="s">
        <v>138</v>
      </c>
      <c r="W93">
        <v>124.55610857118</v>
      </c>
      <c r="X93" t="s">
        <v>33</v>
      </c>
      <c r="Y93">
        <v>86</v>
      </c>
      <c r="Z93" s="2">
        <v>28970880</v>
      </c>
    </row>
    <row r="94" spans="1:26">
      <c r="A94" s="1">
        <v>326.1001</v>
      </c>
      <c r="B94" t="s">
        <v>13</v>
      </c>
      <c r="C94" t="s">
        <v>370</v>
      </c>
      <c r="D94">
        <v>126.45089147762501</v>
      </c>
      <c r="E94" t="s">
        <v>15</v>
      </c>
      <c r="F94">
        <v>86</v>
      </c>
      <c r="G94" s="2">
        <v>15872640</v>
      </c>
      <c r="T94" s="1">
        <v>472.18130000000002</v>
      </c>
      <c r="U94" t="s">
        <v>36</v>
      </c>
      <c r="V94" t="s">
        <v>139</v>
      </c>
      <c r="W94">
        <v>125.76191157117999</v>
      </c>
      <c r="X94" t="s">
        <v>37</v>
      </c>
      <c r="Y94">
        <v>86</v>
      </c>
      <c r="Z94" s="2">
        <v>5011200</v>
      </c>
    </row>
    <row r="95" spans="1:26">
      <c r="A95" s="1">
        <v>326.1001</v>
      </c>
      <c r="B95" t="s">
        <v>13</v>
      </c>
      <c r="C95" t="s">
        <v>371</v>
      </c>
      <c r="D95">
        <v>127.655585477625</v>
      </c>
      <c r="E95" t="s">
        <v>15</v>
      </c>
      <c r="F95">
        <v>86</v>
      </c>
      <c r="G95" s="2">
        <v>180096000</v>
      </c>
      <c r="T95" s="1">
        <v>326.1001</v>
      </c>
      <c r="U95" t="s">
        <v>13</v>
      </c>
      <c r="V95" t="s">
        <v>140</v>
      </c>
      <c r="W95">
        <v>126.96771457118</v>
      </c>
      <c r="X95" t="s">
        <v>40</v>
      </c>
      <c r="Y95">
        <v>86</v>
      </c>
      <c r="Z95" s="2" t="s">
        <v>67</v>
      </c>
    </row>
    <row r="96" spans="1:26">
      <c r="A96" s="1">
        <v>326.1001</v>
      </c>
      <c r="B96" t="s">
        <v>13</v>
      </c>
      <c r="C96" t="s">
        <v>372</v>
      </c>
      <c r="D96">
        <v>128.860279477625</v>
      </c>
      <c r="E96" t="s">
        <v>15</v>
      </c>
      <c r="F96">
        <v>86</v>
      </c>
      <c r="G96" s="2">
        <v>243694080</v>
      </c>
      <c r="T96" s="1">
        <v>326.1001</v>
      </c>
      <c r="U96" t="s">
        <v>13</v>
      </c>
      <c r="V96" t="s">
        <v>141</v>
      </c>
      <c r="W96">
        <v>128.17351757118001</v>
      </c>
      <c r="X96" t="s">
        <v>40</v>
      </c>
      <c r="Y96">
        <v>86</v>
      </c>
      <c r="Z96" s="2">
        <v>0</v>
      </c>
    </row>
    <row r="97" spans="1:26">
      <c r="A97" s="1">
        <v>326.1001</v>
      </c>
      <c r="B97" t="s">
        <v>13</v>
      </c>
      <c r="C97" t="s">
        <v>373</v>
      </c>
      <c r="D97">
        <v>130.06497347762499</v>
      </c>
      <c r="E97" t="s">
        <v>15</v>
      </c>
      <c r="F97">
        <v>86</v>
      </c>
      <c r="G97" s="2">
        <v>3072000</v>
      </c>
      <c r="T97" s="1">
        <v>472.18130000000002</v>
      </c>
      <c r="U97" t="s">
        <v>36</v>
      </c>
      <c r="V97" t="s">
        <v>142</v>
      </c>
      <c r="W97">
        <v>129.37932057117999</v>
      </c>
      <c r="X97" t="s">
        <v>37</v>
      </c>
      <c r="Y97">
        <v>86</v>
      </c>
      <c r="Z97" s="2">
        <v>3667200</v>
      </c>
    </row>
    <row r="98" spans="1:26">
      <c r="A98" s="1">
        <v>326.1001</v>
      </c>
      <c r="B98" t="s">
        <v>13</v>
      </c>
      <c r="C98" t="s">
        <v>374</v>
      </c>
      <c r="D98">
        <v>131.26966747762501</v>
      </c>
      <c r="E98" t="s">
        <v>15</v>
      </c>
      <c r="F98">
        <v>86</v>
      </c>
      <c r="G98" s="2">
        <v>216960</v>
      </c>
      <c r="T98" s="1">
        <v>467.23880000000003</v>
      </c>
      <c r="U98" t="s">
        <v>32</v>
      </c>
      <c r="V98" t="s">
        <v>143</v>
      </c>
      <c r="W98">
        <v>130.58512357117999</v>
      </c>
      <c r="X98" t="s">
        <v>33</v>
      </c>
      <c r="Y98">
        <v>86</v>
      </c>
      <c r="Z98" s="2">
        <v>39492480</v>
      </c>
    </row>
    <row r="99" spans="1:26">
      <c r="A99" s="1">
        <v>326.1001</v>
      </c>
      <c r="B99" t="s">
        <v>13</v>
      </c>
      <c r="C99" t="s">
        <v>375</v>
      </c>
      <c r="D99">
        <v>132.474361477625</v>
      </c>
      <c r="E99" t="s">
        <v>15</v>
      </c>
      <c r="F99">
        <v>86</v>
      </c>
      <c r="G99" s="2">
        <v>591360</v>
      </c>
      <c r="T99" s="1">
        <v>441.18669999999997</v>
      </c>
      <c r="U99" t="s">
        <v>28</v>
      </c>
      <c r="V99" t="s">
        <v>144</v>
      </c>
      <c r="W99">
        <v>131.79092657117999</v>
      </c>
      <c r="X99" t="s">
        <v>29</v>
      </c>
      <c r="Y99">
        <v>86</v>
      </c>
      <c r="Z99" s="2">
        <v>29842560</v>
      </c>
    </row>
    <row r="100" spans="1:26">
      <c r="A100" s="1">
        <v>326.1001</v>
      </c>
      <c r="B100" t="s">
        <v>13</v>
      </c>
      <c r="C100" t="s">
        <v>376</v>
      </c>
      <c r="D100">
        <v>133.67905547762501</v>
      </c>
      <c r="E100" t="s">
        <v>15</v>
      </c>
      <c r="F100">
        <v>86</v>
      </c>
      <c r="G100" s="2">
        <v>1065600</v>
      </c>
      <c r="T100" s="1">
        <v>435.17610000000002</v>
      </c>
      <c r="U100" t="s">
        <v>24</v>
      </c>
      <c r="V100" t="s">
        <v>145</v>
      </c>
      <c r="W100">
        <v>132.99672957118</v>
      </c>
      <c r="X100" t="s">
        <v>25</v>
      </c>
      <c r="Y100">
        <v>86</v>
      </c>
      <c r="Z100" s="2">
        <v>76513920</v>
      </c>
    </row>
    <row r="101" spans="1:26">
      <c r="A101" s="1">
        <v>326.1001</v>
      </c>
      <c r="B101" t="s">
        <v>13</v>
      </c>
      <c r="C101" t="s">
        <v>377</v>
      </c>
      <c r="D101">
        <v>134.883749477625</v>
      </c>
      <c r="E101" t="s">
        <v>15</v>
      </c>
      <c r="F101">
        <v>86</v>
      </c>
      <c r="G101" s="2">
        <v>172800</v>
      </c>
      <c r="T101" s="1">
        <v>427.20740000000001</v>
      </c>
      <c r="U101" t="s">
        <v>20</v>
      </c>
      <c r="V101" t="s">
        <v>146</v>
      </c>
      <c r="W101">
        <v>134.20253257118</v>
      </c>
      <c r="X101" t="s">
        <v>21</v>
      </c>
      <c r="Y101">
        <v>86</v>
      </c>
      <c r="Z101" s="2">
        <v>36280320</v>
      </c>
    </row>
    <row r="102" spans="1:26">
      <c r="A102" s="1">
        <v>326.1001</v>
      </c>
      <c r="B102" t="s">
        <v>13</v>
      </c>
      <c r="C102" t="s">
        <v>378</v>
      </c>
      <c r="D102">
        <v>136.08844347762499</v>
      </c>
      <c r="E102" t="s">
        <v>15</v>
      </c>
      <c r="F102">
        <v>86</v>
      </c>
      <c r="G102" s="2">
        <v>222720</v>
      </c>
      <c r="T102" s="1">
        <v>399.17610000000002</v>
      </c>
      <c r="U102" t="s">
        <v>17</v>
      </c>
      <c r="V102" t="s">
        <v>147</v>
      </c>
      <c r="W102">
        <v>135.40833557118</v>
      </c>
      <c r="X102" t="s">
        <v>15</v>
      </c>
      <c r="Y102">
        <v>86</v>
      </c>
      <c r="Z102" s="2">
        <v>59946240</v>
      </c>
    </row>
    <row r="103" spans="1:26">
      <c r="A103" s="1">
        <v>326.1001</v>
      </c>
      <c r="B103" t="s">
        <v>13</v>
      </c>
      <c r="C103" t="s">
        <v>379</v>
      </c>
      <c r="D103">
        <v>137.29313747762501</v>
      </c>
      <c r="E103" t="s">
        <v>15</v>
      </c>
      <c r="F103">
        <v>86</v>
      </c>
      <c r="G103" s="2">
        <v>201600</v>
      </c>
      <c r="T103" s="1">
        <v>399.17610000000002</v>
      </c>
      <c r="U103" t="s">
        <v>17</v>
      </c>
      <c r="V103" t="s">
        <v>148</v>
      </c>
      <c r="W103">
        <v>136.61413857118001</v>
      </c>
      <c r="X103" t="s">
        <v>15</v>
      </c>
      <c r="Y103">
        <v>86</v>
      </c>
      <c r="Z103" s="2">
        <v>77690880</v>
      </c>
    </row>
    <row r="104" spans="1:26">
      <c r="A104" s="1">
        <v>326.1001</v>
      </c>
      <c r="B104" t="s">
        <v>13</v>
      </c>
      <c r="C104" t="s">
        <v>380</v>
      </c>
      <c r="D104">
        <v>138.497831477625</v>
      </c>
      <c r="E104" t="s">
        <v>15</v>
      </c>
      <c r="F104">
        <v>86</v>
      </c>
      <c r="G104" s="2">
        <v>812160</v>
      </c>
      <c r="T104" s="1">
        <v>427.20740000000001</v>
      </c>
      <c r="U104" t="s">
        <v>20</v>
      </c>
      <c r="V104" t="s">
        <v>149</v>
      </c>
      <c r="W104">
        <v>137.81994157118001</v>
      </c>
      <c r="X104" t="s">
        <v>21</v>
      </c>
      <c r="Y104">
        <v>86</v>
      </c>
      <c r="Z104" s="2">
        <v>36453120</v>
      </c>
    </row>
    <row r="105" spans="1:26">
      <c r="A105" s="1">
        <v>326.1001</v>
      </c>
      <c r="B105" t="s">
        <v>13</v>
      </c>
      <c r="C105" t="s">
        <v>381</v>
      </c>
      <c r="D105">
        <v>139.70252547762499</v>
      </c>
      <c r="E105" t="s">
        <v>15</v>
      </c>
      <c r="F105">
        <v>86</v>
      </c>
      <c r="G105" s="2">
        <v>291840</v>
      </c>
      <c r="T105" s="1">
        <v>435.17610000000002</v>
      </c>
      <c r="U105" t="s">
        <v>24</v>
      </c>
      <c r="V105" t="s">
        <v>150</v>
      </c>
      <c r="W105">
        <v>139.02574457118001</v>
      </c>
      <c r="X105" t="s">
        <v>25</v>
      </c>
      <c r="Y105">
        <v>86</v>
      </c>
      <c r="Z105" s="2">
        <v>60048000</v>
      </c>
    </row>
    <row r="106" spans="1:26">
      <c r="A106" s="1">
        <v>326.1001</v>
      </c>
      <c r="B106" t="s">
        <v>13</v>
      </c>
      <c r="C106" t="s">
        <v>382</v>
      </c>
      <c r="D106">
        <v>140.90721947762501</v>
      </c>
      <c r="E106" t="s">
        <v>15</v>
      </c>
      <c r="F106">
        <v>86</v>
      </c>
      <c r="G106" s="2">
        <v>119040</v>
      </c>
      <c r="T106" s="1">
        <v>441.18669999999997</v>
      </c>
      <c r="U106" t="s">
        <v>28</v>
      </c>
      <c r="V106" t="s">
        <v>151</v>
      </c>
      <c r="W106">
        <v>140.23154757117999</v>
      </c>
      <c r="X106" t="s">
        <v>29</v>
      </c>
      <c r="Y106">
        <v>86</v>
      </c>
      <c r="Z106" s="2">
        <v>31810560</v>
      </c>
    </row>
    <row r="107" spans="1:26">
      <c r="A107" s="1">
        <v>326.1001</v>
      </c>
      <c r="B107" t="s">
        <v>13</v>
      </c>
      <c r="C107" t="s">
        <v>383</v>
      </c>
      <c r="D107">
        <v>142.111913477625</v>
      </c>
      <c r="E107" t="s">
        <v>15</v>
      </c>
      <c r="F107">
        <v>86</v>
      </c>
      <c r="G107" s="2">
        <v>1739520</v>
      </c>
      <c r="T107" s="1">
        <v>467.23880000000003</v>
      </c>
      <c r="U107" t="s">
        <v>32</v>
      </c>
      <c r="V107" t="s">
        <v>152</v>
      </c>
      <c r="W107">
        <v>141.43735057117999</v>
      </c>
      <c r="X107" t="s">
        <v>33</v>
      </c>
      <c r="Y107">
        <v>86</v>
      </c>
      <c r="Z107" s="2">
        <v>39980160</v>
      </c>
    </row>
    <row r="108" spans="1:26">
      <c r="A108" s="1">
        <v>326.1001</v>
      </c>
      <c r="B108" t="s">
        <v>13</v>
      </c>
      <c r="C108" t="s">
        <v>384</v>
      </c>
      <c r="D108">
        <v>143.31660747762501</v>
      </c>
      <c r="E108" t="s">
        <v>15</v>
      </c>
      <c r="F108">
        <v>86</v>
      </c>
      <c r="G108" s="2">
        <v>8808960</v>
      </c>
      <c r="T108" s="1">
        <v>472.18130000000002</v>
      </c>
      <c r="U108" t="s">
        <v>36</v>
      </c>
      <c r="V108" t="s">
        <v>153</v>
      </c>
      <c r="W108">
        <v>142.64315357117999</v>
      </c>
      <c r="X108" t="s">
        <v>37</v>
      </c>
      <c r="Y108">
        <v>86</v>
      </c>
      <c r="Z108" s="2">
        <v>4625280</v>
      </c>
    </row>
    <row r="109" spans="1:26">
      <c r="A109" s="1">
        <v>326.1001</v>
      </c>
      <c r="B109" t="s">
        <v>13</v>
      </c>
      <c r="C109" t="s">
        <v>385</v>
      </c>
      <c r="D109">
        <v>144.521301477625</v>
      </c>
      <c r="E109" t="s">
        <v>15</v>
      </c>
      <c r="F109">
        <v>86</v>
      </c>
      <c r="G109" s="2">
        <v>196193280</v>
      </c>
      <c r="T109" s="1">
        <v>326.1001</v>
      </c>
      <c r="U109" t="s">
        <v>13</v>
      </c>
      <c r="V109" t="s">
        <v>154</v>
      </c>
      <c r="W109">
        <v>143.84895657118</v>
      </c>
      <c r="X109" t="s">
        <v>40</v>
      </c>
      <c r="Y109">
        <v>86</v>
      </c>
      <c r="Z109" s="2" t="s">
        <v>67</v>
      </c>
    </row>
    <row r="110" spans="1:26">
      <c r="A110" s="1">
        <v>326.1001</v>
      </c>
      <c r="B110" t="s">
        <v>13</v>
      </c>
      <c r="C110" t="s">
        <v>386</v>
      </c>
      <c r="D110">
        <v>145.72599547762499</v>
      </c>
      <c r="E110" t="s">
        <v>15</v>
      </c>
      <c r="F110">
        <v>86</v>
      </c>
      <c r="G110" s="2">
        <v>205430400</v>
      </c>
      <c r="T110" s="1">
        <v>326.1001</v>
      </c>
      <c r="U110" t="s">
        <v>13</v>
      </c>
      <c r="V110" t="s">
        <v>155</v>
      </c>
      <c r="W110">
        <v>145.05475957118</v>
      </c>
      <c r="X110" t="s">
        <v>40</v>
      </c>
      <c r="Y110">
        <v>86</v>
      </c>
      <c r="Z110" s="2" t="s">
        <v>67</v>
      </c>
    </row>
    <row r="111" spans="1:26">
      <c r="A111" s="1">
        <v>326.1001</v>
      </c>
      <c r="B111" t="s">
        <v>13</v>
      </c>
      <c r="C111" t="s">
        <v>387</v>
      </c>
      <c r="D111">
        <v>146.93068947762501</v>
      </c>
      <c r="E111" t="s">
        <v>15</v>
      </c>
      <c r="F111">
        <v>86</v>
      </c>
      <c r="G111" s="2">
        <v>14540160</v>
      </c>
      <c r="T111" s="1">
        <v>472.18130000000002</v>
      </c>
      <c r="U111" t="s">
        <v>36</v>
      </c>
      <c r="V111" t="s">
        <v>156</v>
      </c>
      <c r="W111">
        <v>146.26056257118</v>
      </c>
      <c r="X111" t="s">
        <v>37</v>
      </c>
      <c r="Y111">
        <v>86</v>
      </c>
      <c r="Z111" s="2">
        <v>3671040</v>
      </c>
    </row>
    <row r="112" spans="1:26">
      <c r="A112" s="1">
        <v>326.1001</v>
      </c>
      <c r="B112" t="s">
        <v>13</v>
      </c>
      <c r="C112" t="s">
        <v>388</v>
      </c>
      <c r="D112">
        <v>148.135383477625</v>
      </c>
      <c r="E112" t="s">
        <v>15</v>
      </c>
      <c r="F112">
        <v>86</v>
      </c>
      <c r="G112" s="2">
        <v>80640</v>
      </c>
      <c r="T112" s="1">
        <v>467.23880000000003</v>
      </c>
      <c r="U112" t="s">
        <v>32</v>
      </c>
      <c r="V112" t="s">
        <v>157</v>
      </c>
      <c r="W112">
        <v>147.46636557118001</v>
      </c>
      <c r="X112" t="s">
        <v>33</v>
      </c>
      <c r="Y112">
        <v>86</v>
      </c>
      <c r="Z112" s="2">
        <v>31651200</v>
      </c>
    </row>
    <row r="113" spans="1:26">
      <c r="A113" s="1">
        <v>326.1001</v>
      </c>
      <c r="B113" t="s">
        <v>13</v>
      </c>
      <c r="C113" t="s">
        <v>389</v>
      </c>
      <c r="D113">
        <v>149.34007747762499</v>
      </c>
      <c r="E113" t="s">
        <v>15</v>
      </c>
      <c r="F113">
        <v>86</v>
      </c>
      <c r="G113" s="2">
        <v>1432320</v>
      </c>
      <c r="T113" s="1">
        <v>441.18669999999997</v>
      </c>
      <c r="U113" t="s">
        <v>28</v>
      </c>
      <c r="V113" t="s">
        <v>158</v>
      </c>
      <c r="W113">
        <v>148.67216857118001</v>
      </c>
      <c r="X113" t="s">
        <v>29</v>
      </c>
      <c r="Y113">
        <v>86</v>
      </c>
      <c r="Z113" s="2">
        <v>34986240</v>
      </c>
    </row>
    <row r="114" spans="1:26">
      <c r="A114" s="1">
        <v>326.1001</v>
      </c>
      <c r="B114" t="s">
        <v>13</v>
      </c>
      <c r="C114" t="s">
        <v>390</v>
      </c>
      <c r="D114">
        <v>150.54477147762501</v>
      </c>
      <c r="E114" t="s">
        <v>15</v>
      </c>
      <c r="F114">
        <v>86</v>
      </c>
      <c r="G114" s="2">
        <v>2117760</v>
      </c>
      <c r="T114" s="1">
        <v>435.17610000000002</v>
      </c>
      <c r="U114" t="s">
        <v>24</v>
      </c>
      <c r="V114" t="s">
        <v>159</v>
      </c>
      <c r="W114">
        <v>149.87797157118001</v>
      </c>
      <c r="X114" t="s">
        <v>25</v>
      </c>
      <c r="Y114">
        <v>86</v>
      </c>
      <c r="Z114" s="2">
        <v>53775360</v>
      </c>
    </row>
    <row r="115" spans="1:26">
      <c r="A115" s="1">
        <v>326.1001</v>
      </c>
      <c r="B115" t="s">
        <v>13</v>
      </c>
      <c r="C115" t="s">
        <v>391</v>
      </c>
      <c r="D115">
        <v>151.74946547762499</v>
      </c>
      <c r="E115" t="s">
        <v>15</v>
      </c>
      <c r="F115">
        <v>86</v>
      </c>
      <c r="G115" s="2">
        <v>209280</v>
      </c>
      <c r="T115" s="1">
        <v>427.20740000000001</v>
      </c>
      <c r="U115" t="s">
        <v>20</v>
      </c>
      <c r="V115" t="s">
        <v>160</v>
      </c>
      <c r="W115">
        <v>151.08377457117999</v>
      </c>
      <c r="X115" t="s">
        <v>21</v>
      </c>
      <c r="Y115">
        <v>86</v>
      </c>
      <c r="Z115" s="2">
        <v>22225920</v>
      </c>
    </row>
    <row r="116" spans="1:26">
      <c r="A116" s="1">
        <v>326.1001</v>
      </c>
      <c r="B116" t="s">
        <v>13</v>
      </c>
      <c r="C116" t="s">
        <v>392</v>
      </c>
      <c r="D116">
        <v>152.95415947762501</v>
      </c>
      <c r="E116" t="s">
        <v>15</v>
      </c>
      <c r="F116">
        <v>86</v>
      </c>
      <c r="G116" s="2">
        <v>362880</v>
      </c>
      <c r="T116" s="1">
        <v>399.17610000000002</v>
      </c>
      <c r="U116" t="s">
        <v>17</v>
      </c>
      <c r="V116" t="s">
        <v>161</v>
      </c>
      <c r="W116">
        <v>152.28957757117999</v>
      </c>
      <c r="X116" t="s">
        <v>15</v>
      </c>
      <c r="Y116">
        <v>86</v>
      </c>
      <c r="Z116" s="2">
        <v>63701760</v>
      </c>
    </row>
  </sheetData>
  <mergeCells count="4">
    <mergeCell ref="A2:G3"/>
    <mergeCell ref="I2:N3"/>
    <mergeCell ref="T2:Z3"/>
    <mergeCell ref="AB2:AG3"/>
  </mergeCells>
  <conditionalFormatting sqref="I64:N79">
    <cfRule type="colorScale" priority="8">
      <colorScale>
        <cfvo type="min"/>
        <cfvo type="max"/>
        <color rgb="FF0070C0"/>
        <color rgb="FFFFC000"/>
      </colorScale>
    </cfRule>
    <cfRule type="colorScale" priority="9">
      <colorScale>
        <cfvo type="min"/>
        <cfvo type="max"/>
        <color theme="8"/>
        <color theme="5"/>
      </colorScale>
    </cfRule>
    <cfRule type="colorScale" priority="10">
      <colorScale>
        <cfvo type="min"/>
        <cfvo type="max"/>
        <color theme="8"/>
        <color rgb="FFFFFF00"/>
      </colorScale>
    </cfRule>
  </conditionalFormatting>
  <conditionalFormatting sqref="I45:O60">
    <cfRule type="colorScale" priority="11">
      <colorScale>
        <cfvo type="min"/>
        <cfvo type="max"/>
        <color rgb="FF0070C0"/>
        <color rgb="FFFFC000"/>
      </colorScale>
    </cfRule>
    <cfRule type="colorScale" priority="12">
      <colorScale>
        <cfvo type="min"/>
        <cfvo type="max"/>
        <color rgb="FFFF7128"/>
        <color rgb="FFFFC000"/>
      </colorScale>
    </cfRule>
    <cfRule type="colorScale" priority="13">
      <colorScale>
        <cfvo type="min"/>
        <cfvo type="max"/>
        <color theme="8"/>
        <color theme="5"/>
      </colorScale>
    </cfRule>
    <cfRule type="colorScale" priority="14">
      <colorScale>
        <cfvo type="min"/>
        <cfvo type="max"/>
        <color rgb="FF00B050"/>
        <color rgb="FFFF0000"/>
      </colorScale>
    </cfRule>
    <cfRule type="colorScale" priority="15">
      <colorScale>
        <cfvo type="min"/>
        <cfvo type="max"/>
        <color theme="8"/>
        <color rgb="FFFFFF00"/>
      </colorScale>
    </cfRule>
  </conditionalFormatting>
  <conditionalFormatting sqref="O65:O79">
    <cfRule type="colorScale" priority="22">
      <colorScale>
        <cfvo type="min"/>
        <cfvo type="max"/>
        <color theme="8"/>
        <color rgb="FFFFFF00"/>
      </colorScale>
    </cfRule>
  </conditionalFormatting>
  <conditionalFormatting sqref="P64">
    <cfRule type="colorScale" priority="4">
      <colorScale>
        <cfvo type="min"/>
        <cfvo type="max"/>
        <color theme="8"/>
        <color rgb="FFFFFF00"/>
      </colorScale>
    </cfRule>
  </conditionalFormatting>
  <conditionalFormatting sqref="P69:P79">
    <cfRule type="colorScale" priority="3">
      <colorScale>
        <cfvo type="min"/>
        <cfvo type="max"/>
        <color rgb="FF0070C0"/>
        <color rgb="FFFFC000"/>
      </colorScale>
    </cfRule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max"/>
        <color rgb="FF0070C0"/>
        <color rgb="FFFFC000"/>
      </colorScale>
    </cfRule>
    <cfRule type="colorScale" priority="7">
      <colorScale>
        <cfvo type="min"/>
        <cfvo type="max"/>
        <color theme="8"/>
        <color theme="5"/>
      </colorScale>
    </cfRule>
  </conditionalFormatting>
  <conditionalFormatting sqref="Q64:S79">
    <cfRule type="colorScale" priority="21">
      <colorScale>
        <cfvo type="min"/>
        <cfvo type="max"/>
        <color theme="8"/>
        <color rgb="FFFFFF00"/>
      </colorScale>
    </cfRule>
  </conditionalFormatting>
  <conditionalFormatting sqref="AB26:AG41">
    <cfRule type="colorScale" priority="16">
      <colorScale>
        <cfvo type="min"/>
        <cfvo type="max"/>
        <color theme="8"/>
        <color rgb="FFFFFF00"/>
      </colorScale>
    </cfRule>
  </conditionalFormatting>
  <conditionalFormatting sqref="AB64:AG79">
    <cfRule type="colorScale" priority="17">
      <colorScale>
        <cfvo type="min"/>
        <cfvo type="max"/>
        <color theme="8"/>
        <color rgb="FFFFFF00"/>
      </colorScale>
    </cfRule>
  </conditionalFormatting>
  <conditionalFormatting sqref="AB45:AH60">
    <cfRule type="colorScale" priority="19">
      <colorScale>
        <cfvo type="min"/>
        <cfvo type="max"/>
        <color theme="8"/>
        <color rgb="FFFFFF00"/>
      </colorScale>
    </cfRule>
  </conditionalFormatting>
  <conditionalFormatting sqref="AH26:AH41">
    <cfRule type="cellIs" dxfId="5" priority="20" operator="greaterThan">
      <formula>12.5</formula>
    </cfRule>
  </conditionalFormatting>
  <conditionalFormatting sqref="AH65:AH79">
    <cfRule type="colorScale" priority="18">
      <colorScale>
        <cfvo type="min"/>
        <cfvo type="max"/>
        <color theme="8"/>
        <color rgb="FFFFFF00"/>
      </colorScale>
    </cfRule>
  </conditionalFormatting>
  <conditionalFormatting sqref="AI50:AI6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2B40-4C0C-4744-896B-415D2386772F}">
  <dimension ref="A1:AQ116"/>
  <sheetViews>
    <sheetView zoomScale="80" zoomScaleNormal="80" workbookViewId="0">
      <selection sqref="A1:XFD1"/>
    </sheetView>
  </sheetViews>
  <sheetFormatPr baseColWidth="10" defaultColWidth="8.83203125" defaultRowHeight="15"/>
  <cols>
    <col min="1" max="1" width="8.83203125" style="1"/>
    <col min="2" max="2" width="11.6640625" bestFit="1" customWidth="1"/>
    <col min="6" max="6" width="13.5" bestFit="1" customWidth="1"/>
    <col min="7" max="7" width="10.83203125" style="2" bestFit="1" customWidth="1"/>
    <col min="8" max="8" width="29.5" bestFit="1" customWidth="1"/>
    <col min="9" max="15" width="4.6640625" customWidth="1"/>
    <col min="16" max="16" width="4.6640625" style="3" customWidth="1"/>
    <col min="20" max="20" width="8.83203125" style="1"/>
    <col min="21" max="21" width="11.6640625" bestFit="1" customWidth="1"/>
    <col min="25" max="25" width="13.5" bestFit="1" customWidth="1"/>
    <col min="26" max="26" width="8.83203125" style="2"/>
    <col min="27" max="27" width="29.5" bestFit="1" customWidth="1"/>
    <col min="28" max="34" width="4.6640625" style="4" customWidth="1"/>
    <col min="35" max="35" width="4.6640625" style="3" customWidth="1"/>
  </cols>
  <sheetData>
    <row r="1" spans="1:35">
      <c r="A1" s="1" t="s">
        <v>393</v>
      </c>
    </row>
    <row r="2" spans="1:35" s="6" customFormat="1" ht="19">
      <c r="A2" s="5" t="s">
        <v>394</v>
      </c>
      <c r="B2" s="5"/>
      <c r="C2" s="5"/>
      <c r="D2" s="5"/>
      <c r="E2" s="5"/>
      <c r="F2" s="5"/>
      <c r="G2" s="5"/>
      <c r="I2" s="5" t="s">
        <v>2</v>
      </c>
      <c r="J2" s="5"/>
      <c r="K2" s="5"/>
      <c r="L2" s="5"/>
      <c r="M2" s="5"/>
      <c r="N2" s="5"/>
      <c r="P2" s="7"/>
      <c r="T2" s="5" t="s">
        <v>395</v>
      </c>
      <c r="U2" s="5"/>
      <c r="V2" s="5"/>
      <c r="W2" s="5"/>
      <c r="X2" s="5"/>
      <c r="Y2" s="5"/>
      <c r="Z2" s="5"/>
      <c r="AB2" s="5" t="s">
        <v>4</v>
      </c>
      <c r="AC2" s="5"/>
      <c r="AD2" s="5"/>
      <c r="AE2" s="5"/>
      <c r="AF2" s="5"/>
      <c r="AG2" s="5"/>
      <c r="AI2" s="7"/>
    </row>
    <row r="3" spans="1:35" s="6" customFormat="1" ht="19">
      <c r="A3" s="5"/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P3" s="7"/>
      <c r="T3" s="5"/>
      <c r="U3" s="5"/>
      <c r="V3" s="5"/>
      <c r="W3" s="5"/>
      <c r="X3" s="5"/>
      <c r="Y3" s="5"/>
      <c r="Z3" s="5"/>
      <c r="AB3" s="5"/>
      <c r="AC3" s="5"/>
      <c r="AD3" s="5"/>
      <c r="AE3" s="5"/>
      <c r="AF3" s="5"/>
      <c r="AG3" s="5"/>
      <c r="AI3" s="7"/>
    </row>
    <row r="4" spans="1:35">
      <c r="A4" s="1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s="2" t="s">
        <v>11</v>
      </c>
      <c r="I4">
        <v>1</v>
      </c>
      <c r="J4">
        <v>2</v>
      </c>
      <c r="K4">
        <v>3</v>
      </c>
      <c r="L4">
        <v>4</v>
      </c>
      <c r="M4">
        <v>5</v>
      </c>
      <c r="N4">
        <v>6</v>
      </c>
      <c r="O4" t="s">
        <v>12</v>
      </c>
      <c r="T4" s="1" t="s">
        <v>5</v>
      </c>
      <c r="U4" t="s">
        <v>6</v>
      </c>
      <c r="V4" t="s">
        <v>7</v>
      </c>
      <c r="W4" t="s">
        <v>8</v>
      </c>
      <c r="X4" t="s">
        <v>9</v>
      </c>
      <c r="Y4" t="s">
        <v>10</v>
      </c>
      <c r="Z4" s="2" t="s">
        <v>11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4">
        <v>6</v>
      </c>
      <c r="AH4" s="4" t="s">
        <v>12</v>
      </c>
    </row>
    <row r="5" spans="1:35">
      <c r="A5" s="1">
        <v>955.44529999999997</v>
      </c>
      <c r="B5" t="s">
        <v>13</v>
      </c>
      <c r="C5" t="s">
        <v>281</v>
      </c>
      <c r="D5">
        <v>18.923224476824899</v>
      </c>
      <c r="E5" t="s">
        <v>15</v>
      </c>
      <c r="F5">
        <v>158</v>
      </c>
      <c r="G5" s="2">
        <v>113109120</v>
      </c>
      <c r="H5" t="s">
        <v>16</v>
      </c>
      <c r="I5" s="9">
        <f>G5</f>
        <v>113109120</v>
      </c>
      <c r="J5" s="9">
        <f>G6</f>
        <v>68920320</v>
      </c>
      <c r="K5" s="9">
        <f>G7</f>
        <v>110632320</v>
      </c>
      <c r="L5" s="9">
        <f>G8</f>
        <v>100671360</v>
      </c>
      <c r="M5" s="9">
        <f>G9</f>
        <v>32524800</v>
      </c>
      <c r="N5" s="9">
        <f>G10</f>
        <v>123674880</v>
      </c>
      <c r="O5" s="9">
        <f>G11</f>
        <v>102487680</v>
      </c>
      <c r="T5" s="1">
        <v>969.57219999999995</v>
      </c>
      <c r="U5" t="s">
        <v>17</v>
      </c>
      <c r="V5" t="s">
        <v>281</v>
      </c>
      <c r="W5">
        <v>18.481600556889202</v>
      </c>
      <c r="X5" t="s">
        <v>15</v>
      </c>
      <c r="Y5">
        <v>158</v>
      </c>
      <c r="Z5" s="2">
        <v>2213760</v>
      </c>
      <c r="AA5" t="s">
        <v>16</v>
      </c>
      <c r="AB5" s="9">
        <f>Z5</f>
        <v>2213760</v>
      </c>
      <c r="AC5" s="9">
        <f>Z6</f>
        <v>547200</v>
      </c>
      <c r="AD5" s="9">
        <f>Z7</f>
        <v>11520</v>
      </c>
      <c r="AE5" s="9">
        <f>Z8</f>
        <v>2133120</v>
      </c>
      <c r="AF5" s="9">
        <f>Z9</f>
        <v>3684480</v>
      </c>
      <c r="AG5" s="9">
        <f>Z10</f>
        <v>120960</v>
      </c>
      <c r="AH5" s="9" t="str">
        <f>Z11</f>
        <v>NA</v>
      </c>
    </row>
    <row r="6" spans="1:35">
      <c r="A6" s="1">
        <v>955.44529999999997</v>
      </c>
      <c r="B6" t="s">
        <v>13</v>
      </c>
      <c r="C6" t="s">
        <v>282</v>
      </c>
      <c r="D6">
        <v>20.127921476824898</v>
      </c>
      <c r="E6" t="s">
        <v>15</v>
      </c>
      <c r="F6">
        <v>158</v>
      </c>
      <c r="G6" s="2">
        <v>68920320</v>
      </c>
      <c r="H6" t="s">
        <v>19</v>
      </c>
      <c r="I6" s="9">
        <f>G18</f>
        <v>116517120</v>
      </c>
      <c r="J6" s="9">
        <f>G17</f>
        <v>34540800</v>
      </c>
      <c r="K6" s="9">
        <f>G16</f>
        <v>114015360</v>
      </c>
      <c r="L6" s="9">
        <f>G15</f>
        <v>78105600</v>
      </c>
      <c r="M6" s="9">
        <f>G14</f>
        <v>13655040</v>
      </c>
      <c r="N6" s="9">
        <f>G13</f>
        <v>100316160</v>
      </c>
      <c r="O6" s="9">
        <f>G12</f>
        <v>95744640</v>
      </c>
      <c r="T6" s="1">
        <v>972.60820000000001</v>
      </c>
      <c r="U6" t="s">
        <v>20</v>
      </c>
      <c r="V6" t="s">
        <v>282</v>
      </c>
      <c r="W6">
        <v>19.686833556889201</v>
      </c>
      <c r="X6" t="s">
        <v>21</v>
      </c>
      <c r="Y6">
        <v>158</v>
      </c>
      <c r="Z6" s="2">
        <v>547200</v>
      </c>
      <c r="AA6" t="s">
        <v>19</v>
      </c>
      <c r="AB6" s="9">
        <f>Z18</f>
        <v>708480</v>
      </c>
      <c r="AC6" s="9">
        <f>Z17</f>
        <v>913920</v>
      </c>
      <c r="AD6" s="9">
        <f>Z16</f>
        <v>0</v>
      </c>
      <c r="AE6" s="9">
        <f>Z15</f>
        <v>1146240</v>
      </c>
      <c r="AF6" s="9">
        <f>Z14</f>
        <v>4936320</v>
      </c>
      <c r="AG6" s="9">
        <f>Z13</f>
        <v>168960</v>
      </c>
      <c r="AH6" s="9" t="str">
        <f>Z12</f>
        <v>NA</v>
      </c>
    </row>
    <row r="7" spans="1:35">
      <c r="A7" s="1">
        <v>955.44529999999997</v>
      </c>
      <c r="B7" t="s">
        <v>13</v>
      </c>
      <c r="C7" t="s">
        <v>283</v>
      </c>
      <c r="D7">
        <v>21.332618476824798</v>
      </c>
      <c r="E7" t="s">
        <v>15</v>
      </c>
      <c r="F7">
        <v>158</v>
      </c>
      <c r="G7" s="2">
        <v>110632320</v>
      </c>
      <c r="H7" t="s">
        <v>23</v>
      </c>
      <c r="I7" s="9">
        <f>G19</f>
        <v>88995840</v>
      </c>
      <c r="J7" s="9">
        <f>G20</f>
        <v>79230720</v>
      </c>
      <c r="K7" s="9">
        <f>G21</f>
        <v>134659200</v>
      </c>
      <c r="L7" s="9">
        <f>G22</f>
        <v>91601280</v>
      </c>
      <c r="M7" s="9">
        <f>G23</f>
        <v>70083840</v>
      </c>
      <c r="N7" s="9">
        <f>G24</f>
        <v>99555840</v>
      </c>
      <c r="O7" s="9">
        <f>G25</f>
        <v>107671680</v>
      </c>
      <c r="T7" s="1">
        <v>984.57190000000003</v>
      </c>
      <c r="U7" t="s">
        <v>24</v>
      </c>
      <c r="V7" t="s">
        <v>283</v>
      </c>
      <c r="W7">
        <v>20.892066556889201</v>
      </c>
      <c r="X7" t="s">
        <v>25</v>
      </c>
      <c r="Y7">
        <v>158</v>
      </c>
      <c r="Z7" s="2">
        <v>11520</v>
      </c>
      <c r="AA7" t="s">
        <v>23</v>
      </c>
      <c r="AB7" s="9">
        <f>Z19</f>
        <v>1587840</v>
      </c>
      <c r="AC7" s="9">
        <f>Z20</f>
        <v>625920</v>
      </c>
      <c r="AD7" s="9">
        <f>Z21</f>
        <v>28800</v>
      </c>
      <c r="AE7" s="9">
        <f>Z22</f>
        <v>1676160</v>
      </c>
      <c r="AF7" s="9">
        <f>Z23</f>
        <v>2248320</v>
      </c>
      <c r="AG7" s="9">
        <f>Z24</f>
        <v>474240</v>
      </c>
      <c r="AH7" s="9" t="str">
        <f>Z25</f>
        <v>NA</v>
      </c>
    </row>
    <row r="8" spans="1:35">
      <c r="A8" s="1">
        <v>955.44529999999997</v>
      </c>
      <c r="B8" t="s">
        <v>13</v>
      </c>
      <c r="C8" t="s">
        <v>284</v>
      </c>
      <c r="D8">
        <v>22.537315476824801</v>
      </c>
      <c r="E8" t="s">
        <v>15</v>
      </c>
      <c r="F8">
        <v>158</v>
      </c>
      <c r="G8" s="2">
        <v>100671360</v>
      </c>
      <c r="H8" t="s">
        <v>27</v>
      </c>
      <c r="I8" s="9">
        <f>G32</f>
        <v>80906880</v>
      </c>
      <c r="J8" s="9">
        <f>G31</f>
        <v>69897600</v>
      </c>
      <c r="K8" s="9">
        <f>G30</f>
        <v>88538880</v>
      </c>
      <c r="L8" s="9">
        <f>G29</f>
        <v>74874240</v>
      </c>
      <c r="M8" s="9">
        <f>G28</f>
        <v>871680</v>
      </c>
      <c r="N8" s="9">
        <f>G27</f>
        <v>115695360</v>
      </c>
      <c r="O8" s="9">
        <f>G26</f>
        <v>79092480</v>
      </c>
      <c r="T8" s="1">
        <v>996.60820000000001</v>
      </c>
      <c r="U8" t="s">
        <v>28</v>
      </c>
      <c r="V8" t="s">
        <v>284</v>
      </c>
      <c r="W8">
        <v>22.097299556889201</v>
      </c>
      <c r="X8" t="s">
        <v>29</v>
      </c>
      <c r="Y8">
        <v>158</v>
      </c>
      <c r="Z8" s="2">
        <v>2133120</v>
      </c>
      <c r="AA8" t="s">
        <v>27</v>
      </c>
      <c r="AB8" s="9">
        <f>Z32</f>
        <v>1219200</v>
      </c>
      <c r="AC8" s="9">
        <f>Z31</f>
        <v>274560</v>
      </c>
      <c r="AD8" s="9">
        <f>Z30</f>
        <v>15360</v>
      </c>
      <c r="AE8" s="9">
        <f>Z29</f>
        <v>875520</v>
      </c>
      <c r="AF8" s="9">
        <f>Z28</f>
        <v>7353600</v>
      </c>
      <c r="AG8" s="9">
        <f>Z27</f>
        <v>124800</v>
      </c>
      <c r="AH8" s="9" t="str">
        <f>Z26</f>
        <v>NA</v>
      </c>
    </row>
    <row r="9" spans="1:35">
      <c r="A9" s="1">
        <v>955.44529999999997</v>
      </c>
      <c r="B9" t="s">
        <v>13</v>
      </c>
      <c r="C9" t="s">
        <v>285</v>
      </c>
      <c r="D9">
        <v>23.742012476824801</v>
      </c>
      <c r="E9" t="s">
        <v>15</v>
      </c>
      <c r="F9">
        <v>158</v>
      </c>
      <c r="G9" s="2">
        <v>32524800</v>
      </c>
      <c r="H9" t="s">
        <v>31</v>
      </c>
      <c r="I9" s="9">
        <f>G33</f>
        <v>85073280</v>
      </c>
      <c r="J9" s="9">
        <f>G34</f>
        <v>1198080</v>
      </c>
      <c r="K9" s="9">
        <f>G35</f>
        <v>88358400</v>
      </c>
      <c r="L9" s="9">
        <f>G36</f>
        <v>19591680</v>
      </c>
      <c r="M9" s="9">
        <f>G37</f>
        <v>1676160</v>
      </c>
      <c r="N9" s="9">
        <f>G38</f>
        <v>65326080</v>
      </c>
      <c r="O9" s="9">
        <f>G39</f>
        <v>89193600</v>
      </c>
      <c r="T9" s="1">
        <v>1011.6191</v>
      </c>
      <c r="U9" t="s">
        <v>32</v>
      </c>
      <c r="V9" t="s">
        <v>285</v>
      </c>
      <c r="W9">
        <v>23.302532556889201</v>
      </c>
      <c r="X9" t="s">
        <v>33</v>
      </c>
      <c r="Y9">
        <v>158</v>
      </c>
      <c r="Z9" s="2">
        <v>3684480</v>
      </c>
      <c r="AA9" t="s">
        <v>31</v>
      </c>
      <c r="AB9" s="9">
        <f>Z33</f>
        <v>2914560</v>
      </c>
      <c r="AC9" s="9">
        <f>Z34</f>
        <v>744960</v>
      </c>
      <c r="AD9" s="9">
        <f>Z35</f>
        <v>72960</v>
      </c>
      <c r="AE9" s="9">
        <f>Z36</f>
        <v>5950080</v>
      </c>
      <c r="AF9" s="9">
        <f>Z37</f>
        <v>6193920</v>
      </c>
      <c r="AG9" s="9">
        <f>Z38</f>
        <v>1470720</v>
      </c>
      <c r="AH9" s="9" t="str">
        <f>Z39</f>
        <v>NA</v>
      </c>
    </row>
    <row r="10" spans="1:35">
      <c r="A10" s="1">
        <v>955.44529999999997</v>
      </c>
      <c r="B10" t="s">
        <v>13</v>
      </c>
      <c r="C10" t="s">
        <v>286</v>
      </c>
      <c r="D10">
        <v>24.9467094768249</v>
      </c>
      <c r="E10" t="s">
        <v>15</v>
      </c>
      <c r="F10">
        <v>158</v>
      </c>
      <c r="G10" s="2">
        <v>123674880</v>
      </c>
      <c r="H10" t="s">
        <v>35</v>
      </c>
      <c r="I10" s="9">
        <f>G46</f>
        <v>0</v>
      </c>
      <c r="J10" s="9">
        <f>G45</f>
        <v>1372800</v>
      </c>
      <c r="K10" s="9">
        <f>G44</f>
        <v>90526080</v>
      </c>
      <c r="L10" s="9">
        <f>G43</f>
        <v>2280960</v>
      </c>
      <c r="M10" s="9">
        <f>G42</f>
        <v>1885440</v>
      </c>
      <c r="N10" s="9">
        <f>G41</f>
        <v>3037440</v>
      </c>
      <c r="O10" s="9">
        <f>G40</f>
        <v>89735040</v>
      </c>
      <c r="T10" s="1">
        <v>1036.6395</v>
      </c>
      <c r="U10" t="s">
        <v>36</v>
      </c>
      <c r="V10" t="s">
        <v>286</v>
      </c>
      <c r="W10">
        <v>24.507765556889201</v>
      </c>
      <c r="X10" t="s">
        <v>37</v>
      </c>
      <c r="Y10">
        <v>158</v>
      </c>
      <c r="Z10" s="2">
        <v>120960</v>
      </c>
      <c r="AA10" t="s">
        <v>35</v>
      </c>
      <c r="AB10" s="9">
        <f>Z46</f>
        <v>7463040</v>
      </c>
      <c r="AC10" s="9">
        <f>Z45</f>
        <v>599040</v>
      </c>
      <c r="AD10" s="9">
        <f>Z44</f>
        <v>1920</v>
      </c>
      <c r="AE10" s="9">
        <f>Z43</f>
        <v>6933120</v>
      </c>
      <c r="AF10" s="9">
        <f>Z42</f>
        <v>8547840</v>
      </c>
      <c r="AG10" s="9">
        <f>Z41</f>
        <v>1958400</v>
      </c>
      <c r="AH10" s="9" t="str">
        <f>Z40</f>
        <v>NA</v>
      </c>
    </row>
    <row r="11" spans="1:35">
      <c r="A11" s="1">
        <v>955.44529999999997</v>
      </c>
      <c r="B11" t="s">
        <v>13</v>
      </c>
      <c r="C11" t="s">
        <v>287</v>
      </c>
      <c r="D11">
        <v>26.151406476824899</v>
      </c>
      <c r="E11" t="s">
        <v>15</v>
      </c>
      <c r="F11">
        <v>158</v>
      </c>
      <c r="G11" s="2">
        <v>102487680</v>
      </c>
      <c r="H11" t="s">
        <v>39</v>
      </c>
      <c r="I11" s="9">
        <f>G47</f>
        <v>1374720</v>
      </c>
      <c r="J11" s="9">
        <f>G48</f>
        <v>0</v>
      </c>
      <c r="K11" s="9">
        <f>G49</f>
        <v>63571200</v>
      </c>
      <c r="L11" s="9">
        <f>G50</f>
        <v>593280</v>
      </c>
      <c r="M11" s="9">
        <f>G51</f>
        <v>744960</v>
      </c>
      <c r="N11" s="9">
        <f>G52</f>
        <v>193920</v>
      </c>
      <c r="O11" s="9">
        <f>G53</f>
        <v>120272640</v>
      </c>
      <c r="T11" s="1">
        <v>955.52</v>
      </c>
      <c r="U11" t="s">
        <v>13</v>
      </c>
      <c r="V11" t="s">
        <v>287</v>
      </c>
      <c r="W11">
        <v>25.7129985568892</v>
      </c>
      <c r="X11" t="s">
        <v>40</v>
      </c>
      <c r="Y11">
        <v>158</v>
      </c>
      <c r="Z11" s="2" t="s">
        <v>67</v>
      </c>
      <c r="AA11" t="s">
        <v>39</v>
      </c>
      <c r="AB11" s="9">
        <f>Z47</f>
        <v>5418240</v>
      </c>
      <c r="AC11" s="9">
        <f>Z48</f>
        <v>1595520</v>
      </c>
      <c r="AD11" s="9">
        <f>Z49</f>
        <v>1395840</v>
      </c>
      <c r="AE11" s="9">
        <f>Z50</f>
        <v>5391360</v>
      </c>
      <c r="AF11" s="9">
        <f>Z51</f>
        <v>8440320</v>
      </c>
      <c r="AG11" s="9">
        <f>Z52</f>
        <v>5617920</v>
      </c>
      <c r="AH11" s="9" t="str">
        <f>Z53</f>
        <v>NA</v>
      </c>
    </row>
    <row r="12" spans="1:35">
      <c r="A12" s="1">
        <v>955.44529999999997</v>
      </c>
      <c r="B12" t="s">
        <v>13</v>
      </c>
      <c r="C12" t="s">
        <v>288</v>
      </c>
      <c r="D12">
        <v>27.356103476824899</v>
      </c>
      <c r="E12" t="s">
        <v>15</v>
      </c>
      <c r="F12">
        <v>158</v>
      </c>
      <c r="G12" s="2">
        <v>95744640</v>
      </c>
      <c r="H12" t="s">
        <v>42</v>
      </c>
      <c r="I12" s="9">
        <f>G60</f>
        <v>52245120</v>
      </c>
      <c r="J12" s="9">
        <f>G59</f>
        <v>1203840</v>
      </c>
      <c r="K12" s="9">
        <f>G58</f>
        <v>106656000</v>
      </c>
      <c r="L12" s="9">
        <f>G57</f>
        <v>666240</v>
      </c>
      <c r="M12" s="9">
        <f>G56</f>
        <v>1605120</v>
      </c>
      <c r="N12" s="9">
        <f>G55</f>
        <v>4675200</v>
      </c>
      <c r="O12" s="9">
        <f>G54</f>
        <v>120681600</v>
      </c>
      <c r="T12" s="1">
        <v>955.52</v>
      </c>
      <c r="U12" t="s">
        <v>13</v>
      </c>
      <c r="V12" t="s">
        <v>288</v>
      </c>
      <c r="W12">
        <v>26.9182315568892</v>
      </c>
      <c r="X12" t="s">
        <v>40</v>
      </c>
      <c r="Y12">
        <v>158</v>
      </c>
      <c r="Z12" s="2" t="s">
        <v>67</v>
      </c>
      <c r="AA12" t="s">
        <v>42</v>
      </c>
      <c r="AB12" s="9">
        <f>Z60</f>
        <v>2774400</v>
      </c>
      <c r="AC12" s="9">
        <f>Z59</f>
        <v>764160</v>
      </c>
      <c r="AD12" s="9">
        <f>Z58</f>
        <v>193920</v>
      </c>
      <c r="AE12" s="9">
        <f>Z57</f>
        <v>5579520</v>
      </c>
      <c r="AF12" s="9">
        <f>Z56</f>
        <v>5794560</v>
      </c>
      <c r="AG12" s="9">
        <f>Z55</f>
        <v>2522880</v>
      </c>
      <c r="AH12" s="9" t="str">
        <f>Z54</f>
        <v>NA</v>
      </c>
    </row>
    <row r="13" spans="1:35">
      <c r="A13" s="1">
        <v>955.44529999999997</v>
      </c>
      <c r="B13" t="s">
        <v>13</v>
      </c>
      <c r="C13" t="s">
        <v>289</v>
      </c>
      <c r="D13">
        <v>28.560800476824799</v>
      </c>
      <c r="E13" t="s">
        <v>15</v>
      </c>
      <c r="F13">
        <v>158</v>
      </c>
      <c r="G13" s="2">
        <v>100316160</v>
      </c>
      <c r="H13" t="s">
        <v>44</v>
      </c>
      <c r="I13" s="9">
        <f>G61</f>
        <v>50415360</v>
      </c>
      <c r="J13" s="9">
        <f>G62</f>
        <v>1829760</v>
      </c>
      <c r="K13" s="9">
        <f>G63</f>
        <v>101976960</v>
      </c>
      <c r="L13" s="9">
        <f>G64</f>
        <v>2056320</v>
      </c>
      <c r="M13" s="9">
        <f>G65</f>
        <v>1292160</v>
      </c>
      <c r="N13" s="9">
        <f>G66</f>
        <v>9674880</v>
      </c>
      <c r="O13" s="9">
        <f>G67</f>
        <v>90629760</v>
      </c>
      <c r="T13" s="1">
        <v>1036.6395</v>
      </c>
      <c r="U13" t="s">
        <v>36</v>
      </c>
      <c r="V13" t="s">
        <v>289</v>
      </c>
      <c r="W13">
        <v>28.1234645568892</v>
      </c>
      <c r="X13" t="s">
        <v>37</v>
      </c>
      <c r="Y13">
        <v>158</v>
      </c>
      <c r="Z13" s="2">
        <v>168960</v>
      </c>
      <c r="AA13" t="s">
        <v>44</v>
      </c>
      <c r="AB13" s="9">
        <f>Z61</f>
        <v>6612480</v>
      </c>
      <c r="AC13" s="9">
        <f>Z62</f>
        <v>1150080</v>
      </c>
      <c r="AD13" s="9">
        <f>Z63</f>
        <v>364800</v>
      </c>
      <c r="AE13" s="9">
        <f>Z64</f>
        <v>9169920</v>
      </c>
      <c r="AF13" s="9">
        <f>Z65</f>
        <v>6647040</v>
      </c>
      <c r="AG13" s="9">
        <f>Z66</f>
        <v>2511360</v>
      </c>
      <c r="AH13" s="9" t="str">
        <f>Z67</f>
        <v>NA</v>
      </c>
    </row>
    <row r="14" spans="1:35">
      <c r="A14" s="1">
        <v>955.44529999999997</v>
      </c>
      <c r="B14" t="s">
        <v>13</v>
      </c>
      <c r="C14" t="s">
        <v>290</v>
      </c>
      <c r="D14">
        <v>29.765497476824802</v>
      </c>
      <c r="E14" t="s">
        <v>15</v>
      </c>
      <c r="F14">
        <v>158</v>
      </c>
      <c r="G14" s="2">
        <v>13655040</v>
      </c>
      <c r="H14" t="s">
        <v>46</v>
      </c>
      <c r="I14" s="9">
        <f>G74</f>
        <v>87312000</v>
      </c>
      <c r="J14" s="9">
        <f>G73</f>
        <v>2716800</v>
      </c>
      <c r="K14" s="9">
        <f>G72</f>
        <v>101984640</v>
      </c>
      <c r="L14" s="9">
        <f>G71</f>
        <v>18712320</v>
      </c>
      <c r="M14" s="9">
        <f>G70</f>
        <v>26340480</v>
      </c>
      <c r="N14" s="9">
        <f>G69</f>
        <v>63824640</v>
      </c>
      <c r="O14" s="9">
        <f>G68</f>
        <v>103361280</v>
      </c>
      <c r="T14" s="1">
        <v>1011.6191</v>
      </c>
      <c r="U14" t="s">
        <v>32</v>
      </c>
      <c r="V14" t="s">
        <v>290</v>
      </c>
      <c r="W14">
        <v>29.3286975568892</v>
      </c>
      <c r="X14" t="s">
        <v>33</v>
      </c>
      <c r="Y14">
        <v>158</v>
      </c>
      <c r="Z14" s="2">
        <v>4936320</v>
      </c>
      <c r="AA14" t="s">
        <v>46</v>
      </c>
      <c r="AB14" s="9">
        <f>Z74</f>
        <v>1132800</v>
      </c>
      <c r="AC14" s="9">
        <f>Z73</f>
        <v>958080</v>
      </c>
      <c r="AD14" s="9">
        <f>Z72</f>
        <v>735360</v>
      </c>
      <c r="AE14" s="9">
        <f>Z71</f>
        <v>7499520</v>
      </c>
      <c r="AF14" s="9">
        <f>Z70</f>
        <v>5800320</v>
      </c>
      <c r="AG14" s="9">
        <f>Z69</f>
        <v>812160</v>
      </c>
      <c r="AH14" s="9" t="str">
        <f>Z68</f>
        <v>NA</v>
      </c>
    </row>
    <row r="15" spans="1:35">
      <c r="A15" s="1">
        <v>955.44529999999997</v>
      </c>
      <c r="B15" t="s">
        <v>13</v>
      </c>
      <c r="C15" t="s">
        <v>291</v>
      </c>
      <c r="D15">
        <v>30.970194476824801</v>
      </c>
      <c r="E15" t="s">
        <v>15</v>
      </c>
      <c r="F15">
        <v>158</v>
      </c>
      <c r="G15" s="2">
        <v>78105600</v>
      </c>
      <c r="H15" t="s">
        <v>48</v>
      </c>
      <c r="I15" s="9">
        <f>G75</f>
        <v>49416960</v>
      </c>
      <c r="J15" s="9">
        <f>G76</f>
        <v>226560</v>
      </c>
      <c r="K15" s="9">
        <f>G77</f>
        <v>93041280</v>
      </c>
      <c r="L15" s="9">
        <f>G78</f>
        <v>858240</v>
      </c>
      <c r="M15" s="9">
        <f>G79</f>
        <v>0</v>
      </c>
      <c r="N15" s="9">
        <f>G80</f>
        <v>0</v>
      </c>
      <c r="O15" s="9">
        <f>G81</f>
        <v>113495040</v>
      </c>
      <c r="T15" s="1">
        <v>996.60820000000001</v>
      </c>
      <c r="U15" t="s">
        <v>28</v>
      </c>
      <c r="V15" t="s">
        <v>291</v>
      </c>
      <c r="W15">
        <v>30.533930556889199</v>
      </c>
      <c r="X15" t="s">
        <v>29</v>
      </c>
      <c r="Y15">
        <v>158</v>
      </c>
      <c r="Z15" s="2">
        <v>1146240</v>
      </c>
      <c r="AA15" t="s">
        <v>48</v>
      </c>
      <c r="AB15" s="9">
        <f>Z75</f>
        <v>6531840</v>
      </c>
      <c r="AC15" s="9">
        <f>Z76</f>
        <v>1426560</v>
      </c>
      <c r="AD15" s="9">
        <f>Z77</f>
        <v>1651200</v>
      </c>
      <c r="AE15" s="9">
        <f>Z78</f>
        <v>6257280</v>
      </c>
      <c r="AF15" s="9">
        <f>Z79</f>
        <v>4487040</v>
      </c>
      <c r="AG15" s="9">
        <f>Z80</f>
        <v>1545600</v>
      </c>
      <c r="AH15" s="9" t="str">
        <f>Z81</f>
        <v>NA</v>
      </c>
    </row>
    <row r="16" spans="1:35">
      <c r="A16" s="1">
        <v>955.44529999999997</v>
      </c>
      <c r="B16" t="s">
        <v>13</v>
      </c>
      <c r="C16" t="s">
        <v>292</v>
      </c>
      <c r="D16">
        <v>32.174891476824897</v>
      </c>
      <c r="E16" t="s">
        <v>15</v>
      </c>
      <c r="F16">
        <v>158</v>
      </c>
      <c r="G16" s="2">
        <v>114015360</v>
      </c>
      <c r="H16" t="s">
        <v>50</v>
      </c>
      <c r="I16" s="9">
        <f>G88</f>
        <v>45160320</v>
      </c>
      <c r="J16" s="9">
        <f>G87</f>
        <v>1330560</v>
      </c>
      <c r="K16" s="9">
        <f>G86</f>
        <v>93225600</v>
      </c>
      <c r="L16" s="9">
        <f>G85</f>
        <v>3031680</v>
      </c>
      <c r="M16" s="9">
        <f>G84</f>
        <v>1777920</v>
      </c>
      <c r="N16" s="9">
        <f>G83</f>
        <v>21496320</v>
      </c>
      <c r="O16" s="9">
        <f>G82</f>
        <v>129584640</v>
      </c>
      <c r="T16" s="1">
        <v>984.57190000000003</v>
      </c>
      <c r="U16" t="s">
        <v>24</v>
      </c>
      <c r="V16" t="s">
        <v>292</v>
      </c>
      <c r="W16">
        <v>31.739163556889199</v>
      </c>
      <c r="X16" t="s">
        <v>25</v>
      </c>
      <c r="Y16">
        <v>158</v>
      </c>
      <c r="Z16" s="2">
        <v>0</v>
      </c>
      <c r="AA16" t="s">
        <v>50</v>
      </c>
      <c r="AB16" s="9">
        <f>Z88</f>
        <v>3043200</v>
      </c>
      <c r="AC16" s="9">
        <f>Z87</f>
        <v>1326720</v>
      </c>
      <c r="AD16" s="9">
        <f>Z86</f>
        <v>449280</v>
      </c>
      <c r="AE16" s="9">
        <f>Z85</f>
        <v>7463040</v>
      </c>
      <c r="AF16" s="9">
        <f>Z84</f>
        <v>4120320</v>
      </c>
      <c r="AG16" s="9">
        <f>Z83</f>
        <v>2040960</v>
      </c>
      <c r="AH16" s="9" t="str">
        <f>Z82</f>
        <v>NA</v>
      </c>
    </row>
    <row r="17" spans="1:43">
      <c r="A17" s="1">
        <v>955.44529999999997</v>
      </c>
      <c r="B17" t="s">
        <v>13</v>
      </c>
      <c r="C17" t="s">
        <v>293</v>
      </c>
      <c r="D17">
        <v>33.3795884768249</v>
      </c>
      <c r="E17" t="s">
        <v>15</v>
      </c>
      <c r="F17">
        <v>158</v>
      </c>
      <c r="G17" s="2">
        <v>34540800</v>
      </c>
      <c r="H17" t="s">
        <v>52</v>
      </c>
      <c r="I17" s="9">
        <f>G89</f>
        <v>28803840</v>
      </c>
      <c r="J17" s="9">
        <f>G90</f>
        <v>814080</v>
      </c>
      <c r="K17" s="9">
        <f>G91</f>
        <v>96449280</v>
      </c>
      <c r="L17" s="9">
        <f>G92</f>
        <v>1873920</v>
      </c>
      <c r="M17" s="9">
        <f>G93</f>
        <v>0</v>
      </c>
      <c r="N17" s="9">
        <f>G94</f>
        <v>17304960</v>
      </c>
      <c r="O17" s="9">
        <f>G95</f>
        <v>155226240</v>
      </c>
      <c r="T17" s="1">
        <v>972.60820000000001</v>
      </c>
      <c r="U17" t="s">
        <v>20</v>
      </c>
      <c r="V17" t="s">
        <v>293</v>
      </c>
      <c r="W17">
        <v>32.944396556889203</v>
      </c>
      <c r="X17" t="s">
        <v>21</v>
      </c>
      <c r="Y17">
        <v>158</v>
      </c>
      <c r="Z17" s="2">
        <v>913920</v>
      </c>
      <c r="AA17" t="s">
        <v>52</v>
      </c>
      <c r="AB17" s="9">
        <f>Z89</f>
        <v>5723520</v>
      </c>
      <c r="AC17" s="9">
        <f>Z90</f>
        <v>1344000</v>
      </c>
      <c r="AD17" s="9">
        <f>Z91</f>
        <v>432000</v>
      </c>
      <c r="AE17" s="9">
        <f>Z92</f>
        <v>11700480</v>
      </c>
      <c r="AF17" s="9">
        <f>Z93</f>
        <v>6266880</v>
      </c>
      <c r="AG17" s="9">
        <f>Z94</f>
        <v>3813120</v>
      </c>
      <c r="AH17" s="9" t="str">
        <f>Z95</f>
        <v>NA</v>
      </c>
    </row>
    <row r="18" spans="1:43">
      <c r="A18" s="1">
        <v>955.44529999999997</v>
      </c>
      <c r="B18" t="s">
        <v>13</v>
      </c>
      <c r="C18" t="s">
        <v>294</v>
      </c>
      <c r="D18">
        <v>34.584285476824803</v>
      </c>
      <c r="E18" t="s">
        <v>15</v>
      </c>
      <c r="F18">
        <v>158</v>
      </c>
      <c r="G18" s="2">
        <v>116517120</v>
      </c>
      <c r="H18" t="s">
        <v>54</v>
      </c>
      <c r="I18" s="9">
        <f>G102</f>
        <v>59596800</v>
      </c>
      <c r="J18" s="9">
        <f>G101</f>
        <v>1184640</v>
      </c>
      <c r="K18" s="9">
        <f>G100</f>
        <v>141431040</v>
      </c>
      <c r="L18" s="9">
        <f>G99</f>
        <v>45926400</v>
      </c>
      <c r="M18" s="9">
        <f>G98</f>
        <v>10264320</v>
      </c>
      <c r="N18" s="9">
        <f>G97</f>
        <v>112690560</v>
      </c>
      <c r="O18" s="9">
        <f>G96</f>
        <v>92972160</v>
      </c>
      <c r="T18" s="1">
        <v>969.57219999999995</v>
      </c>
      <c r="U18" t="s">
        <v>17</v>
      </c>
      <c r="V18" t="s">
        <v>294</v>
      </c>
      <c r="W18">
        <v>34.149629556889202</v>
      </c>
      <c r="X18" t="s">
        <v>15</v>
      </c>
      <c r="Y18">
        <v>158</v>
      </c>
      <c r="Z18" s="2">
        <v>708480</v>
      </c>
      <c r="AA18" t="s">
        <v>54</v>
      </c>
      <c r="AB18" s="9">
        <f>Z102</f>
        <v>5293440</v>
      </c>
      <c r="AC18" s="9">
        <f>Z101</f>
        <v>1226880</v>
      </c>
      <c r="AD18" s="9">
        <f>Z100</f>
        <v>190080</v>
      </c>
      <c r="AE18" s="9">
        <f>Z99</f>
        <v>2935680</v>
      </c>
      <c r="AF18" s="9">
        <f>Z98</f>
        <v>5328000</v>
      </c>
      <c r="AG18" s="9">
        <f>Z97</f>
        <v>15360</v>
      </c>
      <c r="AH18" s="9" t="str">
        <f>Z96</f>
        <v>NA</v>
      </c>
    </row>
    <row r="19" spans="1:43">
      <c r="A19" s="1">
        <v>955.44529999999997</v>
      </c>
      <c r="B19" t="s">
        <v>13</v>
      </c>
      <c r="C19" t="s">
        <v>295</v>
      </c>
      <c r="D19">
        <v>35.788982476824899</v>
      </c>
      <c r="E19" t="s">
        <v>15</v>
      </c>
      <c r="F19">
        <v>158</v>
      </c>
      <c r="G19" s="2">
        <v>88995840</v>
      </c>
      <c r="H19" t="s">
        <v>56</v>
      </c>
      <c r="I19" s="9">
        <f>G103</f>
        <v>58631040</v>
      </c>
      <c r="J19" s="9">
        <f>G104</f>
        <v>789120</v>
      </c>
      <c r="K19" s="9">
        <f>G105</f>
        <v>98457600</v>
      </c>
      <c r="L19" s="9">
        <f>G106</f>
        <v>2640000</v>
      </c>
      <c r="M19" s="9">
        <f>G107</f>
        <v>46656000</v>
      </c>
      <c r="N19" s="9">
        <f>G108</f>
        <v>203520</v>
      </c>
      <c r="O19" s="9">
        <f>G109</f>
        <v>70156800</v>
      </c>
      <c r="T19" s="1">
        <v>969.57219999999995</v>
      </c>
      <c r="U19" t="s">
        <v>17</v>
      </c>
      <c r="V19" t="s">
        <v>295</v>
      </c>
      <c r="W19">
        <v>35.354862556889202</v>
      </c>
      <c r="X19" t="s">
        <v>15</v>
      </c>
      <c r="Y19">
        <v>158</v>
      </c>
      <c r="Z19" s="2">
        <v>1587840</v>
      </c>
      <c r="AA19" t="s">
        <v>56</v>
      </c>
      <c r="AB19" s="9">
        <f>Z103</f>
        <v>7161600</v>
      </c>
      <c r="AC19" s="9">
        <f>Z104</f>
        <v>1349760</v>
      </c>
      <c r="AD19" s="9">
        <f>Z105</f>
        <v>1718400</v>
      </c>
      <c r="AE19" s="9">
        <f>Z106</f>
        <v>11218560</v>
      </c>
      <c r="AF19" s="9">
        <f>Z107</f>
        <v>2653440</v>
      </c>
      <c r="AG19" s="9">
        <f>Z108</f>
        <v>2378880</v>
      </c>
      <c r="AH19" s="9" t="str">
        <f>Z109</f>
        <v>NA</v>
      </c>
    </row>
    <row r="20" spans="1:43">
      <c r="A20" s="1">
        <v>955.44529999999997</v>
      </c>
      <c r="B20" t="s">
        <v>13</v>
      </c>
      <c r="C20" t="s">
        <v>296</v>
      </c>
      <c r="D20">
        <v>36.993679476824802</v>
      </c>
      <c r="E20" t="s">
        <v>15</v>
      </c>
      <c r="F20">
        <v>158</v>
      </c>
      <c r="G20" s="2">
        <v>79230720</v>
      </c>
      <c r="H20" t="s">
        <v>58</v>
      </c>
      <c r="I20" s="9">
        <f>G116</f>
        <v>2424960</v>
      </c>
      <c r="J20" s="9">
        <f>G115</f>
        <v>1559040</v>
      </c>
      <c r="K20" s="9">
        <f>G114</f>
        <v>65959680</v>
      </c>
      <c r="L20" s="9">
        <f>G113</f>
        <v>7541760</v>
      </c>
      <c r="M20" s="9">
        <f>G112</f>
        <v>165120</v>
      </c>
      <c r="N20" s="9">
        <f>G111</f>
        <v>743040</v>
      </c>
      <c r="O20" s="9">
        <f>G110</f>
        <v>81079680</v>
      </c>
      <c r="T20" s="1">
        <v>972.60820000000001</v>
      </c>
      <c r="U20" t="s">
        <v>20</v>
      </c>
      <c r="V20" t="s">
        <v>296</v>
      </c>
      <c r="W20">
        <v>36.560095556889202</v>
      </c>
      <c r="X20" t="s">
        <v>21</v>
      </c>
      <c r="Y20">
        <v>158</v>
      </c>
      <c r="Z20" s="2">
        <v>625920</v>
      </c>
      <c r="AA20" t="s">
        <v>58</v>
      </c>
      <c r="AB20" s="9">
        <f>Z116</f>
        <v>5639040</v>
      </c>
      <c r="AC20" s="9">
        <f>Z115</f>
        <v>913920</v>
      </c>
      <c r="AD20" s="9">
        <f>Z114</f>
        <v>635520</v>
      </c>
      <c r="AE20" s="9">
        <f>Z113</f>
        <v>7069440</v>
      </c>
      <c r="AF20" s="9">
        <f>Z112</f>
        <v>5514240</v>
      </c>
      <c r="AG20" s="9">
        <f>Z111</f>
        <v>2843520</v>
      </c>
      <c r="AH20" s="9" t="str">
        <f>Z110</f>
        <v>NA</v>
      </c>
    </row>
    <row r="21" spans="1:43">
      <c r="A21" s="1">
        <v>955.44529999999997</v>
      </c>
      <c r="B21" t="s">
        <v>13</v>
      </c>
      <c r="C21" t="s">
        <v>297</v>
      </c>
      <c r="D21">
        <v>38.198376476824897</v>
      </c>
      <c r="E21" t="s">
        <v>15</v>
      </c>
      <c r="F21">
        <v>158</v>
      </c>
      <c r="G21" s="2">
        <v>134659200</v>
      </c>
      <c r="T21" s="1">
        <v>984.57190000000003</v>
      </c>
      <c r="U21" t="s">
        <v>24</v>
      </c>
      <c r="V21" t="s">
        <v>297</v>
      </c>
      <c r="W21">
        <v>37.765328556889202</v>
      </c>
      <c r="X21" t="s">
        <v>25</v>
      </c>
      <c r="Y21">
        <v>158</v>
      </c>
      <c r="Z21" s="2">
        <v>28800</v>
      </c>
      <c r="AA21" t="s">
        <v>60</v>
      </c>
      <c r="AB21" s="9">
        <f>MAX(AB5:AB20)</f>
        <v>7463040</v>
      </c>
      <c r="AC21" s="9">
        <f t="shared" ref="AC21:AG21" si="0">MAX(AC5:AC20)</f>
        <v>1595520</v>
      </c>
      <c r="AD21" s="9">
        <f t="shared" si="0"/>
        <v>1718400</v>
      </c>
      <c r="AE21" s="9">
        <f t="shared" si="0"/>
        <v>11700480</v>
      </c>
      <c r="AF21" s="9">
        <f t="shared" si="0"/>
        <v>8547840</v>
      </c>
      <c r="AG21" s="9">
        <f t="shared" si="0"/>
        <v>5617920</v>
      </c>
    </row>
    <row r="22" spans="1:43">
      <c r="A22" s="1">
        <v>955.44529999999997</v>
      </c>
      <c r="B22" t="s">
        <v>13</v>
      </c>
      <c r="C22" t="s">
        <v>298</v>
      </c>
      <c r="D22">
        <v>39.4030734768249</v>
      </c>
      <c r="E22" t="s">
        <v>15</v>
      </c>
      <c r="F22">
        <v>158</v>
      </c>
      <c r="G22" s="2">
        <v>91601280</v>
      </c>
      <c r="N22" t="s">
        <v>62</v>
      </c>
      <c r="O22" s="9">
        <f>AVERAGE(O5:O20)</f>
        <v>102586560</v>
      </c>
      <c r="T22" s="1">
        <v>996.60820000000001</v>
      </c>
      <c r="U22" t="s">
        <v>28</v>
      </c>
      <c r="V22" t="s">
        <v>298</v>
      </c>
      <c r="W22">
        <v>38.970561556889201</v>
      </c>
      <c r="X22" t="s">
        <v>29</v>
      </c>
      <c r="Y22">
        <v>158</v>
      </c>
      <c r="Z22" s="2">
        <v>1676160</v>
      </c>
      <c r="AH22" s="9"/>
    </row>
    <row r="23" spans="1:43">
      <c r="A23" s="1">
        <v>955.44529999999997</v>
      </c>
      <c r="B23" t="s">
        <v>13</v>
      </c>
      <c r="C23" t="s">
        <v>299</v>
      </c>
      <c r="D23">
        <v>40.607770476824797</v>
      </c>
      <c r="E23" t="s">
        <v>15</v>
      </c>
      <c r="F23">
        <v>158</v>
      </c>
      <c r="G23" s="2">
        <v>70083840</v>
      </c>
      <c r="O23" s="9"/>
      <c r="T23" s="1">
        <v>1011.6191</v>
      </c>
      <c r="U23" t="s">
        <v>32</v>
      </c>
      <c r="V23" t="s">
        <v>299</v>
      </c>
      <c r="W23">
        <v>40.175794556889201</v>
      </c>
      <c r="X23" t="s">
        <v>33</v>
      </c>
      <c r="Y23">
        <v>158</v>
      </c>
      <c r="Z23" s="2">
        <v>2248320</v>
      </c>
      <c r="AH23" s="9"/>
    </row>
    <row r="24" spans="1:43">
      <c r="A24" s="1">
        <v>955.44529999999997</v>
      </c>
      <c r="B24" t="s">
        <v>13</v>
      </c>
      <c r="C24" t="s">
        <v>300</v>
      </c>
      <c r="D24">
        <v>41.8124674768248</v>
      </c>
      <c r="E24" t="s">
        <v>15</v>
      </c>
      <c r="F24">
        <v>158</v>
      </c>
      <c r="G24" s="2">
        <v>99555840</v>
      </c>
      <c r="O24" s="10"/>
      <c r="T24" s="1">
        <v>1036.6395</v>
      </c>
      <c r="U24" t="s">
        <v>36</v>
      </c>
      <c r="V24" t="s">
        <v>300</v>
      </c>
      <c r="W24">
        <v>41.381027556889201</v>
      </c>
      <c r="X24" t="s">
        <v>37</v>
      </c>
      <c r="Y24">
        <v>158</v>
      </c>
      <c r="Z24" s="2">
        <v>474240</v>
      </c>
      <c r="AH24" s="11"/>
    </row>
    <row r="25" spans="1:43">
      <c r="A25" s="1">
        <v>955.44529999999997</v>
      </c>
      <c r="B25" t="s">
        <v>13</v>
      </c>
      <c r="C25" t="s">
        <v>301</v>
      </c>
      <c r="D25">
        <v>43.017164476824803</v>
      </c>
      <c r="E25" t="s">
        <v>15</v>
      </c>
      <c r="F25">
        <v>158</v>
      </c>
      <c r="G25" s="2">
        <v>107671680</v>
      </c>
      <c r="H25" t="s">
        <v>66</v>
      </c>
      <c r="I25">
        <v>1</v>
      </c>
      <c r="J25">
        <v>2</v>
      </c>
      <c r="K25">
        <v>3</v>
      </c>
      <c r="L25">
        <v>4</v>
      </c>
      <c r="M25">
        <v>5</v>
      </c>
      <c r="N25">
        <v>6</v>
      </c>
      <c r="O25" t="s">
        <v>12</v>
      </c>
      <c r="T25" s="1">
        <v>955.52</v>
      </c>
      <c r="U25" t="s">
        <v>13</v>
      </c>
      <c r="V25" t="s">
        <v>301</v>
      </c>
      <c r="W25">
        <v>42.586260556889201</v>
      </c>
      <c r="X25" t="s">
        <v>40</v>
      </c>
      <c r="Y25">
        <v>158</v>
      </c>
      <c r="Z25" s="2" t="s">
        <v>67</v>
      </c>
      <c r="AA25" t="s">
        <v>186</v>
      </c>
      <c r="AB25" s="4">
        <v>1</v>
      </c>
      <c r="AC25" s="4">
        <v>2</v>
      </c>
      <c r="AD25" s="4">
        <v>3</v>
      </c>
      <c r="AE25" s="4">
        <v>4</v>
      </c>
      <c r="AF25" s="4">
        <v>5</v>
      </c>
      <c r="AG25" s="4">
        <v>6</v>
      </c>
    </row>
    <row r="26" spans="1:43">
      <c r="A26" s="1">
        <v>955.44529999999997</v>
      </c>
      <c r="B26" t="s">
        <v>13</v>
      </c>
      <c r="C26" t="s">
        <v>302</v>
      </c>
      <c r="D26">
        <v>44.221861476824898</v>
      </c>
      <c r="E26" t="s">
        <v>15</v>
      </c>
      <c r="F26">
        <v>158</v>
      </c>
      <c r="G26" s="2">
        <v>79092480</v>
      </c>
      <c r="H26" t="s">
        <v>16</v>
      </c>
      <c r="I26" s="12">
        <f>100*I5/$O$22</f>
        <v>110.25725007252412</v>
      </c>
      <c r="J26" s="12">
        <f t="shared" ref="J26:O26" si="1">100*J5/$O$22</f>
        <v>67.182601697532306</v>
      </c>
      <c r="K26" s="12">
        <f t="shared" si="1"/>
        <v>107.84289871889651</v>
      </c>
      <c r="L26" s="12">
        <f t="shared" si="1"/>
        <v>98.133088778880975</v>
      </c>
      <c r="M26" s="12">
        <f t="shared" si="1"/>
        <v>31.70473793058272</v>
      </c>
      <c r="N26" s="12">
        <f t="shared" si="1"/>
        <v>120.55661092447198</v>
      </c>
      <c r="O26" s="12">
        <f t="shared" si="1"/>
        <v>99.903613104874552</v>
      </c>
      <c r="T26" s="1">
        <v>955.52</v>
      </c>
      <c r="U26" t="s">
        <v>13</v>
      </c>
      <c r="V26" t="s">
        <v>302</v>
      </c>
      <c r="W26">
        <v>43.791493556889201</v>
      </c>
      <c r="X26" t="s">
        <v>40</v>
      </c>
      <c r="Y26">
        <v>158</v>
      </c>
      <c r="Z26" s="2" t="s">
        <v>67</v>
      </c>
      <c r="AA26" t="s">
        <v>16</v>
      </c>
      <c r="AB26" s="12">
        <f>100*AB5/$AB$21</f>
        <v>29.662979161306922</v>
      </c>
      <c r="AC26" s="12">
        <f>100*AC5/$AC$21</f>
        <v>34.296028880866423</v>
      </c>
      <c r="AD26" s="12">
        <f>100*AD5/$AD$21</f>
        <v>0.67039106145251393</v>
      </c>
      <c r="AE26" s="12">
        <f>100*AE5/$AE$21</f>
        <v>18.231046931407942</v>
      </c>
      <c r="AF26" s="12">
        <f>100*AF5/$AF$21</f>
        <v>43.104222821203955</v>
      </c>
      <c r="AG26" s="12">
        <f>100*AG5/$AG$21</f>
        <v>2.1531100478468899</v>
      </c>
      <c r="AH26" s="11"/>
      <c r="AK26" s="10">
        <v>-1.2821562590655144</v>
      </c>
      <c r="AL26" s="10">
        <v>4.1021747878084618</v>
      </c>
      <c r="AM26" s="10">
        <v>-0.98036233986206334</v>
      </c>
      <c r="AN26" s="10">
        <v>0.23336390263987816</v>
      </c>
      <c r="AO26" s="10">
        <v>8.5369077586771596</v>
      </c>
      <c r="AP26" s="10">
        <v>-2.5695763655589978</v>
      </c>
      <c r="AQ26" s="10">
        <v>1.2048361890681036E-2</v>
      </c>
    </row>
    <row r="27" spans="1:43">
      <c r="A27" s="1">
        <v>955.44529999999997</v>
      </c>
      <c r="B27" t="s">
        <v>13</v>
      </c>
      <c r="C27" t="s">
        <v>303</v>
      </c>
      <c r="D27">
        <v>45.426558476824802</v>
      </c>
      <c r="E27" t="s">
        <v>15</v>
      </c>
      <c r="F27">
        <v>158</v>
      </c>
      <c r="G27" s="2">
        <v>115695360</v>
      </c>
      <c r="H27" t="s">
        <v>19</v>
      </c>
      <c r="I27" s="12">
        <f t="shared" ref="I27:O41" si="2">100*I6/$O$22</f>
        <v>113.57932267150785</v>
      </c>
      <c r="J27" s="12">
        <f t="shared" si="2"/>
        <v>33.669907637023798</v>
      </c>
      <c r="K27" s="12">
        <f t="shared" si="2"/>
        <v>111.1406406453243</v>
      </c>
      <c r="L27" s="12">
        <f t="shared" si="2"/>
        <v>76.136289198117183</v>
      </c>
      <c r="M27" s="12">
        <f t="shared" si="2"/>
        <v>13.310749478294232</v>
      </c>
      <c r="N27" s="12">
        <f t="shared" si="2"/>
        <v>97.786844592508018</v>
      </c>
      <c r="O27" s="12">
        <f t="shared" si="2"/>
        <v>93.330588334378305</v>
      </c>
      <c r="T27" s="1">
        <v>1036.6395</v>
      </c>
      <c r="U27" t="s">
        <v>36</v>
      </c>
      <c r="V27" t="s">
        <v>303</v>
      </c>
      <c r="W27">
        <v>44.9967265568892</v>
      </c>
      <c r="X27" t="s">
        <v>37</v>
      </c>
      <c r="Y27">
        <v>158</v>
      </c>
      <c r="Z27" s="2">
        <v>124800</v>
      </c>
      <c r="AA27" t="s">
        <v>19</v>
      </c>
      <c r="AB27" s="12">
        <f t="shared" ref="AB27:AB41" si="3">100*AB6/$AB$21</f>
        <v>9.4931824028814003</v>
      </c>
      <c r="AC27" s="12">
        <f t="shared" ref="AC27:AC41" si="4">100*AC6/$AC$21</f>
        <v>57.280385078219012</v>
      </c>
      <c r="AD27" s="12">
        <f t="shared" ref="AD27:AD41" si="5">100*AD6/$AD$21</f>
        <v>0</v>
      </c>
      <c r="AE27" s="12">
        <f t="shared" ref="AE27:AE41" si="6">100*AE6/$AE$21</f>
        <v>9.7965211683623235</v>
      </c>
      <c r="AF27" s="12">
        <f t="shared" ref="AF27:AF41" si="7">100*AF6/$AF$21</f>
        <v>57.749326145552558</v>
      </c>
      <c r="AG27" s="12">
        <f t="shared" ref="AG27:AG41" si="8">100*AG6/$AG$21</f>
        <v>3.007518796992481</v>
      </c>
      <c r="AH27" s="11"/>
      <c r="AK27" s="10">
        <v>-1.6974153339384817</v>
      </c>
      <c r="AL27" s="10">
        <v>8.2912615453720253</v>
      </c>
      <c r="AM27" s="10">
        <v>-1.3925800806655371</v>
      </c>
      <c r="AN27" s="10">
        <v>2.9829638502353522</v>
      </c>
      <c r="AO27" s="10">
        <v>10.836156315213222</v>
      </c>
      <c r="AP27" s="10">
        <v>0.27664442593649774</v>
      </c>
      <c r="AQ27" s="10">
        <v>0.83367645820271186</v>
      </c>
    </row>
    <row r="28" spans="1:43">
      <c r="A28" s="1">
        <v>955.44529999999997</v>
      </c>
      <c r="B28" t="s">
        <v>13</v>
      </c>
      <c r="C28" t="s">
        <v>304</v>
      </c>
      <c r="D28">
        <v>46.631255476824897</v>
      </c>
      <c r="E28" t="s">
        <v>15</v>
      </c>
      <c r="F28">
        <v>158</v>
      </c>
      <c r="G28" s="2">
        <v>871680</v>
      </c>
      <c r="H28" t="s">
        <v>23</v>
      </c>
      <c r="I28" s="12">
        <f t="shared" si="2"/>
        <v>86.751948793292215</v>
      </c>
      <c r="J28" s="12">
        <f t="shared" si="2"/>
        <v>77.233041053330965</v>
      </c>
      <c r="K28" s="12">
        <f t="shared" si="2"/>
        <v>131.26397843928095</v>
      </c>
      <c r="L28" s="12">
        <f t="shared" si="2"/>
        <v>89.291696690092735</v>
      </c>
      <c r="M28" s="12">
        <f t="shared" si="2"/>
        <v>68.316785356678295</v>
      </c>
      <c r="N28" s="12">
        <f t="shared" si="2"/>
        <v>97.045694874650252</v>
      </c>
      <c r="O28" s="12">
        <f t="shared" si="2"/>
        <v>104.95690663572304</v>
      </c>
      <c r="T28" s="1">
        <v>1011.6191</v>
      </c>
      <c r="U28" t="s">
        <v>32</v>
      </c>
      <c r="V28" t="s">
        <v>304</v>
      </c>
      <c r="W28">
        <v>46.2019595568892</v>
      </c>
      <c r="X28" t="s">
        <v>33</v>
      </c>
      <c r="Y28">
        <v>158</v>
      </c>
      <c r="Z28" s="2">
        <v>7353600</v>
      </c>
      <c r="AA28" t="s">
        <v>23</v>
      </c>
      <c r="AB28" s="12">
        <f t="shared" si="3"/>
        <v>21.276048366349368</v>
      </c>
      <c r="AC28" s="12">
        <f t="shared" si="4"/>
        <v>39.229843561973524</v>
      </c>
      <c r="AD28" s="12">
        <f t="shared" si="5"/>
        <v>1.6759776536312849</v>
      </c>
      <c r="AE28" s="12">
        <f t="shared" si="6"/>
        <v>14.325566130620283</v>
      </c>
      <c r="AF28" s="12">
        <f t="shared" si="7"/>
        <v>26.302785265049415</v>
      </c>
      <c r="AG28" s="12">
        <f t="shared" si="8"/>
        <v>8.4415584415584419</v>
      </c>
      <c r="AH28" s="11"/>
      <c r="AK28" s="10">
        <v>1.6560064008384732</v>
      </c>
      <c r="AL28" s="10">
        <v>2.8458698683336294</v>
      </c>
      <c r="AM28" s="10">
        <v>-3.9079973049101184</v>
      </c>
      <c r="AN28" s="10">
        <v>1.3385379137384081</v>
      </c>
      <c r="AO28" s="10">
        <v>3.9604018304152131</v>
      </c>
      <c r="AP28" s="10">
        <v>0.36928814066871851</v>
      </c>
      <c r="AQ28" s="10">
        <v>-0.6196133294653805</v>
      </c>
    </row>
    <row r="29" spans="1:43">
      <c r="A29" s="1">
        <v>955.44529999999997</v>
      </c>
      <c r="B29" t="s">
        <v>13</v>
      </c>
      <c r="C29" t="s">
        <v>305</v>
      </c>
      <c r="D29">
        <v>47.8359524768249</v>
      </c>
      <c r="E29" t="s">
        <v>15</v>
      </c>
      <c r="F29">
        <v>158</v>
      </c>
      <c r="G29" s="2">
        <v>74874240</v>
      </c>
      <c r="H29" t="s">
        <v>27</v>
      </c>
      <c r="I29" s="12">
        <f t="shared" si="2"/>
        <v>78.866939294971971</v>
      </c>
      <c r="J29" s="12">
        <f t="shared" si="2"/>
        <v>68.135241107607072</v>
      </c>
      <c r="K29" s="12">
        <f t="shared" si="2"/>
        <v>86.306510326498909</v>
      </c>
      <c r="L29" s="12">
        <f t="shared" si="2"/>
        <v>72.986402897221623</v>
      </c>
      <c r="M29" s="12">
        <f t="shared" si="2"/>
        <v>0.8497019492611898</v>
      </c>
      <c r="N29" s="12">
        <f t="shared" si="2"/>
        <v>112.77828206735853</v>
      </c>
      <c r="O29" s="12">
        <f t="shared" si="2"/>
        <v>77.098286559175008</v>
      </c>
      <c r="T29" s="1">
        <v>996.60820000000001</v>
      </c>
      <c r="U29" t="s">
        <v>28</v>
      </c>
      <c r="V29" t="s">
        <v>305</v>
      </c>
      <c r="W29">
        <v>47.4071925568892</v>
      </c>
      <c r="X29" t="s">
        <v>29</v>
      </c>
      <c r="Y29">
        <v>158</v>
      </c>
      <c r="Z29" s="2">
        <v>875520</v>
      </c>
      <c r="AA29" t="s">
        <v>27</v>
      </c>
      <c r="AB29" s="12">
        <f t="shared" si="3"/>
        <v>16.336506303061487</v>
      </c>
      <c r="AC29" s="12">
        <f t="shared" si="4"/>
        <v>17.208182912154033</v>
      </c>
      <c r="AD29" s="12">
        <f t="shared" si="5"/>
        <v>0.8938547486033519</v>
      </c>
      <c r="AE29" s="12">
        <f t="shared" si="6"/>
        <v>7.4827699376435834</v>
      </c>
      <c r="AF29" s="12">
        <f t="shared" si="7"/>
        <v>86.028751123090743</v>
      </c>
      <c r="AG29" s="12">
        <f t="shared" si="8"/>
        <v>2.2214627477785371</v>
      </c>
      <c r="AH29" s="11"/>
      <c r="AK29" s="10">
        <v>2.6416325881285037</v>
      </c>
      <c r="AL29" s="10">
        <v>3.983094861549116</v>
      </c>
      <c r="AM29" s="10">
        <v>1.7116862091876364</v>
      </c>
      <c r="AN29" s="10">
        <v>3.3766996378472971</v>
      </c>
      <c r="AO29" s="10">
        <v>12.393787256342351</v>
      </c>
      <c r="AP29" s="10">
        <v>-1.5972852584198165</v>
      </c>
      <c r="AQ29" s="10">
        <v>2.862714180103124</v>
      </c>
    </row>
    <row r="30" spans="1:43">
      <c r="A30" s="1">
        <v>955.44529999999997</v>
      </c>
      <c r="B30" t="s">
        <v>13</v>
      </c>
      <c r="C30" t="s">
        <v>306</v>
      </c>
      <c r="D30">
        <v>49.040649476824797</v>
      </c>
      <c r="E30" t="s">
        <v>15</v>
      </c>
      <c r="F30">
        <v>158</v>
      </c>
      <c r="G30" s="2">
        <v>88538880</v>
      </c>
      <c r="H30" t="s">
        <v>31</v>
      </c>
      <c r="I30" s="12">
        <f t="shared" si="2"/>
        <v>82.92829002161686</v>
      </c>
      <c r="J30" s="12">
        <f t="shared" si="2"/>
        <v>1.1678722826849832</v>
      </c>
      <c r="K30" s="12">
        <f t="shared" si="2"/>
        <v>86.130580848017516</v>
      </c>
      <c r="L30" s="12">
        <f t="shared" si="2"/>
        <v>19.097706366214055</v>
      </c>
      <c r="M30" s="12">
        <f t="shared" si="2"/>
        <v>1.6338982416410104</v>
      </c>
      <c r="N30" s="12">
        <f t="shared" si="2"/>
        <v>63.678984849477359</v>
      </c>
      <c r="O30" s="12">
        <f t="shared" si="2"/>
        <v>86.944722583543111</v>
      </c>
      <c r="T30" s="1">
        <v>984.57190000000003</v>
      </c>
      <c r="U30" t="s">
        <v>24</v>
      </c>
      <c r="V30" t="s">
        <v>306</v>
      </c>
      <c r="W30">
        <v>48.6124255568892</v>
      </c>
      <c r="X30" t="s">
        <v>25</v>
      </c>
      <c r="Y30">
        <v>158</v>
      </c>
      <c r="Z30" s="2">
        <v>15360</v>
      </c>
      <c r="AA30" t="s">
        <v>31</v>
      </c>
      <c r="AB30" s="12">
        <f t="shared" si="3"/>
        <v>39.053254437869825</v>
      </c>
      <c r="AC30" s="12">
        <f t="shared" si="4"/>
        <v>46.690734055354994</v>
      </c>
      <c r="AD30" s="12">
        <f t="shared" si="5"/>
        <v>4.2458100558659222</v>
      </c>
      <c r="AE30" s="12">
        <f t="shared" si="6"/>
        <v>50.853298326222514</v>
      </c>
      <c r="AF30" s="12">
        <f t="shared" si="7"/>
        <v>72.461814914645103</v>
      </c>
      <c r="AG30" s="12">
        <f t="shared" si="8"/>
        <v>26.179084073820917</v>
      </c>
      <c r="AH30" s="11"/>
      <c r="AK30" s="10">
        <v>2.1339637472978925</v>
      </c>
      <c r="AL30" s="10">
        <v>12.354015964664377</v>
      </c>
      <c r="AM30" s="10">
        <v>1.7336773939978105</v>
      </c>
      <c r="AN30" s="10">
        <v>10.112786704223243</v>
      </c>
      <c r="AO30" s="10">
        <v>12.295762719794874</v>
      </c>
      <c r="AP30" s="10">
        <v>4.5401268938153301</v>
      </c>
      <c r="AQ30" s="10">
        <v>1.6319096770571111</v>
      </c>
    </row>
    <row r="31" spans="1:43">
      <c r="A31" s="1">
        <v>955.44529999999997</v>
      </c>
      <c r="B31" t="s">
        <v>13</v>
      </c>
      <c r="C31" t="s">
        <v>307</v>
      </c>
      <c r="D31">
        <v>50.2453464768248</v>
      </c>
      <c r="E31" t="s">
        <v>15</v>
      </c>
      <c r="F31">
        <v>158</v>
      </c>
      <c r="G31" s="2">
        <v>69897600</v>
      </c>
      <c r="H31" t="s">
        <v>35</v>
      </c>
      <c r="I31" s="12">
        <f t="shared" si="2"/>
        <v>0</v>
      </c>
      <c r="J31" s="12">
        <f t="shared" si="2"/>
        <v>1.3381869905765433</v>
      </c>
      <c r="K31" s="12">
        <f t="shared" si="2"/>
        <v>88.243606179990834</v>
      </c>
      <c r="L31" s="12">
        <f t="shared" si="2"/>
        <v>2.2234491535733336</v>
      </c>
      <c r="M31" s="12">
        <f t="shared" si="2"/>
        <v>1.8379015730715602</v>
      </c>
      <c r="N31" s="12">
        <f t="shared" si="2"/>
        <v>2.9608556910378905</v>
      </c>
      <c r="O31" s="12">
        <f t="shared" si="2"/>
        <v>87.472511018987277</v>
      </c>
      <c r="T31" s="1">
        <v>972.60820000000001</v>
      </c>
      <c r="U31" t="s">
        <v>20</v>
      </c>
      <c r="V31" t="s">
        <v>307</v>
      </c>
      <c r="W31">
        <v>49.817658556889199</v>
      </c>
      <c r="X31" t="s">
        <v>21</v>
      </c>
      <c r="Y31">
        <v>158</v>
      </c>
      <c r="Z31" s="2">
        <v>274560</v>
      </c>
      <c r="AA31" t="s">
        <v>35</v>
      </c>
      <c r="AB31" s="12">
        <f t="shared" si="3"/>
        <v>100</v>
      </c>
      <c r="AC31" s="12">
        <f t="shared" si="4"/>
        <v>37.545126353790614</v>
      </c>
      <c r="AD31" s="12">
        <f t="shared" si="5"/>
        <v>0.11173184357541899</v>
      </c>
      <c r="AE31" s="12">
        <f t="shared" si="6"/>
        <v>59.25500492287496</v>
      </c>
      <c r="AF31" s="12">
        <f t="shared" si="7"/>
        <v>100</v>
      </c>
      <c r="AG31" s="12">
        <f t="shared" si="8"/>
        <v>34.859876965140124</v>
      </c>
      <c r="AH31" s="11"/>
      <c r="AK31" s="10">
        <v>12.5</v>
      </c>
      <c r="AL31" s="10">
        <v>12.332726626177932</v>
      </c>
      <c r="AM31" s="10">
        <v>1.4695492275011457</v>
      </c>
      <c r="AN31" s="10">
        <v>12.222068855803334</v>
      </c>
      <c r="AO31" s="10">
        <v>12.270262303366055</v>
      </c>
      <c r="AP31" s="10">
        <v>12.129893038620263</v>
      </c>
      <c r="AQ31" s="10">
        <v>1.5659361226265904</v>
      </c>
    </row>
    <row r="32" spans="1:43">
      <c r="A32" s="1">
        <v>955.44529999999997</v>
      </c>
      <c r="B32" t="s">
        <v>13</v>
      </c>
      <c r="C32" t="s">
        <v>308</v>
      </c>
      <c r="D32">
        <v>51.450043476824803</v>
      </c>
      <c r="E32" t="s">
        <v>15</v>
      </c>
      <c r="F32">
        <v>158</v>
      </c>
      <c r="G32" s="2">
        <v>80906880</v>
      </c>
      <c r="H32" t="s">
        <v>39</v>
      </c>
      <c r="I32" s="12">
        <f t="shared" si="2"/>
        <v>1.340058580773154</v>
      </c>
      <c r="J32" s="12">
        <f t="shared" si="2"/>
        <v>0</v>
      </c>
      <c r="K32" s="12">
        <f t="shared" si="2"/>
        <v>61.968351409775316</v>
      </c>
      <c r="L32" s="12">
        <f t="shared" si="2"/>
        <v>0.57832137075265999</v>
      </c>
      <c r="M32" s="12">
        <f t="shared" si="2"/>
        <v>0.72617699628489341</v>
      </c>
      <c r="N32" s="12">
        <f t="shared" si="2"/>
        <v>0.18903060985766557</v>
      </c>
      <c r="O32" s="12">
        <f t="shared" si="2"/>
        <v>117.24015309607809</v>
      </c>
      <c r="T32" s="1">
        <v>969.57219999999995</v>
      </c>
      <c r="U32" t="s">
        <v>17</v>
      </c>
      <c r="V32" t="s">
        <v>308</v>
      </c>
      <c r="W32">
        <v>51.022891556889199</v>
      </c>
      <c r="X32" t="s">
        <v>15</v>
      </c>
      <c r="Y32">
        <v>158</v>
      </c>
      <c r="Z32" s="2">
        <v>1219200</v>
      </c>
      <c r="AA32" t="s">
        <v>39</v>
      </c>
      <c r="AB32" s="12">
        <f t="shared" si="3"/>
        <v>72.600977617700025</v>
      </c>
      <c r="AC32" s="12">
        <f t="shared" si="4"/>
        <v>100</v>
      </c>
      <c r="AD32" s="12">
        <f t="shared" si="5"/>
        <v>81.229050279329613</v>
      </c>
      <c r="AE32" s="12">
        <f t="shared" si="6"/>
        <v>46.078109616015752</v>
      </c>
      <c r="AF32" s="12">
        <f t="shared" si="7"/>
        <v>98.742138364779876</v>
      </c>
      <c r="AG32" s="12">
        <f t="shared" si="8"/>
        <v>100</v>
      </c>
      <c r="AH32" s="11"/>
      <c r="AK32" s="10">
        <v>12.332492677403355</v>
      </c>
      <c r="AL32" s="10">
        <v>12.5</v>
      </c>
      <c r="AM32" s="10">
        <v>4.7539560737780855</v>
      </c>
      <c r="AN32" s="10">
        <v>12.427709828655917</v>
      </c>
      <c r="AO32" s="10">
        <v>12.409227875464389</v>
      </c>
      <c r="AP32" s="10">
        <v>12.476371173767792</v>
      </c>
      <c r="AQ32" s="10">
        <v>-2.1550191370097611</v>
      </c>
    </row>
    <row r="33" spans="1:43">
      <c r="A33" s="1">
        <v>955.44529999999997</v>
      </c>
      <c r="B33" t="s">
        <v>13</v>
      </c>
      <c r="C33" t="s">
        <v>309</v>
      </c>
      <c r="D33">
        <v>52.654740476824898</v>
      </c>
      <c r="E33" t="s">
        <v>15</v>
      </c>
      <c r="F33">
        <v>158</v>
      </c>
      <c r="G33" s="2">
        <v>85073280</v>
      </c>
      <c r="H33" t="s">
        <v>42</v>
      </c>
      <c r="I33" s="12">
        <f t="shared" si="2"/>
        <v>50.927840839969683</v>
      </c>
      <c r="J33" s="12">
        <f t="shared" si="2"/>
        <v>1.173487053274815</v>
      </c>
      <c r="K33" s="12">
        <f t="shared" si="2"/>
        <v>103.96683542171606</v>
      </c>
      <c r="L33" s="12">
        <f t="shared" si="2"/>
        <v>0.64944179822386094</v>
      </c>
      <c r="M33" s="12">
        <f t="shared" si="2"/>
        <v>1.5646494043664199</v>
      </c>
      <c r="N33" s="12">
        <f t="shared" si="2"/>
        <v>4.5573221287466898</v>
      </c>
      <c r="O33" s="12">
        <f t="shared" si="2"/>
        <v>117.63880180795613</v>
      </c>
      <c r="T33" s="1">
        <v>969.57219999999995</v>
      </c>
      <c r="U33" t="s">
        <v>17</v>
      </c>
      <c r="V33" t="s">
        <v>309</v>
      </c>
      <c r="W33">
        <v>52.228124556889199</v>
      </c>
      <c r="X33" t="s">
        <v>15</v>
      </c>
      <c r="Y33">
        <v>158</v>
      </c>
      <c r="Z33" s="2">
        <v>2914560</v>
      </c>
      <c r="AA33" t="s">
        <v>42</v>
      </c>
      <c r="AB33" s="12">
        <f t="shared" si="3"/>
        <v>37.175199382557246</v>
      </c>
      <c r="AC33" s="12">
        <f t="shared" si="4"/>
        <v>47.894103489771361</v>
      </c>
      <c r="AD33" s="12">
        <f t="shared" si="5"/>
        <v>11.284916201117319</v>
      </c>
      <c r="AE33" s="12">
        <f t="shared" si="6"/>
        <v>47.686248769281264</v>
      </c>
      <c r="AF33" s="12">
        <f t="shared" si="7"/>
        <v>67.789757412398927</v>
      </c>
      <c r="AG33" s="12">
        <f t="shared" si="8"/>
        <v>44.907723855092279</v>
      </c>
      <c r="AH33" s="11"/>
      <c r="AK33" s="10">
        <v>6.1340198950037896</v>
      </c>
      <c r="AL33" s="10">
        <v>12.353314118340649</v>
      </c>
      <c r="AM33" s="10">
        <v>-0.49585442771450694</v>
      </c>
      <c r="AN33" s="10">
        <v>12.418819775222017</v>
      </c>
      <c r="AO33" s="10">
        <v>12.304418824454197</v>
      </c>
      <c r="AP33" s="10">
        <v>11.930334733906664</v>
      </c>
      <c r="AQ33" s="10">
        <v>-2.204850225994516</v>
      </c>
    </row>
    <row r="34" spans="1:43">
      <c r="A34" s="1">
        <v>955.44529999999997</v>
      </c>
      <c r="B34" t="s">
        <v>13</v>
      </c>
      <c r="C34" t="s">
        <v>310</v>
      </c>
      <c r="D34">
        <v>53.859437476824802</v>
      </c>
      <c r="E34" t="s">
        <v>15</v>
      </c>
      <c r="F34">
        <v>158</v>
      </c>
      <c r="G34" s="2">
        <v>1198080</v>
      </c>
      <c r="H34" t="s">
        <v>44</v>
      </c>
      <c r="I34" s="12">
        <f t="shared" si="2"/>
        <v>49.144215382599825</v>
      </c>
      <c r="J34" s="12">
        <f t="shared" si="2"/>
        <v>1.7836254573698542</v>
      </c>
      <c r="K34" s="12">
        <f t="shared" si="2"/>
        <v>99.40577011257615</v>
      </c>
      <c r="L34" s="12">
        <f t="shared" si="2"/>
        <v>2.004473100569899</v>
      </c>
      <c r="M34" s="12">
        <f t="shared" si="2"/>
        <v>1.2595802023189002</v>
      </c>
      <c r="N34" s="12">
        <f t="shared" si="2"/>
        <v>9.4309430007205624</v>
      </c>
      <c r="O34" s="12">
        <f t="shared" si="2"/>
        <v>88.344672050607798</v>
      </c>
      <c r="T34" s="1">
        <v>972.60820000000001</v>
      </c>
      <c r="U34" t="s">
        <v>20</v>
      </c>
      <c r="V34" t="s">
        <v>310</v>
      </c>
      <c r="W34">
        <v>53.433357556889199</v>
      </c>
      <c r="X34" t="s">
        <v>21</v>
      </c>
      <c r="Y34">
        <v>158</v>
      </c>
      <c r="Z34" s="2">
        <v>744960</v>
      </c>
      <c r="AA34" t="s">
        <v>44</v>
      </c>
      <c r="AB34" s="12">
        <f t="shared" si="3"/>
        <v>88.60303576022639</v>
      </c>
      <c r="AC34" s="12">
        <f t="shared" si="4"/>
        <v>72.081829121540309</v>
      </c>
      <c r="AD34" s="12">
        <f t="shared" si="5"/>
        <v>21.229050279329609</v>
      </c>
      <c r="AE34" s="12">
        <f t="shared" si="6"/>
        <v>78.372169346898588</v>
      </c>
      <c r="AF34" s="12">
        <f t="shared" si="7"/>
        <v>77.762803234501348</v>
      </c>
      <c r="AG34" s="12">
        <f t="shared" si="8"/>
        <v>44.702665755297332</v>
      </c>
      <c r="AH34" s="11"/>
      <c r="AK34" s="10">
        <v>6.3569730771750219</v>
      </c>
      <c r="AL34" s="10">
        <v>12.277046817828769</v>
      </c>
      <c r="AM34" s="10">
        <v>7.4278735927981288E-2</v>
      </c>
      <c r="AN34" s="10">
        <v>12.249440862428763</v>
      </c>
      <c r="AO34" s="10">
        <v>12.342552474710137</v>
      </c>
      <c r="AP34" s="10">
        <v>11.32113212490993</v>
      </c>
      <c r="AQ34" s="10">
        <v>1.4569159936740252</v>
      </c>
    </row>
    <row r="35" spans="1:43">
      <c r="A35" s="1">
        <v>955.44529999999997</v>
      </c>
      <c r="B35" t="s">
        <v>13</v>
      </c>
      <c r="C35" t="s">
        <v>311</v>
      </c>
      <c r="D35">
        <v>55.064134476824897</v>
      </c>
      <c r="E35" t="s">
        <v>15</v>
      </c>
      <c r="F35">
        <v>158</v>
      </c>
      <c r="G35" s="2">
        <v>88358400</v>
      </c>
      <c r="H35" t="s">
        <v>46</v>
      </c>
      <c r="I35" s="12">
        <f t="shared" si="2"/>
        <v>85.110564190864764</v>
      </c>
      <c r="J35" s="12">
        <f t="shared" si="2"/>
        <v>2.6483001282039287</v>
      </c>
      <c r="K35" s="12">
        <f t="shared" si="2"/>
        <v>99.413256473362594</v>
      </c>
      <c r="L35" s="12">
        <f t="shared" si="2"/>
        <v>18.240518056166422</v>
      </c>
      <c r="M35" s="12">
        <f t="shared" si="2"/>
        <v>25.676345907300139</v>
      </c>
      <c r="N35" s="12">
        <f t="shared" si="2"/>
        <v>62.21540131572791</v>
      </c>
      <c r="O35" s="12">
        <f t="shared" si="2"/>
        <v>100.75518664433235</v>
      </c>
      <c r="T35" s="1">
        <v>984.57190000000003</v>
      </c>
      <c r="U35" t="s">
        <v>24</v>
      </c>
      <c r="V35" t="s">
        <v>311</v>
      </c>
      <c r="W35">
        <v>54.638590556889199</v>
      </c>
      <c r="X35" t="s">
        <v>25</v>
      </c>
      <c r="Y35">
        <v>158</v>
      </c>
      <c r="Z35" s="2">
        <v>72960</v>
      </c>
      <c r="AA35" t="s">
        <v>46</v>
      </c>
      <c r="AB35" s="12">
        <f t="shared" si="3"/>
        <v>15.178801131978389</v>
      </c>
      <c r="AC35" s="12">
        <f t="shared" si="4"/>
        <v>60.048134777376653</v>
      </c>
      <c r="AD35" s="12">
        <f t="shared" si="5"/>
        <v>42.793296089385478</v>
      </c>
      <c r="AE35" s="12">
        <f t="shared" si="6"/>
        <v>64.095831965868072</v>
      </c>
      <c r="AF35" s="12">
        <f t="shared" si="7"/>
        <v>67.857142857142861</v>
      </c>
      <c r="AG35" s="12">
        <f t="shared" si="8"/>
        <v>14.456596035543404</v>
      </c>
      <c r="AH35" s="11"/>
      <c r="AK35" s="10">
        <v>1.8611794761419045</v>
      </c>
      <c r="AL35" s="10">
        <v>12.168962483974509</v>
      </c>
      <c r="AM35" s="10">
        <v>7.334294082967574E-2</v>
      </c>
      <c r="AN35" s="10">
        <v>10.219935242979197</v>
      </c>
      <c r="AO35" s="10">
        <v>9.2904567615874818</v>
      </c>
      <c r="AP35" s="10">
        <v>4.7230748355340113</v>
      </c>
      <c r="AQ35" s="10">
        <v>-9.439833054154434E-2</v>
      </c>
    </row>
    <row r="36" spans="1:43">
      <c r="A36" s="1">
        <v>955.44529999999997</v>
      </c>
      <c r="B36" t="s">
        <v>13</v>
      </c>
      <c r="C36" t="s">
        <v>312</v>
      </c>
      <c r="D36">
        <v>56.268831476824801</v>
      </c>
      <c r="E36" t="s">
        <v>15</v>
      </c>
      <c r="F36">
        <v>158</v>
      </c>
      <c r="G36" s="2">
        <v>19591680</v>
      </c>
      <c r="H36" t="s">
        <v>48</v>
      </c>
      <c r="I36" s="12">
        <f t="shared" si="2"/>
        <v>48.17098848036234</v>
      </c>
      <c r="J36" s="12">
        <f t="shared" si="2"/>
        <v>0.22084764320004491</v>
      </c>
      <c r="K36" s="12">
        <f t="shared" si="2"/>
        <v>90.695389337550651</v>
      </c>
      <c r="L36" s="12">
        <f t="shared" si="2"/>
        <v>0.83660081788491591</v>
      </c>
      <c r="M36" s="12">
        <f t="shared" si="2"/>
        <v>0</v>
      </c>
      <c r="N36" s="12">
        <f t="shared" si="2"/>
        <v>0</v>
      </c>
      <c r="O36" s="12">
        <f t="shared" si="2"/>
        <v>110.63343970204284</v>
      </c>
      <c r="T36" s="1">
        <v>996.60820000000001</v>
      </c>
      <c r="U36" t="s">
        <v>28</v>
      </c>
      <c r="V36" t="s">
        <v>312</v>
      </c>
      <c r="W36">
        <v>55.843823556889198</v>
      </c>
      <c r="X36" t="s">
        <v>29</v>
      </c>
      <c r="Y36">
        <v>158</v>
      </c>
      <c r="Z36" s="2">
        <v>5950080</v>
      </c>
      <c r="AA36" t="s">
        <v>48</v>
      </c>
      <c r="AB36" s="12">
        <f t="shared" si="3"/>
        <v>87.522510933882174</v>
      </c>
      <c r="AC36" s="12">
        <f t="shared" si="4"/>
        <v>89.410348977135982</v>
      </c>
      <c r="AD36" s="12">
        <f t="shared" si="5"/>
        <v>96.089385474860336</v>
      </c>
      <c r="AE36" s="12">
        <f t="shared" si="6"/>
        <v>53.4788316376764</v>
      </c>
      <c r="AF36" s="12">
        <f t="shared" si="7"/>
        <v>52.493261455525605</v>
      </c>
      <c r="AG36" s="12">
        <f t="shared" si="8"/>
        <v>27.511961722488039</v>
      </c>
      <c r="AH36" s="11"/>
      <c r="AK36" s="10">
        <v>6.4786264399547075</v>
      </c>
      <c r="AL36" s="10">
        <v>12.472394044599994</v>
      </c>
      <c r="AM36" s="10">
        <v>1.1630763328061686</v>
      </c>
      <c r="AN36" s="10">
        <v>12.395424897764386</v>
      </c>
      <c r="AO36" s="10">
        <v>12.5</v>
      </c>
      <c r="AP36" s="10">
        <v>12.5</v>
      </c>
      <c r="AQ36" s="10">
        <v>-1.3291799627553544</v>
      </c>
    </row>
    <row r="37" spans="1:43">
      <c r="A37" s="1">
        <v>955.44529999999997</v>
      </c>
      <c r="B37" t="s">
        <v>13</v>
      </c>
      <c r="C37" t="s">
        <v>313</v>
      </c>
      <c r="D37">
        <v>57.473528476824796</v>
      </c>
      <c r="E37" t="s">
        <v>15</v>
      </c>
      <c r="F37">
        <v>158</v>
      </c>
      <c r="G37" s="2">
        <v>1676160</v>
      </c>
      <c r="H37" t="s">
        <v>50</v>
      </c>
      <c r="I37" s="12">
        <f t="shared" si="2"/>
        <v>44.021673014476747</v>
      </c>
      <c r="J37" s="12">
        <f t="shared" si="2"/>
        <v>1.2970120062511112</v>
      </c>
      <c r="K37" s="12">
        <f t="shared" si="2"/>
        <v>90.875061996425259</v>
      </c>
      <c r="L37" s="12">
        <f t="shared" si="2"/>
        <v>2.9552409204480585</v>
      </c>
      <c r="M37" s="12">
        <f t="shared" si="2"/>
        <v>1.7330925220613695</v>
      </c>
      <c r="N37" s="12">
        <f t="shared" si="2"/>
        <v>20.954323841251721</v>
      </c>
      <c r="O37" s="12">
        <f t="shared" si="2"/>
        <v>126.31736554963925</v>
      </c>
      <c r="T37" s="1">
        <v>1011.6191</v>
      </c>
      <c r="U37" t="s">
        <v>32</v>
      </c>
      <c r="V37" t="s">
        <v>313</v>
      </c>
      <c r="W37">
        <v>57.049056556889198</v>
      </c>
      <c r="X37" t="s">
        <v>33</v>
      </c>
      <c r="Y37">
        <v>158</v>
      </c>
      <c r="Z37" s="2">
        <v>6193920</v>
      </c>
      <c r="AA37" t="s">
        <v>50</v>
      </c>
      <c r="AB37" s="12">
        <f t="shared" si="3"/>
        <v>40.776948803704656</v>
      </c>
      <c r="AC37" s="12">
        <f t="shared" si="4"/>
        <v>83.152827918170885</v>
      </c>
      <c r="AD37" s="12">
        <f t="shared" si="5"/>
        <v>26.145251396648046</v>
      </c>
      <c r="AE37" s="12">
        <f t="shared" si="6"/>
        <v>63.784049885132916</v>
      </c>
      <c r="AF37" s="12">
        <f t="shared" si="7"/>
        <v>48.203054806828391</v>
      </c>
      <c r="AG37" s="12">
        <f t="shared" si="8"/>
        <v>36.329460013670541</v>
      </c>
      <c r="AH37" s="11"/>
      <c r="AK37" s="10">
        <v>6.9972908731904067</v>
      </c>
      <c r="AL37" s="10">
        <v>12.337873499218611</v>
      </c>
      <c r="AM37" s="10">
        <v>1.1406172504468426</v>
      </c>
      <c r="AN37" s="10">
        <v>12.130594884943992</v>
      </c>
      <c r="AO37" s="10">
        <v>12.283363434742329</v>
      </c>
      <c r="AP37" s="10">
        <v>9.8807095198435348</v>
      </c>
      <c r="AQ37" s="10">
        <v>-3.2896706937049061</v>
      </c>
    </row>
    <row r="38" spans="1:43">
      <c r="A38" s="1">
        <v>955.44529999999997</v>
      </c>
      <c r="B38" t="s">
        <v>13</v>
      </c>
      <c r="C38" t="s">
        <v>314</v>
      </c>
      <c r="D38">
        <v>58.678225476824899</v>
      </c>
      <c r="E38" t="s">
        <v>15</v>
      </c>
      <c r="F38">
        <v>158</v>
      </c>
      <c r="G38" s="2">
        <v>65326080</v>
      </c>
      <c r="H38" t="s">
        <v>52</v>
      </c>
      <c r="I38" s="12">
        <f t="shared" si="2"/>
        <v>28.077596129551473</v>
      </c>
      <c r="J38" s="12">
        <f t="shared" si="2"/>
        <v>0.79355424336287328</v>
      </c>
      <c r="K38" s="12">
        <f t="shared" si="2"/>
        <v>94.017461936534374</v>
      </c>
      <c r="L38" s="12">
        <f t="shared" si="2"/>
        <v>1.826672031891897</v>
      </c>
      <c r="M38" s="12">
        <f t="shared" si="2"/>
        <v>0</v>
      </c>
      <c r="N38" s="12">
        <f t="shared" si="2"/>
        <v>16.868642442050888</v>
      </c>
      <c r="O38" s="12">
        <f t="shared" si="2"/>
        <v>151.31245262537314</v>
      </c>
      <c r="T38" s="1">
        <v>1036.6395</v>
      </c>
      <c r="U38" t="s">
        <v>36</v>
      </c>
      <c r="V38" t="s">
        <v>314</v>
      </c>
      <c r="W38">
        <v>58.254289556889198</v>
      </c>
      <c r="X38" t="s">
        <v>37</v>
      </c>
      <c r="Y38">
        <v>158</v>
      </c>
      <c r="Z38" s="2">
        <v>1470720</v>
      </c>
      <c r="AA38" t="s">
        <v>52</v>
      </c>
      <c r="AB38" s="12">
        <f t="shared" si="3"/>
        <v>76.691535888860301</v>
      </c>
      <c r="AC38" s="12">
        <f t="shared" si="4"/>
        <v>84.235860409145602</v>
      </c>
      <c r="AD38" s="12">
        <f t="shared" si="5"/>
        <v>25.139664804469273</v>
      </c>
      <c r="AE38" s="12">
        <f t="shared" si="6"/>
        <v>100</v>
      </c>
      <c r="AF38" s="12">
        <f t="shared" si="7"/>
        <v>73.315363881401623</v>
      </c>
      <c r="AG38" s="12">
        <f t="shared" si="8"/>
        <v>67.874231032125763</v>
      </c>
      <c r="AH38" s="11"/>
      <c r="AK38" s="10">
        <v>8.9903004838060667</v>
      </c>
      <c r="AL38" s="10">
        <v>12.40080571957964</v>
      </c>
      <c r="AM38" s="10">
        <v>0.74781725793320319</v>
      </c>
      <c r="AN38" s="10">
        <v>12.271665996013512</v>
      </c>
      <c r="AO38" s="10">
        <v>12.5</v>
      </c>
      <c r="AP38" s="10">
        <v>10.391419694743639</v>
      </c>
      <c r="AQ38" s="10">
        <v>-6.4140565781716425</v>
      </c>
    </row>
    <row r="39" spans="1:43">
      <c r="A39" s="1">
        <v>955.44529999999997</v>
      </c>
      <c r="B39" t="s">
        <v>13</v>
      </c>
      <c r="C39" t="s">
        <v>315</v>
      </c>
      <c r="D39">
        <v>59.882922476824803</v>
      </c>
      <c r="E39" t="s">
        <v>15</v>
      </c>
      <c r="F39">
        <v>158</v>
      </c>
      <c r="G39" s="2">
        <v>89193600</v>
      </c>
      <c r="H39" t="s">
        <v>54</v>
      </c>
      <c r="I39" s="12">
        <f t="shared" si="2"/>
        <v>58.09415970279148</v>
      </c>
      <c r="J39" s="12">
        <f t="shared" si="2"/>
        <v>1.1547711513087096</v>
      </c>
      <c r="K39" s="12">
        <f t="shared" si="2"/>
        <v>137.86507706272636</v>
      </c>
      <c r="L39" s="12">
        <f t="shared" si="2"/>
        <v>44.768437502924357</v>
      </c>
      <c r="M39" s="12">
        <f t="shared" si="2"/>
        <v>10.005521191080001</v>
      </c>
      <c r="N39" s="12">
        <f t="shared" si="2"/>
        <v>109.84924340966302</v>
      </c>
      <c r="O39" s="12">
        <f t="shared" si="2"/>
        <v>90.628012090472666</v>
      </c>
      <c r="T39" s="1">
        <v>955.52</v>
      </c>
      <c r="U39" t="s">
        <v>13</v>
      </c>
      <c r="V39" t="s">
        <v>315</v>
      </c>
      <c r="W39">
        <v>59.459522556889198</v>
      </c>
      <c r="X39" t="s">
        <v>40</v>
      </c>
      <c r="Y39">
        <v>158</v>
      </c>
      <c r="Z39" s="2" t="s">
        <v>67</v>
      </c>
      <c r="AA39" t="s">
        <v>54</v>
      </c>
      <c r="AB39" s="12">
        <f t="shared" si="3"/>
        <v>70.928736815024436</v>
      </c>
      <c r="AC39" s="12">
        <f t="shared" si="4"/>
        <v>76.895306859205775</v>
      </c>
      <c r="AD39" s="12">
        <f t="shared" si="5"/>
        <v>11.061452513966481</v>
      </c>
      <c r="AE39" s="12">
        <f t="shared" si="6"/>
        <v>25.090252707581229</v>
      </c>
      <c r="AF39" s="12">
        <f t="shared" si="7"/>
        <v>62.331536388140165</v>
      </c>
      <c r="AG39" s="12">
        <f t="shared" si="8"/>
        <v>0.27341079972658922</v>
      </c>
      <c r="AH39" s="11"/>
      <c r="AK39" s="10">
        <v>5.2382300371510651</v>
      </c>
      <c r="AL39" s="10">
        <v>12.355653606086412</v>
      </c>
      <c r="AM39" s="10">
        <v>-4.7331346328407946</v>
      </c>
      <c r="AN39" s="10">
        <v>6.9039453121344554</v>
      </c>
      <c r="AO39" s="10">
        <v>11.249309851114999</v>
      </c>
      <c r="AP39" s="10">
        <v>-1.2311554262078772</v>
      </c>
      <c r="AQ39" s="10">
        <v>1.1714984886909168</v>
      </c>
    </row>
    <row r="40" spans="1:43">
      <c r="A40" s="1">
        <v>955.44529999999997</v>
      </c>
      <c r="B40" t="s">
        <v>13</v>
      </c>
      <c r="C40" t="s">
        <v>316</v>
      </c>
      <c r="D40">
        <v>61.087619476824898</v>
      </c>
      <c r="E40" t="s">
        <v>15</v>
      </c>
      <c r="F40">
        <v>158</v>
      </c>
      <c r="G40" s="2">
        <v>89735040</v>
      </c>
      <c r="H40" t="s">
        <v>56</v>
      </c>
      <c r="I40" s="12">
        <f t="shared" si="2"/>
        <v>57.152749833896372</v>
      </c>
      <c r="J40" s="12">
        <f t="shared" si="2"/>
        <v>0.76922357080693615</v>
      </c>
      <c r="K40" s="12">
        <f t="shared" si="2"/>
        <v>95.975145282189018</v>
      </c>
      <c r="L40" s="12">
        <f t="shared" si="2"/>
        <v>2.5734365203395067</v>
      </c>
      <c r="M40" s="12">
        <f t="shared" si="2"/>
        <v>45.479641777636367</v>
      </c>
      <c r="N40" s="12">
        <f t="shared" si="2"/>
        <v>0.19838856084071832</v>
      </c>
      <c r="O40" s="12">
        <f t="shared" si="2"/>
        <v>68.38790578414951</v>
      </c>
      <c r="T40" s="1">
        <v>955.52</v>
      </c>
      <c r="U40" t="s">
        <v>13</v>
      </c>
      <c r="V40" t="s">
        <v>316</v>
      </c>
      <c r="W40">
        <v>60.664755556889197</v>
      </c>
      <c r="X40" t="s">
        <v>40</v>
      </c>
      <c r="Y40">
        <v>158</v>
      </c>
      <c r="Z40" s="2" t="s">
        <v>67</v>
      </c>
      <c r="AA40" t="s">
        <v>56</v>
      </c>
      <c r="AB40" s="12">
        <f t="shared" si="3"/>
        <v>95.960895291998966</v>
      </c>
      <c r="AC40" s="12">
        <f t="shared" si="4"/>
        <v>84.596871239470516</v>
      </c>
      <c r="AD40" s="12">
        <f t="shared" si="5"/>
        <v>100</v>
      </c>
      <c r="AE40" s="12">
        <f t="shared" si="6"/>
        <v>95.881194617656718</v>
      </c>
      <c r="AF40" s="12">
        <f t="shared" si="7"/>
        <v>31.042228212039532</v>
      </c>
      <c r="AG40" s="12">
        <f t="shared" si="8"/>
        <v>42.344497607655505</v>
      </c>
      <c r="AH40" s="11"/>
      <c r="AK40" s="10">
        <v>5.3559062707629534</v>
      </c>
      <c r="AL40" s="10">
        <v>12.403847053649134</v>
      </c>
      <c r="AM40" s="10">
        <v>0.50310683972637271</v>
      </c>
      <c r="AN40" s="10">
        <v>12.178320434957561</v>
      </c>
      <c r="AO40" s="10">
        <v>6.8150447777954541</v>
      </c>
      <c r="AP40" s="10">
        <v>12.475201429894911</v>
      </c>
      <c r="AQ40" s="10">
        <v>3.9515117769813113</v>
      </c>
    </row>
    <row r="41" spans="1:43">
      <c r="A41" s="1">
        <v>955.44529999999997</v>
      </c>
      <c r="B41" t="s">
        <v>13</v>
      </c>
      <c r="C41" t="s">
        <v>317</v>
      </c>
      <c r="D41">
        <v>62.292316476824801</v>
      </c>
      <c r="E41" t="s">
        <v>15</v>
      </c>
      <c r="F41">
        <v>158</v>
      </c>
      <c r="G41" s="2">
        <v>3037440</v>
      </c>
      <c r="H41" t="s">
        <v>58</v>
      </c>
      <c r="I41" s="12">
        <f t="shared" si="2"/>
        <v>2.3638184183191249</v>
      </c>
      <c r="J41" s="12">
        <f t="shared" si="2"/>
        <v>1.5197312396477667</v>
      </c>
      <c r="K41" s="12">
        <f t="shared" si="2"/>
        <v>64.296609614358843</v>
      </c>
      <c r="L41" s="12">
        <f t="shared" si="2"/>
        <v>7.3516062922862409</v>
      </c>
      <c r="M41" s="12">
        <f t="shared" si="2"/>
        <v>0.1609567569085073</v>
      </c>
      <c r="N41" s="12">
        <f t="shared" si="2"/>
        <v>0.72430540608828287</v>
      </c>
      <c r="O41" s="12">
        <f t="shared" si="2"/>
        <v>79.03538241266692</v>
      </c>
      <c r="T41" s="1">
        <v>1036.6395</v>
      </c>
      <c r="U41" t="s">
        <v>36</v>
      </c>
      <c r="V41" t="s">
        <v>317</v>
      </c>
      <c r="W41">
        <v>61.869988556889197</v>
      </c>
      <c r="X41" t="s">
        <v>37</v>
      </c>
      <c r="Y41">
        <v>158</v>
      </c>
      <c r="Z41" s="2">
        <v>1958400</v>
      </c>
      <c r="AA41" t="s">
        <v>58</v>
      </c>
      <c r="AB41" s="12">
        <f t="shared" si="3"/>
        <v>75.559557499356828</v>
      </c>
      <c r="AC41" s="12">
        <f t="shared" si="4"/>
        <v>57.280385078219012</v>
      </c>
      <c r="AD41" s="12">
        <f t="shared" si="5"/>
        <v>36.983240223463689</v>
      </c>
      <c r="AE41" s="12">
        <f t="shared" si="6"/>
        <v>60.420085329832624</v>
      </c>
      <c r="AF41" s="12">
        <f t="shared" si="7"/>
        <v>64.510332434860743</v>
      </c>
      <c r="AG41" s="12">
        <f t="shared" si="8"/>
        <v>50.615174299384826</v>
      </c>
      <c r="AH41" s="11"/>
      <c r="AK41" s="10">
        <v>12.204522697710109</v>
      </c>
      <c r="AL41" s="10">
        <v>12.310033595044029</v>
      </c>
      <c r="AM41" s="10">
        <v>4.4629237982051446</v>
      </c>
      <c r="AN41" s="10">
        <v>11.581049213464221</v>
      </c>
      <c r="AO41" s="10">
        <v>12.479880405386437</v>
      </c>
      <c r="AP41" s="10">
        <v>12.409461824238965</v>
      </c>
      <c r="AQ41" s="10">
        <v>2.6205771984166351</v>
      </c>
    </row>
    <row r="42" spans="1:43">
      <c r="A42" s="1">
        <v>955.44529999999997</v>
      </c>
      <c r="B42" t="s">
        <v>13</v>
      </c>
      <c r="C42" t="s">
        <v>318</v>
      </c>
      <c r="D42">
        <v>63.497013476824897</v>
      </c>
      <c r="E42" t="s">
        <v>15</v>
      </c>
      <c r="F42">
        <v>158</v>
      </c>
      <c r="G42" s="2">
        <v>1885440</v>
      </c>
      <c r="I42" s="10"/>
      <c r="J42" s="10"/>
      <c r="K42" s="10"/>
      <c r="L42" s="10"/>
      <c r="M42" s="10"/>
      <c r="N42" s="10"/>
      <c r="O42" s="10"/>
      <c r="T42" s="1">
        <v>1011.6191</v>
      </c>
      <c r="U42" t="s">
        <v>32</v>
      </c>
      <c r="V42" t="s">
        <v>318</v>
      </c>
      <c r="W42">
        <v>63.075221556889197</v>
      </c>
      <c r="X42" t="s">
        <v>33</v>
      </c>
      <c r="Y42">
        <v>158</v>
      </c>
      <c r="Z42" s="2">
        <v>8547840</v>
      </c>
      <c r="AB42" s="11"/>
      <c r="AC42" s="11"/>
      <c r="AD42" s="11"/>
      <c r="AE42" s="11"/>
      <c r="AF42" s="11"/>
      <c r="AG42" s="11"/>
      <c r="AH42" s="11"/>
    </row>
    <row r="43" spans="1:43">
      <c r="A43" s="1">
        <v>955.44529999999997</v>
      </c>
      <c r="B43" t="s">
        <v>13</v>
      </c>
      <c r="C43" t="s">
        <v>319</v>
      </c>
      <c r="D43">
        <v>64.7017104768249</v>
      </c>
      <c r="E43" t="s">
        <v>15</v>
      </c>
      <c r="F43">
        <v>158</v>
      </c>
      <c r="G43" s="2">
        <v>2280960</v>
      </c>
      <c r="T43" s="1">
        <v>996.60820000000001</v>
      </c>
      <c r="U43" t="s">
        <v>28</v>
      </c>
      <c r="V43" t="s">
        <v>319</v>
      </c>
      <c r="W43">
        <v>64.280454556889197</v>
      </c>
      <c r="X43" t="s">
        <v>29</v>
      </c>
      <c r="Y43">
        <v>158</v>
      </c>
      <c r="Z43" s="2">
        <v>6933120</v>
      </c>
    </row>
    <row r="44" spans="1:43">
      <c r="A44" s="1">
        <v>955.44529999999997</v>
      </c>
      <c r="B44" t="s">
        <v>13</v>
      </c>
      <c r="C44" t="s">
        <v>320</v>
      </c>
      <c r="D44">
        <v>65.906407476824896</v>
      </c>
      <c r="E44" t="s">
        <v>15</v>
      </c>
      <c r="F44">
        <v>158</v>
      </c>
      <c r="G44" s="2">
        <v>90526080</v>
      </c>
      <c r="H44" t="s">
        <v>88</v>
      </c>
      <c r="I44">
        <v>1</v>
      </c>
      <c r="J44">
        <v>2</v>
      </c>
      <c r="K44">
        <v>3</v>
      </c>
      <c r="L44">
        <v>4</v>
      </c>
      <c r="M44">
        <v>5</v>
      </c>
      <c r="N44">
        <v>6</v>
      </c>
      <c r="O44" t="s">
        <v>12</v>
      </c>
      <c r="T44" s="1">
        <v>984.57190000000003</v>
      </c>
      <c r="U44" t="s">
        <v>24</v>
      </c>
      <c r="V44" t="s">
        <v>320</v>
      </c>
      <c r="W44">
        <v>65.485687556889204</v>
      </c>
      <c r="X44" t="s">
        <v>25</v>
      </c>
      <c r="Y44">
        <v>158</v>
      </c>
      <c r="Z44" s="2">
        <v>1920</v>
      </c>
      <c r="AA44" t="s">
        <v>68</v>
      </c>
      <c r="AB44" s="4">
        <v>1</v>
      </c>
      <c r="AC44" s="4">
        <v>2</v>
      </c>
      <c r="AD44" s="4">
        <v>3</v>
      </c>
      <c r="AE44" s="4">
        <v>4</v>
      </c>
      <c r="AF44" s="4">
        <v>5</v>
      </c>
      <c r="AG44" s="4">
        <v>6</v>
      </c>
    </row>
    <row r="45" spans="1:43">
      <c r="A45" s="1">
        <v>955.44529999999997</v>
      </c>
      <c r="B45" t="s">
        <v>13</v>
      </c>
      <c r="C45" t="s">
        <v>321</v>
      </c>
      <c r="D45">
        <v>67.111104476824806</v>
      </c>
      <c r="E45" t="s">
        <v>15</v>
      </c>
      <c r="F45">
        <v>158</v>
      </c>
      <c r="G45" s="2">
        <v>1372800</v>
      </c>
      <c r="H45" t="s">
        <v>16</v>
      </c>
      <c r="I45" s="12">
        <f>100-I26</f>
        <v>-10.257250072524116</v>
      </c>
      <c r="J45" s="12">
        <f t="shared" ref="J45:O45" si="9">100-J26</f>
        <v>32.817398302467694</v>
      </c>
      <c r="K45" s="12">
        <f t="shared" si="9"/>
        <v>-7.8428987188965067</v>
      </c>
      <c r="L45" s="12">
        <f t="shared" si="9"/>
        <v>1.8669112211190253</v>
      </c>
      <c r="M45" s="12">
        <f t="shared" si="9"/>
        <v>68.295262069417277</v>
      </c>
      <c r="N45" s="12">
        <f t="shared" si="9"/>
        <v>-20.556610924471983</v>
      </c>
      <c r="O45" s="12">
        <f t="shared" si="9"/>
        <v>9.6386895125448291E-2</v>
      </c>
      <c r="T45" s="1">
        <v>972.60820000000001</v>
      </c>
      <c r="U45" t="s">
        <v>20</v>
      </c>
      <c r="V45" t="s">
        <v>321</v>
      </c>
      <c r="W45">
        <v>66.690920556889196</v>
      </c>
      <c r="X45" t="s">
        <v>21</v>
      </c>
      <c r="Y45">
        <v>158</v>
      </c>
      <c r="Z45" s="2">
        <v>599040</v>
      </c>
      <c r="AA45" t="s">
        <v>16</v>
      </c>
      <c r="AB45" s="13">
        <f>AB26</f>
        <v>29.662979161306922</v>
      </c>
      <c r="AC45" s="13">
        <f t="shared" ref="AC45:AG45" si="10">AC26</f>
        <v>34.296028880866423</v>
      </c>
      <c r="AD45" s="13">
        <f t="shared" si="10"/>
        <v>0.67039106145251393</v>
      </c>
      <c r="AE45" s="13">
        <f t="shared" si="10"/>
        <v>18.231046931407942</v>
      </c>
      <c r="AF45" s="13">
        <f t="shared" si="10"/>
        <v>43.104222821203955</v>
      </c>
      <c r="AG45" s="13">
        <f t="shared" si="10"/>
        <v>2.1531100478468899</v>
      </c>
      <c r="AH45" s="11"/>
    </row>
    <row r="46" spans="1:43">
      <c r="A46" s="1">
        <v>955.44529999999997</v>
      </c>
      <c r="B46" t="s">
        <v>13</v>
      </c>
      <c r="C46" t="s">
        <v>322</v>
      </c>
      <c r="D46">
        <v>68.315801476824902</v>
      </c>
      <c r="E46" t="s">
        <v>15</v>
      </c>
      <c r="F46">
        <v>158</v>
      </c>
      <c r="G46" s="2">
        <v>0</v>
      </c>
      <c r="H46" t="s">
        <v>19</v>
      </c>
      <c r="I46" s="12">
        <f t="shared" ref="I46:O60" si="11">100-I27</f>
        <v>-13.579322671507853</v>
      </c>
      <c r="J46" s="12">
        <f t="shared" si="11"/>
        <v>66.330092362976202</v>
      </c>
      <c r="K46" s="12">
        <f t="shared" si="11"/>
        <v>-11.140640645324297</v>
      </c>
      <c r="L46" s="12">
        <f t="shared" si="11"/>
        <v>23.863710801882817</v>
      </c>
      <c r="M46" s="12">
        <f t="shared" si="11"/>
        <v>86.689250521705773</v>
      </c>
      <c r="N46" s="12">
        <f t="shared" si="11"/>
        <v>2.2131554074919819</v>
      </c>
      <c r="O46" s="12">
        <f t="shared" si="11"/>
        <v>6.6694116656216949</v>
      </c>
      <c r="T46" s="1">
        <v>969.57219999999995</v>
      </c>
      <c r="U46" t="s">
        <v>17</v>
      </c>
      <c r="V46" t="s">
        <v>322</v>
      </c>
      <c r="W46">
        <v>67.896153556889203</v>
      </c>
      <c r="X46" t="s">
        <v>15</v>
      </c>
      <c r="Y46">
        <v>158</v>
      </c>
      <c r="Z46" s="2">
        <v>7463040</v>
      </c>
      <c r="AA46" t="s">
        <v>19</v>
      </c>
      <c r="AB46" s="13">
        <f t="shared" ref="AB46:AG60" si="12">AB27</f>
        <v>9.4931824028814003</v>
      </c>
      <c r="AC46" s="13">
        <f t="shared" si="12"/>
        <v>57.280385078219012</v>
      </c>
      <c r="AD46" s="13">
        <f t="shared" si="12"/>
        <v>0</v>
      </c>
      <c r="AE46" s="13">
        <f t="shared" si="12"/>
        <v>9.7965211683623235</v>
      </c>
      <c r="AF46" s="13">
        <f t="shared" si="12"/>
        <v>57.749326145552558</v>
      </c>
      <c r="AG46" s="13">
        <f t="shared" si="12"/>
        <v>3.007518796992481</v>
      </c>
      <c r="AH46" s="11"/>
    </row>
    <row r="47" spans="1:43">
      <c r="A47" s="1">
        <v>955.44529999999997</v>
      </c>
      <c r="B47" t="s">
        <v>13</v>
      </c>
      <c r="C47" t="s">
        <v>323</v>
      </c>
      <c r="D47">
        <v>69.520498476824898</v>
      </c>
      <c r="E47" t="s">
        <v>15</v>
      </c>
      <c r="F47">
        <v>158</v>
      </c>
      <c r="G47" s="2">
        <v>1374720</v>
      </c>
      <c r="H47" t="s">
        <v>23</v>
      </c>
      <c r="I47" s="12">
        <f t="shared" si="11"/>
        <v>13.248051206707785</v>
      </c>
      <c r="J47" s="12">
        <f t="shared" si="11"/>
        <v>22.766958946669035</v>
      </c>
      <c r="K47" s="12">
        <f t="shared" si="11"/>
        <v>-31.263978439280947</v>
      </c>
      <c r="L47" s="12">
        <f t="shared" si="11"/>
        <v>10.708303309907265</v>
      </c>
      <c r="M47" s="12">
        <f t="shared" si="11"/>
        <v>31.683214643321705</v>
      </c>
      <c r="N47" s="12">
        <f t="shared" si="11"/>
        <v>2.9543051253497481</v>
      </c>
      <c r="O47" s="12">
        <f t="shared" si="11"/>
        <v>-4.956906635723044</v>
      </c>
      <c r="T47" s="1">
        <v>969.57219999999995</v>
      </c>
      <c r="U47" t="s">
        <v>17</v>
      </c>
      <c r="V47" t="s">
        <v>323</v>
      </c>
      <c r="W47">
        <v>69.101386556889196</v>
      </c>
      <c r="X47" t="s">
        <v>15</v>
      </c>
      <c r="Y47">
        <v>158</v>
      </c>
      <c r="Z47" s="2">
        <v>5418240</v>
      </c>
      <c r="AA47" t="s">
        <v>23</v>
      </c>
      <c r="AB47" s="13">
        <f t="shared" si="12"/>
        <v>21.276048366349368</v>
      </c>
      <c r="AC47" s="13">
        <f t="shared" si="12"/>
        <v>39.229843561973524</v>
      </c>
      <c r="AD47" s="13">
        <f t="shared" si="12"/>
        <v>1.6759776536312849</v>
      </c>
      <c r="AE47" s="13">
        <f t="shared" si="12"/>
        <v>14.325566130620283</v>
      </c>
      <c r="AF47" s="13">
        <f t="shared" si="12"/>
        <v>26.302785265049415</v>
      </c>
      <c r="AG47" s="13">
        <f t="shared" si="12"/>
        <v>8.4415584415584419</v>
      </c>
      <c r="AH47" s="11"/>
      <c r="AI47" s="14" t="s">
        <v>92</v>
      </c>
    </row>
    <row r="48" spans="1:43">
      <c r="A48" s="1">
        <v>955.44529999999997</v>
      </c>
      <c r="B48" t="s">
        <v>13</v>
      </c>
      <c r="C48" t="s">
        <v>324</v>
      </c>
      <c r="D48">
        <v>70.725195476824894</v>
      </c>
      <c r="E48" t="s">
        <v>15</v>
      </c>
      <c r="F48">
        <v>158</v>
      </c>
      <c r="G48" s="2">
        <v>0</v>
      </c>
      <c r="H48" t="s">
        <v>27</v>
      </c>
      <c r="I48" s="12">
        <f t="shared" si="11"/>
        <v>21.133060705028029</v>
      </c>
      <c r="J48" s="12">
        <f t="shared" si="11"/>
        <v>31.864758892392928</v>
      </c>
      <c r="K48" s="12">
        <f t="shared" si="11"/>
        <v>13.693489673501091</v>
      </c>
      <c r="L48" s="12">
        <f t="shared" si="11"/>
        <v>27.013597102778377</v>
      </c>
      <c r="M48" s="12">
        <f t="shared" si="11"/>
        <v>99.150298050738812</v>
      </c>
      <c r="N48" s="12">
        <f t="shared" si="11"/>
        <v>-12.778282067358532</v>
      </c>
      <c r="O48" s="12">
        <f t="shared" si="11"/>
        <v>22.901713440824992</v>
      </c>
      <c r="T48" s="1">
        <v>972.60820000000001</v>
      </c>
      <c r="U48" t="s">
        <v>20</v>
      </c>
      <c r="V48" t="s">
        <v>324</v>
      </c>
      <c r="W48">
        <v>70.306619556889203</v>
      </c>
      <c r="X48" t="s">
        <v>21</v>
      </c>
      <c r="Y48">
        <v>158</v>
      </c>
      <c r="Z48" s="2">
        <v>1595520</v>
      </c>
      <c r="AA48" t="s">
        <v>27</v>
      </c>
      <c r="AB48" s="13">
        <f t="shared" si="12"/>
        <v>16.336506303061487</v>
      </c>
      <c r="AC48" s="13">
        <f t="shared" si="12"/>
        <v>17.208182912154033</v>
      </c>
      <c r="AD48" s="13">
        <f t="shared" si="12"/>
        <v>0.8938547486033519</v>
      </c>
      <c r="AE48" s="13">
        <f t="shared" si="12"/>
        <v>7.4827699376435834</v>
      </c>
      <c r="AF48" s="13">
        <f t="shared" si="12"/>
        <v>86.028751123090743</v>
      </c>
      <c r="AG48" s="13">
        <f t="shared" si="12"/>
        <v>2.2214627477785371</v>
      </c>
      <c r="AH48" s="11"/>
    </row>
    <row r="49" spans="1:35">
      <c r="A49" s="1">
        <v>955.44529999999997</v>
      </c>
      <c r="B49" t="s">
        <v>13</v>
      </c>
      <c r="C49" t="s">
        <v>325</v>
      </c>
      <c r="D49">
        <v>71.929892476824904</v>
      </c>
      <c r="E49" t="s">
        <v>15</v>
      </c>
      <c r="F49">
        <v>158</v>
      </c>
      <c r="G49" s="2">
        <v>63571200</v>
      </c>
      <c r="H49" t="s">
        <v>31</v>
      </c>
      <c r="I49" s="12">
        <f t="shared" si="11"/>
        <v>17.07170997838314</v>
      </c>
      <c r="J49" s="12">
        <f t="shared" si="11"/>
        <v>98.832127717315018</v>
      </c>
      <c r="K49" s="12">
        <f t="shared" si="11"/>
        <v>13.869419151982484</v>
      </c>
      <c r="L49" s="12">
        <f t="shared" si="11"/>
        <v>80.902293633785945</v>
      </c>
      <c r="M49" s="12">
        <f t="shared" si="11"/>
        <v>98.366101758358994</v>
      </c>
      <c r="N49" s="12">
        <f t="shared" si="11"/>
        <v>36.321015150522641</v>
      </c>
      <c r="O49" s="12">
        <f t="shared" si="11"/>
        <v>13.055277416456889</v>
      </c>
      <c r="T49" s="1">
        <v>984.57190000000003</v>
      </c>
      <c r="U49" t="s">
        <v>24</v>
      </c>
      <c r="V49" t="s">
        <v>325</v>
      </c>
      <c r="W49">
        <v>71.511852556889195</v>
      </c>
      <c r="X49" t="s">
        <v>25</v>
      </c>
      <c r="Y49">
        <v>158</v>
      </c>
      <c r="Z49" s="2">
        <v>1395840</v>
      </c>
      <c r="AA49" t="s">
        <v>31</v>
      </c>
      <c r="AB49" s="13">
        <f t="shared" si="12"/>
        <v>39.053254437869825</v>
      </c>
      <c r="AC49" s="13">
        <f t="shared" si="12"/>
        <v>46.690734055354994</v>
      </c>
      <c r="AD49" s="13">
        <f t="shared" si="12"/>
        <v>4.2458100558659222</v>
      </c>
      <c r="AE49" s="13">
        <f t="shared" si="12"/>
        <v>50.853298326222514</v>
      </c>
      <c r="AF49" s="13">
        <f t="shared" si="12"/>
        <v>72.461814914645103</v>
      </c>
      <c r="AG49" s="13">
        <f t="shared" si="12"/>
        <v>26.179084073820917</v>
      </c>
      <c r="AH49" s="11"/>
      <c r="AI49" s="15">
        <v>100</v>
      </c>
    </row>
    <row r="50" spans="1:35">
      <c r="A50" s="1">
        <v>955.44529999999997</v>
      </c>
      <c r="B50" t="s">
        <v>13</v>
      </c>
      <c r="C50" t="s">
        <v>326</v>
      </c>
      <c r="D50">
        <v>73.1345894768248</v>
      </c>
      <c r="E50" t="s">
        <v>15</v>
      </c>
      <c r="F50">
        <v>158</v>
      </c>
      <c r="G50" s="2">
        <v>593280</v>
      </c>
      <c r="H50" t="s">
        <v>35</v>
      </c>
      <c r="I50" s="12">
        <f t="shared" si="11"/>
        <v>100</v>
      </c>
      <c r="J50" s="12">
        <f t="shared" si="11"/>
        <v>98.661813009423454</v>
      </c>
      <c r="K50" s="12">
        <f t="shared" si="11"/>
        <v>11.756393820009166</v>
      </c>
      <c r="L50" s="12">
        <f t="shared" si="11"/>
        <v>97.776550846426673</v>
      </c>
      <c r="M50" s="12">
        <f t="shared" si="11"/>
        <v>98.162098426928438</v>
      </c>
      <c r="N50" s="12">
        <f t="shared" si="11"/>
        <v>97.039144308962108</v>
      </c>
      <c r="O50" s="12">
        <f t="shared" si="11"/>
        <v>12.527488981012723</v>
      </c>
      <c r="T50" s="1">
        <v>996.60820000000001</v>
      </c>
      <c r="U50" t="s">
        <v>28</v>
      </c>
      <c r="V50" t="s">
        <v>326</v>
      </c>
      <c r="W50">
        <v>72.717085556889202</v>
      </c>
      <c r="X50" t="s">
        <v>29</v>
      </c>
      <c r="Y50">
        <v>158</v>
      </c>
      <c r="Z50" s="2">
        <v>5391360</v>
      </c>
      <c r="AA50" t="s">
        <v>35</v>
      </c>
      <c r="AB50" s="13">
        <f t="shared" si="12"/>
        <v>100</v>
      </c>
      <c r="AC50" s="13">
        <f t="shared" si="12"/>
        <v>37.545126353790614</v>
      </c>
      <c r="AD50" s="13">
        <f t="shared" si="12"/>
        <v>0.11173184357541899</v>
      </c>
      <c r="AE50" s="13">
        <f t="shared" si="12"/>
        <v>59.25500492287496</v>
      </c>
      <c r="AF50" s="13">
        <f t="shared" si="12"/>
        <v>100</v>
      </c>
      <c r="AG50" s="13">
        <f t="shared" si="12"/>
        <v>34.859876965140124</v>
      </c>
      <c r="AH50" s="11"/>
      <c r="AI50" s="17">
        <v>100</v>
      </c>
    </row>
    <row r="51" spans="1:35">
      <c r="A51" s="1">
        <v>955.44529999999997</v>
      </c>
      <c r="B51" t="s">
        <v>13</v>
      </c>
      <c r="C51" t="s">
        <v>327</v>
      </c>
      <c r="D51">
        <v>74.339286476824896</v>
      </c>
      <c r="E51" t="s">
        <v>15</v>
      </c>
      <c r="F51">
        <v>158</v>
      </c>
      <c r="G51" s="2">
        <v>744960</v>
      </c>
      <c r="H51" t="s">
        <v>39</v>
      </c>
      <c r="I51" s="12">
        <f t="shared" si="11"/>
        <v>98.65994141922684</v>
      </c>
      <c r="J51" s="12">
        <f t="shared" si="11"/>
        <v>100</v>
      </c>
      <c r="K51" s="12">
        <f t="shared" si="11"/>
        <v>38.031648590224684</v>
      </c>
      <c r="L51" s="12">
        <f t="shared" si="11"/>
        <v>99.421678629247339</v>
      </c>
      <c r="M51" s="12">
        <f t="shared" si="11"/>
        <v>99.273823003715108</v>
      </c>
      <c r="N51" s="12">
        <f t="shared" si="11"/>
        <v>99.810969390142333</v>
      </c>
      <c r="O51" s="12">
        <f t="shared" si="11"/>
        <v>-17.240153096078089</v>
      </c>
      <c r="T51" s="1">
        <v>1011.6191</v>
      </c>
      <c r="U51" t="s">
        <v>32</v>
      </c>
      <c r="V51" t="s">
        <v>327</v>
      </c>
      <c r="W51">
        <v>73.922318556889195</v>
      </c>
      <c r="X51" t="s">
        <v>33</v>
      </c>
      <c r="Y51">
        <v>158</v>
      </c>
      <c r="Z51" s="2">
        <v>8440320</v>
      </c>
      <c r="AA51" t="s">
        <v>39</v>
      </c>
      <c r="AB51" s="13">
        <f t="shared" si="12"/>
        <v>72.600977617700025</v>
      </c>
      <c r="AC51" s="13">
        <f t="shared" si="12"/>
        <v>100</v>
      </c>
      <c r="AD51" s="13">
        <f t="shared" si="12"/>
        <v>81.229050279329613</v>
      </c>
      <c r="AE51" s="13">
        <f t="shared" si="12"/>
        <v>46.078109616015752</v>
      </c>
      <c r="AF51" s="13">
        <f t="shared" si="12"/>
        <v>98.742138364779876</v>
      </c>
      <c r="AG51" s="13">
        <f t="shared" si="12"/>
        <v>100</v>
      </c>
      <c r="AH51" s="11"/>
      <c r="AI51" s="17">
        <v>90</v>
      </c>
    </row>
    <row r="52" spans="1:35">
      <c r="A52" s="1">
        <v>955.44529999999997</v>
      </c>
      <c r="B52" t="s">
        <v>13</v>
      </c>
      <c r="C52" t="s">
        <v>328</v>
      </c>
      <c r="D52">
        <v>75.543983476824806</v>
      </c>
      <c r="E52" t="s">
        <v>15</v>
      </c>
      <c r="F52">
        <v>158</v>
      </c>
      <c r="G52" s="2">
        <v>193920</v>
      </c>
      <c r="H52" t="s">
        <v>42</v>
      </c>
      <c r="I52" s="12">
        <f t="shared" si="11"/>
        <v>49.072159160030317</v>
      </c>
      <c r="J52" s="12">
        <f t="shared" si="11"/>
        <v>98.826512946725188</v>
      </c>
      <c r="K52" s="12">
        <f t="shared" si="11"/>
        <v>-3.9668354217160555</v>
      </c>
      <c r="L52" s="12">
        <f t="shared" si="11"/>
        <v>99.350558201776138</v>
      </c>
      <c r="M52" s="12">
        <f t="shared" si="11"/>
        <v>98.435350595633579</v>
      </c>
      <c r="N52" s="12">
        <f t="shared" si="11"/>
        <v>95.442677871253309</v>
      </c>
      <c r="O52" s="12">
        <f t="shared" si="11"/>
        <v>-17.638801807956128</v>
      </c>
      <c r="T52" s="1">
        <v>1036.6395</v>
      </c>
      <c r="U52" t="s">
        <v>36</v>
      </c>
      <c r="V52" t="s">
        <v>328</v>
      </c>
      <c r="W52">
        <v>75.127551556889202</v>
      </c>
      <c r="X52" t="s">
        <v>37</v>
      </c>
      <c r="Y52">
        <v>158</v>
      </c>
      <c r="Z52" s="2">
        <v>5617920</v>
      </c>
      <c r="AA52" t="s">
        <v>42</v>
      </c>
      <c r="AB52" s="13">
        <f t="shared" si="12"/>
        <v>37.175199382557246</v>
      </c>
      <c r="AC52" s="13">
        <f t="shared" si="12"/>
        <v>47.894103489771361</v>
      </c>
      <c r="AD52" s="13">
        <f t="shared" si="12"/>
        <v>11.284916201117319</v>
      </c>
      <c r="AE52" s="13">
        <f t="shared" si="12"/>
        <v>47.686248769281264</v>
      </c>
      <c r="AF52" s="13">
        <f t="shared" si="12"/>
        <v>67.789757412398927</v>
      </c>
      <c r="AG52" s="13">
        <f t="shared" si="12"/>
        <v>44.907723855092279</v>
      </c>
      <c r="AH52" s="11"/>
      <c r="AI52" s="17">
        <v>80</v>
      </c>
    </row>
    <row r="53" spans="1:35">
      <c r="A53" s="1">
        <v>955.44529999999997</v>
      </c>
      <c r="B53" t="s">
        <v>13</v>
      </c>
      <c r="C53" t="s">
        <v>329</v>
      </c>
      <c r="D53">
        <v>76.748680476824802</v>
      </c>
      <c r="E53" t="s">
        <v>15</v>
      </c>
      <c r="F53">
        <v>158</v>
      </c>
      <c r="G53" s="2">
        <v>120272640</v>
      </c>
      <c r="H53" t="s">
        <v>44</v>
      </c>
      <c r="I53" s="12">
        <f t="shared" si="11"/>
        <v>50.855784617400175</v>
      </c>
      <c r="J53" s="12">
        <f t="shared" si="11"/>
        <v>98.216374542630149</v>
      </c>
      <c r="K53" s="12">
        <f t="shared" si="11"/>
        <v>0.5942298874238503</v>
      </c>
      <c r="L53" s="12">
        <f t="shared" si="11"/>
        <v>97.995526899430104</v>
      </c>
      <c r="M53" s="12">
        <f t="shared" si="11"/>
        <v>98.740419797681099</v>
      </c>
      <c r="N53" s="12">
        <f t="shared" si="11"/>
        <v>90.569056999279439</v>
      </c>
      <c r="O53" s="12">
        <f t="shared" si="11"/>
        <v>11.655327949392202</v>
      </c>
      <c r="T53" s="1">
        <v>955.52</v>
      </c>
      <c r="U53" t="s">
        <v>13</v>
      </c>
      <c r="V53" t="s">
        <v>329</v>
      </c>
      <c r="W53">
        <v>76.332784556889195</v>
      </c>
      <c r="X53" t="s">
        <v>40</v>
      </c>
      <c r="Y53">
        <v>158</v>
      </c>
      <c r="Z53" s="2" t="s">
        <v>67</v>
      </c>
      <c r="AA53" t="s">
        <v>44</v>
      </c>
      <c r="AB53" s="13">
        <f t="shared" si="12"/>
        <v>88.60303576022639</v>
      </c>
      <c r="AC53" s="13">
        <f t="shared" si="12"/>
        <v>72.081829121540309</v>
      </c>
      <c r="AD53" s="13">
        <f t="shared" si="12"/>
        <v>21.229050279329609</v>
      </c>
      <c r="AE53" s="13">
        <f t="shared" si="12"/>
        <v>78.372169346898588</v>
      </c>
      <c r="AF53" s="13">
        <f t="shared" si="12"/>
        <v>77.762803234501348</v>
      </c>
      <c r="AG53" s="13">
        <f t="shared" si="12"/>
        <v>44.702665755297332</v>
      </c>
      <c r="AH53" s="11"/>
      <c r="AI53" s="17">
        <v>70</v>
      </c>
    </row>
    <row r="54" spans="1:35">
      <c r="A54" s="1">
        <v>955.44529999999997</v>
      </c>
      <c r="B54" t="s">
        <v>13</v>
      </c>
      <c r="C54" t="s">
        <v>330</v>
      </c>
      <c r="D54">
        <v>77.953377476824897</v>
      </c>
      <c r="E54" t="s">
        <v>15</v>
      </c>
      <c r="F54">
        <v>158</v>
      </c>
      <c r="G54" s="2">
        <v>120681600</v>
      </c>
      <c r="H54" t="s">
        <v>46</v>
      </c>
      <c r="I54" s="12">
        <f t="shared" si="11"/>
        <v>14.889435809135236</v>
      </c>
      <c r="J54" s="12">
        <f t="shared" si="11"/>
        <v>97.351699871796072</v>
      </c>
      <c r="K54" s="12">
        <f t="shared" si="11"/>
        <v>0.58674352663740592</v>
      </c>
      <c r="L54" s="12">
        <f t="shared" si="11"/>
        <v>81.759481943833578</v>
      </c>
      <c r="M54" s="12">
        <f t="shared" si="11"/>
        <v>74.323654092699854</v>
      </c>
      <c r="N54" s="12">
        <f t="shared" si="11"/>
        <v>37.78459868427209</v>
      </c>
      <c r="O54" s="12">
        <f t="shared" si="11"/>
        <v>-0.75518664433235472</v>
      </c>
      <c r="T54" s="1">
        <v>955.52</v>
      </c>
      <c r="U54" t="s">
        <v>13</v>
      </c>
      <c r="V54" t="s">
        <v>330</v>
      </c>
      <c r="W54">
        <v>77.538017556889201</v>
      </c>
      <c r="X54" t="s">
        <v>40</v>
      </c>
      <c r="Y54">
        <v>158</v>
      </c>
      <c r="Z54" s="2" t="s">
        <v>67</v>
      </c>
      <c r="AA54" t="s">
        <v>46</v>
      </c>
      <c r="AB54" s="13">
        <f t="shared" si="12"/>
        <v>15.178801131978389</v>
      </c>
      <c r="AC54" s="13">
        <f t="shared" si="12"/>
        <v>60.048134777376653</v>
      </c>
      <c r="AD54" s="13">
        <f t="shared" si="12"/>
        <v>42.793296089385478</v>
      </c>
      <c r="AE54" s="13">
        <f t="shared" si="12"/>
        <v>64.095831965868072</v>
      </c>
      <c r="AF54" s="13">
        <f t="shared" si="12"/>
        <v>67.857142857142861</v>
      </c>
      <c r="AG54" s="13">
        <f t="shared" si="12"/>
        <v>14.456596035543404</v>
      </c>
      <c r="AH54" s="11"/>
      <c r="AI54" s="17">
        <v>60</v>
      </c>
    </row>
    <row r="55" spans="1:35">
      <c r="A55" s="1">
        <v>955.44529999999997</v>
      </c>
      <c r="B55" t="s">
        <v>13</v>
      </c>
      <c r="C55" t="s">
        <v>331</v>
      </c>
      <c r="D55">
        <v>79.158074476824893</v>
      </c>
      <c r="E55" t="s">
        <v>15</v>
      </c>
      <c r="F55">
        <v>158</v>
      </c>
      <c r="G55" s="2">
        <v>4675200</v>
      </c>
      <c r="H55" t="s">
        <v>48</v>
      </c>
      <c r="I55" s="12">
        <f t="shared" si="11"/>
        <v>51.82901151963766</v>
      </c>
      <c r="J55" s="12">
        <f t="shared" si="11"/>
        <v>99.779152356799955</v>
      </c>
      <c r="K55" s="12">
        <f t="shared" si="11"/>
        <v>9.304610662449349</v>
      </c>
      <c r="L55" s="12">
        <f t="shared" si="11"/>
        <v>99.163399182115086</v>
      </c>
      <c r="M55" s="12">
        <f t="shared" si="11"/>
        <v>100</v>
      </c>
      <c r="N55" s="12">
        <f t="shared" si="11"/>
        <v>100</v>
      </c>
      <c r="O55" s="12">
        <f t="shared" si="11"/>
        <v>-10.633439702042836</v>
      </c>
      <c r="T55" s="1">
        <v>1036.6395</v>
      </c>
      <c r="U55" t="s">
        <v>36</v>
      </c>
      <c r="V55" t="s">
        <v>331</v>
      </c>
      <c r="W55">
        <v>78.743250556889194</v>
      </c>
      <c r="X55" t="s">
        <v>37</v>
      </c>
      <c r="Y55">
        <v>158</v>
      </c>
      <c r="Z55" s="2">
        <v>2522880</v>
      </c>
      <c r="AA55" t="s">
        <v>48</v>
      </c>
      <c r="AB55" s="13">
        <f t="shared" si="12"/>
        <v>87.522510933882174</v>
      </c>
      <c r="AC55" s="13">
        <f t="shared" si="12"/>
        <v>89.410348977135982</v>
      </c>
      <c r="AD55" s="13">
        <f t="shared" si="12"/>
        <v>96.089385474860336</v>
      </c>
      <c r="AE55" s="13">
        <f t="shared" si="12"/>
        <v>53.4788316376764</v>
      </c>
      <c r="AF55" s="13">
        <f t="shared" si="12"/>
        <v>52.493261455525605</v>
      </c>
      <c r="AG55" s="13">
        <f t="shared" si="12"/>
        <v>27.511961722488039</v>
      </c>
      <c r="AH55" s="11"/>
      <c r="AI55" s="17">
        <v>50</v>
      </c>
    </row>
    <row r="56" spans="1:35">
      <c r="A56" s="1">
        <v>955.44529999999997</v>
      </c>
      <c r="B56" t="s">
        <v>13</v>
      </c>
      <c r="C56" t="s">
        <v>332</v>
      </c>
      <c r="D56">
        <v>80.362771476824804</v>
      </c>
      <c r="E56" t="s">
        <v>15</v>
      </c>
      <c r="F56">
        <v>158</v>
      </c>
      <c r="G56" s="2">
        <v>1605120</v>
      </c>
      <c r="H56" t="s">
        <v>50</v>
      </c>
      <c r="I56" s="12">
        <f t="shared" si="11"/>
        <v>55.978326985523253</v>
      </c>
      <c r="J56" s="12">
        <f t="shared" si="11"/>
        <v>98.702987993748891</v>
      </c>
      <c r="K56" s="12">
        <f t="shared" si="11"/>
        <v>9.1249380035747407</v>
      </c>
      <c r="L56" s="12">
        <f t="shared" si="11"/>
        <v>97.044759079551937</v>
      </c>
      <c r="M56" s="12">
        <f t="shared" si="11"/>
        <v>98.266907477938631</v>
      </c>
      <c r="N56" s="12">
        <f t="shared" si="11"/>
        <v>79.045676158748279</v>
      </c>
      <c r="O56" s="12">
        <f t="shared" si="11"/>
        <v>-26.317365549639248</v>
      </c>
      <c r="T56" s="1">
        <v>1011.6191</v>
      </c>
      <c r="U56" t="s">
        <v>32</v>
      </c>
      <c r="V56" t="s">
        <v>332</v>
      </c>
      <c r="W56">
        <v>79.948483556889201</v>
      </c>
      <c r="X56" t="s">
        <v>33</v>
      </c>
      <c r="Y56">
        <v>158</v>
      </c>
      <c r="Z56" s="2">
        <v>5794560</v>
      </c>
      <c r="AA56" t="s">
        <v>50</v>
      </c>
      <c r="AB56" s="13">
        <f t="shared" si="12"/>
        <v>40.776948803704656</v>
      </c>
      <c r="AC56" s="13">
        <f t="shared" si="12"/>
        <v>83.152827918170885</v>
      </c>
      <c r="AD56" s="13">
        <f t="shared" si="12"/>
        <v>26.145251396648046</v>
      </c>
      <c r="AE56" s="13">
        <f t="shared" si="12"/>
        <v>63.784049885132916</v>
      </c>
      <c r="AF56" s="13">
        <f t="shared" si="12"/>
        <v>48.203054806828391</v>
      </c>
      <c r="AG56" s="13">
        <f t="shared" si="12"/>
        <v>36.329460013670541</v>
      </c>
      <c r="AH56" s="11"/>
      <c r="AI56" s="17">
        <v>40</v>
      </c>
    </row>
    <row r="57" spans="1:35">
      <c r="A57" s="1">
        <v>955.44529999999997</v>
      </c>
      <c r="B57" t="s">
        <v>13</v>
      </c>
      <c r="C57" t="s">
        <v>333</v>
      </c>
      <c r="D57">
        <v>81.567468476824899</v>
      </c>
      <c r="E57" t="s">
        <v>15</v>
      </c>
      <c r="F57">
        <v>158</v>
      </c>
      <c r="G57" s="2">
        <v>666240</v>
      </c>
      <c r="H57" t="s">
        <v>52</v>
      </c>
      <c r="I57" s="12">
        <f t="shared" si="11"/>
        <v>71.922403870448534</v>
      </c>
      <c r="J57" s="12">
        <f t="shared" si="11"/>
        <v>99.206445756637123</v>
      </c>
      <c r="K57" s="12">
        <f t="shared" si="11"/>
        <v>5.9825380634656256</v>
      </c>
      <c r="L57" s="12">
        <f t="shared" si="11"/>
        <v>98.173327968108097</v>
      </c>
      <c r="M57" s="12">
        <f t="shared" si="11"/>
        <v>100</v>
      </c>
      <c r="N57" s="12">
        <f t="shared" si="11"/>
        <v>83.131357557949116</v>
      </c>
      <c r="O57" s="12">
        <f t="shared" si="11"/>
        <v>-51.31245262537314</v>
      </c>
      <c r="T57" s="1">
        <v>996.60820000000001</v>
      </c>
      <c r="U57" t="s">
        <v>28</v>
      </c>
      <c r="V57" t="s">
        <v>333</v>
      </c>
      <c r="W57">
        <v>81.153716556889194</v>
      </c>
      <c r="X57" t="s">
        <v>29</v>
      </c>
      <c r="Y57">
        <v>158</v>
      </c>
      <c r="Z57" s="2">
        <v>5579520</v>
      </c>
      <c r="AA57" t="s">
        <v>52</v>
      </c>
      <c r="AB57" s="13">
        <f t="shared" si="12"/>
        <v>76.691535888860301</v>
      </c>
      <c r="AC57" s="13">
        <f t="shared" si="12"/>
        <v>84.235860409145602</v>
      </c>
      <c r="AD57" s="13">
        <f t="shared" si="12"/>
        <v>25.139664804469273</v>
      </c>
      <c r="AE57" s="13">
        <f t="shared" si="12"/>
        <v>100</v>
      </c>
      <c r="AF57" s="13">
        <f t="shared" si="12"/>
        <v>73.315363881401623</v>
      </c>
      <c r="AG57" s="13">
        <f t="shared" si="12"/>
        <v>67.874231032125763</v>
      </c>
      <c r="AH57" s="11"/>
      <c r="AI57" s="17">
        <v>30</v>
      </c>
    </row>
    <row r="58" spans="1:35">
      <c r="A58" s="1">
        <v>955.44529999999997</v>
      </c>
      <c r="B58" t="s">
        <v>13</v>
      </c>
      <c r="C58" t="s">
        <v>334</v>
      </c>
      <c r="D58">
        <v>82.772165476824895</v>
      </c>
      <c r="E58" t="s">
        <v>15</v>
      </c>
      <c r="F58">
        <v>158</v>
      </c>
      <c r="G58" s="2">
        <v>106656000</v>
      </c>
      <c r="H58" t="s">
        <v>54</v>
      </c>
      <c r="I58" s="12">
        <f t="shared" si="11"/>
        <v>41.90584029720852</v>
      </c>
      <c r="J58" s="12">
        <f t="shared" si="11"/>
        <v>98.845228848691292</v>
      </c>
      <c r="K58" s="12">
        <f t="shared" si="11"/>
        <v>-37.865077062726357</v>
      </c>
      <c r="L58" s="12">
        <f t="shared" si="11"/>
        <v>55.231562497075643</v>
      </c>
      <c r="M58" s="12">
        <f t="shared" si="11"/>
        <v>89.994478808919993</v>
      </c>
      <c r="N58" s="12">
        <f t="shared" si="11"/>
        <v>-9.8492434096630177</v>
      </c>
      <c r="O58" s="12">
        <f t="shared" si="11"/>
        <v>9.3719879095273342</v>
      </c>
      <c r="T58" s="1">
        <v>984.57190000000003</v>
      </c>
      <c r="U58" t="s">
        <v>24</v>
      </c>
      <c r="V58" t="s">
        <v>334</v>
      </c>
      <c r="W58">
        <v>82.3589495568892</v>
      </c>
      <c r="X58" t="s">
        <v>25</v>
      </c>
      <c r="Y58">
        <v>158</v>
      </c>
      <c r="Z58" s="2">
        <v>193920</v>
      </c>
      <c r="AA58" t="s">
        <v>54</v>
      </c>
      <c r="AB58" s="13">
        <f t="shared" si="12"/>
        <v>70.928736815024436</v>
      </c>
      <c r="AC58" s="13">
        <f t="shared" si="12"/>
        <v>76.895306859205775</v>
      </c>
      <c r="AD58" s="13">
        <f t="shared" si="12"/>
        <v>11.061452513966481</v>
      </c>
      <c r="AE58" s="13">
        <f t="shared" si="12"/>
        <v>25.090252707581229</v>
      </c>
      <c r="AF58" s="13">
        <f t="shared" si="12"/>
        <v>62.331536388140165</v>
      </c>
      <c r="AG58" s="13">
        <f t="shared" si="12"/>
        <v>0.27341079972658922</v>
      </c>
      <c r="AH58" s="11"/>
      <c r="AI58" s="17">
        <v>20</v>
      </c>
    </row>
    <row r="59" spans="1:35">
      <c r="A59" s="1">
        <v>955.44529999999997</v>
      </c>
      <c r="B59" t="s">
        <v>13</v>
      </c>
      <c r="C59" t="s">
        <v>335</v>
      </c>
      <c r="D59">
        <v>83.976862476824806</v>
      </c>
      <c r="E59" t="s">
        <v>15</v>
      </c>
      <c r="F59">
        <v>158</v>
      </c>
      <c r="G59" s="2">
        <v>1203840</v>
      </c>
      <c r="H59" t="s">
        <v>56</v>
      </c>
      <c r="I59" s="12">
        <f t="shared" si="11"/>
        <v>42.847250166103628</v>
      </c>
      <c r="J59" s="12">
        <f t="shared" si="11"/>
        <v>99.230776429193071</v>
      </c>
      <c r="K59" s="12">
        <f t="shared" si="11"/>
        <v>4.0248547178109817</v>
      </c>
      <c r="L59" s="12">
        <f t="shared" si="11"/>
        <v>97.426563479660487</v>
      </c>
      <c r="M59" s="12">
        <f t="shared" si="11"/>
        <v>54.520358222363633</v>
      </c>
      <c r="N59" s="12">
        <f t="shared" si="11"/>
        <v>99.801611439159288</v>
      </c>
      <c r="O59" s="12">
        <f t="shared" si="11"/>
        <v>31.61209421585049</v>
      </c>
      <c r="T59" s="1">
        <v>972.60820000000001</v>
      </c>
      <c r="U59" t="s">
        <v>20</v>
      </c>
      <c r="V59" t="s">
        <v>335</v>
      </c>
      <c r="W59">
        <v>83.564182556889193</v>
      </c>
      <c r="X59" t="s">
        <v>21</v>
      </c>
      <c r="Y59">
        <v>158</v>
      </c>
      <c r="Z59" s="2">
        <v>764160</v>
      </c>
      <c r="AA59" t="s">
        <v>56</v>
      </c>
      <c r="AB59" s="13">
        <f t="shared" si="12"/>
        <v>95.960895291998966</v>
      </c>
      <c r="AC59" s="13">
        <f t="shared" si="12"/>
        <v>84.596871239470516</v>
      </c>
      <c r="AD59" s="13">
        <f t="shared" si="12"/>
        <v>100</v>
      </c>
      <c r="AE59" s="13">
        <f t="shared" si="12"/>
        <v>95.881194617656718</v>
      </c>
      <c r="AF59" s="13">
        <f t="shared" si="12"/>
        <v>31.042228212039532</v>
      </c>
      <c r="AG59" s="13">
        <f t="shared" si="12"/>
        <v>42.344497607655505</v>
      </c>
      <c r="AH59" s="11"/>
      <c r="AI59" s="17">
        <v>10</v>
      </c>
    </row>
    <row r="60" spans="1:35">
      <c r="A60" s="1">
        <v>955.44529999999997</v>
      </c>
      <c r="B60" t="s">
        <v>13</v>
      </c>
      <c r="C60" t="s">
        <v>336</v>
      </c>
      <c r="D60">
        <v>85.181559476824802</v>
      </c>
      <c r="E60" t="s">
        <v>15</v>
      </c>
      <c r="F60">
        <v>158</v>
      </c>
      <c r="G60" s="2">
        <v>52245120</v>
      </c>
      <c r="H60" t="s">
        <v>58</v>
      </c>
      <c r="I60" s="12">
        <f t="shared" si="11"/>
        <v>97.636181581680873</v>
      </c>
      <c r="J60" s="12">
        <f t="shared" si="11"/>
        <v>98.480268760352232</v>
      </c>
      <c r="K60" s="12">
        <f t="shared" si="11"/>
        <v>35.703390385641157</v>
      </c>
      <c r="L60" s="12">
        <f t="shared" si="11"/>
        <v>92.648393707713765</v>
      </c>
      <c r="M60" s="12">
        <f t="shared" si="11"/>
        <v>99.839043243091496</v>
      </c>
      <c r="N60" s="12">
        <f t="shared" si="11"/>
        <v>99.275694593911723</v>
      </c>
      <c r="O60" s="12">
        <f t="shared" si="11"/>
        <v>20.96461758733308</v>
      </c>
      <c r="T60" s="1">
        <v>969.57219999999995</v>
      </c>
      <c r="U60" t="s">
        <v>17</v>
      </c>
      <c r="V60" t="s">
        <v>336</v>
      </c>
      <c r="W60">
        <v>84.7694155568892</v>
      </c>
      <c r="X60" t="s">
        <v>15</v>
      </c>
      <c r="Y60">
        <v>158</v>
      </c>
      <c r="Z60" s="2">
        <v>2774400</v>
      </c>
      <c r="AA60" t="s">
        <v>58</v>
      </c>
      <c r="AB60" s="13">
        <f t="shared" si="12"/>
        <v>75.559557499356828</v>
      </c>
      <c r="AC60" s="13">
        <f t="shared" si="12"/>
        <v>57.280385078219012</v>
      </c>
      <c r="AD60" s="13">
        <f t="shared" si="12"/>
        <v>36.983240223463689</v>
      </c>
      <c r="AE60" s="13">
        <f t="shared" si="12"/>
        <v>60.420085329832624</v>
      </c>
      <c r="AF60" s="13">
        <f t="shared" si="12"/>
        <v>64.510332434860743</v>
      </c>
      <c r="AG60" s="13">
        <f t="shared" si="12"/>
        <v>50.615174299384826</v>
      </c>
      <c r="AH60" s="11"/>
      <c r="AI60" s="17">
        <v>0</v>
      </c>
    </row>
    <row r="61" spans="1:35">
      <c r="A61" s="1">
        <v>955.44529999999997</v>
      </c>
      <c r="B61" t="s">
        <v>13</v>
      </c>
      <c r="C61" t="s">
        <v>337</v>
      </c>
      <c r="D61">
        <v>86.386256476824897</v>
      </c>
      <c r="E61" t="s">
        <v>15</v>
      </c>
      <c r="F61">
        <v>158</v>
      </c>
      <c r="G61" s="2">
        <v>50415360</v>
      </c>
      <c r="T61" s="1">
        <v>969.57219999999995</v>
      </c>
      <c r="U61" t="s">
        <v>17</v>
      </c>
      <c r="V61" t="s">
        <v>337</v>
      </c>
      <c r="W61">
        <v>85.974648556889207</v>
      </c>
      <c r="X61" t="s">
        <v>15</v>
      </c>
      <c r="Y61">
        <v>158</v>
      </c>
      <c r="Z61" s="2">
        <v>6612480</v>
      </c>
      <c r="AI61" s="15">
        <v>0</v>
      </c>
    </row>
    <row r="62" spans="1:35">
      <c r="A62" s="1">
        <v>955.44529999999997</v>
      </c>
      <c r="B62" t="s">
        <v>13</v>
      </c>
      <c r="C62" t="s">
        <v>338</v>
      </c>
      <c r="D62">
        <v>87.590953476824893</v>
      </c>
      <c r="E62" t="s">
        <v>15</v>
      </c>
      <c r="F62">
        <v>158</v>
      </c>
      <c r="G62" s="2">
        <v>1829760</v>
      </c>
      <c r="T62" s="1">
        <v>972.60820000000001</v>
      </c>
      <c r="U62" t="s">
        <v>20</v>
      </c>
      <c r="V62" t="s">
        <v>338</v>
      </c>
      <c r="W62">
        <v>87.1798815568892</v>
      </c>
      <c r="X62" t="s">
        <v>21</v>
      </c>
      <c r="Y62">
        <v>158</v>
      </c>
      <c r="Z62" s="2">
        <v>1150080</v>
      </c>
    </row>
    <row r="63" spans="1:35">
      <c r="A63" s="1">
        <v>955.44529999999997</v>
      </c>
      <c r="B63" t="s">
        <v>13</v>
      </c>
      <c r="C63" t="s">
        <v>339</v>
      </c>
      <c r="D63">
        <v>88.795650476824804</v>
      </c>
      <c r="E63" t="s">
        <v>15</v>
      </c>
      <c r="F63">
        <v>158</v>
      </c>
      <c r="G63" s="2">
        <v>101976960</v>
      </c>
      <c r="T63" s="1">
        <v>984.57190000000003</v>
      </c>
      <c r="U63" t="s">
        <v>24</v>
      </c>
      <c r="V63" t="s">
        <v>339</v>
      </c>
      <c r="W63">
        <v>88.385114556889206</v>
      </c>
      <c r="X63" t="s">
        <v>25</v>
      </c>
      <c r="Y63">
        <v>158</v>
      </c>
      <c r="Z63" s="2">
        <v>364800</v>
      </c>
    </row>
    <row r="64" spans="1:35">
      <c r="A64" s="1">
        <v>955.44529999999997</v>
      </c>
      <c r="B64" t="s">
        <v>13</v>
      </c>
      <c r="C64" t="s">
        <v>340</v>
      </c>
      <c r="D64">
        <v>90.000347476824899</v>
      </c>
      <c r="E64" t="s">
        <v>15</v>
      </c>
      <c r="F64">
        <v>158</v>
      </c>
      <c r="G64" s="2">
        <v>2056320</v>
      </c>
      <c r="H64" t="s">
        <v>16</v>
      </c>
      <c r="I64" s="18">
        <f>I45</f>
        <v>-10.257250072524116</v>
      </c>
      <c r="J64" s="18">
        <f t="shared" ref="J64:N64" si="13">J45</f>
        <v>32.817398302467694</v>
      </c>
      <c r="K64" s="18">
        <f t="shared" si="13"/>
        <v>-7.8428987188965067</v>
      </c>
      <c r="L64" s="18">
        <f t="shared" si="13"/>
        <v>1.8669112211190253</v>
      </c>
      <c r="M64" s="18">
        <f t="shared" si="13"/>
        <v>68.295262069417277</v>
      </c>
      <c r="N64" s="18">
        <f t="shared" si="13"/>
        <v>-20.556610924471983</v>
      </c>
      <c r="O64" s="19"/>
      <c r="P64" s="20"/>
      <c r="Q64" s="19"/>
      <c r="R64" s="19"/>
      <c r="S64" s="19"/>
      <c r="T64" s="1">
        <v>996.60820000000001</v>
      </c>
      <c r="U64" t="s">
        <v>28</v>
      </c>
      <c r="V64" t="s">
        <v>340</v>
      </c>
      <c r="W64">
        <v>89.590347556889199</v>
      </c>
      <c r="X64" t="s">
        <v>29</v>
      </c>
      <c r="Y64">
        <v>158</v>
      </c>
      <c r="Z64" s="2">
        <v>9169920</v>
      </c>
      <c r="AB64" s="21"/>
      <c r="AC64" s="21"/>
      <c r="AD64" s="21"/>
      <c r="AE64" s="21"/>
      <c r="AF64" s="21"/>
      <c r="AG64" s="21"/>
      <c r="AH64" s="21"/>
    </row>
    <row r="65" spans="1:34">
      <c r="A65" s="1">
        <v>955.44529999999997</v>
      </c>
      <c r="B65" t="s">
        <v>13</v>
      </c>
      <c r="C65" t="s">
        <v>341</v>
      </c>
      <c r="D65">
        <v>91.205044476824895</v>
      </c>
      <c r="E65" t="s">
        <v>15</v>
      </c>
      <c r="F65">
        <v>158</v>
      </c>
      <c r="G65" s="2">
        <v>1292160</v>
      </c>
      <c r="H65" t="s">
        <v>19</v>
      </c>
      <c r="I65" s="18">
        <f t="shared" ref="I65:N79" si="14">I46</f>
        <v>-13.579322671507853</v>
      </c>
      <c r="J65" s="18">
        <f t="shared" si="14"/>
        <v>66.330092362976202</v>
      </c>
      <c r="K65" s="18">
        <f t="shared" si="14"/>
        <v>-11.140640645324297</v>
      </c>
      <c r="L65" s="18">
        <f t="shared" si="14"/>
        <v>23.863710801882817</v>
      </c>
      <c r="M65" s="18">
        <f t="shared" si="14"/>
        <v>86.689250521705773</v>
      </c>
      <c r="N65" s="18">
        <f t="shared" si="14"/>
        <v>2.2131554074919819</v>
      </c>
      <c r="O65" s="19"/>
      <c r="Q65" s="19"/>
      <c r="R65" s="19"/>
      <c r="S65" s="19"/>
      <c r="T65" s="1">
        <v>1011.6191</v>
      </c>
      <c r="U65" t="s">
        <v>32</v>
      </c>
      <c r="V65" t="s">
        <v>341</v>
      </c>
      <c r="W65">
        <v>90.795580556889206</v>
      </c>
      <c r="X65" t="s">
        <v>33</v>
      </c>
      <c r="Y65">
        <v>158</v>
      </c>
      <c r="Z65" s="2">
        <v>6647040</v>
      </c>
      <c r="AB65" s="21"/>
      <c r="AC65" s="21"/>
      <c r="AD65" s="21"/>
      <c r="AE65" s="21"/>
      <c r="AF65" s="21"/>
      <c r="AG65" s="21"/>
      <c r="AH65" s="21"/>
    </row>
    <row r="66" spans="1:34">
      <c r="A66" s="1">
        <v>955.44529999999997</v>
      </c>
      <c r="B66" t="s">
        <v>13</v>
      </c>
      <c r="C66" t="s">
        <v>342</v>
      </c>
      <c r="D66">
        <v>92.409741476824806</v>
      </c>
      <c r="E66" t="s">
        <v>15</v>
      </c>
      <c r="F66">
        <v>158</v>
      </c>
      <c r="G66" s="2">
        <v>9674880</v>
      </c>
      <c r="H66" t="s">
        <v>23</v>
      </c>
      <c r="I66" s="18">
        <f t="shared" si="14"/>
        <v>13.248051206707785</v>
      </c>
      <c r="J66" s="18">
        <f t="shared" si="14"/>
        <v>22.766958946669035</v>
      </c>
      <c r="K66" s="18">
        <f t="shared" si="14"/>
        <v>-31.263978439280947</v>
      </c>
      <c r="L66" s="18">
        <f t="shared" si="14"/>
        <v>10.708303309907265</v>
      </c>
      <c r="M66" s="18">
        <f t="shared" si="14"/>
        <v>31.683214643321705</v>
      </c>
      <c r="N66" s="18">
        <f t="shared" si="14"/>
        <v>2.9543051253497481</v>
      </c>
      <c r="O66" s="19"/>
      <c r="Q66" s="19"/>
      <c r="R66" s="19"/>
      <c r="S66" s="19"/>
      <c r="T66" s="1">
        <v>1036.6395</v>
      </c>
      <c r="U66" t="s">
        <v>36</v>
      </c>
      <c r="V66" t="s">
        <v>342</v>
      </c>
      <c r="W66">
        <v>92.000813556889199</v>
      </c>
      <c r="X66" t="s">
        <v>37</v>
      </c>
      <c r="Y66">
        <v>158</v>
      </c>
      <c r="Z66" s="2">
        <v>2511360</v>
      </c>
      <c r="AB66" s="21"/>
      <c r="AC66" s="21"/>
      <c r="AD66" s="21"/>
      <c r="AE66" s="21"/>
      <c r="AF66" s="21"/>
      <c r="AG66" s="21"/>
      <c r="AH66" s="21"/>
    </row>
    <row r="67" spans="1:34">
      <c r="A67" s="1">
        <v>955.44529999999997</v>
      </c>
      <c r="B67" t="s">
        <v>13</v>
      </c>
      <c r="C67" t="s">
        <v>343</v>
      </c>
      <c r="D67">
        <v>93.614438476824802</v>
      </c>
      <c r="E67" t="s">
        <v>15</v>
      </c>
      <c r="F67">
        <v>158</v>
      </c>
      <c r="G67" s="2">
        <v>90629760</v>
      </c>
      <c r="H67" t="s">
        <v>27</v>
      </c>
      <c r="I67" s="18">
        <f t="shared" si="14"/>
        <v>21.133060705028029</v>
      </c>
      <c r="J67" s="18">
        <f t="shared" si="14"/>
        <v>31.864758892392928</v>
      </c>
      <c r="K67" s="18">
        <f t="shared" si="14"/>
        <v>13.693489673501091</v>
      </c>
      <c r="L67" s="18">
        <f t="shared" si="14"/>
        <v>27.013597102778377</v>
      </c>
      <c r="M67" s="18">
        <f t="shared" si="14"/>
        <v>99.150298050738812</v>
      </c>
      <c r="N67" s="18">
        <f t="shared" si="14"/>
        <v>-12.778282067358532</v>
      </c>
      <c r="O67" s="19"/>
      <c r="Q67" s="19"/>
      <c r="R67" s="19"/>
      <c r="S67" s="19"/>
      <c r="T67" s="1">
        <v>955.52</v>
      </c>
      <c r="U67" t="s">
        <v>13</v>
      </c>
      <c r="V67" t="s">
        <v>343</v>
      </c>
      <c r="W67">
        <v>93.206046556889206</v>
      </c>
      <c r="X67" t="s">
        <v>40</v>
      </c>
      <c r="Y67">
        <v>158</v>
      </c>
      <c r="Z67" s="2" t="s">
        <v>67</v>
      </c>
      <c r="AB67" s="21"/>
      <c r="AC67" s="21"/>
      <c r="AD67" s="21"/>
      <c r="AE67" s="21"/>
      <c r="AF67" s="21"/>
      <c r="AG67" s="21"/>
      <c r="AH67" s="21"/>
    </row>
    <row r="68" spans="1:34">
      <c r="A68" s="1">
        <v>955.44529999999997</v>
      </c>
      <c r="B68" t="s">
        <v>13</v>
      </c>
      <c r="C68" t="s">
        <v>344</v>
      </c>
      <c r="D68">
        <v>94.819135476824897</v>
      </c>
      <c r="E68" t="s">
        <v>15</v>
      </c>
      <c r="F68">
        <v>158</v>
      </c>
      <c r="G68" s="2">
        <v>103361280</v>
      </c>
      <c r="H68" t="s">
        <v>31</v>
      </c>
      <c r="I68" s="18">
        <f t="shared" si="14"/>
        <v>17.07170997838314</v>
      </c>
      <c r="J68" s="18">
        <f t="shared" si="14"/>
        <v>98.832127717315018</v>
      </c>
      <c r="K68" s="18">
        <f t="shared" si="14"/>
        <v>13.869419151982484</v>
      </c>
      <c r="L68" s="18">
        <f t="shared" si="14"/>
        <v>80.902293633785945</v>
      </c>
      <c r="M68" s="18">
        <f t="shared" si="14"/>
        <v>98.366101758358994</v>
      </c>
      <c r="N68" s="18">
        <f t="shared" si="14"/>
        <v>36.321015150522641</v>
      </c>
      <c r="O68" s="19"/>
      <c r="P68" s="22">
        <v>100</v>
      </c>
      <c r="Q68" s="19"/>
      <c r="R68" s="19"/>
      <c r="S68" s="19"/>
      <c r="T68" s="1">
        <v>955.52</v>
      </c>
      <c r="U68" t="s">
        <v>13</v>
      </c>
      <c r="V68" t="s">
        <v>344</v>
      </c>
      <c r="W68">
        <v>94.411279556889198</v>
      </c>
      <c r="X68" t="s">
        <v>40</v>
      </c>
      <c r="Y68">
        <v>158</v>
      </c>
      <c r="Z68" s="2" t="s">
        <v>67</v>
      </c>
      <c r="AB68" s="21"/>
      <c r="AC68" s="21"/>
      <c r="AD68" s="21"/>
      <c r="AE68" s="21"/>
      <c r="AF68" s="21"/>
      <c r="AG68" s="21"/>
      <c r="AH68" s="21"/>
    </row>
    <row r="69" spans="1:34">
      <c r="A69" s="1">
        <v>955.44529999999997</v>
      </c>
      <c r="B69" t="s">
        <v>13</v>
      </c>
      <c r="C69" t="s">
        <v>345</v>
      </c>
      <c r="D69">
        <v>96.023832476824893</v>
      </c>
      <c r="E69" t="s">
        <v>15</v>
      </c>
      <c r="F69">
        <v>158</v>
      </c>
      <c r="G69" s="2">
        <v>63824640</v>
      </c>
      <c r="H69" t="s">
        <v>35</v>
      </c>
      <c r="I69" s="18">
        <f t="shared" si="14"/>
        <v>100</v>
      </c>
      <c r="J69" s="18">
        <f t="shared" si="14"/>
        <v>98.661813009423454</v>
      </c>
      <c r="K69" s="18">
        <f t="shared" si="14"/>
        <v>11.756393820009166</v>
      </c>
      <c r="L69" s="18">
        <f t="shared" si="14"/>
        <v>97.776550846426673</v>
      </c>
      <c r="M69" s="18">
        <f t="shared" si="14"/>
        <v>98.162098426928438</v>
      </c>
      <c r="N69" s="18">
        <f t="shared" si="14"/>
        <v>97.039144308962108</v>
      </c>
      <c r="O69" s="19"/>
      <c r="P69" s="23">
        <v>100</v>
      </c>
      <c r="Q69" s="19"/>
      <c r="R69" s="19"/>
      <c r="S69" s="19"/>
      <c r="T69" s="1">
        <v>1036.6395</v>
      </c>
      <c r="U69" t="s">
        <v>36</v>
      </c>
      <c r="V69" t="s">
        <v>345</v>
      </c>
      <c r="W69">
        <v>95.616512556889205</v>
      </c>
      <c r="X69" t="s">
        <v>37</v>
      </c>
      <c r="Y69">
        <v>158</v>
      </c>
      <c r="Z69" s="2">
        <v>812160</v>
      </c>
      <c r="AB69" s="21"/>
      <c r="AC69" s="21"/>
      <c r="AD69" s="21"/>
      <c r="AE69" s="21"/>
      <c r="AF69" s="21"/>
      <c r="AG69" s="21"/>
      <c r="AH69" s="21"/>
    </row>
    <row r="70" spans="1:34">
      <c r="A70" s="1">
        <v>955.44529999999997</v>
      </c>
      <c r="B70" t="s">
        <v>13</v>
      </c>
      <c r="C70" t="s">
        <v>346</v>
      </c>
      <c r="D70">
        <v>97.228529476824804</v>
      </c>
      <c r="E70" t="s">
        <v>15</v>
      </c>
      <c r="F70">
        <v>158</v>
      </c>
      <c r="G70" s="2">
        <v>26340480</v>
      </c>
      <c r="H70" t="s">
        <v>39</v>
      </c>
      <c r="I70" s="18">
        <f t="shared" si="14"/>
        <v>98.65994141922684</v>
      </c>
      <c r="J70" s="18">
        <f t="shared" si="14"/>
        <v>100</v>
      </c>
      <c r="K70" s="18">
        <f t="shared" si="14"/>
        <v>38.031648590224684</v>
      </c>
      <c r="L70" s="18">
        <f t="shared" si="14"/>
        <v>99.421678629247339</v>
      </c>
      <c r="M70" s="18">
        <f t="shared" si="14"/>
        <v>99.273823003715108</v>
      </c>
      <c r="N70" s="18">
        <f t="shared" si="14"/>
        <v>99.810969390142333</v>
      </c>
      <c r="O70" s="19"/>
      <c r="P70" s="23">
        <v>90</v>
      </c>
      <c r="Q70" s="19"/>
      <c r="R70" s="19"/>
      <c r="S70" s="19"/>
      <c r="T70" s="1">
        <v>1011.6191</v>
      </c>
      <c r="U70" t="s">
        <v>32</v>
      </c>
      <c r="V70" t="s">
        <v>346</v>
      </c>
      <c r="W70">
        <v>96.821745556889198</v>
      </c>
      <c r="X70" t="s">
        <v>33</v>
      </c>
      <c r="Y70">
        <v>158</v>
      </c>
      <c r="Z70" s="2">
        <v>5800320</v>
      </c>
      <c r="AB70" s="21"/>
      <c r="AC70" s="21"/>
      <c r="AD70" s="21"/>
      <c r="AE70" s="21"/>
      <c r="AF70" s="21"/>
      <c r="AG70" s="21"/>
      <c r="AH70" s="21"/>
    </row>
    <row r="71" spans="1:34">
      <c r="A71" s="1">
        <v>955.44529999999997</v>
      </c>
      <c r="B71" t="s">
        <v>13</v>
      </c>
      <c r="C71" t="s">
        <v>347</v>
      </c>
      <c r="D71">
        <v>98.433226476824899</v>
      </c>
      <c r="E71" t="s">
        <v>15</v>
      </c>
      <c r="F71">
        <v>158</v>
      </c>
      <c r="G71" s="2">
        <v>18712320</v>
      </c>
      <c r="H71" t="s">
        <v>42</v>
      </c>
      <c r="I71" s="18">
        <f t="shared" si="14"/>
        <v>49.072159160030317</v>
      </c>
      <c r="J71" s="18">
        <f t="shared" si="14"/>
        <v>98.826512946725188</v>
      </c>
      <c r="K71" s="18">
        <f t="shared" si="14"/>
        <v>-3.9668354217160555</v>
      </c>
      <c r="L71" s="18">
        <f t="shared" si="14"/>
        <v>99.350558201776138</v>
      </c>
      <c r="M71" s="18">
        <f t="shared" si="14"/>
        <v>98.435350595633579</v>
      </c>
      <c r="N71" s="18">
        <f t="shared" si="14"/>
        <v>95.442677871253309</v>
      </c>
      <c r="O71" s="19"/>
      <c r="P71" s="23">
        <v>80</v>
      </c>
      <c r="Q71" s="19"/>
      <c r="R71" s="19"/>
      <c r="S71" s="19"/>
      <c r="T71" s="1">
        <v>996.60820000000001</v>
      </c>
      <c r="U71" t="s">
        <v>28</v>
      </c>
      <c r="V71" t="s">
        <v>347</v>
      </c>
      <c r="W71">
        <v>98.026978556889205</v>
      </c>
      <c r="X71" t="s">
        <v>29</v>
      </c>
      <c r="Y71">
        <v>158</v>
      </c>
      <c r="Z71" s="2">
        <v>7499520</v>
      </c>
      <c r="AB71" s="21"/>
      <c r="AC71" s="21"/>
      <c r="AD71" s="21"/>
      <c r="AE71" s="21"/>
      <c r="AF71" s="21"/>
      <c r="AG71" s="21"/>
      <c r="AH71" s="21"/>
    </row>
    <row r="72" spans="1:34">
      <c r="A72" s="1">
        <v>955.44529999999997</v>
      </c>
      <c r="B72" t="s">
        <v>13</v>
      </c>
      <c r="C72" t="s">
        <v>348</v>
      </c>
      <c r="D72">
        <v>99.637923476824895</v>
      </c>
      <c r="E72" t="s">
        <v>15</v>
      </c>
      <c r="F72">
        <v>158</v>
      </c>
      <c r="G72" s="2">
        <v>101984640</v>
      </c>
      <c r="H72" t="s">
        <v>44</v>
      </c>
      <c r="I72" s="18">
        <f t="shared" si="14"/>
        <v>50.855784617400175</v>
      </c>
      <c r="J72" s="18">
        <f t="shared" si="14"/>
        <v>98.216374542630149</v>
      </c>
      <c r="K72" s="18">
        <f t="shared" si="14"/>
        <v>0.5942298874238503</v>
      </c>
      <c r="L72" s="18">
        <f t="shared" si="14"/>
        <v>97.995526899430104</v>
      </c>
      <c r="M72" s="18">
        <f t="shared" si="14"/>
        <v>98.740419797681099</v>
      </c>
      <c r="N72" s="18">
        <f t="shared" si="14"/>
        <v>90.569056999279439</v>
      </c>
      <c r="O72" s="19"/>
      <c r="P72" s="23">
        <v>70</v>
      </c>
      <c r="Q72" s="19"/>
      <c r="R72" s="19"/>
      <c r="S72" s="19"/>
      <c r="T72" s="1">
        <v>984.57190000000003</v>
      </c>
      <c r="U72" t="s">
        <v>24</v>
      </c>
      <c r="V72" t="s">
        <v>348</v>
      </c>
      <c r="W72">
        <v>99.232211556889197</v>
      </c>
      <c r="X72" t="s">
        <v>25</v>
      </c>
      <c r="Y72">
        <v>158</v>
      </c>
      <c r="Z72" s="2">
        <v>735360</v>
      </c>
      <c r="AB72" s="21"/>
      <c r="AC72" s="21"/>
      <c r="AD72" s="21"/>
      <c r="AE72" s="21"/>
      <c r="AF72" s="21"/>
      <c r="AG72" s="21"/>
      <c r="AH72" s="21"/>
    </row>
    <row r="73" spans="1:34">
      <c r="A73" s="1">
        <v>955.44529999999997</v>
      </c>
      <c r="B73" t="s">
        <v>13</v>
      </c>
      <c r="C73" t="s">
        <v>349</v>
      </c>
      <c r="D73">
        <v>100.842620476824</v>
      </c>
      <c r="E73" t="s">
        <v>15</v>
      </c>
      <c r="F73">
        <v>158</v>
      </c>
      <c r="G73" s="2">
        <v>2716800</v>
      </c>
      <c r="H73" t="s">
        <v>46</v>
      </c>
      <c r="I73" s="18">
        <f t="shared" si="14"/>
        <v>14.889435809135236</v>
      </c>
      <c r="J73" s="18">
        <f t="shared" si="14"/>
        <v>97.351699871796072</v>
      </c>
      <c r="K73" s="18">
        <f t="shared" si="14"/>
        <v>0.58674352663740592</v>
      </c>
      <c r="L73" s="18">
        <f t="shared" si="14"/>
        <v>81.759481943833578</v>
      </c>
      <c r="M73" s="18">
        <f t="shared" si="14"/>
        <v>74.323654092699854</v>
      </c>
      <c r="N73" s="18">
        <f t="shared" si="14"/>
        <v>37.78459868427209</v>
      </c>
      <c r="O73" s="19"/>
      <c r="P73" s="23">
        <v>60</v>
      </c>
      <c r="Q73" s="19"/>
      <c r="R73" s="19"/>
      <c r="S73" s="19"/>
      <c r="T73" s="1">
        <v>972.60820000000001</v>
      </c>
      <c r="U73" t="s">
        <v>20</v>
      </c>
      <c r="V73" t="s">
        <v>349</v>
      </c>
      <c r="W73">
        <v>100.43744455688901</v>
      </c>
      <c r="X73" t="s">
        <v>21</v>
      </c>
      <c r="Y73">
        <v>158</v>
      </c>
      <c r="Z73" s="2">
        <v>958080</v>
      </c>
      <c r="AB73" s="21"/>
      <c r="AC73" s="21"/>
      <c r="AD73" s="21"/>
      <c r="AE73" s="21"/>
      <c r="AF73" s="21"/>
      <c r="AG73" s="21"/>
      <c r="AH73" s="21"/>
    </row>
    <row r="74" spans="1:34">
      <c r="A74" s="1">
        <v>955.44529999999997</v>
      </c>
      <c r="B74" t="s">
        <v>13</v>
      </c>
      <c r="C74" t="s">
        <v>350</v>
      </c>
      <c r="D74">
        <v>102.04731747682401</v>
      </c>
      <c r="E74" t="s">
        <v>15</v>
      </c>
      <c r="F74">
        <v>158</v>
      </c>
      <c r="G74" s="2">
        <v>87312000</v>
      </c>
      <c r="H74" t="s">
        <v>48</v>
      </c>
      <c r="I74" s="18">
        <f t="shared" si="14"/>
        <v>51.82901151963766</v>
      </c>
      <c r="J74" s="18">
        <f t="shared" si="14"/>
        <v>99.779152356799955</v>
      </c>
      <c r="K74" s="18">
        <f t="shared" si="14"/>
        <v>9.304610662449349</v>
      </c>
      <c r="L74" s="18">
        <f t="shared" si="14"/>
        <v>99.163399182115086</v>
      </c>
      <c r="M74" s="18">
        <f t="shared" si="14"/>
        <v>100</v>
      </c>
      <c r="N74" s="18">
        <f t="shared" si="14"/>
        <v>100</v>
      </c>
      <c r="O74" s="19"/>
      <c r="P74" s="23">
        <v>50</v>
      </c>
      <c r="Q74" s="19"/>
      <c r="R74" s="19"/>
      <c r="S74" s="19"/>
      <c r="T74" s="1">
        <v>969.57219999999995</v>
      </c>
      <c r="U74" t="s">
        <v>17</v>
      </c>
      <c r="V74" t="s">
        <v>350</v>
      </c>
      <c r="W74">
        <v>101.642677556889</v>
      </c>
      <c r="X74" t="s">
        <v>15</v>
      </c>
      <c r="Y74">
        <v>158</v>
      </c>
      <c r="Z74" s="2">
        <v>1132800</v>
      </c>
      <c r="AB74" s="21"/>
      <c r="AC74" s="21"/>
      <c r="AD74" s="21"/>
      <c r="AE74" s="21"/>
      <c r="AF74" s="21"/>
      <c r="AG74" s="21"/>
      <c r="AH74" s="21"/>
    </row>
    <row r="75" spans="1:34">
      <c r="A75" s="1">
        <v>955.44529999999997</v>
      </c>
      <c r="B75" t="s">
        <v>13</v>
      </c>
      <c r="C75" t="s">
        <v>351</v>
      </c>
      <c r="D75">
        <v>103.252014476824</v>
      </c>
      <c r="E75" t="s">
        <v>15</v>
      </c>
      <c r="F75">
        <v>158</v>
      </c>
      <c r="G75" s="2">
        <v>49416960</v>
      </c>
      <c r="H75" t="s">
        <v>50</v>
      </c>
      <c r="I75" s="18">
        <f t="shared" si="14"/>
        <v>55.978326985523253</v>
      </c>
      <c r="J75" s="18">
        <f t="shared" si="14"/>
        <v>98.702987993748891</v>
      </c>
      <c r="K75" s="18">
        <f t="shared" si="14"/>
        <v>9.1249380035747407</v>
      </c>
      <c r="L75" s="18">
        <f t="shared" si="14"/>
        <v>97.044759079551937</v>
      </c>
      <c r="M75" s="18">
        <f t="shared" si="14"/>
        <v>98.266907477938631</v>
      </c>
      <c r="N75" s="18">
        <f t="shared" si="14"/>
        <v>79.045676158748279</v>
      </c>
      <c r="O75" s="19"/>
      <c r="P75" s="23">
        <v>40</v>
      </c>
      <c r="Q75" s="19"/>
      <c r="R75" s="19"/>
      <c r="S75" s="19"/>
      <c r="T75" s="1">
        <v>969.57219999999995</v>
      </c>
      <c r="U75" t="s">
        <v>17</v>
      </c>
      <c r="V75" t="s">
        <v>351</v>
      </c>
      <c r="W75">
        <v>102.847910556889</v>
      </c>
      <c r="X75" t="s">
        <v>15</v>
      </c>
      <c r="Y75">
        <v>158</v>
      </c>
      <c r="Z75" s="2">
        <v>6531840</v>
      </c>
      <c r="AB75" s="21"/>
      <c r="AC75" s="21"/>
      <c r="AD75" s="21"/>
      <c r="AE75" s="21"/>
      <c r="AF75" s="21"/>
      <c r="AG75" s="21"/>
      <c r="AH75" s="21"/>
    </row>
    <row r="76" spans="1:34">
      <c r="A76" s="1">
        <v>955.44529999999997</v>
      </c>
      <c r="B76" t="s">
        <v>13</v>
      </c>
      <c r="C76" t="s">
        <v>352</v>
      </c>
      <c r="D76">
        <v>104.456711476824</v>
      </c>
      <c r="E76" t="s">
        <v>15</v>
      </c>
      <c r="F76">
        <v>158</v>
      </c>
      <c r="G76" s="2">
        <v>226560</v>
      </c>
      <c r="H76" t="s">
        <v>52</v>
      </c>
      <c r="I76" s="18">
        <f t="shared" si="14"/>
        <v>71.922403870448534</v>
      </c>
      <c r="J76" s="18">
        <f t="shared" si="14"/>
        <v>99.206445756637123</v>
      </c>
      <c r="K76" s="18">
        <f t="shared" si="14"/>
        <v>5.9825380634656256</v>
      </c>
      <c r="L76" s="18">
        <f t="shared" si="14"/>
        <v>98.173327968108097</v>
      </c>
      <c r="M76" s="18">
        <f t="shared" si="14"/>
        <v>100</v>
      </c>
      <c r="N76" s="18">
        <f t="shared" si="14"/>
        <v>83.131357557949116</v>
      </c>
      <c r="O76" s="19"/>
      <c r="P76" s="23">
        <v>30</v>
      </c>
      <c r="Q76" s="19"/>
      <c r="R76" s="19"/>
      <c r="S76" s="19"/>
      <c r="T76" s="1">
        <v>972.60820000000001</v>
      </c>
      <c r="U76" t="s">
        <v>20</v>
      </c>
      <c r="V76" t="s">
        <v>352</v>
      </c>
      <c r="W76">
        <v>104.053143556889</v>
      </c>
      <c r="X76" t="s">
        <v>21</v>
      </c>
      <c r="Y76">
        <v>158</v>
      </c>
      <c r="Z76" s="2">
        <v>1426560</v>
      </c>
      <c r="AB76" s="21"/>
      <c r="AC76" s="21"/>
      <c r="AD76" s="21"/>
      <c r="AE76" s="21"/>
      <c r="AF76" s="21"/>
      <c r="AG76" s="21"/>
      <c r="AH76" s="21"/>
    </row>
    <row r="77" spans="1:34">
      <c r="A77" s="1">
        <v>955.44529999999997</v>
      </c>
      <c r="B77" t="s">
        <v>13</v>
      </c>
      <c r="C77" t="s">
        <v>353</v>
      </c>
      <c r="D77">
        <v>105.66140847682399</v>
      </c>
      <c r="E77" t="s">
        <v>15</v>
      </c>
      <c r="F77">
        <v>158</v>
      </c>
      <c r="G77" s="2">
        <v>93041280</v>
      </c>
      <c r="H77" t="s">
        <v>54</v>
      </c>
      <c r="I77" s="18">
        <f t="shared" si="14"/>
        <v>41.90584029720852</v>
      </c>
      <c r="J77" s="18">
        <f t="shared" si="14"/>
        <v>98.845228848691292</v>
      </c>
      <c r="K77" s="18">
        <f t="shared" si="14"/>
        <v>-37.865077062726357</v>
      </c>
      <c r="L77" s="18">
        <f t="shared" si="14"/>
        <v>55.231562497075643</v>
      </c>
      <c r="M77" s="18">
        <f t="shared" si="14"/>
        <v>89.994478808919993</v>
      </c>
      <c r="N77" s="18">
        <f t="shared" si="14"/>
        <v>-9.8492434096630177</v>
      </c>
      <c r="O77" s="19"/>
      <c r="P77" s="23">
        <v>20</v>
      </c>
      <c r="Q77" s="19"/>
      <c r="R77" s="19"/>
      <c r="S77" s="19"/>
      <c r="T77" s="1">
        <v>984.57190000000003</v>
      </c>
      <c r="U77" t="s">
        <v>24</v>
      </c>
      <c r="V77" t="s">
        <v>353</v>
      </c>
      <c r="W77">
        <v>105.258376556889</v>
      </c>
      <c r="X77" t="s">
        <v>25</v>
      </c>
      <c r="Y77">
        <v>158</v>
      </c>
      <c r="Z77" s="2">
        <v>1651200</v>
      </c>
      <c r="AB77" s="21"/>
      <c r="AC77" s="21"/>
      <c r="AD77" s="21"/>
      <c r="AE77" s="21"/>
      <c r="AF77" s="21"/>
      <c r="AG77" s="21"/>
      <c r="AH77" s="21"/>
    </row>
    <row r="78" spans="1:34">
      <c r="A78" s="1">
        <v>955.44529999999997</v>
      </c>
      <c r="B78" t="s">
        <v>13</v>
      </c>
      <c r="C78" t="s">
        <v>354</v>
      </c>
      <c r="D78">
        <v>106.866105476824</v>
      </c>
      <c r="E78" t="s">
        <v>15</v>
      </c>
      <c r="F78">
        <v>158</v>
      </c>
      <c r="G78" s="2">
        <v>858240</v>
      </c>
      <c r="H78" t="s">
        <v>56</v>
      </c>
      <c r="I78" s="18">
        <f t="shared" si="14"/>
        <v>42.847250166103628</v>
      </c>
      <c r="J78" s="18">
        <f t="shared" si="14"/>
        <v>99.230776429193071</v>
      </c>
      <c r="K78" s="18">
        <f t="shared" si="14"/>
        <v>4.0248547178109817</v>
      </c>
      <c r="L78" s="18">
        <f t="shared" si="14"/>
        <v>97.426563479660487</v>
      </c>
      <c r="M78" s="18">
        <f t="shared" si="14"/>
        <v>54.520358222363633</v>
      </c>
      <c r="N78" s="18">
        <f t="shared" si="14"/>
        <v>99.801611439159288</v>
      </c>
      <c r="O78" s="19"/>
      <c r="P78" s="23">
        <v>10</v>
      </c>
      <c r="Q78" s="19"/>
      <c r="R78" s="19"/>
      <c r="S78" s="19"/>
      <c r="T78" s="1">
        <v>996.60820000000001</v>
      </c>
      <c r="U78" t="s">
        <v>28</v>
      </c>
      <c r="V78" t="s">
        <v>354</v>
      </c>
      <c r="W78">
        <v>106.463609556889</v>
      </c>
      <c r="X78" t="s">
        <v>29</v>
      </c>
      <c r="Y78">
        <v>158</v>
      </c>
      <c r="Z78" s="2">
        <v>6257280</v>
      </c>
      <c r="AB78" s="21"/>
      <c r="AC78" s="21"/>
      <c r="AD78" s="21"/>
      <c r="AE78" s="21"/>
      <c r="AF78" s="21"/>
      <c r="AG78" s="21"/>
      <c r="AH78" s="21"/>
    </row>
    <row r="79" spans="1:34">
      <c r="A79" s="1">
        <v>955.44529999999997</v>
      </c>
      <c r="B79" t="s">
        <v>13</v>
      </c>
      <c r="C79" t="s">
        <v>355</v>
      </c>
      <c r="D79">
        <v>108.070802476824</v>
      </c>
      <c r="E79" t="s">
        <v>15</v>
      </c>
      <c r="F79">
        <v>158</v>
      </c>
      <c r="G79" s="2">
        <v>0</v>
      </c>
      <c r="H79" t="s">
        <v>58</v>
      </c>
      <c r="I79" s="18">
        <f t="shared" si="14"/>
        <v>97.636181581680873</v>
      </c>
      <c r="J79" s="18">
        <f t="shared" si="14"/>
        <v>98.480268760352232</v>
      </c>
      <c r="K79" s="18">
        <f t="shared" si="14"/>
        <v>35.703390385641157</v>
      </c>
      <c r="L79" s="18">
        <f t="shared" si="14"/>
        <v>92.648393707713765</v>
      </c>
      <c r="M79" s="18">
        <f t="shared" si="14"/>
        <v>99.839043243091496</v>
      </c>
      <c r="N79" s="18">
        <f t="shared" si="14"/>
        <v>99.275694593911723</v>
      </c>
      <c r="O79" s="19"/>
      <c r="P79" s="23">
        <v>0</v>
      </c>
      <c r="Q79" s="19"/>
      <c r="R79" s="19"/>
      <c r="S79" s="19"/>
      <c r="T79" s="1">
        <v>1011.6191</v>
      </c>
      <c r="U79" t="s">
        <v>32</v>
      </c>
      <c r="V79" t="s">
        <v>355</v>
      </c>
      <c r="W79">
        <v>107.668842556889</v>
      </c>
      <c r="X79" t="s">
        <v>33</v>
      </c>
      <c r="Y79">
        <v>158</v>
      </c>
      <c r="Z79" s="2">
        <v>4487040</v>
      </c>
      <c r="AB79" s="21"/>
      <c r="AC79" s="21"/>
      <c r="AD79" s="21"/>
      <c r="AE79" s="21"/>
      <c r="AF79" s="21"/>
      <c r="AG79" s="21"/>
      <c r="AH79" s="21"/>
    </row>
    <row r="80" spans="1:34">
      <c r="A80" s="1">
        <v>955.44529999999997</v>
      </c>
      <c r="B80" t="s">
        <v>13</v>
      </c>
      <c r="C80" t="s">
        <v>356</v>
      </c>
      <c r="D80">
        <v>109.275499476824</v>
      </c>
      <c r="E80" t="s">
        <v>15</v>
      </c>
      <c r="F80">
        <v>158</v>
      </c>
      <c r="G80" s="2">
        <v>0</v>
      </c>
      <c r="P80" s="22">
        <v>0</v>
      </c>
      <c r="T80" s="1">
        <v>1036.6395</v>
      </c>
      <c r="U80" t="s">
        <v>36</v>
      </c>
      <c r="V80" t="s">
        <v>356</v>
      </c>
      <c r="W80">
        <v>108.874075556889</v>
      </c>
      <c r="X80" t="s">
        <v>37</v>
      </c>
      <c r="Y80">
        <v>158</v>
      </c>
      <c r="Z80" s="2">
        <v>1545600</v>
      </c>
    </row>
    <row r="81" spans="1:26">
      <c r="A81" s="1">
        <v>955.44529999999997</v>
      </c>
      <c r="B81" t="s">
        <v>13</v>
      </c>
      <c r="C81" t="s">
        <v>357</v>
      </c>
      <c r="D81">
        <v>110.48019647682401</v>
      </c>
      <c r="E81" t="s">
        <v>15</v>
      </c>
      <c r="F81">
        <v>158</v>
      </c>
      <c r="G81" s="2">
        <v>113495040</v>
      </c>
      <c r="P81" s="24"/>
      <c r="T81" s="1">
        <v>955.52</v>
      </c>
      <c r="U81" t="s">
        <v>13</v>
      </c>
      <c r="V81" t="s">
        <v>357</v>
      </c>
      <c r="W81">
        <v>110.079308556889</v>
      </c>
      <c r="X81" t="s">
        <v>40</v>
      </c>
      <c r="Y81">
        <v>158</v>
      </c>
      <c r="Z81" s="2" t="s">
        <v>67</v>
      </c>
    </row>
    <row r="82" spans="1:26">
      <c r="A82" s="1">
        <v>955.44529999999997</v>
      </c>
      <c r="B82" t="s">
        <v>13</v>
      </c>
      <c r="C82" t="s">
        <v>358</v>
      </c>
      <c r="D82">
        <v>111.684893476824</v>
      </c>
      <c r="E82" t="s">
        <v>15</v>
      </c>
      <c r="F82">
        <v>158</v>
      </c>
      <c r="G82" s="2">
        <v>129584640</v>
      </c>
      <c r="T82" s="1">
        <v>955.52</v>
      </c>
      <c r="U82" t="s">
        <v>13</v>
      </c>
      <c r="V82" t="s">
        <v>358</v>
      </c>
      <c r="W82">
        <v>111.284541556889</v>
      </c>
      <c r="X82" t="s">
        <v>40</v>
      </c>
      <c r="Y82">
        <v>158</v>
      </c>
      <c r="Z82" s="2" t="s">
        <v>67</v>
      </c>
    </row>
    <row r="83" spans="1:26">
      <c r="A83" s="1">
        <v>955.44529999999997</v>
      </c>
      <c r="B83" t="s">
        <v>13</v>
      </c>
      <c r="C83" t="s">
        <v>359</v>
      </c>
      <c r="D83">
        <v>112.889590476824</v>
      </c>
      <c r="E83" t="s">
        <v>15</v>
      </c>
      <c r="F83">
        <v>158</v>
      </c>
      <c r="G83" s="2">
        <v>21496320</v>
      </c>
      <c r="T83" s="1">
        <v>1036.6395</v>
      </c>
      <c r="U83" t="s">
        <v>36</v>
      </c>
      <c r="V83" t="s">
        <v>359</v>
      </c>
      <c r="W83">
        <v>112.489774556889</v>
      </c>
      <c r="X83" t="s">
        <v>37</v>
      </c>
      <c r="Y83">
        <v>158</v>
      </c>
      <c r="Z83" s="2">
        <v>2040960</v>
      </c>
    </row>
    <row r="84" spans="1:26">
      <c r="A84" s="1">
        <v>955.44529999999997</v>
      </c>
      <c r="B84" t="s">
        <v>13</v>
      </c>
      <c r="C84" t="s">
        <v>360</v>
      </c>
      <c r="D84">
        <v>114.09428747682399</v>
      </c>
      <c r="E84" t="s">
        <v>15</v>
      </c>
      <c r="F84">
        <v>158</v>
      </c>
      <c r="G84" s="2">
        <v>1777920</v>
      </c>
      <c r="T84" s="1">
        <v>1011.6191</v>
      </c>
      <c r="U84" t="s">
        <v>32</v>
      </c>
      <c r="V84" t="s">
        <v>360</v>
      </c>
      <c r="W84">
        <v>113.695007556889</v>
      </c>
      <c r="X84" t="s">
        <v>33</v>
      </c>
      <c r="Y84">
        <v>158</v>
      </c>
      <c r="Z84" s="2">
        <v>4120320</v>
      </c>
    </row>
    <row r="85" spans="1:26">
      <c r="A85" s="1">
        <v>955.44529999999997</v>
      </c>
      <c r="B85" t="s">
        <v>13</v>
      </c>
      <c r="C85" t="s">
        <v>361</v>
      </c>
      <c r="D85">
        <v>115.298984476824</v>
      </c>
      <c r="E85" t="s">
        <v>15</v>
      </c>
      <c r="F85">
        <v>158</v>
      </c>
      <c r="G85" s="2">
        <v>3031680</v>
      </c>
      <c r="T85" s="1">
        <v>996.60820000000001</v>
      </c>
      <c r="U85" t="s">
        <v>28</v>
      </c>
      <c r="V85" t="s">
        <v>361</v>
      </c>
      <c r="W85">
        <v>114.900240556889</v>
      </c>
      <c r="X85" t="s">
        <v>29</v>
      </c>
      <c r="Y85">
        <v>158</v>
      </c>
      <c r="Z85" s="2">
        <v>7463040</v>
      </c>
    </row>
    <row r="86" spans="1:26">
      <c r="A86" s="1">
        <v>955.44529999999997</v>
      </c>
      <c r="B86" t="s">
        <v>13</v>
      </c>
      <c r="C86" t="s">
        <v>362</v>
      </c>
      <c r="D86">
        <v>116.503681476824</v>
      </c>
      <c r="E86" t="s">
        <v>15</v>
      </c>
      <c r="F86">
        <v>158</v>
      </c>
      <c r="G86" s="2">
        <v>93225600</v>
      </c>
      <c r="T86" s="1">
        <v>984.57190000000003</v>
      </c>
      <c r="U86" t="s">
        <v>24</v>
      </c>
      <c r="V86" t="s">
        <v>362</v>
      </c>
      <c r="W86">
        <v>116.105473556889</v>
      </c>
      <c r="X86" t="s">
        <v>25</v>
      </c>
      <c r="Y86">
        <v>158</v>
      </c>
      <c r="Z86" s="2">
        <v>449280</v>
      </c>
    </row>
    <row r="87" spans="1:26">
      <c r="A87" s="1">
        <v>955.44529999999997</v>
      </c>
      <c r="B87" t="s">
        <v>13</v>
      </c>
      <c r="C87" t="s">
        <v>363</v>
      </c>
      <c r="D87">
        <v>117.708378476824</v>
      </c>
      <c r="E87" t="s">
        <v>15</v>
      </c>
      <c r="F87">
        <v>158</v>
      </c>
      <c r="G87" s="2">
        <v>1330560</v>
      </c>
      <c r="T87" s="1">
        <v>972.60820000000001</v>
      </c>
      <c r="U87" t="s">
        <v>20</v>
      </c>
      <c r="V87" t="s">
        <v>363</v>
      </c>
      <c r="W87">
        <v>117.310706556889</v>
      </c>
      <c r="X87" t="s">
        <v>21</v>
      </c>
      <c r="Y87">
        <v>158</v>
      </c>
      <c r="Z87" s="2">
        <v>1326720</v>
      </c>
    </row>
    <row r="88" spans="1:26">
      <c r="A88" s="1">
        <v>955.44529999999997</v>
      </c>
      <c r="B88" t="s">
        <v>13</v>
      </c>
      <c r="C88" t="s">
        <v>364</v>
      </c>
      <c r="D88">
        <v>118.91307547682401</v>
      </c>
      <c r="E88" t="s">
        <v>15</v>
      </c>
      <c r="F88">
        <v>158</v>
      </c>
      <c r="G88" s="2">
        <v>45160320</v>
      </c>
      <c r="T88" s="1">
        <v>969.57219999999995</v>
      </c>
      <c r="U88" t="s">
        <v>17</v>
      </c>
      <c r="V88" t="s">
        <v>364</v>
      </c>
      <c r="W88">
        <v>118.51593955688899</v>
      </c>
      <c r="X88" t="s">
        <v>15</v>
      </c>
      <c r="Y88">
        <v>158</v>
      </c>
      <c r="Z88" s="2">
        <v>3043200</v>
      </c>
    </row>
    <row r="89" spans="1:26">
      <c r="A89" s="1">
        <v>955.44529999999997</v>
      </c>
      <c r="B89" t="s">
        <v>13</v>
      </c>
      <c r="C89" t="s">
        <v>365</v>
      </c>
      <c r="D89">
        <v>120.117772476824</v>
      </c>
      <c r="E89" t="s">
        <v>15</v>
      </c>
      <c r="F89">
        <v>158</v>
      </c>
      <c r="G89" s="2">
        <v>28803840</v>
      </c>
      <c r="T89" s="1">
        <v>969.57219999999995</v>
      </c>
      <c r="U89" t="s">
        <v>17</v>
      </c>
      <c r="V89" t="s">
        <v>365</v>
      </c>
      <c r="W89">
        <v>119.721172556889</v>
      </c>
      <c r="X89" t="s">
        <v>15</v>
      </c>
      <c r="Y89">
        <v>158</v>
      </c>
      <c r="Z89" s="2">
        <v>5723520</v>
      </c>
    </row>
    <row r="90" spans="1:26">
      <c r="A90" s="1">
        <v>955.44529999999997</v>
      </c>
      <c r="B90" t="s">
        <v>13</v>
      </c>
      <c r="C90" t="s">
        <v>366</v>
      </c>
      <c r="D90">
        <v>121.322469476824</v>
      </c>
      <c r="E90" t="s">
        <v>15</v>
      </c>
      <c r="F90">
        <v>158</v>
      </c>
      <c r="G90" s="2">
        <v>814080</v>
      </c>
      <c r="T90" s="1">
        <v>972.60820000000001</v>
      </c>
      <c r="U90" t="s">
        <v>20</v>
      </c>
      <c r="V90" t="s">
        <v>366</v>
      </c>
      <c r="W90">
        <v>120.92640555688899</v>
      </c>
      <c r="X90" t="s">
        <v>21</v>
      </c>
      <c r="Y90">
        <v>158</v>
      </c>
      <c r="Z90" s="2">
        <v>1344000</v>
      </c>
    </row>
    <row r="91" spans="1:26">
      <c r="A91" s="1">
        <v>955.44529999999997</v>
      </c>
      <c r="B91" t="s">
        <v>13</v>
      </c>
      <c r="C91" t="s">
        <v>367</v>
      </c>
      <c r="D91">
        <v>122.52716647682399</v>
      </c>
      <c r="E91" t="s">
        <v>15</v>
      </c>
      <c r="F91">
        <v>158</v>
      </c>
      <c r="G91" s="2">
        <v>96449280</v>
      </c>
      <c r="T91" s="1">
        <v>984.57190000000003</v>
      </c>
      <c r="U91" t="s">
        <v>24</v>
      </c>
      <c r="V91" t="s">
        <v>367</v>
      </c>
      <c r="W91">
        <v>122.131638556889</v>
      </c>
      <c r="X91" t="s">
        <v>25</v>
      </c>
      <c r="Y91">
        <v>158</v>
      </c>
      <c r="Z91" s="2">
        <v>432000</v>
      </c>
    </row>
    <row r="92" spans="1:26">
      <c r="A92" s="1">
        <v>955.44529999999997</v>
      </c>
      <c r="B92" t="s">
        <v>13</v>
      </c>
      <c r="C92" t="s">
        <v>368</v>
      </c>
      <c r="D92">
        <v>123.731863476824</v>
      </c>
      <c r="E92" t="s">
        <v>15</v>
      </c>
      <c r="F92">
        <v>158</v>
      </c>
      <c r="G92" s="2">
        <v>1873920</v>
      </c>
      <c r="T92" s="1">
        <v>996.60820000000001</v>
      </c>
      <c r="U92" t="s">
        <v>28</v>
      </c>
      <c r="V92" t="s">
        <v>368</v>
      </c>
      <c r="W92">
        <v>123.33687155688899</v>
      </c>
      <c r="X92" t="s">
        <v>29</v>
      </c>
      <c r="Y92">
        <v>158</v>
      </c>
      <c r="Z92" s="2">
        <v>11700480</v>
      </c>
    </row>
    <row r="93" spans="1:26">
      <c r="A93" s="1">
        <v>955.44529999999997</v>
      </c>
      <c r="B93" t="s">
        <v>13</v>
      </c>
      <c r="C93" t="s">
        <v>369</v>
      </c>
      <c r="D93">
        <v>124.936560476824</v>
      </c>
      <c r="E93" t="s">
        <v>15</v>
      </c>
      <c r="F93">
        <v>158</v>
      </c>
      <c r="G93" s="2">
        <v>0</v>
      </c>
      <c r="T93" s="1">
        <v>1011.6191</v>
      </c>
      <c r="U93" t="s">
        <v>32</v>
      </c>
      <c r="V93" t="s">
        <v>369</v>
      </c>
      <c r="W93">
        <v>124.542104556889</v>
      </c>
      <c r="X93" t="s">
        <v>33</v>
      </c>
      <c r="Y93">
        <v>158</v>
      </c>
      <c r="Z93" s="2">
        <v>6266880</v>
      </c>
    </row>
    <row r="94" spans="1:26">
      <c r="A94" s="1">
        <v>955.44529999999997</v>
      </c>
      <c r="B94" t="s">
        <v>13</v>
      </c>
      <c r="C94" t="s">
        <v>370</v>
      </c>
      <c r="D94">
        <v>126.14125747682399</v>
      </c>
      <c r="E94" t="s">
        <v>15</v>
      </c>
      <c r="F94">
        <v>158</v>
      </c>
      <c r="G94" s="2">
        <v>17304960</v>
      </c>
      <c r="T94" s="1">
        <v>1036.6395</v>
      </c>
      <c r="U94" t="s">
        <v>36</v>
      </c>
      <c r="V94" t="s">
        <v>370</v>
      </c>
      <c r="W94">
        <v>125.74733755688899</v>
      </c>
      <c r="X94" t="s">
        <v>37</v>
      </c>
      <c r="Y94">
        <v>158</v>
      </c>
      <c r="Z94" s="2">
        <v>3813120</v>
      </c>
    </row>
    <row r="95" spans="1:26">
      <c r="A95" s="1">
        <v>955.44529999999997</v>
      </c>
      <c r="B95" t="s">
        <v>13</v>
      </c>
      <c r="C95" t="s">
        <v>371</v>
      </c>
      <c r="D95">
        <v>127.34595447682401</v>
      </c>
      <c r="E95" t="s">
        <v>15</v>
      </c>
      <c r="F95">
        <v>158</v>
      </c>
      <c r="G95" s="2">
        <v>155226240</v>
      </c>
      <c r="T95" s="1">
        <v>955.52</v>
      </c>
      <c r="U95" t="s">
        <v>13</v>
      </c>
      <c r="V95" t="s">
        <v>371</v>
      </c>
      <c r="W95">
        <v>126.952570556889</v>
      </c>
      <c r="X95" t="s">
        <v>40</v>
      </c>
      <c r="Y95">
        <v>158</v>
      </c>
      <c r="Z95" s="2" t="s">
        <v>67</v>
      </c>
    </row>
    <row r="96" spans="1:26">
      <c r="A96" s="1">
        <v>955.44529999999997</v>
      </c>
      <c r="B96" t="s">
        <v>13</v>
      </c>
      <c r="C96" t="s">
        <v>372</v>
      </c>
      <c r="D96">
        <v>128.55065147682399</v>
      </c>
      <c r="E96" t="s">
        <v>15</v>
      </c>
      <c r="F96">
        <v>158</v>
      </c>
      <c r="G96" s="2">
        <v>92972160</v>
      </c>
      <c r="T96" s="1">
        <v>955.52</v>
      </c>
      <c r="U96" t="s">
        <v>13</v>
      </c>
      <c r="V96" t="s">
        <v>372</v>
      </c>
      <c r="W96">
        <v>128.15780355688901</v>
      </c>
      <c r="X96" t="s">
        <v>40</v>
      </c>
      <c r="Y96">
        <v>158</v>
      </c>
      <c r="Z96" s="2" t="s">
        <v>67</v>
      </c>
    </row>
    <row r="97" spans="1:26">
      <c r="A97" s="1">
        <v>955.44529999999997</v>
      </c>
      <c r="B97" t="s">
        <v>13</v>
      </c>
      <c r="C97" t="s">
        <v>373</v>
      </c>
      <c r="D97">
        <v>129.755348476824</v>
      </c>
      <c r="E97" t="s">
        <v>15</v>
      </c>
      <c r="F97">
        <v>158</v>
      </c>
      <c r="G97" s="2">
        <v>112690560</v>
      </c>
      <c r="T97" s="1">
        <v>1036.6395</v>
      </c>
      <c r="U97" t="s">
        <v>36</v>
      </c>
      <c r="V97" t="s">
        <v>373</v>
      </c>
      <c r="W97">
        <v>129.363036556889</v>
      </c>
      <c r="X97" t="s">
        <v>37</v>
      </c>
      <c r="Y97">
        <v>158</v>
      </c>
      <c r="Z97" s="2">
        <v>15360</v>
      </c>
    </row>
    <row r="98" spans="1:26">
      <c r="A98" s="1">
        <v>955.44529999999997</v>
      </c>
      <c r="B98" t="s">
        <v>13</v>
      </c>
      <c r="C98" t="s">
        <v>374</v>
      </c>
      <c r="D98">
        <v>130.96004547682401</v>
      </c>
      <c r="E98" t="s">
        <v>15</v>
      </c>
      <c r="F98">
        <v>158</v>
      </c>
      <c r="G98" s="2">
        <v>10264320</v>
      </c>
      <c r="T98" s="1">
        <v>1011.6191</v>
      </c>
      <c r="U98" t="s">
        <v>32</v>
      </c>
      <c r="V98" t="s">
        <v>374</v>
      </c>
      <c r="W98">
        <v>130.56826955688899</v>
      </c>
      <c r="X98" t="s">
        <v>33</v>
      </c>
      <c r="Y98">
        <v>158</v>
      </c>
      <c r="Z98" s="2">
        <v>5328000</v>
      </c>
    </row>
    <row r="99" spans="1:26">
      <c r="A99" s="1">
        <v>955.44529999999997</v>
      </c>
      <c r="B99" t="s">
        <v>13</v>
      </c>
      <c r="C99" t="s">
        <v>375</v>
      </c>
      <c r="D99">
        <v>132.16474247682399</v>
      </c>
      <c r="E99" t="s">
        <v>15</v>
      </c>
      <c r="F99">
        <v>158</v>
      </c>
      <c r="G99" s="2">
        <v>45926400</v>
      </c>
      <c r="T99" s="1">
        <v>996.60820000000001</v>
      </c>
      <c r="U99" t="s">
        <v>28</v>
      </c>
      <c r="V99" t="s">
        <v>375</v>
      </c>
      <c r="W99">
        <v>131.77350255688901</v>
      </c>
      <c r="X99" t="s">
        <v>29</v>
      </c>
      <c r="Y99">
        <v>158</v>
      </c>
      <c r="Z99" s="2">
        <v>2935680</v>
      </c>
    </row>
    <row r="100" spans="1:26">
      <c r="A100" s="1">
        <v>955.44529999999997</v>
      </c>
      <c r="B100" t="s">
        <v>13</v>
      </c>
      <c r="C100" t="s">
        <v>376</v>
      </c>
      <c r="D100">
        <v>133.369439476824</v>
      </c>
      <c r="E100" t="s">
        <v>15</v>
      </c>
      <c r="F100">
        <v>158</v>
      </c>
      <c r="G100" s="2">
        <v>141431040</v>
      </c>
      <c r="T100" s="1">
        <v>984.57190000000003</v>
      </c>
      <c r="U100" t="s">
        <v>24</v>
      </c>
      <c r="V100" t="s">
        <v>376</v>
      </c>
      <c r="W100">
        <v>132.97873555688901</v>
      </c>
      <c r="X100" t="s">
        <v>25</v>
      </c>
      <c r="Y100">
        <v>158</v>
      </c>
      <c r="Z100" s="2">
        <v>190080</v>
      </c>
    </row>
    <row r="101" spans="1:26">
      <c r="A101" s="1">
        <v>955.44529999999997</v>
      </c>
      <c r="B101" t="s">
        <v>13</v>
      </c>
      <c r="C101" t="s">
        <v>377</v>
      </c>
      <c r="D101">
        <v>134.57413647682401</v>
      </c>
      <c r="E101" t="s">
        <v>15</v>
      </c>
      <c r="F101">
        <v>158</v>
      </c>
      <c r="G101" s="2">
        <v>1184640</v>
      </c>
      <c r="T101" s="1">
        <v>972.60820000000001</v>
      </c>
      <c r="U101" t="s">
        <v>20</v>
      </c>
      <c r="V101" t="s">
        <v>377</v>
      </c>
      <c r="W101">
        <v>134.183968556889</v>
      </c>
      <c r="X101" t="s">
        <v>21</v>
      </c>
      <c r="Y101">
        <v>158</v>
      </c>
      <c r="Z101" s="2">
        <v>1226880</v>
      </c>
    </row>
    <row r="102" spans="1:26">
      <c r="A102" s="1">
        <v>955.44529999999997</v>
      </c>
      <c r="B102" t="s">
        <v>13</v>
      </c>
      <c r="C102" t="s">
        <v>378</v>
      </c>
      <c r="D102">
        <v>135.77883347682399</v>
      </c>
      <c r="E102" t="s">
        <v>15</v>
      </c>
      <c r="F102">
        <v>158</v>
      </c>
      <c r="G102" s="2">
        <v>59596800</v>
      </c>
      <c r="T102" s="1">
        <v>969.57219999999995</v>
      </c>
      <c r="U102" t="s">
        <v>17</v>
      </c>
      <c r="V102" t="s">
        <v>378</v>
      </c>
      <c r="W102">
        <v>135.38920155688899</v>
      </c>
      <c r="X102" t="s">
        <v>15</v>
      </c>
      <c r="Y102">
        <v>158</v>
      </c>
      <c r="Z102" s="2">
        <v>5293440</v>
      </c>
    </row>
    <row r="103" spans="1:26">
      <c r="A103" s="1">
        <v>955.44529999999997</v>
      </c>
      <c r="B103" t="s">
        <v>13</v>
      </c>
      <c r="C103" t="s">
        <v>379</v>
      </c>
      <c r="D103">
        <v>136.983530476824</v>
      </c>
      <c r="E103" t="s">
        <v>15</v>
      </c>
      <c r="F103">
        <v>158</v>
      </c>
      <c r="G103" s="2">
        <v>58631040</v>
      </c>
      <c r="T103" s="1">
        <v>969.57219999999995</v>
      </c>
      <c r="U103" t="s">
        <v>17</v>
      </c>
      <c r="V103" t="s">
        <v>379</v>
      </c>
      <c r="W103">
        <v>136.59443455688901</v>
      </c>
      <c r="X103" t="s">
        <v>15</v>
      </c>
      <c r="Y103">
        <v>158</v>
      </c>
      <c r="Z103" s="2">
        <v>7161600</v>
      </c>
    </row>
    <row r="104" spans="1:26">
      <c r="A104" s="1">
        <v>955.44529999999997</v>
      </c>
      <c r="B104" t="s">
        <v>13</v>
      </c>
      <c r="C104" t="s">
        <v>380</v>
      </c>
      <c r="D104">
        <v>138.18822747682401</v>
      </c>
      <c r="E104" t="s">
        <v>15</v>
      </c>
      <c r="F104">
        <v>158</v>
      </c>
      <c r="G104" s="2">
        <v>789120</v>
      </c>
      <c r="T104" s="1">
        <v>972.60820000000001</v>
      </c>
      <c r="U104" t="s">
        <v>20</v>
      </c>
      <c r="V104" t="s">
        <v>380</v>
      </c>
      <c r="W104">
        <v>137.79966755688901</v>
      </c>
      <c r="X104" t="s">
        <v>21</v>
      </c>
      <c r="Y104">
        <v>158</v>
      </c>
      <c r="Z104" s="2">
        <v>1349760</v>
      </c>
    </row>
    <row r="105" spans="1:26">
      <c r="A105" s="1">
        <v>955.44529999999997</v>
      </c>
      <c r="B105" t="s">
        <v>13</v>
      </c>
      <c r="C105" t="s">
        <v>381</v>
      </c>
      <c r="D105">
        <v>139.39292447682399</v>
      </c>
      <c r="E105" t="s">
        <v>15</v>
      </c>
      <c r="F105">
        <v>158</v>
      </c>
      <c r="G105" s="2">
        <v>98457600</v>
      </c>
      <c r="T105" s="1">
        <v>984.57190000000003</v>
      </c>
      <c r="U105" t="s">
        <v>24</v>
      </c>
      <c r="V105" t="s">
        <v>381</v>
      </c>
      <c r="W105">
        <v>139.004900556889</v>
      </c>
      <c r="X105" t="s">
        <v>25</v>
      </c>
      <c r="Y105">
        <v>158</v>
      </c>
      <c r="Z105" s="2">
        <v>1718400</v>
      </c>
    </row>
    <row r="106" spans="1:26">
      <c r="A106" s="1">
        <v>955.44529999999997</v>
      </c>
      <c r="B106" t="s">
        <v>13</v>
      </c>
      <c r="C106" t="s">
        <v>382</v>
      </c>
      <c r="D106">
        <v>140.597621476824</v>
      </c>
      <c r="E106" t="s">
        <v>15</v>
      </c>
      <c r="F106">
        <v>158</v>
      </c>
      <c r="G106" s="2">
        <v>2640000</v>
      </c>
      <c r="T106" s="1">
        <v>996.60820000000001</v>
      </c>
      <c r="U106" t="s">
        <v>28</v>
      </c>
      <c r="V106" t="s">
        <v>382</v>
      </c>
      <c r="W106">
        <v>140.21013355688899</v>
      </c>
      <c r="X106" t="s">
        <v>29</v>
      </c>
      <c r="Y106">
        <v>158</v>
      </c>
      <c r="Z106" s="2">
        <v>11218560</v>
      </c>
    </row>
    <row r="107" spans="1:26">
      <c r="A107" s="1">
        <v>955.44529999999997</v>
      </c>
      <c r="B107" t="s">
        <v>13</v>
      </c>
      <c r="C107" t="s">
        <v>383</v>
      </c>
      <c r="D107">
        <v>141.80231847682401</v>
      </c>
      <c r="E107" t="s">
        <v>15</v>
      </c>
      <c r="F107">
        <v>158</v>
      </c>
      <c r="G107" s="2">
        <v>46656000</v>
      </c>
      <c r="T107" s="1">
        <v>1011.6191</v>
      </c>
      <c r="U107" t="s">
        <v>32</v>
      </c>
      <c r="V107" t="s">
        <v>383</v>
      </c>
      <c r="W107">
        <v>141.41536655688901</v>
      </c>
      <c r="X107" t="s">
        <v>33</v>
      </c>
      <c r="Y107">
        <v>158</v>
      </c>
      <c r="Z107" s="2">
        <v>2653440</v>
      </c>
    </row>
    <row r="108" spans="1:26">
      <c r="A108" s="1">
        <v>955.44529999999997</v>
      </c>
      <c r="B108" t="s">
        <v>13</v>
      </c>
      <c r="C108" t="s">
        <v>384</v>
      </c>
      <c r="D108">
        <v>143.00701547682399</v>
      </c>
      <c r="E108" t="s">
        <v>15</v>
      </c>
      <c r="F108">
        <v>158</v>
      </c>
      <c r="G108" s="2">
        <v>203520</v>
      </c>
      <c r="T108" s="1">
        <v>1036.6395</v>
      </c>
      <c r="U108" t="s">
        <v>36</v>
      </c>
      <c r="V108" t="s">
        <v>384</v>
      </c>
      <c r="W108">
        <v>142.620599556889</v>
      </c>
      <c r="X108" t="s">
        <v>37</v>
      </c>
      <c r="Y108">
        <v>158</v>
      </c>
      <c r="Z108" s="2">
        <v>2378880</v>
      </c>
    </row>
    <row r="109" spans="1:26">
      <c r="A109" s="1">
        <v>955.44529999999997</v>
      </c>
      <c r="B109" t="s">
        <v>13</v>
      </c>
      <c r="C109" t="s">
        <v>385</v>
      </c>
      <c r="D109">
        <v>144.211712476824</v>
      </c>
      <c r="E109" t="s">
        <v>15</v>
      </c>
      <c r="F109">
        <v>158</v>
      </c>
      <c r="G109" s="2">
        <v>70156800</v>
      </c>
      <c r="T109" s="1">
        <v>955.52</v>
      </c>
      <c r="U109" t="s">
        <v>13</v>
      </c>
      <c r="V109" t="s">
        <v>385</v>
      </c>
      <c r="W109">
        <v>143.825832556889</v>
      </c>
      <c r="X109" t="s">
        <v>40</v>
      </c>
      <c r="Y109">
        <v>158</v>
      </c>
      <c r="Z109" s="2" t="s">
        <v>67</v>
      </c>
    </row>
    <row r="110" spans="1:26">
      <c r="A110" s="1">
        <v>955.44529999999997</v>
      </c>
      <c r="B110" t="s">
        <v>13</v>
      </c>
      <c r="C110" t="s">
        <v>386</v>
      </c>
      <c r="D110">
        <v>145.41640947682399</v>
      </c>
      <c r="E110" t="s">
        <v>15</v>
      </c>
      <c r="F110">
        <v>158</v>
      </c>
      <c r="G110" s="2">
        <v>81079680</v>
      </c>
      <c r="T110" s="1">
        <v>955.52</v>
      </c>
      <c r="U110" t="s">
        <v>13</v>
      </c>
      <c r="V110" t="s">
        <v>386</v>
      </c>
      <c r="W110">
        <v>145.03106555688899</v>
      </c>
      <c r="X110" t="s">
        <v>40</v>
      </c>
      <c r="Y110">
        <v>158</v>
      </c>
      <c r="Z110" s="2" t="s">
        <v>67</v>
      </c>
    </row>
    <row r="111" spans="1:26">
      <c r="A111" s="1">
        <v>955.44529999999997</v>
      </c>
      <c r="B111" t="s">
        <v>13</v>
      </c>
      <c r="C111" t="s">
        <v>387</v>
      </c>
      <c r="D111">
        <v>146.621106476824</v>
      </c>
      <c r="E111" t="s">
        <v>15</v>
      </c>
      <c r="F111">
        <v>158</v>
      </c>
      <c r="G111" s="2">
        <v>743040</v>
      </c>
      <c r="T111" s="1">
        <v>1036.6395</v>
      </c>
      <c r="U111" t="s">
        <v>36</v>
      </c>
      <c r="V111" t="s">
        <v>387</v>
      </c>
      <c r="W111">
        <v>146.23629855688901</v>
      </c>
      <c r="X111" t="s">
        <v>37</v>
      </c>
      <c r="Y111">
        <v>158</v>
      </c>
      <c r="Z111" s="2">
        <v>2843520</v>
      </c>
    </row>
    <row r="112" spans="1:26">
      <c r="A112" s="1">
        <v>955.44529999999997</v>
      </c>
      <c r="B112" t="s">
        <v>13</v>
      </c>
      <c r="C112" t="s">
        <v>388</v>
      </c>
      <c r="D112">
        <v>147.82580347682401</v>
      </c>
      <c r="E112" t="s">
        <v>15</v>
      </c>
      <c r="F112">
        <v>158</v>
      </c>
      <c r="G112" s="2">
        <v>165120</v>
      </c>
      <c r="T112" s="1">
        <v>1011.6191</v>
      </c>
      <c r="U112" t="s">
        <v>32</v>
      </c>
      <c r="V112" t="s">
        <v>388</v>
      </c>
      <c r="W112">
        <v>147.441531556889</v>
      </c>
      <c r="X112" t="s">
        <v>33</v>
      </c>
      <c r="Y112">
        <v>158</v>
      </c>
      <c r="Z112" s="2">
        <v>5514240</v>
      </c>
    </row>
    <row r="113" spans="1:26">
      <c r="A113" s="1">
        <v>955.44529999999997</v>
      </c>
      <c r="B113" t="s">
        <v>13</v>
      </c>
      <c r="C113" t="s">
        <v>389</v>
      </c>
      <c r="D113">
        <v>149.03050047682399</v>
      </c>
      <c r="E113" t="s">
        <v>15</v>
      </c>
      <c r="F113">
        <v>158</v>
      </c>
      <c r="G113" s="2">
        <v>7541760</v>
      </c>
      <c r="T113" s="1">
        <v>996.60820000000001</v>
      </c>
      <c r="U113" t="s">
        <v>28</v>
      </c>
      <c r="V113" t="s">
        <v>389</v>
      </c>
      <c r="W113">
        <v>148.646764556889</v>
      </c>
      <c r="X113" t="s">
        <v>29</v>
      </c>
      <c r="Y113">
        <v>158</v>
      </c>
      <c r="Z113" s="2">
        <v>7069440</v>
      </c>
    </row>
    <row r="114" spans="1:26">
      <c r="A114" s="1">
        <v>955.44529999999997</v>
      </c>
      <c r="B114" t="s">
        <v>13</v>
      </c>
      <c r="C114" t="s">
        <v>390</v>
      </c>
      <c r="D114">
        <v>150.235197476824</v>
      </c>
      <c r="E114" t="s">
        <v>15</v>
      </c>
      <c r="F114">
        <v>158</v>
      </c>
      <c r="G114" s="2">
        <v>65959680</v>
      </c>
      <c r="T114" s="1">
        <v>984.57190000000003</v>
      </c>
      <c r="U114" t="s">
        <v>24</v>
      </c>
      <c r="V114" t="s">
        <v>390</v>
      </c>
      <c r="W114">
        <v>149.85199755688899</v>
      </c>
      <c r="X114" t="s">
        <v>25</v>
      </c>
      <c r="Y114">
        <v>158</v>
      </c>
      <c r="Z114" s="2">
        <v>635520</v>
      </c>
    </row>
    <row r="115" spans="1:26">
      <c r="A115" s="1">
        <v>955.44529999999997</v>
      </c>
      <c r="B115" t="s">
        <v>13</v>
      </c>
      <c r="C115" t="s">
        <v>391</v>
      </c>
      <c r="D115">
        <v>151.43989447682401</v>
      </c>
      <c r="E115" t="s">
        <v>15</v>
      </c>
      <c r="F115">
        <v>158</v>
      </c>
      <c r="G115" s="2">
        <v>1559040</v>
      </c>
      <c r="T115" s="1">
        <v>972.60820000000001</v>
      </c>
      <c r="U115" t="s">
        <v>20</v>
      </c>
      <c r="V115" t="s">
        <v>391</v>
      </c>
      <c r="W115">
        <v>151.05723055688901</v>
      </c>
      <c r="X115" t="s">
        <v>21</v>
      </c>
      <c r="Y115">
        <v>158</v>
      </c>
      <c r="Z115" s="2">
        <v>913920</v>
      </c>
    </row>
    <row r="116" spans="1:26">
      <c r="A116" s="1">
        <v>955.44529999999997</v>
      </c>
      <c r="B116" t="s">
        <v>13</v>
      </c>
      <c r="C116" t="s">
        <v>392</v>
      </c>
      <c r="D116">
        <v>152.64459147682399</v>
      </c>
      <c r="E116" t="s">
        <v>15</v>
      </c>
      <c r="F116">
        <v>158</v>
      </c>
      <c r="G116" s="2">
        <v>2424960</v>
      </c>
      <c r="T116" s="1">
        <v>969.57219999999995</v>
      </c>
      <c r="U116" t="s">
        <v>17</v>
      </c>
      <c r="V116" t="s">
        <v>392</v>
      </c>
      <c r="W116">
        <v>152.262463556889</v>
      </c>
      <c r="X116" t="s">
        <v>15</v>
      </c>
      <c r="Y116">
        <v>158</v>
      </c>
      <c r="Z116" s="2">
        <v>5639040</v>
      </c>
    </row>
  </sheetData>
  <mergeCells count="4">
    <mergeCell ref="A2:G3"/>
    <mergeCell ref="I2:N3"/>
    <mergeCell ref="T2:Z3"/>
    <mergeCell ref="AB2:AG3"/>
  </mergeCells>
  <conditionalFormatting sqref="I64:N79">
    <cfRule type="colorScale" priority="2">
      <colorScale>
        <cfvo type="min"/>
        <cfvo type="max"/>
        <color rgb="FF0070C0"/>
        <color rgb="FFFFC000"/>
      </colorScale>
    </cfRule>
    <cfRule type="colorScale" priority="3">
      <colorScale>
        <cfvo type="min"/>
        <cfvo type="max"/>
        <color theme="8"/>
        <color theme="5"/>
      </colorScale>
    </cfRule>
    <cfRule type="colorScale" priority="4">
      <colorScale>
        <cfvo type="min"/>
        <cfvo type="max"/>
        <color theme="8"/>
        <color rgb="FFFFFF00"/>
      </colorScale>
    </cfRule>
  </conditionalFormatting>
  <conditionalFormatting sqref="I45:O60">
    <cfRule type="colorScale" priority="5">
      <colorScale>
        <cfvo type="min"/>
        <cfvo type="max"/>
        <color rgb="FF0070C0"/>
        <color rgb="FFFFC000"/>
      </colorScale>
    </cfRule>
    <cfRule type="colorScale" priority="6">
      <colorScale>
        <cfvo type="min"/>
        <cfvo type="max"/>
        <color rgb="FFFF7128"/>
        <color rgb="FFFFC000"/>
      </colorScale>
    </cfRule>
    <cfRule type="colorScale" priority="7">
      <colorScale>
        <cfvo type="min"/>
        <cfvo type="max"/>
        <color theme="8"/>
        <color theme="5"/>
      </colorScale>
    </cfRule>
    <cfRule type="colorScale" priority="8">
      <colorScale>
        <cfvo type="min"/>
        <cfvo type="max"/>
        <color rgb="FF00B050"/>
        <color rgb="FFFF0000"/>
      </colorScale>
    </cfRule>
    <cfRule type="colorScale" priority="9">
      <colorScale>
        <cfvo type="min"/>
        <cfvo type="max"/>
        <color theme="8"/>
        <color rgb="FFFFFF00"/>
      </colorScale>
    </cfRule>
  </conditionalFormatting>
  <conditionalFormatting sqref="O65:O79">
    <cfRule type="colorScale" priority="18">
      <colorScale>
        <cfvo type="min"/>
        <cfvo type="max"/>
        <color theme="8"/>
        <color rgb="FFFFFF00"/>
      </colorScale>
    </cfRule>
  </conditionalFormatting>
  <conditionalFormatting sqref="P69:P79">
    <cfRule type="colorScale" priority="1">
      <colorScale>
        <cfvo type="min"/>
        <cfvo type="max"/>
        <color rgb="FF0070C0"/>
        <color rgb="FFFFC000"/>
      </colorScale>
    </cfRule>
    <cfRule type="colorScale" priority="19">
      <colorScale>
        <cfvo type="min"/>
        <cfvo type="max"/>
        <color theme="8"/>
        <color rgb="FFFFFF00"/>
      </colorScale>
    </cfRule>
    <cfRule type="colorScale" priority="20">
      <colorScale>
        <cfvo type="min"/>
        <cfvo type="max"/>
        <color rgb="FF0070C0"/>
        <color rgb="FFFFC000"/>
      </colorScale>
    </cfRule>
    <cfRule type="colorScale" priority="21">
      <colorScale>
        <cfvo type="min"/>
        <cfvo type="max"/>
        <color theme="8"/>
        <color theme="5"/>
      </colorScale>
    </cfRule>
  </conditionalFormatting>
  <conditionalFormatting sqref="P64:S64 Q65:S79">
    <cfRule type="colorScale" priority="17">
      <colorScale>
        <cfvo type="min"/>
        <cfvo type="max"/>
        <color theme="8"/>
        <color rgb="FFFFFF00"/>
      </colorScale>
    </cfRule>
  </conditionalFormatting>
  <conditionalFormatting sqref="AB26:AG41">
    <cfRule type="colorScale" priority="12">
      <colorScale>
        <cfvo type="min"/>
        <cfvo type="max"/>
        <color theme="8"/>
        <color rgb="FFFFFF00"/>
      </colorScale>
    </cfRule>
  </conditionalFormatting>
  <conditionalFormatting sqref="AB64:AG79">
    <cfRule type="colorScale" priority="13">
      <colorScale>
        <cfvo type="min"/>
        <cfvo type="max"/>
        <color theme="8"/>
        <color rgb="FFFFFF00"/>
      </colorScale>
    </cfRule>
  </conditionalFormatting>
  <conditionalFormatting sqref="AB45:AH60">
    <cfRule type="colorScale" priority="15">
      <colorScale>
        <cfvo type="min"/>
        <cfvo type="max"/>
        <color theme="8"/>
        <color rgb="FFFFFF00"/>
      </colorScale>
    </cfRule>
  </conditionalFormatting>
  <conditionalFormatting sqref="AH26:AH41">
    <cfRule type="cellIs" dxfId="4" priority="16" operator="greaterThan">
      <formula>12.5</formula>
    </cfRule>
  </conditionalFormatting>
  <conditionalFormatting sqref="AH65:AH79">
    <cfRule type="colorScale" priority="14">
      <colorScale>
        <cfvo type="min"/>
        <cfvo type="max"/>
        <color theme="8"/>
        <color rgb="FFFFFF00"/>
      </colorScale>
    </cfRule>
  </conditionalFormatting>
  <conditionalFormatting sqref="AI50:AI60">
    <cfRule type="colorScale" priority="10">
      <colorScale>
        <cfvo type="min"/>
        <cfvo type="max"/>
        <color theme="8"/>
        <color rgb="FFFFFF00"/>
      </colorScale>
    </cfRule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4E9B-6B8B-7348-BC21-BC3F139919C2}">
  <dimension ref="A1:AI116"/>
  <sheetViews>
    <sheetView zoomScale="80" zoomScaleNormal="80" workbookViewId="0">
      <selection sqref="A1:XFD1"/>
    </sheetView>
  </sheetViews>
  <sheetFormatPr baseColWidth="10" defaultColWidth="8.83203125" defaultRowHeight="15"/>
  <cols>
    <col min="1" max="1" width="8.83203125" style="1"/>
    <col min="2" max="2" width="11.6640625" bestFit="1" customWidth="1"/>
    <col min="6" max="6" width="13.5" bestFit="1" customWidth="1"/>
    <col min="7" max="7" width="10.83203125" style="2" bestFit="1" customWidth="1"/>
    <col min="8" max="8" width="29.5" bestFit="1" customWidth="1"/>
    <col min="9" max="15" width="4.6640625" customWidth="1"/>
    <col min="16" max="16" width="4.6640625" style="3" customWidth="1"/>
    <col min="20" max="20" width="8.83203125" style="1"/>
    <col min="21" max="21" width="11.6640625" bestFit="1" customWidth="1"/>
    <col min="25" max="25" width="13.5" bestFit="1" customWidth="1"/>
    <col min="26" max="26" width="8.83203125" style="2"/>
    <col min="27" max="27" width="29.5" bestFit="1" customWidth="1"/>
    <col min="28" max="34" width="4.6640625" style="4" customWidth="1"/>
    <col min="35" max="35" width="4.6640625" style="3" customWidth="1"/>
  </cols>
  <sheetData>
    <row r="1" spans="1:35">
      <c r="A1" s="1" t="s">
        <v>396</v>
      </c>
    </row>
    <row r="2" spans="1:35" s="6" customFormat="1" ht="19">
      <c r="A2" s="5" t="s">
        <v>397</v>
      </c>
      <c r="B2" s="5"/>
      <c r="C2" s="5"/>
      <c r="D2" s="5"/>
      <c r="E2" s="5"/>
      <c r="F2" s="5"/>
      <c r="G2" s="5"/>
      <c r="I2" s="5" t="s">
        <v>2</v>
      </c>
      <c r="J2" s="5"/>
      <c r="K2" s="5"/>
      <c r="L2" s="5"/>
      <c r="M2" s="5"/>
      <c r="N2" s="5"/>
      <c r="P2" s="7"/>
      <c r="T2" s="5" t="s">
        <v>398</v>
      </c>
      <c r="U2" s="5"/>
      <c r="V2" s="5"/>
      <c r="W2" s="5"/>
      <c r="X2" s="5"/>
      <c r="Y2" s="5"/>
      <c r="Z2" s="5"/>
      <c r="AB2" s="5" t="s">
        <v>4</v>
      </c>
      <c r="AC2" s="5"/>
      <c r="AD2" s="5"/>
      <c r="AE2" s="5"/>
      <c r="AF2" s="5"/>
      <c r="AG2" s="5"/>
      <c r="AI2" s="7"/>
    </row>
    <row r="3" spans="1:35" s="6" customFormat="1" ht="19">
      <c r="A3" s="5"/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P3" s="7"/>
      <c r="T3" s="5"/>
      <c r="U3" s="5"/>
      <c r="V3" s="5"/>
      <c r="W3" s="5"/>
      <c r="X3" s="5"/>
      <c r="Y3" s="5"/>
      <c r="Z3" s="5"/>
      <c r="AB3" s="5"/>
      <c r="AC3" s="5"/>
      <c r="AD3" s="5"/>
      <c r="AE3" s="5"/>
      <c r="AF3" s="5"/>
      <c r="AG3" s="5"/>
      <c r="AI3" s="7"/>
    </row>
    <row r="4" spans="1:35">
      <c r="A4" s="1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s="2" t="s">
        <v>11</v>
      </c>
      <c r="I4">
        <v>1</v>
      </c>
      <c r="J4">
        <v>2</v>
      </c>
      <c r="K4">
        <v>3</v>
      </c>
      <c r="L4">
        <v>4</v>
      </c>
      <c r="M4">
        <v>5</v>
      </c>
      <c r="N4">
        <v>6</v>
      </c>
      <c r="O4" t="s">
        <v>12</v>
      </c>
      <c r="T4" s="1" t="s">
        <v>5</v>
      </c>
      <c r="U4" t="s">
        <v>6</v>
      </c>
      <c r="V4" t="s">
        <v>7</v>
      </c>
      <c r="W4" t="s">
        <v>8</v>
      </c>
      <c r="X4" t="s">
        <v>9</v>
      </c>
      <c r="Y4" t="s">
        <v>10</v>
      </c>
      <c r="Z4" s="2" t="s">
        <v>11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4">
        <v>6</v>
      </c>
      <c r="AH4" s="4" t="s">
        <v>12</v>
      </c>
    </row>
    <row r="5" spans="1:35">
      <c r="A5" s="1">
        <v>457.13869999999997</v>
      </c>
      <c r="B5" t="s">
        <v>13</v>
      </c>
      <c r="C5" t="s">
        <v>165</v>
      </c>
      <c r="D5">
        <v>19.128458536320501</v>
      </c>
      <c r="E5" t="s">
        <v>15</v>
      </c>
      <c r="F5">
        <v>56</v>
      </c>
      <c r="G5" s="2">
        <v>435703680</v>
      </c>
      <c r="H5" t="s">
        <v>16</v>
      </c>
      <c r="I5" s="9">
        <f>G5</f>
        <v>435703680</v>
      </c>
      <c r="J5" s="9">
        <f>G6</f>
        <v>485116800</v>
      </c>
      <c r="K5" s="9">
        <f>G7</f>
        <v>438524160</v>
      </c>
      <c r="L5" s="9">
        <f>G8</f>
        <v>422664960</v>
      </c>
      <c r="M5" s="9">
        <f>G9</f>
        <v>490014720</v>
      </c>
      <c r="N5" s="9">
        <f>G10</f>
        <v>462819840</v>
      </c>
      <c r="O5" s="9">
        <f>G11</f>
        <v>478475520</v>
      </c>
      <c r="T5" s="1">
        <v>516.21029999999996</v>
      </c>
      <c r="U5" t="s">
        <v>17</v>
      </c>
      <c r="V5" t="s">
        <v>165</v>
      </c>
      <c r="W5">
        <v>18.541939610669601</v>
      </c>
      <c r="X5" t="s">
        <v>15</v>
      </c>
      <c r="Y5">
        <v>56</v>
      </c>
      <c r="Z5" s="2">
        <v>0</v>
      </c>
      <c r="AA5" t="s">
        <v>16</v>
      </c>
      <c r="AB5" s="9">
        <f>Z5</f>
        <v>0</v>
      </c>
      <c r="AC5" s="9">
        <f>Z6</f>
        <v>0</v>
      </c>
      <c r="AD5" s="9">
        <f>Z7</f>
        <v>0</v>
      </c>
      <c r="AE5" s="9">
        <f>Z8</f>
        <v>0</v>
      </c>
      <c r="AF5" s="9">
        <f>Z9</f>
        <v>7680</v>
      </c>
      <c r="AG5" s="9">
        <f>Z10</f>
        <v>36480</v>
      </c>
      <c r="AH5" s="9">
        <f>Z11</f>
        <v>0</v>
      </c>
    </row>
    <row r="6" spans="1:35">
      <c r="A6" s="1">
        <v>457.13869999999997</v>
      </c>
      <c r="B6" t="s">
        <v>13</v>
      </c>
      <c r="C6" t="s">
        <v>166</v>
      </c>
      <c r="D6">
        <v>20.334622536320499</v>
      </c>
      <c r="E6" t="s">
        <v>15</v>
      </c>
      <c r="F6">
        <v>56</v>
      </c>
      <c r="G6" s="2">
        <v>485116800</v>
      </c>
      <c r="H6" t="s">
        <v>19</v>
      </c>
      <c r="I6" s="9">
        <f>G18</f>
        <v>0</v>
      </c>
      <c r="J6" s="9">
        <f>G17</f>
        <v>424320</v>
      </c>
      <c r="K6" s="9">
        <f>G16</f>
        <v>23783040</v>
      </c>
      <c r="L6" s="9">
        <f>G15</f>
        <v>1409280</v>
      </c>
      <c r="M6" s="9">
        <f>G14</f>
        <v>216167040</v>
      </c>
      <c r="N6" s="9">
        <f>G13</f>
        <v>1722240</v>
      </c>
      <c r="O6" s="9">
        <f>G12</f>
        <v>502694400</v>
      </c>
      <c r="T6" s="1">
        <v>529.23069999999996</v>
      </c>
      <c r="U6" t="s">
        <v>20</v>
      </c>
      <c r="V6" t="s">
        <v>166</v>
      </c>
      <c r="W6">
        <v>19.746757610669601</v>
      </c>
      <c r="X6" t="s">
        <v>21</v>
      </c>
      <c r="Y6">
        <v>56</v>
      </c>
      <c r="Z6" s="2">
        <v>0</v>
      </c>
      <c r="AA6" t="s">
        <v>19</v>
      </c>
      <c r="AB6" s="9">
        <f>Z18</f>
        <v>91971840</v>
      </c>
      <c r="AC6" s="9">
        <f>Z17</f>
        <v>5028480</v>
      </c>
      <c r="AD6" s="9">
        <f>Z16</f>
        <v>55914240</v>
      </c>
      <c r="AE6" s="9">
        <f>Z15</f>
        <v>76419840</v>
      </c>
      <c r="AF6" s="9">
        <f>Z14</f>
        <v>1301760</v>
      </c>
      <c r="AG6" s="9">
        <f>Z13</f>
        <v>95984640</v>
      </c>
      <c r="AH6" s="9" t="str">
        <f>Z12</f>
        <v>NA</v>
      </c>
    </row>
    <row r="7" spans="1:35">
      <c r="A7" s="1">
        <v>457.13869999999997</v>
      </c>
      <c r="B7" t="s">
        <v>13</v>
      </c>
      <c r="C7" t="s">
        <v>167</v>
      </c>
      <c r="D7">
        <v>21.5407865363205</v>
      </c>
      <c r="E7" t="s">
        <v>15</v>
      </c>
      <c r="F7">
        <v>56</v>
      </c>
      <c r="G7" s="2">
        <v>438524160</v>
      </c>
      <c r="H7" t="s">
        <v>23</v>
      </c>
      <c r="I7" s="9">
        <f>G19</f>
        <v>171484800</v>
      </c>
      <c r="J7" s="9">
        <f>G20</f>
        <v>232210560</v>
      </c>
      <c r="K7" s="9">
        <f>G21</f>
        <v>8586240</v>
      </c>
      <c r="L7" s="9">
        <f>G22</f>
        <v>0</v>
      </c>
      <c r="M7" s="9">
        <f>G23</f>
        <v>373146240</v>
      </c>
      <c r="N7" s="9">
        <f>G24</f>
        <v>326309760</v>
      </c>
      <c r="O7" s="9">
        <f>G25</f>
        <v>494632320</v>
      </c>
      <c r="T7" s="1">
        <v>535.18719999999996</v>
      </c>
      <c r="U7" t="s">
        <v>24</v>
      </c>
      <c r="V7" t="s">
        <v>167</v>
      </c>
      <c r="W7">
        <v>20.9515756106696</v>
      </c>
      <c r="X7" t="s">
        <v>25</v>
      </c>
      <c r="Y7">
        <v>56</v>
      </c>
      <c r="Z7" s="2">
        <v>0</v>
      </c>
      <c r="AA7" t="s">
        <v>23</v>
      </c>
      <c r="AB7" s="9">
        <f>Z19</f>
        <v>48746880</v>
      </c>
      <c r="AC7" s="9">
        <f>Z20</f>
        <v>1624320</v>
      </c>
      <c r="AD7" s="9">
        <f>Z21</f>
        <v>80209920</v>
      </c>
      <c r="AE7" s="9">
        <f>Z22</f>
        <v>77846400</v>
      </c>
      <c r="AF7" s="9">
        <f>Z23</f>
        <v>111360</v>
      </c>
      <c r="AG7" s="9">
        <f>Z24</f>
        <v>24086400</v>
      </c>
      <c r="AH7" s="9" t="str">
        <f>Z25</f>
        <v>NA</v>
      </c>
    </row>
    <row r="8" spans="1:35">
      <c r="A8" s="1">
        <v>457.13869999999997</v>
      </c>
      <c r="B8" t="s">
        <v>13</v>
      </c>
      <c r="C8" t="s">
        <v>168</v>
      </c>
      <c r="D8">
        <v>22.746950536320501</v>
      </c>
      <c r="E8" t="s">
        <v>15</v>
      </c>
      <c r="F8">
        <v>56</v>
      </c>
      <c r="G8" s="2">
        <v>422664960</v>
      </c>
      <c r="H8" t="s">
        <v>27</v>
      </c>
      <c r="I8" s="9">
        <f>G32</f>
        <v>425239680</v>
      </c>
      <c r="J8" s="9">
        <f>G31</f>
        <v>401295360</v>
      </c>
      <c r="K8" s="9">
        <f>G30</f>
        <v>436753920</v>
      </c>
      <c r="L8" s="9">
        <f>G29</f>
        <v>447452160</v>
      </c>
      <c r="M8" s="9">
        <f>G28</f>
        <v>403474560</v>
      </c>
      <c r="N8" s="9">
        <f>G27</f>
        <v>421507200</v>
      </c>
      <c r="O8" s="9">
        <f>G26</f>
        <v>491646720</v>
      </c>
      <c r="T8" s="1">
        <v>571.18719999999996</v>
      </c>
      <c r="U8" t="s">
        <v>28</v>
      </c>
      <c r="V8" t="s">
        <v>168</v>
      </c>
      <c r="W8">
        <v>22.1563936106696</v>
      </c>
      <c r="X8" t="s">
        <v>29</v>
      </c>
      <c r="Y8">
        <v>56</v>
      </c>
      <c r="Z8" s="2">
        <v>0</v>
      </c>
      <c r="AA8" t="s">
        <v>27</v>
      </c>
      <c r="AB8" s="9">
        <f>Z32</f>
        <v>2119680</v>
      </c>
      <c r="AC8" s="9">
        <f>Z31</f>
        <v>24960</v>
      </c>
      <c r="AD8" s="9">
        <f>Z30</f>
        <v>666240</v>
      </c>
      <c r="AE8" s="9">
        <f>Z29</f>
        <v>1472640</v>
      </c>
      <c r="AF8" s="9">
        <f>Z28</f>
        <v>38400</v>
      </c>
      <c r="AG8" s="9">
        <f>Z27</f>
        <v>1683840</v>
      </c>
      <c r="AH8" s="9">
        <f>Z26</f>
        <v>0</v>
      </c>
    </row>
    <row r="9" spans="1:35">
      <c r="A9" s="1">
        <v>457.13869999999997</v>
      </c>
      <c r="B9" t="s">
        <v>13</v>
      </c>
      <c r="C9" t="s">
        <v>169</v>
      </c>
      <c r="D9">
        <v>23.953114536320498</v>
      </c>
      <c r="E9" t="s">
        <v>15</v>
      </c>
      <c r="F9">
        <v>56</v>
      </c>
      <c r="G9" s="2">
        <v>490014720</v>
      </c>
      <c r="H9" t="s">
        <v>31</v>
      </c>
      <c r="I9" s="9">
        <f>G33</f>
        <v>396412800</v>
      </c>
      <c r="J9" s="9">
        <f>G34</f>
        <v>417075840</v>
      </c>
      <c r="K9" s="9">
        <f>G35</f>
        <v>374592000</v>
      </c>
      <c r="L9" s="9">
        <f>G36</f>
        <v>395781120</v>
      </c>
      <c r="M9" s="9">
        <f>G37</f>
        <v>495100800</v>
      </c>
      <c r="N9" s="9">
        <f>G38</f>
        <v>374991360</v>
      </c>
      <c r="O9" s="9">
        <f>G39</f>
        <v>517025280</v>
      </c>
      <c r="T9" s="1">
        <v>579.24639999999999</v>
      </c>
      <c r="U9" t="s">
        <v>32</v>
      </c>
      <c r="V9" t="s">
        <v>169</v>
      </c>
      <c r="W9">
        <v>23.361211610669599</v>
      </c>
      <c r="X9" t="s">
        <v>33</v>
      </c>
      <c r="Y9">
        <v>56</v>
      </c>
      <c r="Z9" s="2">
        <v>7680</v>
      </c>
      <c r="AA9" t="s">
        <v>31</v>
      </c>
      <c r="AB9" s="9">
        <f>Z33</f>
        <v>11520</v>
      </c>
      <c r="AC9" s="9">
        <f>Z34</f>
        <v>0</v>
      </c>
      <c r="AD9" s="9">
        <f>Z35</f>
        <v>0</v>
      </c>
      <c r="AE9" s="9">
        <f>Z36</f>
        <v>326400</v>
      </c>
      <c r="AF9" s="9">
        <f>Z37</f>
        <v>0</v>
      </c>
      <c r="AG9" s="9">
        <f>Z38</f>
        <v>65280</v>
      </c>
      <c r="AH9" s="9" t="str">
        <f>Z39</f>
        <v>NA</v>
      </c>
    </row>
    <row r="10" spans="1:35">
      <c r="A10" s="1">
        <v>457.13869999999997</v>
      </c>
      <c r="B10" t="s">
        <v>13</v>
      </c>
      <c r="C10" t="s">
        <v>170</v>
      </c>
      <c r="D10">
        <v>25.1592785363205</v>
      </c>
      <c r="E10" t="s">
        <v>15</v>
      </c>
      <c r="F10">
        <v>56</v>
      </c>
      <c r="G10" s="2">
        <v>462819840</v>
      </c>
      <c r="H10" t="s">
        <v>35</v>
      </c>
      <c r="I10" s="9">
        <f>G46</f>
        <v>0</v>
      </c>
      <c r="J10" s="9">
        <f>G45</f>
        <v>0</v>
      </c>
      <c r="K10" s="9">
        <f>G44</f>
        <v>347520</v>
      </c>
      <c r="L10" s="9">
        <f>G43</f>
        <v>232320</v>
      </c>
      <c r="M10" s="9">
        <f>G42</f>
        <v>207360</v>
      </c>
      <c r="N10" s="9">
        <f>G41</f>
        <v>1449600</v>
      </c>
      <c r="O10" s="9">
        <f>G40</f>
        <v>514392960</v>
      </c>
      <c r="T10" s="1">
        <v>586.24099999999999</v>
      </c>
      <c r="U10" t="s">
        <v>36</v>
      </c>
      <c r="V10" t="s">
        <v>170</v>
      </c>
      <c r="W10">
        <v>24.566029610669599</v>
      </c>
      <c r="X10" t="s">
        <v>37</v>
      </c>
      <c r="Y10">
        <v>56</v>
      </c>
      <c r="Z10" s="2">
        <v>36480</v>
      </c>
      <c r="AA10" t="s">
        <v>35</v>
      </c>
      <c r="AB10" s="9">
        <f>Z46</f>
        <v>80279040</v>
      </c>
      <c r="AC10" s="9">
        <f>Z45</f>
        <v>5760000</v>
      </c>
      <c r="AD10" s="9">
        <f>Z44</f>
        <v>58857600</v>
      </c>
      <c r="AE10" s="9">
        <f>Z43</f>
        <v>90602880</v>
      </c>
      <c r="AF10" s="9">
        <f>Z42</f>
        <v>2826240</v>
      </c>
      <c r="AG10" s="9">
        <f>Z41</f>
        <v>69310080</v>
      </c>
      <c r="AH10" s="9">
        <f>Z40</f>
        <v>0</v>
      </c>
    </row>
    <row r="11" spans="1:35">
      <c r="A11" s="1">
        <v>457.13869999999997</v>
      </c>
      <c r="B11" t="s">
        <v>13</v>
      </c>
      <c r="C11" t="s">
        <v>171</v>
      </c>
      <c r="D11">
        <v>26.365442536320501</v>
      </c>
      <c r="E11" t="s">
        <v>15</v>
      </c>
      <c r="F11">
        <v>56</v>
      </c>
      <c r="G11" s="2">
        <v>478475520</v>
      </c>
      <c r="H11" t="s">
        <v>39</v>
      </c>
      <c r="I11" s="9">
        <f>G47</f>
        <v>99298560</v>
      </c>
      <c r="J11" s="9">
        <f>G48</f>
        <v>155255040</v>
      </c>
      <c r="K11" s="9">
        <f>G49</f>
        <v>3000960</v>
      </c>
      <c r="L11" s="9">
        <f>G50</f>
        <v>0</v>
      </c>
      <c r="M11" s="9">
        <f>G51</f>
        <v>280617600</v>
      </c>
      <c r="N11" s="9">
        <f>G52</f>
        <v>163687680</v>
      </c>
      <c r="O11" s="9">
        <f>G53</f>
        <v>451904640</v>
      </c>
      <c r="T11" s="1">
        <v>457.13869999999997</v>
      </c>
      <c r="U11" t="s">
        <v>13</v>
      </c>
      <c r="V11" t="s">
        <v>171</v>
      </c>
      <c r="W11">
        <v>25.770847610669598</v>
      </c>
      <c r="X11" t="s">
        <v>40</v>
      </c>
      <c r="Y11">
        <v>56</v>
      </c>
      <c r="Z11" s="2">
        <v>0</v>
      </c>
      <c r="AA11" t="s">
        <v>39</v>
      </c>
      <c r="AB11" s="9">
        <f>Z47</f>
        <v>56636160</v>
      </c>
      <c r="AC11" s="9">
        <f>Z48</f>
        <v>2263680</v>
      </c>
      <c r="AD11" s="9">
        <f>Z49</f>
        <v>70310400</v>
      </c>
      <c r="AE11" s="9">
        <f>Z50</f>
        <v>57548160</v>
      </c>
      <c r="AF11" s="9">
        <f>Z51</f>
        <v>144000</v>
      </c>
      <c r="AG11" s="9">
        <f>Z52</f>
        <v>30919680</v>
      </c>
      <c r="AH11" s="9" t="str">
        <f>Z53</f>
        <v>NA</v>
      </c>
    </row>
    <row r="12" spans="1:35">
      <c r="A12" s="1">
        <v>457.13869999999997</v>
      </c>
      <c r="B12" t="s">
        <v>13</v>
      </c>
      <c r="C12" t="s">
        <v>172</v>
      </c>
      <c r="D12">
        <v>27.571606536320498</v>
      </c>
      <c r="E12" t="s">
        <v>15</v>
      </c>
      <c r="F12">
        <v>56</v>
      </c>
      <c r="G12" s="2">
        <v>502694400</v>
      </c>
      <c r="H12" t="s">
        <v>42</v>
      </c>
      <c r="I12" s="9">
        <f>G60</f>
        <v>50000640</v>
      </c>
      <c r="J12" s="9">
        <f>G59</f>
        <v>246122880</v>
      </c>
      <c r="K12" s="9">
        <f>G58</f>
        <v>370452480</v>
      </c>
      <c r="L12" s="9">
        <f>G57</f>
        <v>208583040</v>
      </c>
      <c r="M12" s="9">
        <f>G56</f>
        <v>322454400</v>
      </c>
      <c r="N12" s="9">
        <f>G55</f>
        <v>174464640</v>
      </c>
      <c r="O12" s="9">
        <f>G54</f>
        <v>459651840</v>
      </c>
      <c r="T12" s="1">
        <v>457.13869999999997</v>
      </c>
      <c r="U12" t="s">
        <v>13</v>
      </c>
      <c r="V12" t="s">
        <v>172</v>
      </c>
      <c r="W12">
        <v>26.975665610669601</v>
      </c>
      <c r="X12" t="s">
        <v>40</v>
      </c>
      <c r="Y12">
        <v>56</v>
      </c>
      <c r="Z12" s="2" t="s">
        <v>67</v>
      </c>
      <c r="AA12" t="s">
        <v>42</v>
      </c>
      <c r="AB12" s="9">
        <f>Z60</f>
        <v>69106560</v>
      </c>
      <c r="AC12" s="9">
        <f>Z59</f>
        <v>1401600</v>
      </c>
      <c r="AD12" s="9">
        <f>Z58</f>
        <v>8300160</v>
      </c>
      <c r="AE12" s="9">
        <f>Z57</f>
        <v>59425920</v>
      </c>
      <c r="AF12" s="9">
        <f>Z56</f>
        <v>1209600</v>
      </c>
      <c r="AG12" s="9">
        <f>Z55</f>
        <v>50000640</v>
      </c>
      <c r="AH12" s="9" t="str">
        <f>Z54</f>
        <v>NA</v>
      </c>
    </row>
    <row r="13" spans="1:35">
      <c r="A13" s="1">
        <v>457.13869999999997</v>
      </c>
      <c r="B13" t="s">
        <v>13</v>
      </c>
      <c r="C13" t="s">
        <v>173</v>
      </c>
      <c r="D13">
        <v>28.777770536320499</v>
      </c>
      <c r="E13" t="s">
        <v>15</v>
      </c>
      <c r="F13">
        <v>56</v>
      </c>
      <c r="G13" s="2">
        <v>1722240</v>
      </c>
      <c r="H13" t="s">
        <v>44</v>
      </c>
      <c r="I13" s="9">
        <f>G61</f>
        <v>419936640</v>
      </c>
      <c r="J13" s="9">
        <f>G62</f>
        <v>444923520</v>
      </c>
      <c r="K13" s="9">
        <f>G63</f>
        <v>404432640</v>
      </c>
      <c r="L13" s="9">
        <f>G64</f>
        <v>511806720</v>
      </c>
      <c r="M13" s="9">
        <f>G65</f>
        <v>450714240</v>
      </c>
      <c r="N13" s="9">
        <f>G66</f>
        <v>484366080</v>
      </c>
      <c r="O13" s="9">
        <f>G67</f>
        <v>471317760</v>
      </c>
      <c r="T13" s="1">
        <v>586.24099999999999</v>
      </c>
      <c r="U13" t="s">
        <v>36</v>
      </c>
      <c r="V13" t="s">
        <v>173</v>
      </c>
      <c r="W13">
        <v>28.180483610669601</v>
      </c>
      <c r="X13" t="s">
        <v>37</v>
      </c>
      <c r="Y13">
        <v>56</v>
      </c>
      <c r="Z13" s="2">
        <v>95984640</v>
      </c>
      <c r="AA13" t="s">
        <v>44</v>
      </c>
      <c r="AB13" s="9">
        <f>Z61</f>
        <v>1155840</v>
      </c>
      <c r="AC13" s="9">
        <f>Z62</f>
        <v>0</v>
      </c>
      <c r="AD13" s="9">
        <f>Z63</f>
        <v>67200</v>
      </c>
      <c r="AE13" s="9">
        <f>Z64</f>
        <v>226560</v>
      </c>
      <c r="AF13" s="9">
        <f>Z65</f>
        <v>0</v>
      </c>
      <c r="AG13" s="9">
        <f>Z66</f>
        <v>0</v>
      </c>
      <c r="AH13" s="9" t="str">
        <f>Z67</f>
        <v>NA</v>
      </c>
    </row>
    <row r="14" spans="1:35">
      <c r="A14" s="1">
        <v>457.13869999999997</v>
      </c>
      <c r="B14" t="s">
        <v>13</v>
      </c>
      <c r="C14" t="s">
        <v>174</v>
      </c>
      <c r="D14">
        <v>29.983934536320501</v>
      </c>
      <c r="E14" t="s">
        <v>15</v>
      </c>
      <c r="F14">
        <v>56</v>
      </c>
      <c r="G14" s="2">
        <v>216167040</v>
      </c>
      <c r="H14" t="s">
        <v>46</v>
      </c>
      <c r="I14" s="9">
        <f>G74</f>
        <v>216960</v>
      </c>
      <c r="J14" s="9">
        <f>G73</f>
        <v>858240</v>
      </c>
      <c r="K14" s="9">
        <f>G72</f>
        <v>12729600</v>
      </c>
      <c r="L14" s="9">
        <f>G71</f>
        <v>343680</v>
      </c>
      <c r="M14" s="9">
        <f>G70</f>
        <v>547200</v>
      </c>
      <c r="N14" s="9">
        <f>G69</f>
        <v>1825920</v>
      </c>
      <c r="O14" s="9">
        <f>G68</f>
        <v>578962560</v>
      </c>
      <c r="T14" s="1">
        <v>579.24639999999999</v>
      </c>
      <c r="U14" t="s">
        <v>32</v>
      </c>
      <c r="V14" t="s">
        <v>174</v>
      </c>
      <c r="W14">
        <v>29.3853016106696</v>
      </c>
      <c r="X14" t="s">
        <v>33</v>
      </c>
      <c r="Y14">
        <v>56</v>
      </c>
      <c r="Z14" s="2">
        <v>1301760</v>
      </c>
      <c r="AA14" t="s">
        <v>46</v>
      </c>
      <c r="AB14" s="9">
        <f>Z74</f>
        <v>83564160</v>
      </c>
      <c r="AC14" s="9">
        <f>Z73</f>
        <v>4705920</v>
      </c>
      <c r="AD14" s="9">
        <f>Z72</f>
        <v>74651520</v>
      </c>
      <c r="AE14" s="9">
        <f>Z71</f>
        <v>83616000</v>
      </c>
      <c r="AF14" s="9">
        <f>Z70</f>
        <v>2254080</v>
      </c>
      <c r="AG14" s="9">
        <f>Z69</f>
        <v>93793920</v>
      </c>
      <c r="AH14" s="9" t="str">
        <f>Z68</f>
        <v>NA</v>
      </c>
    </row>
    <row r="15" spans="1:35">
      <c r="A15" s="1">
        <v>457.13869999999997</v>
      </c>
      <c r="B15" t="s">
        <v>13</v>
      </c>
      <c r="C15" t="s">
        <v>175</v>
      </c>
      <c r="D15">
        <v>31.190098536320502</v>
      </c>
      <c r="E15" t="s">
        <v>15</v>
      </c>
      <c r="F15">
        <v>56</v>
      </c>
      <c r="G15" s="2">
        <v>1409280</v>
      </c>
      <c r="H15" t="s">
        <v>48</v>
      </c>
      <c r="I15" s="9">
        <f>G75</f>
        <v>106581120</v>
      </c>
      <c r="J15" s="9">
        <f>G76</f>
        <v>160195200</v>
      </c>
      <c r="K15" s="9">
        <f>G77</f>
        <v>746880</v>
      </c>
      <c r="L15" s="9">
        <f>G78</f>
        <v>481920</v>
      </c>
      <c r="M15" s="9">
        <f>G79</f>
        <v>320186880</v>
      </c>
      <c r="N15" s="9">
        <f>G80</f>
        <v>192958080</v>
      </c>
      <c r="O15" s="9">
        <f>G81</f>
        <v>477701760</v>
      </c>
      <c r="T15" s="1">
        <v>571.18719999999996</v>
      </c>
      <c r="U15" t="s">
        <v>28</v>
      </c>
      <c r="V15" t="s">
        <v>175</v>
      </c>
      <c r="W15">
        <v>30.5901196106696</v>
      </c>
      <c r="X15" t="s">
        <v>29</v>
      </c>
      <c r="Y15">
        <v>56</v>
      </c>
      <c r="Z15" s="2">
        <v>76419840</v>
      </c>
      <c r="AA15" t="s">
        <v>48</v>
      </c>
      <c r="AB15" s="9">
        <f>Z75</f>
        <v>61754880</v>
      </c>
      <c r="AC15" s="9">
        <f>Z76</f>
        <v>1238400</v>
      </c>
      <c r="AD15" s="9">
        <f>Z77</f>
        <v>50691840</v>
      </c>
      <c r="AE15" s="9">
        <f>Z78</f>
        <v>91178880</v>
      </c>
      <c r="AF15" s="9">
        <f>Z79</f>
        <v>203520</v>
      </c>
      <c r="AG15" s="9">
        <f>Z80</f>
        <v>28838400</v>
      </c>
      <c r="AH15" s="9" t="str">
        <f>Z81</f>
        <v>NA</v>
      </c>
    </row>
    <row r="16" spans="1:35">
      <c r="A16" s="1">
        <v>457.13869999999997</v>
      </c>
      <c r="B16" t="s">
        <v>13</v>
      </c>
      <c r="C16" t="s">
        <v>176</v>
      </c>
      <c r="D16">
        <v>32.396262536320499</v>
      </c>
      <c r="E16" t="s">
        <v>15</v>
      </c>
      <c r="F16">
        <v>56</v>
      </c>
      <c r="G16" s="2">
        <v>23783040</v>
      </c>
      <c r="H16" t="s">
        <v>50</v>
      </c>
      <c r="I16" s="9">
        <f>G88</f>
        <v>168234240</v>
      </c>
      <c r="J16" s="9">
        <f>G87</f>
        <v>340686720</v>
      </c>
      <c r="K16" s="9">
        <f>G86</f>
        <v>390975360</v>
      </c>
      <c r="L16" s="9">
        <f>G85</f>
        <v>288610560</v>
      </c>
      <c r="M16" s="9">
        <f>G84</f>
        <v>385726080</v>
      </c>
      <c r="N16" s="9">
        <f>G83</f>
        <v>236382720</v>
      </c>
      <c r="O16" s="9">
        <f>G82</f>
        <v>561688320</v>
      </c>
      <c r="T16" s="1">
        <v>535.18719999999996</v>
      </c>
      <c r="U16" t="s">
        <v>24</v>
      </c>
      <c r="V16" t="s">
        <v>176</v>
      </c>
      <c r="W16">
        <v>31.794937610669599</v>
      </c>
      <c r="X16" t="s">
        <v>25</v>
      </c>
      <c r="Y16">
        <v>56</v>
      </c>
      <c r="Z16" s="2">
        <v>55914240</v>
      </c>
      <c r="AA16" t="s">
        <v>50</v>
      </c>
      <c r="AB16" s="9">
        <f>Z88</f>
        <v>51239040</v>
      </c>
      <c r="AC16" s="9">
        <f>Z87</f>
        <v>1457280</v>
      </c>
      <c r="AD16" s="9">
        <f>Z86</f>
        <v>6493440</v>
      </c>
      <c r="AE16" s="9">
        <f>Z85</f>
        <v>31626240</v>
      </c>
      <c r="AF16" s="9">
        <f>Z84</f>
        <v>522240</v>
      </c>
      <c r="AG16" s="9">
        <f>Z83</f>
        <v>31422720</v>
      </c>
      <c r="AH16" s="9" t="str">
        <f>Z82</f>
        <v>NA</v>
      </c>
    </row>
    <row r="17" spans="1:34">
      <c r="A17" s="1">
        <v>457.13869999999997</v>
      </c>
      <c r="B17" t="s">
        <v>13</v>
      </c>
      <c r="C17" t="s">
        <v>177</v>
      </c>
      <c r="D17">
        <v>33.6024265363205</v>
      </c>
      <c r="E17" t="s">
        <v>15</v>
      </c>
      <c r="F17">
        <v>56</v>
      </c>
      <c r="G17" s="2">
        <v>424320</v>
      </c>
      <c r="H17" t="s">
        <v>52</v>
      </c>
      <c r="I17" s="9">
        <f>G89</f>
        <v>190650240</v>
      </c>
      <c r="J17" s="9">
        <f>G90</f>
        <v>191521920</v>
      </c>
      <c r="K17" s="9">
        <f>G91</f>
        <v>258965760</v>
      </c>
      <c r="L17" s="9">
        <f>G92</f>
        <v>179485440</v>
      </c>
      <c r="M17" s="9">
        <f>G93</f>
        <v>163587840</v>
      </c>
      <c r="N17" s="9">
        <f>G94</f>
        <v>201386880</v>
      </c>
      <c r="O17" s="9">
        <f>G95</f>
        <v>533425920</v>
      </c>
      <c r="T17" s="1">
        <v>529.23069999999996</v>
      </c>
      <c r="U17" t="s">
        <v>20</v>
      </c>
      <c r="V17" t="s">
        <v>177</v>
      </c>
      <c r="W17">
        <v>32.999755610669602</v>
      </c>
      <c r="X17" t="s">
        <v>21</v>
      </c>
      <c r="Y17">
        <v>56</v>
      </c>
      <c r="Z17" s="2">
        <v>5028480</v>
      </c>
      <c r="AA17" t="s">
        <v>52</v>
      </c>
      <c r="AB17" s="9">
        <f>Z89</f>
        <v>750720</v>
      </c>
      <c r="AC17" s="9">
        <f>Z90</f>
        <v>42240</v>
      </c>
      <c r="AD17" s="9">
        <f>Z91</f>
        <v>26880</v>
      </c>
      <c r="AE17" s="9">
        <f>Z92</f>
        <v>760320</v>
      </c>
      <c r="AF17" s="9">
        <f>Z93</f>
        <v>7680</v>
      </c>
      <c r="AG17" s="9">
        <f>Z94</f>
        <v>339840</v>
      </c>
      <c r="AH17" s="9" t="str">
        <f>Z95</f>
        <v>NA</v>
      </c>
    </row>
    <row r="18" spans="1:34">
      <c r="A18" s="1">
        <v>457.13869999999997</v>
      </c>
      <c r="B18" t="s">
        <v>13</v>
      </c>
      <c r="C18" t="s">
        <v>178</v>
      </c>
      <c r="D18">
        <v>34.808590536320501</v>
      </c>
      <c r="E18" t="s">
        <v>15</v>
      </c>
      <c r="F18">
        <v>56</v>
      </c>
      <c r="G18" s="2">
        <v>0</v>
      </c>
      <c r="H18" t="s">
        <v>54</v>
      </c>
      <c r="I18" s="9">
        <f>G102</f>
        <v>295680</v>
      </c>
      <c r="J18" s="9">
        <f>G101</f>
        <v>769920</v>
      </c>
      <c r="K18" s="9">
        <f>G100</f>
        <v>247806720</v>
      </c>
      <c r="L18" s="9">
        <f>G99</f>
        <v>4272000</v>
      </c>
      <c r="M18" s="9">
        <f>G98</f>
        <v>253440</v>
      </c>
      <c r="N18" s="9">
        <f>G97</f>
        <v>3227520</v>
      </c>
      <c r="O18" s="9">
        <f>G96</f>
        <v>584952960</v>
      </c>
      <c r="T18" s="1">
        <v>516.21029999999996</v>
      </c>
      <c r="U18" t="s">
        <v>17</v>
      </c>
      <c r="V18" t="s">
        <v>178</v>
      </c>
      <c r="W18">
        <v>34.204573610669598</v>
      </c>
      <c r="X18" t="s">
        <v>15</v>
      </c>
      <c r="Y18">
        <v>56</v>
      </c>
      <c r="Z18" s="2">
        <v>91971840</v>
      </c>
      <c r="AA18" t="s">
        <v>54</v>
      </c>
      <c r="AB18" s="9">
        <f>Z102</f>
        <v>68536320</v>
      </c>
      <c r="AC18" s="9">
        <f>Z101</f>
        <v>4419840</v>
      </c>
      <c r="AD18" s="9">
        <f>Z100</f>
        <v>8225280</v>
      </c>
      <c r="AE18" s="9">
        <f>Z99</f>
        <v>63573120</v>
      </c>
      <c r="AF18" s="9">
        <f>Z98</f>
        <v>1361280</v>
      </c>
      <c r="AG18" s="9">
        <f>Z97</f>
        <v>63592320</v>
      </c>
      <c r="AH18" s="9" t="str">
        <f>Z96</f>
        <v>NA</v>
      </c>
    </row>
    <row r="19" spans="1:34">
      <c r="A19" s="1">
        <v>457.13869999999997</v>
      </c>
      <c r="B19" t="s">
        <v>13</v>
      </c>
      <c r="C19" t="s">
        <v>179</v>
      </c>
      <c r="D19">
        <v>36.014754536320503</v>
      </c>
      <c r="E19" t="s">
        <v>15</v>
      </c>
      <c r="F19">
        <v>56</v>
      </c>
      <c r="G19" s="2">
        <v>171484800</v>
      </c>
      <c r="H19" t="s">
        <v>56</v>
      </c>
      <c r="I19" s="9">
        <f>G103</f>
        <v>63872640</v>
      </c>
      <c r="J19" s="9">
        <f>G104</f>
        <v>48243840</v>
      </c>
      <c r="K19" s="9">
        <f>G105</f>
        <v>187710720</v>
      </c>
      <c r="L19" s="9">
        <f>G106</f>
        <v>109280640</v>
      </c>
      <c r="M19" s="9">
        <f>G107</f>
        <v>1632000</v>
      </c>
      <c r="N19" s="9">
        <f>G108</f>
        <v>37975680</v>
      </c>
      <c r="O19" s="9">
        <f>G109</f>
        <v>532030080</v>
      </c>
      <c r="T19" s="1">
        <v>516.21029999999996</v>
      </c>
      <c r="U19" t="s">
        <v>17</v>
      </c>
      <c r="V19" t="s">
        <v>179</v>
      </c>
      <c r="W19">
        <v>35.409391610669601</v>
      </c>
      <c r="X19" t="s">
        <v>15</v>
      </c>
      <c r="Y19">
        <v>56</v>
      </c>
      <c r="Z19" s="2">
        <v>48746880</v>
      </c>
      <c r="AA19" t="s">
        <v>56</v>
      </c>
      <c r="AB19" s="9">
        <f>Z103</f>
        <v>26288640</v>
      </c>
      <c r="AC19" s="9">
        <f>Z104</f>
        <v>167040</v>
      </c>
      <c r="AD19" s="9">
        <f>Z105</f>
        <v>2296320</v>
      </c>
      <c r="AE19" s="9">
        <f>Z106</f>
        <v>7280640</v>
      </c>
      <c r="AF19" s="9">
        <f>Z107</f>
        <v>120960</v>
      </c>
      <c r="AG19" s="9">
        <f>Z108</f>
        <v>7751040</v>
      </c>
      <c r="AH19" s="9" t="str">
        <f>Z109</f>
        <v>NA</v>
      </c>
    </row>
    <row r="20" spans="1:34">
      <c r="A20" s="1">
        <v>457.13869999999997</v>
      </c>
      <c r="B20" t="s">
        <v>13</v>
      </c>
      <c r="C20" t="s">
        <v>180</v>
      </c>
      <c r="D20">
        <v>37.220918536320497</v>
      </c>
      <c r="E20" t="s">
        <v>15</v>
      </c>
      <c r="F20">
        <v>56</v>
      </c>
      <c r="G20" s="2">
        <v>232210560</v>
      </c>
      <c r="H20" t="s">
        <v>58</v>
      </c>
      <c r="I20" s="9">
        <f>G116</f>
        <v>130752000</v>
      </c>
      <c r="J20" s="9">
        <f>G115</f>
        <v>6107520</v>
      </c>
      <c r="K20" s="9">
        <f>G114</f>
        <v>289933440</v>
      </c>
      <c r="L20" s="9">
        <f>G113</f>
        <v>152716800</v>
      </c>
      <c r="M20" s="9">
        <f>G112</f>
        <v>130383360</v>
      </c>
      <c r="N20" s="9">
        <f>G111</f>
        <v>64475520</v>
      </c>
      <c r="O20" s="9">
        <f>G110</f>
        <v>579075840</v>
      </c>
      <c r="T20" s="1">
        <v>529.23069999999996</v>
      </c>
      <c r="U20" t="s">
        <v>20</v>
      </c>
      <c r="V20" t="s">
        <v>180</v>
      </c>
      <c r="W20">
        <v>36.614209610669597</v>
      </c>
      <c r="X20" t="s">
        <v>21</v>
      </c>
      <c r="Y20">
        <v>56</v>
      </c>
      <c r="Z20" s="2">
        <v>1624320</v>
      </c>
      <c r="AA20" t="s">
        <v>58</v>
      </c>
      <c r="AB20" s="9">
        <f>Z116</f>
        <v>2440320</v>
      </c>
      <c r="AC20" s="9">
        <f>Z115</f>
        <v>4306560</v>
      </c>
      <c r="AD20" s="9">
        <f>Z114</f>
        <v>94080</v>
      </c>
      <c r="AE20" s="9">
        <f>Z113</f>
        <v>3763200</v>
      </c>
      <c r="AF20" s="9">
        <f>Z112</f>
        <v>9600</v>
      </c>
      <c r="AG20" s="9">
        <f>Z111</f>
        <v>35212800</v>
      </c>
      <c r="AH20" s="9">
        <f>Z110</f>
        <v>0</v>
      </c>
    </row>
    <row r="21" spans="1:34">
      <c r="A21" s="1">
        <v>457.13869999999997</v>
      </c>
      <c r="B21" t="s">
        <v>13</v>
      </c>
      <c r="C21" t="s">
        <v>181</v>
      </c>
      <c r="D21">
        <v>38.427082536320498</v>
      </c>
      <c r="E21" t="s">
        <v>15</v>
      </c>
      <c r="F21">
        <v>56</v>
      </c>
      <c r="G21" s="2">
        <v>8586240</v>
      </c>
      <c r="T21" s="1">
        <v>535.18719999999996</v>
      </c>
      <c r="U21" t="s">
        <v>24</v>
      </c>
      <c r="V21" t="s">
        <v>181</v>
      </c>
      <c r="W21">
        <v>37.8190276106696</v>
      </c>
      <c r="X21" t="s">
        <v>25</v>
      </c>
      <c r="Y21">
        <v>56</v>
      </c>
      <c r="Z21" s="2">
        <v>80209920</v>
      </c>
      <c r="AA21" t="s">
        <v>60</v>
      </c>
      <c r="AB21" s="9">
        <f>MAX(AB5:AB20)</f>
        <v>91971840</v>
      </c>
      <c r="AC21" s="9">
        <f t="shared" ref="AC21:AG21" si="0">MAX(AC5:AC20)</f>
        <v>5760000</v>
      </c>
      <c r="AD21" s="9">
        <f t="shared" si="0"/>
        <v>80209920</v>
      </c>
      <c r="AE21" s="9">
        <f t="shared" si="0"/>
        <v>91178880</v>
      </c>
      <c r="AF21" s="9">
        <f t="shared" si="0"/>
        <v>2826240</v>
      </c>
      <c r="AG21" s="9">
        <f t="shared" si="0"/>
        <v>95984640</v>
      </c>
    </row>
    <row r="22" spans="1:34">
      <c r="A22" s="1">
        <v>457.13869999999997</v>
      </c>
      <c r="B22" t="s">
        <v>13</v>
      </c>
      <c r="C22" t="s">
        <v>182</v>
      </c>
      <c r="D22">
        <v>39.633246536320499</v>
      </c>
      <c r="E22" t="s">
        <v>15</v>
      </c>
      <c r="F22">
        <v>56</v>
      </c>
      <c r="G22" s="2">
        <v>0</v>
      </c>
      <c r="N22" t="s">
        <v>62</v>
      </c>
      <c r="O22" s="9">
        <f>AVERAGE(O5:O20)</f>
        <v>514348680</v>
      </c>
      <c r="T22" s="1">
        <v>571.18719999999996</v>
      </c>
      <c r="U22" t="s">
        <v>28</v>
      </c>
      <c r="V22" t="s">
        <v>182</v>
      </c>
      <c r="W22">
        <v>39.023845610669603</v>
      </c>
      <c r="X22" t="s">
        <v>29</v>
      </c>
      <c r="Y22">
        <v>56</v>
      </c>
      <c r="Z22" s="2">
        <v>77846400</v>
      </c>
      <c r="AH22" s="9"/>
    </row>
    <row r="23" spans="1:34">
      <c r="A23" s="1">
        <v>457.13869999999997</v>
      </c>
      <c r="B23" t="s">
        <v>13</v>
      </c>
      <c r="C23" t="s">
        <v>183</v>
      </c>
      <c r="D23">
        <v>40.8394105363205</v>
      </c>
      <c r="E23" t="s">
        <v>15</v>
      </c>
      <c r="F23">
        <v>56</v>
      </c>
      <c r="G23" s="2">
        <v>373146240</v>
      </c>
      <c r="O23" s="9"/>
      <c r="T23" s="1">
        <v>579.24639999999999</v>
      </c>
      <c r="U23" t="s">
        <v>32</v>
      </c>
      <c r="V23" t="s">
        <v>183</v>
      </c>
      <c r="W23">
        <v>40.228663610669599</v>
      </c>
      <c r="X23" t="s">
        <v>33</v>
      </c>
      <c r="Y23">
        <v>56</v>
      </c>
      <c r="Z23" s="2">
        <v>111360</v>
      </c>
      <c r="AH23" s="9"/>
    </row>
    <row r="24" spans="1:34">
      <c r="A24" s="1">
        <v>457.13869999999997</v>
      </c>
      <c r="B24" t="s">
        <v>13</v>
      </c>
      <c r="C24" t="s">
        <v>184</v>
      </c>
      <c r="D24">
        <v>42.045574536320501</v>
      </c>
      <c r="E24" t="s">
        <v>15</v>
      </c>
      <c r="F24">
        <v>56</v>
      </c>
      <c r="G24" s="2">
        <v>326309760</v>
      </c>
      <c r="O24" s="10"/>
      <c r="T24" s="1">
        <v>586.24099999999999</v>
      </c>
      <c r="U24" t="s">
        <v>36</v>
      </c>
      <c r="V24" t="s">
        <v>184</v>
      </c>
      <c r="W24">
        <v>41.433481610669602</v>
      </c>
      <c r="X24" t="s">
        <v>37</v>
      </c>
      <c r="Y24">
        <v>56</v>
      </c>
      <c r="Z24" s="2">
        <v>24086400</v>
      </c>
      <c r="AH24" s="11"/>
    </row>
    <row r="25" spans="1:34">
      <c r="A25" s="1">
        <v>457.13869999999997</v>
      </c>
      <c r="B25" t="s">
        <v>13</v>
      </c>
      <c r="C25" t="s">
        <v>185</v>
      </c>
      <c r="D25">
        <v>43.251738536320502</v>
      </c>
      <c r="E25" t="s">
        <v>15</v>
      </c>
      <c r="F25">
        <v>56</v>
      </c>
      <c r="G25" s="2">
        <v>494632320</v>
      </c>
      <c r="H25" t="s">
        <v>66</v>
      </c>
      <c r="I25">
        <v>1</v>
      </c>
      <c r="J25">
        <v>2</v>
      </c>
      <c r="K25">
        <v>3</v>
      </c>
      <c r="L25">
        <v>4</v>
      </c>
      <c r="M25">
        <v>5</v>
      </c>
      <c r="N25">
        <v>6</v>
      </c>
      <c r="O25" t="s">
        <v>12</v>
      </c>
      <c r="T25" s="1">
        <v>457.13869999999997</v>
      </c>
      <c r="U25" t="s">
        <v>13</v>
      </c>
      <c r="V25" t="s">
        <v>185</v>
      </c>
      <c r="W25">
        <v>42.638299610669598</v>
      </c>
      <c r="X25" t="s">
        <v>40</v>
      </c>
      <c r="Y25">
        <v>56</v>
      </c>
      <c r="Z25" s="2" t="s">
        <v>67</v>
      </c>
      <c r="AA25" t="s">
        <v>186</v>
      </c>
      <c r="AB25" s="4">
        <v>1</v>
      </c>
      <c r="AC25" s="4">
        <v>2</v>
      </c>
      <c r="AD25" s="4">
        <v>3</v>
      </c>
      <c r="AE25" s="4">
        <v>4</v>
      </c>
      <c r="AF25" s="4">
        <v>5</v>
      </c>
      <c r="AG25" s="4">
        <v>6</v>
      </c>
    </row>
    <row r="26" spans="1:34">
      <c r="A26" s="1">
        <v>457.13869999999997</v>
      </c>
      <c r="B26" t="s">
        <v>13</v>
      </c>
      <c r="C26" t="s">
        <v>187</v>
      </c>
      <c r="D26">
        <v>44.457902536320503</v>
      </c>
      <c r="E26" t="s">
        <v>15</v>
      </c>
      <c r="F26">
        <v>56</v>
      </c>
      <c r="G26" s="2">
        <v>491646720</v>
      </c>
      <c r="H26" t="s">
        <v>16</v>
      </c>
      <c r="I26" s="12">
        <f>100*I5/$O$22</f>
        <v>84.70978869820371</v>
      </c>
      <c r="J26" s="12">
        <f t="shared" ref="J26:O26" si="1">100*J5/$O$22</f>
        <v>94.316719156351297</v>
      </c>
      <c r="K26" s="12">
        <f t="shared" si="1"/>
        <v>85.258148227385362</v>
      </c>
      <c r="L26" s="12">
        <f t="shared" si="1"/>
        <v>82.174792399583879</v>
      </c>
      <c r="M26" s="12">
        <f t="shared" si="1"/>
        <v>95.268975901717099</v>
      </c>
      <c r="N26" s="12">
        <f t="shared" si="1"/>
        <v>89.981729903535481</v>
      </c>
      <c r="O26" s="12">
        <f t="shared" si="1"/>
        <v>93.025517242505614</v>
      </c>
      <c r="T26" s="1">
        <v>457.13869999999997</v>
      </c>
      <c r="U26" t="s">
        <v>13</v>
      </c>
      <c r="V26" t="s">
        <v>187</v>
      </c>
      <c r="W26">
        <v>43.843117610669601</v>
      </c>
      <c r="X26" t="s">
        <v>40</v>
      </c>
      <c r="Y26">
        <v>56</v>
      </c>
      <c r="Z26" s="2">
        <v>0</v>
      </c>
      <c r="AA26" t="s">
        <v>16</v>
      </c>
      <c r="AB26" s="12">
        <f>100*AB5/$AB$21</f>
        <v>0</v>
      </c>
      <c r="AC26" s="12">
        <f>100*AC5/$AC$21</f>
        <v>0</v>
      </c>
      <c r="AD26" s="12">
        <f>100*AD5/$AD$21</f>
        <v>0</v>
      </c>
      <c r="AE26" s="12">
        <f>100*AE5/$AE$21</f>
        <v>0</v>
      </c>
      <c r="AF26" s="12">
        <f>100*AF5/$AF$21</f>
        <v>0.27173913043478259</v>
      </c>
      <c r="AG26" s="12">
        <f>100*AG5/$AG$21</f>
        <v>3.8006080972955672E-2</v>
      </c>
      <c r="AH26" s="11"/>
    </row>
    <row r="27" spans="1:34">
      <c r="A27" s="1">
        <v>457.13869999999997</v>
      </c>
      <c r="B27" t="s">
        <v>13</v>
      </c>
      <c r="C27" t="s">
        <v>188</v>
      </c>
      <c r="D27">
        <v>45.664066536320497</v>
      </c>
      <c r="E27" t="s">
        <v>15</v>
      </c>
      <c r="F27">
        <v>56</v>
      </c>
      <c r="G27" s="2">
        <v>421507200</v>
      </c>
      <c r="H27" t="s">
        <v>19</v>
      </c>
      <c r="I27" s="12">
        <f t="shared" ref="I27:O41" si="2">100*I6/$O$22</f>
        <v>0</v>
      </c>
      <c r="J27" s="12">
        <f t="shared" si="2"/>
        <v>8.2496566337061469E-2</v>
      </c>
      <c r="K27" s="12">
        <f t="shared" si="2"/>
        <v>4.6239138788107708</v>
      </c>
      <c r="L27" s="12">
        <f t="shared" si="2"/>
        <v>0.27399312077557969</v>
      </c>
      <c r="M27" s="12">
        <f t="shared" si="2"/>
        <v>42.027334453351763</v>
      </c>
      <c r="N27" s="12">
        <f t="shared" si="2"/>
        <v>0.33483900454454357</v>
      </c>
      <c r="O27" s="12">
        <f t="shared" si="2"/>
        <v>97.734167413436353</v>
      </c>
      <c r="T27" s="1">
        <v>586.24099999999999</v>
      </c>
      <c r="U27" t="s">
        <v>36</v>
      </c>
      <c r="V27" t="s">
        <v>188</v>
      </c>
      <c r="W27">
        <v>45.047935610669597</v>
      </c>
      <c r="X27" t="s">
        <v>37</v>
      </c>
      <c r="Y27">
        <v>56</v>
      </c>
      <c r="Z27" s="2">
        <v>1683840</v>
      </c>
      <c r="AA27" t="s">
        <v>19</v>
      </c>
      <c r="AB27" s="12">
        <f t="shared" ref="AB27:AB41" si="3">100*AB6/$AB$21</f>
        <v>100</v>
      </c>
      <c r="AC27" s="12">
        <f t="shared" ref="AC27:AC41" si="4">100*AC6/$AC$21</f>
        <v>87.3</v>
      </c>
      <c r="AD27" s="12">
        <f t="shared" ref="AD27:AD41" si="5">100*AD6/$AD$21</f>
        <v>69.709881271543466</v>
      </c>
      <c r="AE27" s="12">
        <f t="shared" ref="AE27:AE41" si="6">100*AE6/$AE$21</f>
        <v>83.813093558508285</v>
      </c>
      <c r="AF27" s="12">
        <f t="shared" ref="AF27:AF41" si="7">100*AF6/$AF$21</f>
        <v>46.059782608695649</v>
      </c>
      <c r="AG27" s="12">
        <f t="shared" ref="AG27:AG41" si="8">100*AG6/$AG$21</f>
        <v>100</v>
      </c>
      <c r="AH27" s="11"/>
    </row>
    <row r="28" spans="1:34">
      <c r="A28" s="1">
        <v>457.13869999999997</v>
      </c>
      <c r="B28" t="s">
        <v>13</v>
      </c>
      <c r="C28" t="s">
        <v>189</v>
      </c>
      <c r="D28">
        <v>46.870230536320499</v>
      </c>
      <c r="E28" t="s">
        <v>15</v>
      </c>
      <c r="F28">
        <v>56</v>
      </c>
      <c r="G28" s="2">
        <v>403474560</v>
      </c>
      <c r="H28" t="s">
        <v>23</v>
      </c>
      <c r="I28" s="12">
        <f t="shared" si="2"/>
        <v>33.34018471671785</v>
      </c>
      <c r="J28" s="12">
        <f t="shared" si="2"/>
        <v>45.146525893679751</v>
      </c>
      <c r="K28" s="12">
        <f t="shared" si="2"/>
        <v>1.6693422835264202</v>
      </c>
      <c r="L28" s="12">
        <f t="shared" si="2"/>
        <v>0</v>
      </c>
      <c r="M28" s="12">
        <f t="shared" si="2"/>
        <v>72.547331121759655</v>
      </c>
      <c r="N28" s="12">
        <f t="shared" si="2"/>
        <v>63.441352663722206</v>
      </c>
      <c r="O28" s="12">
        <f t="shared" si="2"/>
        <v>96.166732653032184</v>
      </c>
      <c r="T28" s="1">
        <v>579.24639999999999</v>
      </c>
      <c r="U28" t="s">
        <v>32</v>
      </c>
      <c r="V28" t="s">
        <v>189</v>
      </c>
      <c r="W28">
        <v>46.2527536106696</v>
      </c>
      <c r="X28" t="s">
        <v>33</v>
      </c>
      <c r="Y28">
        <v>56</v>
      </c>
      <c r="Z28" s="2">
        <v>38400</v>
      </c>
      <c r="AA28" t="s">
        <v>23</v>
      </c>
      <c r="AB28" s="12">
        <f t="shared" si="3"/>
        <v>53.001962339777045</v>
      </c>
      <c r="AC28" s="12">
        <f t="shared" si="4"/>
        <v>28.2</v>
      </c>
      <c r="AD28" s="12">
        <f t="shared" si="5"/>
        <v>100</v>
      </c>
      <c r="AE28" s="12">
        <f t="shared" si="6"/>
        <v>85.377666406957403</v>
      </c>
      <c r="AF28" s="12">
        <f t="shared" si="7"/>
        <v>3.9402173913043477</v>
      </c>
      <c r="AG28" s="12">
        <f t="shared" si="8"/>
        <v>25.094015042406784</v>
      </c>
      <c r="AH28" s="11"/>
    </row>
    <row r="29" spans="1:34">
      <c r="A29" s="1">
        <v>457.13869999999997</v>
      </c>
      <c r="B29" t="s">
        <v>13</v>
      </c>
      <c r="C29" t="s">
        <v>190</v>
      </c>
      <c r="D29">
        <v>48.0763945363205</v>
      </c>
      <c r="E29" t="s">
        <v>15</v>
      </c>
      <c r="F29">
        <v>56</v>
      </c>
      <c r="G29" s="2">
        <v>447452160</v>
      </c>
      <c r="H29" t="s">
        <v>27</v>
      </c>
      <c r="I29" s="12">
        <f t="shared" si="2"/>
        <v>82.675371112063516</v>
      </c>
      <c r="J29" s="12">
        <f t="shared" si="2"/>
        <v>78.02010107229205</v>
      </c>
      <c r="K29" s="12">
        <f t="shared" si="2"/>
        <v>84.913977032078705</v>
      </c>
      <c r="L29" s="12">
        <f t="shared" si="2"/>
        <v>86.993935709138015</v>
      </c>
      <c r="M29" s="12">
        <f t="shared" si="2"/>
        <v>78.443782532891888</v>
      </c>
      <c r="N29" s="12">
        <f t="shared" si="2"/>
        <v>81.949699958401766</v>
      </c>
      <c r="O29" s="12">
        <f t="shared" si="2"/>
        <v>95.586270387628872</v>
      </c>
      <c r="T29" s="1">
        <v>571.18719999999996</v>
      </c>
      <c r="U29" t="s">
        <v>28</v>
      </c>
      <c r="V29" t="s">
        <v>190</v>
      </c>
      <c r="W29">
        <v>47.457571610669604</v>
      </c>
      <c r="X29" t="s">
        <v>29</v>
      </c>
      <c r="Y29">
        <v>56</v>
      </c>
      <c r="Z29" s="2">
        <v>1472640</v>
      </c>
      <c r="AA29" t="s">
        <v>27</v>
      </c>
      <c r="AB29" s="12">
        <f t="shared" si="3"/>
        <v>2.3047054402738927</v>
      </c>
      <c r="AC29" s="12">
        <f t="shared" si="4"/>
        <v>0.43333333333333335</v>
      </c>
      <c r="AD29" s="12">
        <f t="shared" si="5"/>
        <v>0.83062045193412481</v>
      </c>
      <c r="AE29" s="12">
        <f t="shared" si="6"/>
        <v>1.6151108677799069</v>
      </c>
      <c r="AF29" s="12">
        <f t="shared" si="7"/>
        <v>1.3586956521739131</v>
      </c>
      <c r="AG29" s="12">
        <f t="shared" si="8"/>
        <v>1.7542806849095856</v>
      </c>
      <c r="AH29" s="11"/>
    </row>
    <row r="30" spans="1:34">
      <c r="A30" s="1">
        <v>457.13869999999997</v>
      </c>
      <c r="B30" t="s">
        <v>13</v>
      </c>
      <c r="C30" t="s">
        <v>191</v>
      </c>
      <c r="D30">
        <v>49.282558536320501</v>
      </c>
      <c r="E30" t="s">
        <v>15</v>
      </c>
      <c r="F30">
        <v>56</v>
      </c>
      <c r="G30" s="2">
        <v>436753920</v>
      </c>
      <c r="H30" t="s">
        <v>31</v>
      </c>
      <c r="I30" s="12">
        <f t="shared" si="2"/>
        <v>77.070830627970111</v>
      </c>
      <c r="J30" s="12">
        <f t="shared" si="2"/>
        <v>81.088152107243673</v>
      </c>
      <c r="K30" s="12">
        <f t="shared" si="2"/>
        <v>72.82841670751445</v>
      </c>
      <c r="L30" s="12">
        <f t="shared" si="2"/>
        <v>76.948018997540728</v>
      </c>
      <c r="M30" s="12">
        <f t="shared" si="2"/>
        <v>96.257814834870388</v>
      </c>
      <c r="N30" s="12">
        <f t="shared" si="2"/>
        <v>72.906060534655211</v>
      </c>
      <c r="O30" s="12">
        <f t="shared" si="2"/>
        <v>100.52038628737222</v>
      </c>
      <c r="T30" s="1">
        <v>535.18719999999996</v>
      </c>
      <c r="U30" t="s">
        <v>24</v>
      </c>
      <c r="V30" t="s">
        <v>191</v>
      </c>
      <c r="W30">
        <v>48.662389610669599</v>
      </c>
      <c r="X30" t="s">
        <v>25</v>
      </c>
      <c r="Y30">
        <v>56</v>
      </c>
      <c r="Z30" s="2">
        <v>666240</v>
      </c>
      <c r="AA30" t="s">
        <v>31</v>
      </c>
      <c r="AB30" s="12">
        <f t="shared" si="3"/>
        <v>1.2525573044966808E-2</v>
      </c>
      <c r="AC30" s="12">
        <f t="shared" si="4"/>
        <v>0</v>
      </c>
      <c r="AD30" s="12">
        <f t="shared" si="5"/>
        <v>0</v>
      </c>
      <c r="AE30" s="12">
        <f t="shared" si="6"/>
        <v>0.35797763692644613</v>
      </c>
      <c r="AF30" s="12">
        <f t="shared" si="7"/>
        <v>0</v>
      </c>
      <c r="AG30" s="12">
        <f t="shared" si="8"/>
        <v>6.8010881741078569E-2</v>
      </c>
      <c r="AH30" s="11"/>
    </row>
    <row r="31" spans="1:34">
      <c r="A31" s="1">
        <v>457.13869999999997</v>
      </c>
      <c r="B31" t="s">
        <v>13</v>
      </c>
      <c r="C31" t="s">
        <v>192</v>
      </c>
      <c r="D31">
        <v>50.488722536320502</v>
      </c>
      <c r="E31" t="s">
        <v>15</v>
      </c>
      <c r="F31">
        <v>56</v>
      </c>
      <c r="G31" s="2">
        <v>401295360</v>
      </c>
      <c r="H31" t="s">
        <v>35</v>
      </c>
      <c r="I31" s="12">
        <f t="shared" si="2"/>
        <v>0</v>
      </c>
      <c r="J31" s="12">
        <f t="shared" si="2"/>
        <v>0</v>
      </c>
      <c r="K31" s="12">
        <f t="shared" si="2"/>
        <v>6.7565061117683831E-2</v>
      </c>
      <c r="L31" s="12">
        <f t="shared" si="2"/>
        <v>4.5167803288617366E-2</v>
      </c>
      <c r="M31" s="12">
        <f t="shared" si="2"/>
        <v>4.0315064092319629E-2</v>
      </c>
      <c r="N31" s="12">
        <f t="shared" si="2"/>
        <v>0.28183216101575298</v>
      </c>
      <c r="O31" s="12">
        <f t="shared" si="2"/>
        <v>100.00860894597805</v>
      </c>
      <c r="T31" s="1">
        <v>529.23069999999996</v>
      </c>
      <c r="U31" t="s">
        <v>20</v>
      </c>
      <c r="V31" t="s">
        <v>192</v>
      </c>
      <c r="W31">
        <v>49.867207610669603</v>
      </c>
      <c r="X31" t="s">
        <v>21</v>
      </c>
      <c r="Y31">
        <v>56</v>
      </c>
      <c r="Z31" s="2">
        <v>24960</v>
      </c>
      <c r="AA31" t="s">
        <v>35</v>
      </c>
      <c r="AB31" s="12">
        <f t="shared" si="3"/>
        <v>87.286543359358689</v>
      </c>
      <c r="AC31" s="12">
        <f t="shared" si="4"/>
        <v>100</v>
      </c>
      <c r="AD31" s="12">
        <f t="shared" si="5"/>
        <v>73.37945231711987</v>
      </c>
      <c r="AE31" s="12">
        <f t="shared" si="6"/>
        <v>99.368274758365089</v>
      </c>
      <c r="AF31" s="12">
        <f t="shared" si="7"/>
        <v>100</v>
      </c>
      <c r="AG31" s="12">
        <f t="shared" si="8"/>
        <v>72.20955352856457</v>
      </c>
      <c r="AH31" s="11"/>
    </row>
    <row r="32" spans="1:34">
      <c r="A32" s="1">
        <v>457.13869999999997</v>
      </c>
      <c r="B32" t="s">
        <v>13</v>
      </c>
      <c r="C32" t="s">
        <v>193</v>
      </c>
      <c r="D32">
        <v>51.694886536320503</v>
      </c>
      <c r="E32" t="s">
        <v>15</v>
      </c>
      <c r="F32">
        <v>56</v>
      </c>
      <c r="G32" s="2">
        <v>425239680</v>
      </c>
      <c r="H32" t="s">
        <v>39</v>
      </c>
      <c r="I32" s="12">
        <f t="shared" si="2"/>
        <v>19.305689673394319</v>
      </c>
      <c r="J32" s="12">
        <f t="shared" si="2"/>
        <v>30.184784376232869</v>
      </c>
      <c r="K32" s="12">
        <f t="shared" si="2"/>
        <v>0.58344856644718135</v>
      </c>
      <c r="L32" s="12">
        <f t="shared" si="2"/>
        <v>0</v>
      </c>
      <c r="M32" s="12">
        <f t="shared" si="2"/>
        <v>54.557853633453476</v>
      </c>
      <c r="N32" s="12">
        <f t="shared" si="2"/>
        <v>31.824263649320535</v>
      </c>
      <c r="O32" s="12">
        <f t="shared" si="2"/>
        <v>87.859589724231427</v>
      </c>
      <c r="T32" s="1">
        <v>516.21029999999996</v>
      </c>
      <c r="U32" t="s">
        <v>17</v>
      </c>
      <c r="V32" t="s">
        <v>193</v>
      </c>
      <c r="W32">
        <v>51.072025610669598</v>
      </c>
      <c r="X32" t="s">
        <v>15</v>
      </c>
      <c r="Y32">
        <v>56</v>
      </c>
      <c r="Z32" s="2">
        <v>2119680</v>
      </c>
      <c r="AA32" t="s">
        <v>39</v>
      </c>
      <c r="AB32" s="12">
        <f t="shared" si="3"/>
        <v>61.57989228007181</v>
      </c>
      <c r="AC32" s="12">
        <f t="shared" si="4"/>
        <v>39.299999999999997</v>
      </c>
      <c r="AD32" s="12">
        <f t="shared" si="5"/>
        <v>87.657985446189201</v>
      </c>
      <c r="AE32" s="12">
        <f t="shared" si="6"/>
        <v>63.115668891743354</v>
      </c>
      <c r="AF32" s="12">
        <f t="shared" si="7"/>
        <v>5.0951086956521738</v>
      </c>
      <c r="AG32" s="12">
        <f t="shared" si="8"/>
        <v>32.213154104656745</v>
      </c>
      <c r="AH32" s="11"/>
    </row>
    <row r="33" spans="1:35">
      <c r="A33" s="1">
        <v>457.13869999999997</v>
      </c>
      <c r="B33" t="s">
        <v>13</v>
      </c>
      <c r="C33" t="s">
        <v>194</v>
      </c>
      <c r="D33">
        <v>52.901050536320497</v>
      </c>
      <c r="E33" t="s">
        <v>15</v>
      </c>
      <c r="F33">
        <v>56</v>
      </c>
      <c r="G33" s="2">
        <v>396412800</v>
      </c>
      <c r="H33" t="s">
        <v>42</v>
      </c>
      <c r="I33" s="12">
        <f t="shared" si="2"/>
        <v>9.7211564730758138</v>
      </c>
      <c r="J33" s="12">
        <f t="shared" si="2"/>
        <v>47.851368064170011</v>
      </c>
      <c r="K33" s="12">
        <f t="shared" si="2"/>
        <v>72.023608576189986</v>
      </c>
      <c r="L33" s="12">
        <f t="shared" si="2"/>
        <v>40.552848312938217</v>
      </c>
      <c r="M33" s="12">
        <f t="shared" si="2"/>
        <v>62.691791101709448</v>
      </c>
      <c r="N33" s="12">
        <f t="shared" si="2"/>
        <v>33.919527119229706</v>
      </c>
      <c r="O33" s="12">
        <f t="shared" si="2"/>
        <v>89.365805313236152</v>
      </c>
      <c r="T33" s="1">
        <v>516.21029999999996</v>
      </c>
      <c r="U33" t="s">
        <v>17</v>
      </c>
      <c r="V33" t="s">
        <v>194</v>
      </c>
      <c r="W33">
        <v>52.276843610669602</v>
      </c>
      <c r="X33" t="s">
        <v>15</v>
      </c>
      <c r="Y33">
        <v>56</v>
      </c>
      <c r="Z33" s="2">
        <v>11520</v>
      </c>
      <c r="AA33" t="s">
        <v>42</v>
      </c>
      <c r="AB33" s="12">
        <f t="shared" si="3"/>
        <v>75.138825101248386</v>
      </c>
      <c r="AC33" s="12">
        <f t="shared" si="4"/>
        <v>24.333333333333332</v>
      </c>
      <c r="AD33" s="12">
        <f t="shared" si="5"/>
        <v>10.348046725392569</v>
      </c>
      <c r="AE33" s="12">
        <f t="shared" si="6"/>
        <v>65.175093179473137</v>
      </c>
      <c r="AF33" s="12">
        <f t="shared" si="7"/>
        <v>42.798913043478258</v>
      </c>
      <c r="AG33" s="12">
        <f t="shared" si="8"/>
        <v>52.092334773563771</v>
      </c>
      <c r="AH33" s="11"/>
    </row>
    <row r="34" spans="1:35">
      <c r="A34" s="1">
        <v>457.13869999999997</v>
      </c>
      <c r="B34" t="s">
        <v>13</v>
      </c>
      <c r="C34" t="s">
        <v>195</v>
      </c>
      <c r="D34">
        <v>54.107214536320498</v>
      </c>
      <c r="E34" t="s">
        <v>15</v>
      </c>
      <c r="F34">
        <v>56</v>
      </c>
      <c r="G34" s="2">
        <v>417075840</v>
      </c>
      <c r="H34" t="s">
        <v>44</v>
      </c>
      <c r="I34" s="12">
        <f t="shared" si="2"/>
        <v>81.644350676665482</v>
      </c>
      <c r="J34" s="12">
        <f t="shared" si="2"/>
        <v>86.502315899790005</v>
      </c>
      <c r="K34" s="12">
        <f t="shared" si="2"/>
        <v>78.630053060503627</v>
      </c>
      <c r="L34" s="12">
        <f t="shared" si="2"/>
        <v>99.505790507715503</v>
      </c>
      <c r="M34" s="12">
        <f t="shared" si="2"/>
        <v>87.62815139333108</v>
      </c>
      <c r="N34" s="12">
        <f t="shared" si="2"/>
        <v>94.170763692831869</v>
      </c>
      <c r="O34" s="12">
        <f t="shared" si="2"/>
        <v>91.63390095605962</v>
      </c>
      <c r="T34" s="1">
        <v>529.23069999999996</v>
      </c>
      <c r="U34" t="s">
        <v>20</v>
      </c>
      <c r="V34" t="s">
        <v>195</v>
      </c>
      <c r="W34">
        <v>53.481661610669597</v>
      </c>
      <c r="X34" t="s">
        <v>21</v>
      </c>
      <c r="Y34">
        <v>56</v>
      </c>
      <c r="Z34" s="2">
        <v>0</v>
      </c>
      <c r="AA34" t="s">
        <v>44</v>
      </c>
      <c r="AB34" s="12">
        <f t="shared" si="3"/>
        <v>1.2567324955116697</v>
      </c>
      <c r="AC34" s="12">
        <f t="shared" si="4"/>
        <v>0</v>
      </c>
      <c r="AD34" s="12">
        <f t="shared" si="5"/>
        <v>8.3780160857908847E-2</v>
      </c>
      <c r="AE34" s="12">
        <f t="shared" si="6"/>
        <v>0.24847859504306261</v>
      </c>
      <c r="AF34" s="12">
        <f t="shared" si="7"/>
        <v>0</v>
      </c>
      <c r="AG34" s="12">
        <f t="shared" si="8"/>
        <v>0</v>
      </c>
      <c r="AH34" s="11"/>
    </row>
    <row r="35" spans="1:35">
      <c r="A35" s="1">
        <v>457.13869999999997</v>
      </c>
      <c r="B35" t="s">
        <v>13</v>
      </c>
      <c r="C35" t="s">
        <v>196</v>
      </c>
      <c r="D35">
        <v>55.313378536320499</v>
      </c>
      <c r="E35" t="s">
        <v>15</v>
      </c>
      <c r="F35">
        <v>56</v>
      </c>
      <c r="G35" s="2">
        <v>374592000</v>
      </c>
      <c r="H35" t="s">
        <v>46</v>
      </c>
      <c r="I35" s="12">
        <f t="shared" si="2"/>
        <v>4.2181502244741834E-2</v>
      </c>
      <c r="J35" s="12">
        <f t="shared" si="2"/>
        <v>0.16685957082654515</v>
      </c>
      <c r="K35" s="12">
        <f t="shared" si="2"/>
        <v>2.4748969901118438</v>
      </c>
      <c r="L35" s="12">
        <f t="shared" si="2"/>
        <v>6.6818485856714946E-2</v>
      </c>
      <c r="M35" s="12">
        <f t="shared" si="2"/>
        <v>0.1063869746880657</v>
      </c>
      <c r="N35" s="12">
        <f t="shared" si="2"/>
        <v>0.3549965365907034</v>
      </c>
      <c r="O35" s="12">
        <f t="shared" si="2"/>
        <v>112.56227195916981</v>
      </c>
      <c r="T35" s="1">
        <v>535.18719999999996</v>
      </c>
      <c r="U35" t="s">
        <v>24</v>
      </c>
      <c r="V35" t="s">
        <v>196</v>
      </c>
      <c r="W35">
        <v>54.686479610669601</v>
      </c>
      <c r="X35" t="s">
        <v>25</v>
      </c>
      <c r="Y35">
        <v>56</v>
      </c>
      <c r="Z35" s="2">
        <v>0</v>
      </c>
      <c r="AA35" t="s">
        <v>46</v>
      </c>
      <c r="AB35" s="12">
        <f t="shared" si="3"/>
        <v>90.858419272681729</v>
      </c>
      <c r="AC35" s="12">
        <f t="shared" si="4"/>
        <v>81.7</v>
      </c>
      <c r="AD35" s="12">
        <f t="shared" si="5"/>
        <v>93.070183837610116</v>
      </c>
      <c r="AE35" s="12">
        <f t="shared" si="6"/>
        <v>91.7054475773337</v>
      </c>
      <c r="AF35" s="12">
        <f t="shared" si="7"/>
        <v>79.755434782608702</v>
      </c>
      <c r="AG35" s="12">
        <f t="shared" si="8"/>
        <v>97.717634821571451</v>
      </c>
      <c r="AH35" s="11"/>
    </row>
    <row r="36" spans="1:35">
      <c r="A36" s="1">
        <v>457.13869999999997</v>
      </c>
      <c r="B36" t="s">
        <v>13</v>
      </c>
      <c r="C36" t="s">
        <v>197</v>
      </c>
      <c r="D36">
        <v>56.5195425363205</v>
      </c>
      <c r="E36" t="s">
        <v>15</v>
      </c>
      <c r="F36">
        <v>56</v>
      </c>
      <c r="G36" s="2">
        <v>395781120</v>
      </c>
      <c r="H36" t="s">
        <v>48</v>
      </c>
      <c r="I36" s="12">
        <f t="shared" si="2"/>
        <v>20.721569655821806</v>
      </c>
      <c r="J36" s="12">
        <f t="shared" si="2"/>
        <v>31.145253449469337</v>
      </c>
      <c r="K36" s="12">
        <f t="shared" si="2"/>
        <v>0.14520888825844755</v>
      </c>
      <c r="L36" s="12">
        <f t="shared" si="2"/>
        <v>9.3695195251594698E-2</v>
      </c>
      <c r="M36" s="12">
        <f t="shared" si="2"/>
        <v>62.250938410107324</v>
      </c>
      <c r="N36" s="12">
        <f t="shared" si="2"/>
        <v>37.515033576055835</v>
      </c>
      <c r="O36" s="12">
        <f t="shared" si="2"/>
        <v>92.875082327420373</v>
      </c>
      <c r="T36" s="1">
        <v>571.18719999999996</v>
      </c>
      <c r="U36" t="s">
        <v>28</v>
      </c>
      <c r="V36" t="s">
        <v>197</v>
      </c>
      <c r="W36">
        <v>55.891297610669596</v>
      </c>
      <c r="X36" t="s">
        <v>29</v>
      </c>
      <c r="Y36">
        <v>56</v>
      </c>
      <c r="Z36" s="2">
        <v>326400</v>
      </c>
      <c r="AA36" t="s">
        <v>48</v>
      </c>
      <c r="AB36" s="12">
        <f t="shared" si="3"/>
        <v>67.145421903052068</v>
      </c>
      <c r="AC36" s="12">
        <f t="shared" si="4"/>
        <v>21.5</v>
      </c>
      <c r="AD36" s="12">
        <f t="shared" si="5"/>
        <v>63.198965913443125</v>
      </c>
      <c r="AE36" s="12">
        <f t="shared" si="6"/>
        <v>100</v>
      </c>
      <c r="AF36" s="12">
        <f t="shared" si="7"/>
        <v>7.2010869565217392</v>
      </c>
      <c r="AG36" s="12">
        <f t="shared" si="8"/>
        <v>30.044807169147063</v>
      </c>
      <c r="AH36" s="11"/>
    </row>
    <row r="37" spans="1:35">
      <c r="A37" s="1">
        <v>457.13869999999997</v>
      </c>
      <c r="B37" t="s">
        <v>13</v>
      </c>
      <c r="C37" t="s">
        <v>198</v>
      </c>
      <c r="D37">
        <v>57.725706536320502</v>
      </c>
      <c r="E37" t="s">
        <v>15</v>
      </c>
      <c r="F37">
        <v>56</v>
      </c>
      <c r="G37" s="2">
        <v>495100800</v>
      </c>
      <c r="H37" t="s">
        <v>50</v>
      </c>
      <c r="I37" s="12">
        <f t="shared" si="2"/>
        <v>32.708208758307691</v>
      </c>
      <c r="J37" s="12">
        <f t="shared" si="2"/>
        <v>66.236530440789693</v>
      </c>
      <c r="K37" s="12">
        <f t="shared" si="2"/>
        <v>76.013680058438183</v>
      </c>
      <c r="L37" s="12">
        <f t="shared" si="2"/>
        <v>56.111850039160203</v>
      </c>
      <c r="M37" s="12">
        <f t="shared" si="2"/>
        <v>74.993111676693715</v>
      </c>
      <c r="N37" s="12">
        <f t="shared" si="2"/>
        <v>45.957679914722441</v>
      </c>
      <c r="O37" s="12">
        <f t="shared" si="2"/>
        <v>109.20380314770128</v>
      </c>
      <c r="T37" s="1">
        <v>579.24639999999999</v>
      </c>
      <c r="U37" t="s">
        <v>32</v>
      </c>
      <c r="V37" t="s">
        <v>198</v>
      </c>
      <c r="W37">
        <v>57.0961156106696</v>
      </c>
      <c r="X37" t="s">
        <v>33</v>
      </c>
      <c r="Y37">
        <v>56</v>
      </c>
      <c r="Z37" s="2">
        <v>0</v>
      </c>
      <c r="AA37" t="s">
        <v>50</v>
      </c>
      <c r="AB37" s="12">
        <f t="shared" si="3"/>
        <v>55.711661308504866</v>
      </c>
      <c r="AC37" s="12">
        <f t="shared" si="4"/>
        <v>25.3</v>
      </c>
      <c r="AD37" s="12">
        <f t="shared" si="5"/>
        <v>8.0955572577556492</v>
      </c>
      <c r="AE37" s="12">
        <f t="shared" si="6"/>
        <v>34.685927267367177</v>
      </c>
      <c r="AF37" s="12">
        <f t="shared" si="7"/>
        <v>18.478260869565219</v>
      </c>
      <c r="AG37" s="12">
        <f t="shared" si="8"/>
        <v>32.737237958073294</v>
      </c>
      <c r="AH37" s="11"/>
    </row>
    <row r="38" spans="1:35">
      <c r="A38" s="1">
        <v>457.13869999999997</v>
      </c>
      <c r="B38" t="s">
        <v>13</v>
      </c>
      <c r="C38" t="s">
        <v>199</v>
      </c>
      <c r="D38">
        <v>58.931870536320503</v>
      </c>
      <c r="E38" t="s">
        <v>15</v>
      </c>
      <c r="F38">
        <v>56</v>
      </c>
      <c r="G38" s="2">
        <v>374991360</v>
      </c>
      <c r="H38" t="s">
        <v>52</v>
      </c>
      <c r="I38" s="12">
        <f t="shared" si="2"/>
        <v>37.06634184421354</v>
      </c>
      <c r="J38" s="12">
        <f t="shared" si="2"/>
        <v>37.235814428453473</v>
      </c>
      <c r="K38" s="12">
        <f t="shared" si="2"/>
        <v>50.348289024480437</v>
      </c>
      <c r="L38" s="12">
        <f t="shared" si="2"/>
        <v>34.895674272946515</v>
      </c>
      <c r="M38" s="12">
        <f t="shared" si="2"/>
        <v>31.804852692535345</v>
      </c>
      <c r="N38" s="12">
        <f t="shared" si="2"/>
        <v>39.153766273882532</v>
      </c>
      <c r="O38" s="12">
        <f t="shared" si="2"/>
        <v>103.70900922697031</v>
      </c>
      <c r="T38" s="1">
        <v>586.24099999999999</v>
      </c>
      <c r="U38" t="s">
        <v>36</v>
      </c>
      <c r="V38" t="s">
        <v>199</v>
      </c>
      <c r="W38">
        <v>58.300933610669603</v>
      </c>
      <c r="X38" t="s">
        <v>37</v>
      </c>
      <c r="Y38">
        <v>56</v>
      </c>
      <c r="Z38" s="2">
        <v>65280</v>
      </c>
      <c r="AA38" t="s">
        <v>52</v>
      </c>
      <c r="AB38" s="12">
        <f t="shared" si="3"/>
        <v>0.81624984343033691</v>
      </c>
      <c r="AC38" s="12">
        <f t="shared" si="4"/>
        <v>0.73333333333333328</v>
      </c>
      <c r="AD38" s="12">
        <f t="shared" si="5"/>
        <v>3.351206434316354E-2</v>
      </c>
      <c r="AE38" s="12">
        <f t="shared" si="6"/>
        <v>0.83387731895807449</v>
      </c>
      <c r="AF38" s="12">
        <f t="shared" si="7"/>
        <v>0.27173913043478259</v>
      </c>
      <c r="AG38" s="12">
        <f t="shared" si="8"/>
        <v>0.3540566490638502</v>
      </c>
      <c r="AH38" s="11"/>
    </row>
    <row r="39" spans="1:35">
      <c r="A39" s="1">
        <v>457.13869999999997</v>
      </c>
      <c r="B39" t="s">
        <v>13</v>
      </c>
      <c r="C39" t="s">
        <v>200</v>
      </c>
      <c r="D39">
        <v>60.138034536320497</v>
      </c>
      <c r="E39" t="s">
        <v>15</v>
      </c>
      <c r="F39">
        <v>56</v>
      </c>
      <c r="G39" s="2">
        <v>517025280</v>
      </c>
      <c r="H39" t="s">
        <v>54</v>
      </c>
      <c r="I39" s="12">
        <f t="shared" si="2"/>
        <v>5.7486295094603915E-2</v>
      </c>
      <c r="J39" s="12">
        <f t="shared" si="2"/>
        <v>0.14968833982426086</v>
      </c>
      <c r="K39" s="12">
        <f t="shared" si="2"/>
        <v>48.178741316104862</v>
      </c>
      <c r="L39" s="12">
        <f t="shared" si="2"/>
        <v>0.8305649778278813</v>
      </c>
      <c r="M39" s="12">
        <f t="shared" si="2"/>
        <v>4.9273967223946218E-2</v>
      </c>
      <c r="N39" s="12">
        <f t="shared" si="2"/>
        <v>0.62749650684434533</v>
      </c>
      <c r="O39" s="12">
        <f t="shared" si="2"/>
        <v>113.72692936628125</v>
      </c>
      <c r="T39" s="1">
        <v>457.13869999999997</v>
      </c>
      <c r="U39" t="s">
        <v>13</v>
      </c>
      <c r="V39" t="s">
        <v>200</v>
      </c>
      <c r="W39">
        <v>59.505751610669599</v>
      </c>
      <c r="X39" t="s">
        <v>40</v>
      </c>
      <c r="Y39">
        <v>56</v>
      </c>
      <c r="Z39" s="2" t="s">
        <v>67</v>
      </c>
      <c r="AA39" t="s">
        <v>54</v>
      </c>
      <c r="AB39" s="12">
        <f t="shared" si="3"/>
        <v>74.518809235522525</v>
      </c>
      <c r="AC39" s="12">
        <f t="shared" si="4"/>
        <v>76.733333333333334</v>
      </c>
      <c r="AD39" s="12">
        <f t="shared" si="5"/>
        <v>10.254691689008043</v>
      </c>
      <c r="AE39" s="12">
        <f t="shared" si="6"/>
        <v>69.723514919244451</v>
      </c>
      <c r="AF39" s="12">
        <f t="shared" si="7"/>
        <v>48.165760869565219</v>
      </c>
      <c r="AG39" s="12">
        <f t="shared" si="8"/>
        <v>66.252600416066571</v>
      </c>
      <c r="AH39" s="11"/>
    </row>
    <row r="40" spans="1:35">
      <c r="A40" s="1">
        <v>457.13869999999997</v>
      </c>
      <c r="B40" t="s">
        <v>13</v>
      </c>
      <c r="C40" t="s">
        <v>201</v>
      </c>
      <c r="D40">
        <v>61.344198536320498</v>
      </c>
      <c r="E40" t="s">
        <v>15</v>
      </c>
      <c r="F40">
        <v>56</v>
      </c>
      <c r="G40" s="2">
        <v>514392960</v>
      </c>
      <c r="H40" t="s">
        <v>56</v>
      </c>
      <c r="I40" s="12">
        <f t="shared" si="2"/>
        <v>12.418159603325899</v>
      </c>
      <c r="J40" s="12">
        <f t="shared" si="2"/>
        <v>9.3795982911825497</v>
      </c>
      <c r="K40" s="12">
        <f t="shared" si="2"/>
        <v>36.494838481941862</v>
      </c>
      <c r="L40" s="12">
        <f t="shared" si="2"/>
        <v>21.246412064282929</v>
      </c>
      <c r="M40" s="12">
        <f t="shared" si="2"/>
        <v>0.31729448591177489</v>
      </c>
      <c r="N40" s="12">
        <f t="shared" si="2"/>
        <v>7.3832560433517589</v>
      </c>
      <c r="O40" s="12">
        <f t="shared" si="2"/>
        <v>103.43762911960812</v>
      </c>
      <c r="T40" s="1">
        <v>457.13869999999997</v>
      </c>
      <c r="U40" t="s">
        <v>13</v>
      </c>
      <c r="V40" t="s">
        <v>201</v>
      </c>
      <c r="W40">
        <v>60.710569610669602</v>
      </c>
      <c r="X40" t="s">
        <v>40</v>
      </c>
      <c r="Y40">
        <v>56</v>
      </c>
      <c r="Z40" s="2">
        <v>0</v>
      </c>
      <c r="AA40" t="s">
        <v>56</v>
      </c>
      <c r="AB40" s="12">
        <f t="shared" si="3"/>
        <v>28.583357688614253</v>
      </c>
      <c r="AC40" s="12">
        <f t="shared" si="4"/>
        <v>2.9</v>
      </c>
      <c r="AD40" s="12">
        <f t="shared" si="5"/>
        <v>2.8628877824588281</v>
      </c>
      <c r="AE40" s="12">
        <f t="shared" si="6"/>
        <v>7.9850070542651981</v>
      </c>
      <c r="AF40" s="12">
        <f t="shared" si="7"/>
        <v>4.2798913043478262</v>
      </c>
      <c r="AG40" s="12">
        <f t="shared" si="8"/>
        <v>8.0752920467274762</v>
      </c>
      <c r="AH40" s="11"/>
    </row>
    <row r="41" spans="1:35">
      <c r="A41" s="1">
        <v>457.13869999999997</v>
      </c>
      <c r="B41" t="s">
        <v>13</v>
      </c>
      <c r="C41" t="s">
        <v>202</v>
      </c>
      <c r="D41">
        <v>62.550362536320499</v>
      </c>
      <c r="E41" t="s">
        <v>15</v>
      </c>
      <c r="F41">
        <v>56</v>
      </c>
      <c r="G41" s="2">
        <v>1449600</v>
      </c>
      <c r="H41" t="s">
        <v>58</v>
      </c>
      <c r="I41" s="12">
        <f t="shared" si="2"/>
        <v>25.420887635990432</v>
      </c>
      <c r="J41" s="12">
        <f t="shared" si="2"/>
        <v>1.187427952571007</v>
      </c>
      <c r="K41" s="12">
        <f t="shared" si="2"/>
        <v>56.369045216563983</v>
      </c>
      <c r="L41" s="12">
        <f t="shared" si="2"/>
        <v>29.691298128732438</v>
      </c>
      <c r="M41" s="12">
        <f t="shared" si="2"/>
        <v>25.349216410937419</v>
      </c>
      <c r="N41" s="12">
        <f t="shared" si="2"/>
        <v>12.535371919298013</v>
      </c>
      <c r="O41" s="12">
        <f t="shared" si="2"/>
        <v>112.58429592936838</v>
      </c>
      <c r="T41" s="1">
        <v>586.24099999999999</v>
      </c>
      <c r="U41" t="s">
        <v>36</v>
      </c>
      <c r="V41" t="s">
        <v>202</v>
      </c>
      <c r="W41">
        <v>61.915387610669598</v>
      </c>
      <c r="X41" t="s">
        <v>37</v>
      </c>
      <c r="Y41">
        <v>56</v>
      </c>
      <c r="Z41" s="2">
        <v>69310080</v>
      </c>
      <c r="AA41" t="s">
        <v>58</v>
      </c>
      <c r="AB41" s="12">
        <f t="shared" si="3"/>
        <v>2.6533338900254688</v>
      </c>
      <c r="AC41" s="12">
        <f t="shared" si="4"/>
        <v>74.766666666666666</v>
      </c>
      <c r="AD41" s="12">
        <f t="shared" si="5"/>
        <v>0.11729222520107238</v>
      </c>
      <c r="AE41" s="12">
        <f t="shared" si="6"/>
        <v>4.1272715786813787</v>
      </c>
      <c r="AF41" s="12">
        <f t="shared" si="7"/>
        <v>0.33967391304347827</v>
      </c>
      <c r="AG41" s="12">
        <f t="shared" si="8"/>
        <v>36.685869739158264</v>
      </c>
      <c r="AH41" s="11"/>
    </row>
    <row r="42" spans="1:35">
      <c r="A42" s="1">
        <v>457.13869999999997</v>
      </c>
      <c r="B42" t="s">
        <v>13</v>
      </c>
      <c r="C42" t="s">
        <v>203</v>
      </c>
      <c r="D42">
        <v>63.7565265363205</v>
      </c>
      <c r="E42" t="s">
        <v>15</v>
      </c>
      <c r="F42">
        <v>56</v>
      </c>
      <c r="G42" s="2">
        <v>207360</v>
      </c>
      <c r="I42" s="10"/>
      <c r="J42" s="10"/>
      <c r="K42" s="10"/>
      <c r="L42" s="10"/>
      <c r="M42" s="10"/>
      <c r="N42" s="10"/>
      <c r="O42" s="10"/>
      <c r="T42" s="1">
        <v>579.24639999999999</v>
      </c>
      <c r="U42" t="s">
        <v>32</v>
      </c>
      <c r="V42" t="s">
        <v>203</v>
      </c>
      <c r="W42">
        <v>63.120205610669601</v>
      </c>
      <c r="X42" t="s">
        <v>33</v>
      </c>
      <c r="Y42">
        <v>56</v>
      </c>
      <c r="Z42" s="2">
        <v>2826240</v>
      </c>
      <c r="AB42" s="11"/>
      <c r="AC42" s="11"/>
      <c r="AD42" s="11"/>
      <c r="AE42" s="11"/>
      <c r="AF42" s="11"/>
      <c r="AG42" s="11"/>
      <c r="AH42" s="11"/>
    </row>
    <row r="43" spans="1:35">
      <c r="A43" s="1">
        <v>457.13869999999997</v>
      </c>
      <c r="B43" t="s">
        <v>13</v>
      </c>
      <c r="C43" t="s">
        <v>204</v>
      </c>
      <c r="D43">
        <v>64.962690536320494</v>
      </c>
      <c r="E43" t="s">
        <v>15</v>
      </c>
      <c r="F43">
        <v>56</v>
      </c>
      <c r="G43" s="2">
        <v>232320</v>
      </c>
      <c r="T43" s="1">
        <v>571.18719999999996</v>
      </c>
      <c r="U43" t="s">
        <v>28</v>
      </c>
      <c r="V43" t="s">
        <v>204</v>
      </c>
      <c r="W43">
        <v>64.325023610669604</v>
      </c>
      <c r="X43" t="s">
        <v>29</v>
      </c>
      <c r="Y43">
        <v>56</v>
      </c>
      <c r="Z43" s="2">
        <v>90602880</v>
      </c>
    </row>
    <row r="44" spans="1:35">
      <c r="A44" s="1">
        <v>457.13869999999997</v>
      </c>
      <c r="B44" t="s">
        <v>13</v>
      </c>
      <c r="C44" t="s">
        <v>205</v>
      </c>
      <c r="D44">
        <v>66.168854536320495</v>
      </c>
      <c r="E44" t="s">
        <v>15</v>
      </c>
      <c r="F44">
        <v>56</v>
      </c>
      <c r="G44" s="2">
        <v>347520</v>
      </c>
      <c r="H44" t="s">
        <v>88</v>
      </c>
      <c r="I44">
        <v>1</v>
      </c>
      <c r="J44">
        <v>2</v>
      </c>
      <c r="K44">
        <v>3</v>
      </c>
      <c r="L44">
        <v>4</v>
      </c>
      <c r="M44">
        <v>5</v>
      </c>
      <c r="N44">
        <v>6</v>
      </c>
      <c r="O44" t="s">
        <v>12</v>
      </c>
      <c r="T44" s="1">
        <v>535.18719999999996</v>
      </c>
      <c r="U44" t="s">
        <v>24</v>
      </c>
      <c r="V44" t="s">
        <v>205</v>
      </c>
      <c r="W44">
        <v>65.529841610669607</v>
      </c>
      <c r="X44" t="s">
        <v>25</v>
      </c>
      <c r="Y44">
        <v>56</v>
      </c>
      <c r="Z44" s="2">
        <v>58857600</v>
      </c>
      <c r="AA44" t="s">
        <v>68</v>
      </c>
      <c r="AB44" s="4">
        <v>1</v>
      </c>
      <c r="AC44" s="4">
        <v>2</v>
      </c>
      <c r="AD44" s="4">
        <v>3</v>
      </c>
      <c r="AE44" s="4">
        <v>4</v>
      </c>
      <c r="AF44" s="4">
        <v>5</v>
      </c>
      <c r="AG44" s="4">
        <v>6</v>
      </c>
    </row>
    <row r="45" spans="1:35">
      <c r="A45" s="1">
        <v>457.13869999999997</v>
      </c>
      <c r="B45" t="s">
        <v>13</v>
      </c>
      <c r="C45" t="s">
        <v>206</v>
      </c>
      <c r="D45">
        <v>67.375018536320496</v>
      </c>
      <c r="E45" t="s">
        <v>15</v>
      </c>
      <c r="F45">
        <v>56</v>
      </c>
      <c r="G45" s="2">
        <v>0</v>
      </c>
      <c r="H45" t="s">
        <v>16</v>
      </c>
      <c r="I45" s="12">
        <f>100-I26</f>
        <v>15.29021130179629</v>
      </c>
      <c r="J45" s="12">
        <f t="shared" ref="J45:O45" si="9">100-J26</f>
        <v>5.6832808436487028</v>
      </c>
      <c r="K45" s="12">
        <f t="shared" si="9"/>
        <v>14.741851772614638</v>
      </c>
      <c r="L45" s="12">
        <f t="shared" si="9"/>
        <v>17.825207600416121</v>
      </c>
      <c r="M45" s="12">
        <f t="shared" si="9"/>
        <v>4.7310240982829015</v>
      </c>
      <c r="N45" s="12">
        <f t="shared" si="9"/>
        <v>10.018270096464519</v>
      </c>
      <c r="O45" s="12">
        <f t="shared" si="9"/>
        <v>6.9744827574943855</v>
      </c>
      <c r="T45" s="1">
        <v>529.23069999999996</v>
      </c>
      <c r="U45" t="s">
        <v>20</v>
      </c>
      <c r="V45" t="s">
        <v>206</v>
      </c>
      <c r="W45">
        <v>66.734659610669596</v>
      </c>
      <c r="X45" t="s">
        <v>21</v>
      </c>
      <c r="Y45">
        <v>56</v>
      </c>
      <c r="Z45" s="2">
        <v>5760000</v>
      </c>
      <c r="AA45" t="s">
        <v>16</v>
      </c>
      <c r="AB45" s="13">
        <f>AB26</f>
        <v>0</v>
      </c>
      <c r="AC45" s="13">
        <f t="shared" ref="AC45:AG45" si="10">AC26</f>
        <v>0</v>
      </c>
      <c r="AD45" s="13">
        <f t="shared" si="10"/>
        <v>0</v>
      </c>
      <c r="AE45" s="13">
        <f t="shared" si="10"/>
        <v>0</v>
      </c>
      <c r="AF45" s="13">
        <f t="shared" si="10"/>
        <v>0.27173913043478259</v>
      </c>
      <c r="AG45" s="13">
        <f t="shared" si="10"/>
        <v>3.8006080972955672E-2</v>
      </c>
      <c r="AH45" s="11"/>
    </row>
    <row r="46" spans="1:35">
      <c r="A46" s="1">
        <v>457.13869999999997</v>
      </c>
      <c r="B46" t="s">
        <v>13</v>
      </c>
      <c r="C46" t="s">
        <v>207</v>
      </c>
      <c r="D46">
        <v>68.581182536320497</v>
      </c>
      <c r="E46" t="s">
        <v>15</v>
      </c>
      <c r="F46">
        <v>56</v>
      </c>
      <c r="G46" s="2">
        <v>0</v>
      </c>
      <c r="H46" t="s">
        <v>19</v>
      </c>
      <c r="I46" s="12">
        <f t="shared" ref="I46:O60" si="11">100-I27</f>
        <v>100</v>
      </c>
      <c r="J46" s="12">
        <f t="shared" si="11"/>
        <v>99.917503433662944</v>
      </c>
      <c r="K46" s="12">
        <f t="shared" si="11"/>
        <v>95.376086121189232</v>
      </c>
      <c r="L46" s="12">
        <f t="shared" si="11"/>
        <v>99.726006879224414</v>
      </c>
      <c r="M46" s="12">
        <f t="shared" si="11"/>
        <v>57.972665546648237</v>
      </c>
      <c r="N46" s="12">
        <f t="shared" si="11"/>
        <v>99.665160995455452</v>
      </c>
      <c r="O46" s="12">
        <f t="shared" si="11"/>
        <v>2.2658325865636471</v>
      </c>
      <c r="T46" s="1">
        <v>516.21029999999996</v>
      </c>
      <c r="U46" t="s">
        <v>17</v>
      </c>
      <c r="V46" t="s">
        <v>207</v>
      </c>
      <c r="W46">
        <v>67.939477610669599</v>
      </c>
      <c r="X46" t="s">
        <v>15</v>
      </c>
      <c r="Y46">
        <v>56</v>
      </c>
      <c r="Z46" s="2">
        <v>80279040</v>
      </c>
      <c r="AA46" t="s">
        <v>19</v>
      </c>
      <c r="AB46" s="13">
        <f t="shared" ref="AB46:AG60" si="12">AB27</f>
        <v>100</v>
      </c>
      <c r="AC46" s="13">
        <f t="shared" si="12"/>
        <v>87.3</v>
      </c>
      <c r="AD46" s="13">
        <f t="shared" si="12"/>
        <v>69.709881271543466</v>
      </c>
      <c r="AE46" s="13">
        <f t="shared" si="12"/>
        <v>83.813093558508285</v>
      </c>
      <c r="AF46" s="13">
        <f t="shared" si="12"/>
        <v>46.059782608695649</v>
      </c>
      <c r="AG46" s="13">
        <f t="shared" si="12"/>
        <v>100</v>
      </c>
      <c r="AH46" s="11"/>
    </row>
    <row r="47" spans="1:35">
      <c r="A47" s="1">
        <v>457.13869999999997</v>
      </c>
      <c r="B47" t="s">
        <v>13</v>
      </c>
      <c r="C47" t="s">
        <v>208</v>
      </c>
      <c r="D47">
        <v>69.787346536320499</v>
      </c>
      <c r="E47" t="s">
        <v>15</v>
      </c>
      <c r="F47">
        <v>56</v>
      </c>
      <c r="G47" s="2">
        <v>99298560</v>
      </c>
      <c r="H47" t="s">
        <v>23</v>
      </c>
      <c r="I47" s="12">
        <f t="shared" si="11"/>
        <v>66.659815283282143</v>
      </c>
      <c r="J47" s="12">
        <f t="shared" si="11"/>
        <v>54.853474106320249</v>
      </c>
      <c r="K47" s="12">
        <f t="shared" si="11"/>
        <v>98.330657716473581</v>
      </c>
      <c r="L47" s="12">
        <f t="shared" si="11"/>
        <v>100</v>
      </c>
      <c r="M47" s="12">
        <f t="shared" si="11"/>
        <v>27.452668878240345</v>
      </c>
      <c r="N47" s="12">
        <f t="shared" si="11"/>
        <v>36.558647336277794</v>
      </c>
      <c r="O47" s="12">
        <f t="shared" si="11"/>
        <v>3.8332673469678156</v>
      </c>
      <c r="T47" s="1">
        <v>516.21029999999996</v>
      </c>
      <c r="U47" t="s">
        <v>17</v>
      </c>
      <c r="V47" t="s">
        <v>208</v>
      </c>
      <c r="W47">
        <v>69.144295610669602</v>
      </c>
      <c r="X47" t="s">
        <v>15</v>
      </c>
      <c r="Y47">
        <v>56</v>
      </c>
      <c r="Z47" s="2">
        <v>56636160</v>
      </c>
      <c r="AA47" t="s">
        <v>23</v>
      </c>
      <c r="AB47" s="13">
        <f t="shared" si="12"/>
        <v>53.001962339777045</v>
      </c>
      <c r="AC47" s="13">
        <f t="shared" si="12"/>
        <v>28.2</v>
      </c>
      <c r="AD47" s="13">
        <f t="shared" si="12"/>
        <v>100</v>
      </c>
      <c r="AE47" s="13">
        <f t="shared" si="12"/>
        <v>85.377666406957403</v>
      </c>
      <c r="AF47" s="13">
        <f t="shared" si="12"/>
        <v>3.9402173913043477</v>
      </c>
      <c r="AG47" s="13">
        <f t="shared" si="12"/>
        <v>25.094015042406784</v>
      </c>
      <c r="AH47" s="11"/>
      <c r="AI47" s="14" t="s">
        <v>92</v>
      </c>
    </row>
    <row r="48" spans="1:35">
      <c r="A48" s="1">
        <v>457.13869999999997</v>
      </c>
      <c r="B48" t="s">
        <v>13</v>
      </c>
      <c r="C48" t="s">
        <v>209</v>
      </c>
      <c r="D48">
        <v>70.9935105363205</v>
      </c>
      <c r="E48" t="s">
        <v>15</v>
      </c>
      <c r="F48">
        <v>56</v>
      </c>
      <c r="G48" s="2">
        <v>155255040</v>
      </c>
      <c r="H48" t="s">
        <v>27</v>
      </c>
      <c r="I48" s="12">
        <f t="shared" si="11"/>
        <v>17.324628887936484</v>
      </c>
      <c r="J48" s="12">
        <f t="shared" si="11"/>
        <v>21.97989892770795</v>
      </c>
      <c r="K48" s="12">
        <f t="shared" si="11"/>
        <v>15.086022967921295</v>
      </c>
      <c r="L48" s="12">
        <f t="shared" si="11"/>
        <v>13.006064290861985</v>
      </c>
      <c r="M48" s="12">
        <f t="shared" si="11"/>
        <v>21.556217467108112</v>
      </c>
      <c r="N48" s="12">
        <f t="shared" si="11"/>
        <v>18.050300041598234</v>
      </c>
      <c r="O48" s="12">
        <f t="shared" si="11"/>
        <v>4.413729612371128</v>
      </c>
      <c r="T48" s="1">
        <v>529.23069999999996</v>
      </c>
      <c r="U48" t="s">
        <v>20</v>
      </c>
      <c r="V48" t="s">
        <v>209</v>
      </c>
      <c r="W48">
        <v>70.349113610669605</v>
      </c>
      <c r="X48" t="s">
        <v>21</v>
      </c>
      <c r="Y48">
        <v>56</v>
      </c>
      <c r="Z48" s="2">
        <v>2263680</v>
      </c>
      <c r="AA48" t="s">
        <v>27</v>
      </c>
      <c r="AB48" s="13">
        <f t="shared" si="12"/>
        <v>2.3047054402738927</v>
      </c>
      <c r="AC48" s="13">
        <f t="shared" si="12"/>
        <v>0.43333333333333335</v>
      </c>
      <c r="AD48" s="13">
        <f t="shared" si="12"/>
        <v>0.83062045193412481</v>
      </c>
      <c r="AE48" s="13">
        <f t="shared" si="12"/>
        <v>1.6151108677799069</v>
      </c>
      <c r="AF48" s="13">
        <f t="shared" si="12"/>
        <v>1.3586956521739131</v>
      </c>
      <c r="AG48" s="13">
        <f t="shared" si="12"/>
        <v>1.7542806849095856</v>
      </c>
      <c r="AH48" s="11"/>
    </row>
    <row r="49" spans="1:35">
      <c r="A49" s="1">
        <v>457.13869999999997</v>
      </c>
      <c r="B49" t="s">
        <v>13</v>
      </c>
      <c r="C49" t="s">
        <v>210</v>
      </c>
      <c r="D49">
        <v>72.199674536320501</v>
      </c>
      <c r="E49" t="s">
        <v>15</v>
      </c>
      <c r="F49">
        <v>56</v>
      </c>
      <c r="G49" s="2">
        <v>3000960</v>
      </c>
      <c r="H49" t="s">
        <v>31</v>
      </c>
      <c r="I49" s="12">
        <f t="shared" si="11"/>
        <v>22.929169372029889</v>
      </c>
      <c r="J49" s="12">
        <f t="shared" si="11"/>
        <v>18.911847892756327</v>
      </c>
      <c r="K49" s="12">
        <f t="shared" si="11"/>
        <v>27.17158329248555</v>
      </c>
      <c r="L49" s="12">
        <f t="shared" si="11"/>
        <v>23.051981002459272</v>
      </c>
      <c r="M49" s="12">
        <f t="shared" si="11"/>
        <v>3.7421851651296123</v>
      </c>
      <c r="N49" s="12">
        <f t="shared" si="11"/>
        <v>27.093939465344789</v>
      </c>
      <c r="O49" s="12">
        <f t="shared" si="11"/>
        <v>-0.5203862873722187</v>
      </c>
      <c r="T49" s="1">
        <v>535.18719999999996</v>
      </c>
      <c r="U49" t="s">
        <v>24</v>
      </c>
      <c r="V49" t="s">
        <v>210</v>
      </c>
      <c r="W49">
        <v>71.553931610669594</v>
      </c>
      <c r="X49" t="s">
        <v>25</v>
      </c>
      <c r="Y49">
        <v>56</v>
      </c>
      <c r="Z49" s="2">
        <v>70310400</v>
      </c>
      <c r="AA49" t="s">
        <v>31</v>
      </c>
      <c r="AB49" s="13">
        <f t="shared" si="12"/>
        <v>1.2525573044966808E-2</v>
      </c>
      <c r="AC49" s="13">
        <f t="shared" si="12"/>
        <v>0</v>
      </c>
      <c r="AD49" s="13">
        <f t="shared" si="12"/>
        <v>0</v>
      </c>
      <c r="AE49" s="13">
        <f t="shared" si="12"/>
        <v>0.35797763692644613</v>
      </c>
      <c r="AF49" s="13">
        <f t="shared" si="12"/>
        <v>0</v>
      </c>
      <c r="AG49" s="13">
        <f t="shared" si="12"/>
        <v>6.8010881741078569E-2</v>
      </c>
      <c r="AH49" s="11"/>
      <c r="AI49" s="15">
        <v>100</v>
      </c>
    </row>
    <row r="50" spans="1:35">
      <c r="A50" s="1">
        <v>457.13869999999997</v>
      </c>
      <c r="B50" t="s">
        <v>13</v>
      </c>
      <c r="C50" t="s">
        <v>211</v>
      </c>
      <c r="D50">
        <v>73.405838536320502</v>
      </c>
      <c r="E50" t="s">
        <v>15</v>
      </c>
      <c r="F50">
        <v>56</v>
      </c>
      <c r="G50" s="2">
        <v>0</v>
      </c>
      <c r="H50" t="s">
        <v>35</v>
      </c>
      <c r="I50" s="12">
        <f t="shared" si="11"/>
        <v>100</v>
      </c>
      <c r="J50" s="12">
        <f t="shared" si="11"/>
        <v>100</v>
      </c>
      <c r="K50" s="12">
        <f t="shared" si="11"/>
        <v>99.932434938882309</v>
      </c>
      <c r="L50" s="12">
        <f t="shared" si="11"/>
        <v>99.954832196711379</v>
      </c>
      <c r="M50" s="12">
        <f t="shared" si="11"/>
        <v>99.959684935907674</v>
      </c>
      <c r="N50" s="12">
        <f t="shared" si="11"/>
        <v>99.718167838984243</v>
      </c>
      <c r="O50" s="12">
        <f t="shared" si="11"/>
        <v>-8.6089459780538391E-3</v>
      </c>
      <c r="T50" s="1">
        <v>571.18719999999996</v>
      </c>
      <c r="U50" t="s">
        <v>28</v>
      </c>
      <c r="V50" t="s">
        <v>211</v>
      </c>
      <c r="W50">
        <v>72.758749610669597</v>
      </c>
      <c r="X50" t="s">
        <v>29</v>
      </c>
      <c r="Y50">
        <v>56</v>
      </c>
      <c r="Z50" s="2">
        <v>57548160</v>
      </c>
      <c r="AA50" t="s">
        <v>35</v>
      </c>
      <c r="AB50" s="13">
        <f t="shared" si="12"/>
        <v>87.286543359358689</v>
      </c>
      <c r="AC50" s="13">
        <f t="shared" si="12"/>
        <v>100</v>
      </c>
      <c r="AD50" s="13">
        <f t="shared" si="12"/>
        <v>73.37945231711987</v>
      </c>
      <c r="AE50" s="13">
        <f t="shared" si="12"/>
        <v>99.368274758365089</v>
      </c>
      <c r="AF50" s="13">
        <f t="shared" si="12"/>
        <v>100</v>
      </c>
      <c r="AG50" s="13">
        <f t="shared" si="12"/>
        <v>72.20955352856457</v>
      </c>
      <c r="AH50" s="11"/>
      <c r="AI50" s="17">
        <v>100</v>
      </c>
    </row>
    <row r="51" spans="1:35">
      <c r="A51" s="1">
        <v>457.13869999999997</v>
      </c>
      <c r="B51" t="s">
        <v>13</v>
      </c>
      <c r="C51" t="s">
        <v>212</v>
      </c>
      <c r="D51">
        <v>74.612002536320503</v>
      </c>
      <c r="E51" t="s">
        <v>15</v>
      </c>
      <c r="F51">
        <v>56</v>
      </c>
      <c r="G51" s="2">
        <v>280617600</v>
      </c>
      <c r="H51" t="s">
        <v>39</v>
      </c>
      <c r="I51" s="12">
        <f t="shared" si="11"/>
        <v>80.694310326605688</v>
      </c>
      <c r="J51" s="12">
        <f t="shared" si="11"/>
        <v>69.815215623767131</v>
      </c>
      <c r="K51" s="12">
        <f t="shared" si="11"/>
        <v>99.416551433552826</v>
      </c>
      <c r="L51" s="12">
        <f t="shared" si="11"/>
        <v>100</v>
      </c>
      <c r="M51" s="12">
        <f t="shared" si="11"/>
        <v>45.442146366546524</v>
      </c>
      <c r="N51" s="12">
        <f t="shared" si="11"/>
        <v>68.175736350679472</v>
      </c>
      <c r="O51" s="12">
        <f t="shared" si="11"/>
        <v>12.140410275768573</v>
      </c>
      <c r="T51" s="1">
        <v>579.24639999999999</v>
      </c>
      <c r="U51" t="s">
        <v>32</v>
      </c>
      <c r="V51" t="s">
        <v>212</v>
      </c>
      <c r="W51">
        <v>73.9635676106696</v>
      </c>
      <c r="X51" t="s">
        <v>33</v>
      </c>
      <c r="Y51">
        <v>56</v>
      </c>
      <c r="Z51" s="2">
        <v>144000</v>
      </c>
      <c r="AA51" t="s">
        <v>39</v>
      </c>
      <c r="AB51" s="13">
        <f t="shared" si="12"/>
        <v>61.57989228007181</v>
      </c>
      <c r="AC51" s="13">
        <f t="shared" si="12"/>
        <v>39.299999999999997</v>
      </c>
      <c r="AD51" s="13">
        <f t="shared" si="12"/>
        <v>87.657985446189201</v>
      </c>
      <c r="AE51" s="13">
        <f t="shared" si="12"/>
        <v>63.115668891743354</v>
      </c>
      <c r="AF51" s="13">
        <f t="shared" si="12"/>
        <v>5.0951086956521738</v>
      </c>
      <c r="AG51" s="13">
        <f t="shared" si="12"/>
        <v>32.213154104656745</v>
      </c>
      <c r="AH51" s="11"/>
      <c r="AI51" s="17">
        <v>90</v>
      </c>
    </row>
    <row r="52" spans="1:35">
      <c r="A52" s="1">
        <v>457.13869999999997</v>
      </c>
      <c r="B52" t="s">
        <v>13</v>
      </c>
      <c r="C52" t="s">
        <v>213</v>
      </c>
      <c r="D52">
        <v>75.818166536320504</v>
      </c>
      <c r="E52" t="s">
        <v>15</v>
      </c>
      <c r="F52">
        <v>56</v>
      </c>
      <c r="G52" s="2">
        <v>163687680</v>
      </c>
      <c r="H52" t="s">
        <v>42</v>
      </c>
      <c r="I52" s="12">
        <f t="shared" si="11"/>
        <v>90.278843526924192</v>
      </c>
      <c r="J52" s="12">
        <f t="shared" si="11"/>
        <v>52.148631935829989</v>
      </c>
      <c r="K52" s="12">
        <f t="shared" si="11"/>
        <v>27.976391423810014</v>
      </c>
      <c r="L52" s="12">
        <f t="shared" si="11"/>
        <v>59.447151687061783</v>
      </c>
      <c r="M52" s="12">
        <f t="shared" si="11"/>
        <v>37.308208898290552</v>
      </c>
      <c r="N52" s="12">
        <f t="shared" si="11"/>
        <v>66.080472880770287</v>
      </c>
      <c r="O52" s="12">
        <f t="shared" si="11"/>
        <v>10.634194686763848</v>
      </c>
      <c r="T52" s="1">
        <v>586.24099999999999</v>
      </c>
      <c r="U52" t="s">
        <v>36</v>
      </c>
      <c r="V52" t="s">
        <v>213</v>
      </c>
      <c r="W52">
        <v>75.168385610669603</v>
      </c>
      <c r="X52" t="s">
        <v>37</v>
      </c>
      <c r="Y52">
        <v>56</v>
      </c>
      <c r="Z52" s="2">
        <v>30919680</v>
      </c>
      <c r="AA52" t="s">
        <v>42</v>
      </c>
      <c r="AB52" s="13">
        <f t="shared" si="12"/>
        <v>75.138825101248386</v>
      </c>
      <c r="AC52" s="13">
        <f t="shared" si="12"/>
        <v>24.333333333333332</v>
      </c>
      <c r="AD52" s="13">
        <f t="shared" si="12"/>
        <v>10.348046725392569</v>
      </c>
      <c r="AE52" s="13">
        <f t="shared" si="12"/>
        <v>65.175093179473137</v>
      </c>
      <c r="AF52" s="13">
        <f t="shared" si="12"/>
        <v>42.798913043478258</v>
      </c>
      <c r="AG52" s="13">
        <f t="shared" si="12"/>
        <v>52.092334773563771</v>
      </c>
      <c r="AH52" s="11"/>
      <c r="AI52" s="17">
        <v>80</v>
      </c>
    </row>
    <row r="53" spans="1:35">
      <c r="A53" s="1">
        <v>457.13869999999997</v>
      </c>
      <c r="B53" t="s">
        <v>13</v>
      </c>
      <c r="C53" t="s">
        <v>214</v>
      </c>
      <c r="D53">
        <v>77.024330536320505</v>
      </c>
      <c r="E53" t="s">
        <v>15</v>
      </c>
      <c r="F53">
        <v>56</v>
      </c>
      <c r="G53" s="2">
        <v>451904640</v>
      </c>
      <c r="H53" t="s">
        <v>44</v>
      </c>
      <c r="I53" s="12">
        <f t="shared" si="11"/>
        <v>18.355649323334518</v>
      </c>
      <c r="J53" s="12">
        <f t="shared" si="11"/>
        <v>13.497684100209995</v>
      </c>
      <c r="K53" s="12">
        <f t="shared" si="11"/>
        <v>21.369946939496373</v>
      </c>
      <c r="L53" s="12">
        <f t="shared" si="11"/>
        <v>0.49420949228449729</v>
      </c>
      <c r="M53" s="12">
        <f t="shared" si="11"/>
        <v>12.37184860666892</v>
      </c>
      <c r="N53" s="12">
        <f t="shared" si="11"/>
        <v>5.8292363071681308</v>
      </c>
      <c r="O53" s="12">
        <f t="shared" si="11"/>
        <v>8.3660990439403804</v>
      </c>
      <c r="T53" s="1">
        <v>457.13869999999997</v>
      </c>
      <c r="U53" t="s">
        <v>13</v>
      </c>
      <c r="V53" t="s">
        <v>214</v>
      </c>
      <c r="W53">
        <v>76.373203610669606</v>
      </c>
      <c r="X53" t="s">
        <v>40</v>
      </c>
      <c r="Y53">
        <v>56</v>
      </c>
      <c r="Z53" s="2" t="s">
        <v>67</v>
      </c>
      <c r="AA53" t="s">
        <v>44</v>
      </c>
      <c r="AB53" s="13">
        <f t="shared" si="12"/>
        <v>1.2567324955116697</v>
      </c>
      <c r="AC53" s="13">
        <f t="shared" si="12"/>
        <v>0</v>
      </c>
      <c r="AD53" s="13">
        <f t="shared" si="12"/>
        <v>8.3780160857908847E-2</v>
      </c>
      <c r="AE53" s="13">
        <f t="shared" si="12"/>
        <v>0.24847859504306261</v>
      </c>
      <c r="AF53" s="13">
        <f t="shared" si="12"/>
        <v>0</v>
      </c>
      <c r="AG53" s="13">
        <f t="shared" si="12"/>
        <v>0</v>
      </c>
      <c r="AH53" s="11"/>
      <c r="AI53" s="17">
        <v>70</v>
      </c>
    </row>
    <row r="54" spans="1:35">
      <c r="A54" s="1">
        <v>457.13869999999997</v>
      </c>
      <c r="B54" t="s">
        <v>13</v>
      </c>
      <c r="C54" t="s">
        <v>215</v>
      </c>
      <c r="D54">
        <v>78.230494536320506</v>
      </c>
      <c r="E54" t="s">
        <v>15</v>
      </c>
      <c r="F54">
        <v>56</v>
      </c>
      <c r="G54" s="2">
        <v>459651840</v>
      </c>
      <c r="H54" t="s">
        <v>46</v>
      </c>
      <c r="I54" s="12">
        <f t="shared" si="11"/>
        <v>99.957818497755255</v>
      </c>
      <c r="J54" s="12">
        <f t="shared" si="11"/>
        <v>99.833140429173454</v>
      </c>
      <c r="K54" s="12">
        <f t="shared" si="11"/>
        <v>97.525103009888156</v>
      </c>
      <c r="L54" s="12">
        <f t="shared" si="11"/>
        <v>99.933181514143286</v>
      </c>
      <c r="M54" s="12">
        <f t="shared" si="11"/>
        <v>99.893613025311936</v>
      </c>
      <c r="N54" s="12">
        <f t="shared" si="11"/>
        <v>99.645003463409296</v>
      </c>
      <c r="O54" s="12">
        <f t="shared" si="11"/>
        <v>-12.562271959169806</v>
      </c>
      <c r="T54" s="1">
        <v>457.13869999999997</v>
      </c>
      <c r="U54" t="s">
        <v>13</v>
      </c>
      <c r="V54" t="s">
        <v>215</v>
      </c>
      <c r="W54">
        <v>77.578021610669595</v>
      </c>
      <c r="X54" t="s">
        <v>40</v>
      </c>
      <c r="Y54">
        <v>56</v>
      </c>
      <c r="Z54" s="2" t="s">
        <v>67</v>
      </c>
      <c r="AA54" t="s">
        <v>46</v>
      </c>
      <c r="AB54" s="13">
        <f t="shared" si="12"/>
        <v>90.858419272681729</v>
      </c>
      <c r="AC54" s="13">
        <f t="shared" si="12"/>
        <v>81.7</v>
      </c>
      <c r="AD54" s="13">
        <f t="shared" si="12"/>
        <v>93.070183837610116</v>
      </c>
      <c r="AE54" s="13">
        <f t="shared" si="12"/>
        <v>91.7054475773337</v>
      </c>
      <c r="AF54" s="13">
        <f t="shared" si="12"/>
        <v>79.755434782608702</v>
      </c>
      <c r="AG54" s="13">
        <f t="shared" si="12"/>
        <v>97.717634821571451</v>
      </c>
      <c r="AH54" s="11"/>
      <c r="AI54" s="17">
        <v>60</v>
      </c>
    </row>
    <row r="55" spans="1:35">
      <c r="A55" s="1">
        <v>457.13869999999997</v>
      </c>
      <c r="B55" t="s">
        <v>13</v>
      </c>
      <c r="C55" t="s">
        <v>216</v>
      </c>
      <c r="D55">
        <v>79.436658536320493</v>
      </c>
      <c r="E55" t="s">
        <v>15</v>
      </c>
      <c r="F55">
        <v>56</v>
      </c>
      <c r="G55" s="2">
        <v>174464640</v>
      </c>
      <c r="H55" t="s">
        <v>48</v>
      </c>
      <c r="I55" s="12">
        <f t="shared" si="11"/>
        <v>79.27843034417819</v>
      </c>
      <c r="J55" s="12">
        <f t="shared" si="11"/>
        <v>68.854746550530663</v>
      </c>
      <c r="K55" s="12">
        <f t="shared" si="11"/>
        <v>99.854791111741548</v>
      </c>
      <c r="L55" s="12">
        <f t="shared" si="11"/>
        <v>99.906304804748402</v>
      </c>
      <c r="M55" s="12">
        <f t="shared" si="11"/>
        <v>37.749061589892676</v>
      </c>
      <c r="N55" s="12">
        <f t="shared" si="11"/>
        <v>62.484966423944165</v>
      </c>
      <c r="O55" s="12">
        <f t="shared" si="11"/>
        <v>7.1249176725796275</v>
      </c>
      <c r="T55" s="1">
        <v>586.24099999999999</v>
      </c>
      <c r="U55" t="s">
        <v>36</v>
      </c>
      <c r="V55" t="s">
        <v>216</v>
      </c>
      <c r="W55">
        <v>78.782839610669598</v>
      </c>
      <c r="X55" t="s">
        <v>37</v>
      </c>
      <c r="Y55">
        <v>56</v>
      </c>
      <c r="Z55" s="2">
        <v>50000640</v>
      </c>
      <c r="AA55" t="s">
        <v>48</v>
      </c>
      <c r="AB55" s="13">
        <f t="shared" si="12"/>
        <v>67.145421903052068</v>
      </c>
      <c r="AC55" s="13">
        <f t="shared" si="12"/>
        <v>21.5</v>
      </c>
      <c r="AD55" s="13">
        <f t="shared" si="12"/>
        <v>63.198965913443125</v>
      </c>
      <c r="AE55" s="13">
        <f t="shared" si="12"/>
        <v>100</v>
      </c>
      <c r="AF55" s="13">
        <f t="shared" si="12"/>
        <v>7.2010869565217392</v>
      </c>
      <c r="AG55" s="13">
        <f t="shared" si="12"/>
        <v>30.044807169147063</v>
      </c>
      <c r="AH55" s="11"/>
      <c r="AI55" s="17">
        <v>50</v>
      </c>
    </row>
    <row r="56" spans="1:35">
      <c r="A56" s="1">
        <v>457.13869999999997</v>
      </c>
      <c r="B56" t="s">
        <v>13</v>
      </c>
      <c r="C56" t="s">
        <v>217</v>
      </c>
      <c r="D56">
        <v>80.642822536320494</v>
      </c>
      <c r="E56" t="s">
        <v>15</v>
      </c>
      <c r="F56">
        <v>56</v>
      </c>
      <c r="G56" s="2">
        <v>322454400</v>
      </c>
      <c r="H56" t="s">
        <v>50</v>
      </c>
      <c r="I56" s="12">
        <f t="shared" si="11"/>
        <v>67.291791241692309</v>
      </c>
      <c r="J56" s="12">
        <f t="shared" si="11"/>
        <v>33.763469559210307</v>
      </c>
      <c r="K56" s="12">
        <f t="shared" si="11"/>
        <v>23.986319941561817</v>
      </c>
      <c r="L56" s="12">
        <f t="shared" si="11"/>
        <v>43.888149960839797</v>
      </c>
      <c r="M56" s="12">
        <f t="shared" si="11"/>
        <v>25.006888323306285</v>
      </c>
      <c r="N56" s="12">
        <f t="shared" si="11"/>
        <v>54.042320085277559</v>
      </c>
      <c r="O56" s="12">
        <f t="shared" si="11"/>
        <v>-9.2038031477012794</v>
      </c>
      <c r="T56" s="1">
        <v>579.24639999999999</v>
      </c>
      <c r="U56" t="s">
        <v>32</v>
      </c>
      <c r="V56" t="s">
        <v>217</v>
      </c>
      <c r="W56">
        <v>79.987657610669601</v>
      </c>
      <c r="X56" t="s">
        <v>33</v>
      </c>
      <c r="Y56">
        <v>56</v>
      </c>
      <c r="Z56" s="2">
        <v>1209600</v>
      </c>
      <c r="AA56" t="s">
        <v>50</v>
      </c>
      <c r="AB56" s="13">
        <f t="shared" si="12"/>
        <v>55.711661308504866</v>
      </c>
      <c r="AC56" s="13">
        <f t="shared" si="12"/>
        <v>25.3</v>
      </c>
      <c r="AD56" s="13">
        <f t="shared" si="12"/>
        <v>8.0955572577556492</v>
      </c>
      <c r="AE56" s="13">
        <f t="shared" si="12"/>
        <v>34.685927267367177</v>
      </c>
      <c r="AF56" s="13">
        <f t="shared" si="12"/>
        <v>18.478260869565219</v>
      </c>
      <c r="AG56" s="13">
        <f t="shared" si="12"/>
        <v>32.737237958073294</v>
      </c>
      <c r="AH56" s="11"/>
      <c r="AI56" s="17">
        <v>40</v>
      </c>
    </row>
    <row r="57" spans="1:35">
      <c r="A57" s="1">
        <v>457.13869999999997</v>
      </c>
      <c r="B57" t="s">
        <v>13</v>
      </c>
      <c r="C57" t="s">
        <v>218</v>
      </c>
      <c r="D57">
        <v>81.848986536320496</v>
      </c>
      <c r="E57" t="s">
        <v>15</v>
      </c>
      <c r="F57">
        <v>56</v>
      </c>
      <c r="G57" s="2">
        <v>208583040</v>
      </c>
      <c r="H57" t="s">
        <v>52</v>
      </c>
      <c r="I57" s="12">
        <f t="shared" si="11"/>
        <v>62.93365815578646</v>
      </c>
      <c r="J57" s="12">
        <f t="shared" si="11"/>
        <v>62.764185571546527</v>
      </c>
      <c r="K57" s="12">
        <f t="shared" si="11"/>
        <v>49.651710975519563</v>
      </c>
      <c r="L57" s="12">
        <f t="shared" si="11"/>
        <v>65.104325727053492</v>
      </c>
      <c r="M57" s="12">
        <f t="shared" si="11"/>
        <v>68.195147307464651</v>
      </c>
      <c r="N57" s="12">
        <f t="shared" si="11"/>
        <v>60.846233726117468</v>
      </c>
      <c r="O57" s="12">
        <f t="shared" si="11"/>
        <v>-3.7090092269703092</v>
      </c>
      <c r="T57" s="1">
        <v>571.18719999999996</v>
      </c>
      <c r="U57" t="s">
        <v>28</v>
      </c>
      <c r="V57" t="s">
        <v>218</v>
      </c>
      <c r="W57">
        <v>81.192475610669604</v>
      </c>
      <c r="X57" t="s">
        <v>29</v>
      </c>
      <c r="Y57">
        <v>56</v>
      </c>
      <c r="Z57" s="2">
        <v>59425920</v>
      </c>
      <c r="AA57" t="s">
        <v>52</v>
      </c>
      <c r="AB57" s="13">
        <f t="shared" si="12"/>
        <v>0.81624984343033691</v>
      </c>
      <c r="AC57" s="13">
        <f t="shared" si="12"/>
        <v>0.73333333333333328</v>
      </c>
      <c r="AD57" s="13">
        <f t="shared" si="12"/>
        <v>3.351206434316354E-2</v>
      </c>
      <c r="AE57" s="13">
        <f t="shared" si="12"/>
        <v>0.83387731895807449</v>
      </c>
      <c r="AF57" s="13">
        <f t="shared" si="12"/>
        <v>0.27173913043478259</v>
      </c>
      <c r="AG57" s="13">
        <f t="shared" si="12"/>
        <v>0.3540566490638502</v>
      </c>
      <c r="AH57" s="11"/>
      <c r="AI57" s="17">
        <v>30</v>
      </c>
    </row>
    <row r="58" spans="1:35">
      <c r="A58" s="1">
        <v>457.13869999999997</v>
      </c>
      <c r="B58" t="s">
        <v>13</v>
      </c>
      <c r="C58" t="s">
        <v>219</v>
      </c>
      <c r="D58">
        <v>83.055150536320497</v>
      </c>
      <c r="E58" t="s">
        <v>15</v>
      </c>
      <c r="F58">
        <v>56</v>
      </c>
      <c r="G58" s="2">
        <v>370452480</v>
      </c>
      <c r="H58" t="s">
        <v>54</v>
      </c>
      <c r="I58" s="12">
        <f t="shared" si="11"/>
        <v>99.942513704905394</v>
      </c>
      <c r="J58" s="12">
        <f t="shared" si="11"/>
        <v>99.850311660175734</v>
      </c>
      <c r="K58" s="12">
        <f t="shared" si="11"/>
        <v>51.821258683895138</v>
      </c>
      <c r="L58" s="12">
        <f t="shared" si="11"/>
        <v>99.169435022172124</v>
      </c>
      <c r="M58" s="12">
        <f t="shared" si="11"/>
        <v>99.95072603277606</v>
      </c>
      <c r="N58" s="12">
        <f t="shared" si="11"/>
        <v>99.372503493155648</v>
      </c>
      <c r="O58" s="12">
        <f t="shared" si="11"/>
        <v>-13.726929366281254</v>
      </c>
      <c r="T58" s="1">
        <v>535.18719999999996</v>
      </c>
      <c r="U58" t="s">
        <v>24</v>
      </c>
      <c r="V58" t="s">
        <v>219</v>
      </c>
      <c r="W58">
        <v>82.397293610669607</v>
      </c>
      <c r="X58" t="s">
        <v>25</v>
      </c>
      <c r="Y58">
        <v>56</v>
      </c>
      <c r="Z58" s="2">
        <v>8300160</v>
      </c>
      <c r="AA58" t="s">
        <v>54</v>
      </c>
      <c r="AB58" s="13">
        <f t="shared" si="12"/>
        <v>74.518809235522525</v>
      </c>
      <c r="AC58" s="13">
        <f t="shared" si="12"/>
        <v>76.733333333333334</v>
      </c>
      <c r="AD58" s="13">
        <f t="shared" si="12"/>
        <v>10.254691689008043</v>
      </c>
      <c r="AE58" s="13">
        <f t="shared" si="12"/>
        <v>69.723514919244451</v>
      </c>
      <c r="AF58" s="13">
        <f t="shared" si="12"/>
        <v>48.165760869565219</v>
      </c>
      <c r="AG58" s="13">
        <f t="shared" si="12"/>
        <v>66.252600416066571</v>
      </c>
      <c r="AH58" s="11"/>
      <c r="AI58" s="17">
        <v>20</v>
      </c>
    </row>
    <row r="59" spans="1:35">
      <c r="A59" s="1">
        <v>457.13869999999997</v>
      </c>
      <c r="B59" t="s">
        <v>13</v>
      </c>
      <c r="C59" t="s">
        <v>220</v>
      </c>
      <c r="D59">
        <v>84.261314536320498</v>
      </c>
      <c r="E59" t="s">
        <v>15</v>
      </c>
      <c r="F59">
        <v>56</v>
      </c>
      <c r="G59" s="2">
        <v>246122880</v>
      </c>
      <c r="H59" t="s">
        <v>56</v>
      </c>
      <c r="I59" s="12">
        <f t="shared" si="11"/>
        <v>87.581840396674096</v>
      </c>
      <c r="J59" s="12">
        <f t="shared" si="11"/>
        <v>90.620401708817454</v>
      </c>
      <c r="K59" s="12">
        <f t="shared" si="11"/>
        <v>63.505161518058138</v>
      </c>
      <c r="L59" s="12">
        <f t="shared" si="11"/>
        <v>78.753587935717064</v>
      </c>
      <c r="M59" s="12">
        <f t="shared" si="11"/>
        <v>99.682705514088227</v>
      </c>
      <c r="N59" s="12">
        <f t="shared" si="11"/>
        <v>92.616743956648236</v>
      </c>
      <c r="O59" s="12">
        <f t="shared" si="11"/>
        <v>-3.4376291196081183</v>
      </c>
      <c r="T59" s="1">
        <v>529.23069999999996</v>
      </c>
      <c r="U59" t="s">
        <v>20</v>
      </c>
      <c r="V59" t="s">
        <v>220</v>
      </c>
      <c r="W59">
        <v>83.602111610669596</v>
      </c>
      <c r="X59" t="s">
        <v>21</v>
      </c>
      <c r="Y59">
        <v>56</v>
      </c>
      <c r="Z59" s="2">
        <v>1401600</v>
      </c>
      <c r="AA59" t="s">
        <v>56</v>
      </c>
      <c r="AB59" s="13">
        <f t="shared" si="12"/>
        <v>28.583357688614253</v>
      </c>
      <c r="AC59" s="13">
        <f t="shared" si="12"/>
        <v>2.9</v>
      </c>
      <c r="AD59" s="13">
        <f t="shared" si="12"/>
        <v>2.8628877824588281</v>
      </c>
      <c r="AE59" s="13">
        <f t="shared" si="12"/>
        <v>7.9850070542651981</v>
      </c>
      <c r="AF59" s="13">
        <f t="shared" si="12"/>
        <v>4.2798913043478262</v>
      </c>
      <c r="AG59" s="13">
        <f t="shared" si="12"/>
        <v>8.0752920467274762</v>
      </c>
      <c r="AH59" s="11"/>
      <c r="AI59" s="17">
        <v>10</v>
      </c>
    </row>
    <row r="60" spans="1:35">
      <c r="A60" s="1">
        <v>457.13869999999997</v>
      </c>
      <c r="B60" t="s">
        <v>13</v>
      </c>
      <c r="C60" t="s">
        <v>221</v>
      </c>
      <c r="D60">
        <v>85.467478536320499</v>
      </c>
      <c r="E60" t="s">
        <v>15</v>
      </c>
      <c r="F60">
        <v>56</v>
      </c>
      <c r="G60" s="2">
        <v>50000640</v>
      </c>
      <c r="H60" t="s">
        <v>58</v>
      </c>
      <c r="I60" s="12">
        <f t="shared" si="11"/>
        <v>74.579112364009575</v>
      </c>
      <c r="J60" s="12">
        <f t="shared" si="11"/>
        <v>98.812572047428986</v>
      </c>
      <c r="K60" s="12">
        <f t="shared" si="11"/>
        <v>43.630954783436017</v>
      </c>
      <c r="L60" s="12">
        <f t="shared" si="11"/>
        <v>70.308701871267559</v>
      </c>
      <c r="M60" s="12">
        <f t="shared" si="11"/>
        <v>74.650783589062584</v>
      </c>
      <c r="N60" s="12">
        <f t="shared" si="11"/>
        <v>87.464628080701985</v>
      </c>
      <c r="O60" s="12">
        <f t="shared" si="11"/>
        <v>-12.58429592936838</v>
      </c>
      <c r="T60" s="1">
        <v>516.21029999999996</v>
      </c>
      <c r="U60" t="s">
        <v>17</v>
      </c>
      <c r="V60" t="s">
        <v>221</v>
      </c>
      <c r="W60">
        <v>84.806929610669599</v>
      </c>
      <c r="X60" t="s">
        <v>15</v>
      </c>
      <c r="Y60">
        <v>56</v>
      </c>
      <c r="Z60" s="2">
        <v>69106560</v>
      </c>
      <c r="AA60" t="s">
        <v>58</v>
      </c>
      <c r="AB60" s="13">
        <f t="shared" si="12"/>
        <v>2.6533338900254688</v>
      </c>
      <c r="AC60" s="13">
        <f t="shared" si="12"/>
        <v>74.766666666666666</v>
      </c>
      <c r="AD60" s="13">
        <f t="shared" si="12"/>
        <v>0.11729222520107238</v>
      </c>
      <c r="AE60" s="13">
        <f t="shared" si="12"/>
        <v>4.1272715786813787</v>
      </c>
      <c r="AF60" s="13">
        <f t="shared" si="12"/>
        <v>0.33967391304347827</v>
      </c>
      <c r="AG60" s="13">
        <f t="shared" si="12"/>
        <v>36.685869739158264</v>
      </c>
      <c r="AH60" s="11"/>
      <c r="AI60" s="17">
        <v>0</v>
      </c>
    </row>
    <row r="61" spans="1:35">
      <c r="A61" s="1">
        <v>457.13869999999997</v>
      </c>
      <c r="B61" t="s">
        <v>13</v>
      </c>
      <c r="C61" t="s">
        <v>222</v>
      </c>
      <c r="D61">
        <v>86.6736425363205</v>
      </c>
      <c r="E61" t="s">
        <v>15</v>
      </c>
      <c r="F61">
        <v>56</v>
      </c>
      <c r="G61" s="2">
        <v>419936640</v>
      </c>
      <c r="T61" s="1">
        <v>516.21029999999996</v>
      </c>
      <c r="U61" t="s">
        <v>17</v>
      </c>
      <c r="V61" t="s">
        <v>222</v>
      </c>
      <c r="W61">
        <v>86.011747610669602</v>
      </c>
      <c r="X61" t="s">
        <v>15</v>
      </c>
      <c r="Y61">
        <v>56</v>
      </c>
      <c r="Z61" s="2">
        <v>1155840</v>
      </c>
      <c r="AI61" s="15">
        <v>0</v>
      </c>
    </row>
    <row r="62" spans="1:35">
      <c r="A62" s="1">
        <v>457.13869999999997</v>
      </c>
      <c r="B62" t="s">
        <v>13</v>
      </c>
      <c r="C62" t="s">
        <v>223</v>
      </c>
      <c r="D62">
        <v>87.879806536320501</v>
      </c>
      <c r="E62" t="s">
        <v>15</v>
      </c>
      <c r="F62">
        <v>56</v>
      </c>
      <c r="G62" s="2">
        <v>444923520</v>
      </c>
      <c r="T62" s="1">
        <v>529.23069999999996</v>
      </c>
      <c r="U62" t="s">
        <v>20</v>
      </c>
      <c r="V62" t="s">
        <v>223</v>
      </c>
      <c r="W62">
        <v>87.216565610669605</v>
      </c>
      <c r="X62" t="s">
        <v>21</v>
      </c>
      <c r="Y62">
        <v>56</v>
      </c>
      <c r="Z62" s="2">
        <v>0</v>
      </c>
    </row>
    <row r="63" spans="1:35">
      <c r="A63" s="1">
        <v>457.13869999999997</v>
      </c>
      <c r="B63" t="s">
        <v>13</v>
      </c>
      <c r="C63" t="s">
        <v>224</v>
      </c>
      <c r="D63">
        <v>89.085970536320502</v>
      </c>
      <c r="E63" t="s">
        <v>15</v>
      </c>
      <c r="F63">
        <v>56</v>
      </c>
      <c r="G63" s="2">
        <v>404432640</v>
      </c>
      <c r="T63" s="1">
        <v>535.18719999999996</v>
      </c>
      <c r="U63" t="s">
        <v>24</v>
      </c>
      <c r="V63" t="s">
        <v>224</v>
      </c>
      <c r="W63">
        <v>88.421383610669594</v>
      </c>
      <c r="X63" t="s">
        <v>25</v>
      </c>
      <c r="Y63">
        <v>56</v>
      </c>
      <c r="Z63" s="2">
        <v>67200</v>
      </c>
    </row>
    <row r="64" spans="1:35">
      <c r="A64" s="1">
        <v>457.13869999999997</v>
      </c>
      <c r="B64" t="s">
        <v>13</v>
      </c>
      <c r="C64" t="s">
        <v>225</v>
      </c>
      <c r="D64">
        <v>90.292134536320503</v>
      </c>
      <c r="E64" t="s">
        <v>15</v>
      </c>
      <c r="F64">
        <v>56</v>
      </c>
      <c r="G64" s="2">
        <v>511806720</v>
      </c>
      <c r="H64" t="s">
        <v>16</v>
      </c>
      <c r="I64" s="18">
        <f>I45</f>
        <v>15.29021130179629</v>
      </c>
      <c r="J64" s="18">
        <f t="shared" ref="J64:N64" si="13">J45</f>
        <v>5.6832808436487028</v>
      </c>
      <c r="K64" s="18">
        <f t="shared" si="13"/>
        <v>14.741851772614638</v>
      </c>
      <c r="L64" s="18">
        <f t="shared" si="13"/>
        <v>17.825207600416121</v>
      </c>
      <c r="M64" s="18">
        <f t="shared" si="13"/>
        <v>4.7310240982829015</v>
      </c>
      <c r="N64" s="18">
        <f t="shared" si="13"/>
        <v>10.018270096464519</v>
      </c>
      <c r="O64" s="19"/>
      <c r="P64" s="20"/>
      <c r="Q64" s="19"/>
      <c r="R64" s="19"/>
      <c r="S64" s="19"/>
      <c r="T64" s="1">
        <v>571.18719999999996</v>
      </c>
      <c r="U64" t="s">
        <v>28</v>
      </c>
      <c r="V64" t="s">
        <v>225</v>
      </c>
      <c r="W64">
        <v>89.626201610669597</v>
      </c>
      <c r="X64" t="s">
        <v>29</v>
      </c>
      <c r="Y64">
        <v>56</v>
      </c>
      <c r="Z64" s="2">
        <v>226560</v>
      </c>
      <c r="AB64" s="21"/>
      <c r="AC64" s="21"/>
      <c r="AD64" s="21"/>
      <c r="AE64" s="21"/>
      <c r="AF64" s="21"/>
      <c r="AG64" s="21"/>
      <c r="AH64" s="21"/>
    </row>
    <row r="65" spans="1:34">
      <c r="A65" s="1">
        <v>457.13869999999997</v>
      </c>
      <c r="B65" t="s">
        <v>13</v>
      </c>
      <c r="C65" t="s">
        <v>226</v>
      </c>
      <c r="D65">
        <v>91.498298536320505</v>
      </c>
      <c r="E65" t="s">
        <v>15</v>
      </c>
      <c r="F65">
        <v>56</v>
      </c>
      <c r="G65" s="2">
        <v>450714240</v>
      </c>
      <c r="H65" t="s">
        <v>19</v>
      </c>
      <c r="I65" s="18">
        <f t="shared" ref="I65:N79" si="14">I46</f>
        <v>100</v>
      </c>
      <c r="J65" s="18">
        <f t="shared" si="14"/>
        <v>99.917503433662944</v>
      </c>
      <c r="K65" s="18">
        <f t="shared" si="14"/>
        <v>95.376086121189232</v>
      </c>
      <c r="L65" s="18">
        <f t="shared" si="14"/>
        <v>99.726006879224414</v>
      </c>
      <c r="M65" s="18">
        <f t="shared" si="14"/>
        <v>57.972665546648237</v>
      </c>
      <c r="N65" s="18">
        <f t="shared" si="14"/>
        <v>99.665160995455452</v>
      </c>
      <c r="O65" s="19"/>
      <c r="Q65" s="19"/>
      <c r="R65" s="19"/>
      <c r="S65" s="19"/>
      <c r="T65" s="1">
        <v>579.24639999999999</v>
      </c>
      <c r="U65" t="s">
        <v>32</v>
      </c>
      <c r="V65" t="s">
        <v>226</v>
      </c>
      <c r="W65">
        <v>90.8310196106696</v>
      </c>
      <c r="X65" t="s">
        <v>33</v>
      </c>
      <c r="Y65">
        <v>56</v>
      </c>
      <c r="Z65" s="2">
        <v>0</v>
      </c>
      <c r="AB65" s="21"/>
      <c r="AC65" s="21"/>
      <c r="AD65" s="21"/>
      <c r="AE65" s="21"/>
      <c r="AF65" s="21"/>
      <c r="AG65" s="21"/>
      <c r="AH65" s="21"/>
    </row>
    <row r="66" spans="1:34">
      <c r="A66" s="1">
        <v>457.13869999999997</v>
      </c>
      <c r="B66" t="s">
        <v>13</v>
      </c>
      <c r="C66" t="s">
        <v>227</v>
      </c>
      <c r="D66">
        <v>92.704462536320506</v>
      </c>
      <c r="E66" t="s">
        <v>15</v>
      </c>
      <c r="F66">
        <v>56</v>
      </c>
      <c r="G66" s="2">
        <v>484366080</v>
      </c>
      <c r="H66" t="s">
        <v>23</v>
      </c>
      <c r="I66" s="18">
        <f t="shared" si="14"/>
        <v>66.659815283282143</v>
      </c>
      <c r="J66" s="18">
        <f t="shared" si="14"/>
        <v>54.853474106320249</v>
      </c>
      <c r="K66" s="18">
        <f t="shared" si="14"/>
        <v>98.330657716473581</v>
      </c>
      <c r="L66" s="18">
        <f t="shared" si="14"/>
        <v>100</v>
      </c>
      <c r="M66" s="18">
        <f t="shared" si="14"/>
        <v>27.452668878240345</v>
      </c>
      <c r="N66" s="18">
        <f t="shared" si="14"/>
        <v>36.558647336277794</v>
      </c>
      <c r="O66" s="19"/>
      <c r="Q66" s="19"/>
      <c r="R66" s="19"/>
      <c r="S66" s="19"/>
      <c r="T66" s="1">
        <v>586.24099999999999</v>
      </c>
      <c r="U66" t="s">
        <v>36</v>
      </c>
      <c r="V66" t="s">
        <v>227</v>
      </c>
      <c r="W66">
        <v>92.035837610669603</v>
      </c>
      <c r="X66" t="s">
        <v>37</v>
      </c>
      <c r="Y66">
        <v>56</v>
      </c>
      <c r="Z66" s="2">
        <v>0</v>
      </c>
      <c r="AB66" s="21"/>
      <c r="AC66" s="21"/>
      <c r="AD66" s="21"/>
      <c r="AE66" s="21"/>
      <c r="AF66" s="21"/>
      <c r="AG66" s="21"/>
      <c r="AH66" s="21"/>
    </row>
    <row r="67" spans="1:34">
      <c r="A67" s="1">
        <v>457.13869999999997</v>
      </c>
      <c r="B67" t="s">
        <v>13</v>
      </c>
      <c r="C67" t="s">
        <v>228</v>
      </c>
      <c r="D67">
        <v>93.910626536320507</v>
      </c>
      <c r="E67" t="s">
        <v>15</v>
      </c>
      <c r="F67">
        <v>56</v>
      </c>
      <c r="G67" s="2">
        <v>471317760</v>
      </c>
      <c r="H67" t="s">
        <v>27</v>
      </c>
      <c r="I67" s="18">
        <f t="shared" si="14"/>
        <v>17.324628887936484</v>
      </c>
      <c r="J67" s="18">
        <f t="shared" si="14"/>
        <v>21.97989892770795</v>
      </c>
      <c r="K67" s="18">
        <f t="shared" si="14"/>
        <v>15.086022967921295</v>
      </c>
      <c r="L67" s="18">
        <f t="shared" si="14"/>
        <v>13.006064290861985</v>
      </c>
      <c r="M67" s="18">
        <f t="shared" si="14"/>
        <v>21.556217467108112</v>
      </c>
      <c r="N67" s="18">
        <f t="shared" si="14"/>
        <v>18.050300041598234</v>
      </c>
      <c r="O67" s="19"/>
      <c r="Q67" s="19"/>
      <c r="R67" s="19"/>
      <c r="S67" s="19"/>
      <c r="T67" s="1">
        <v>457.13869999999997</v>
      </c>
      <c r="U67" t="s">
        <v>13</v>
      </c>
      <c r="V67" t="s">
        <v>228</v>
      </c>
      <c r="W67">
        <v>93.240655610669606</v>
      </c>
      <c r="X67" t="s">
        <v>40</v>
      </c>
      <c r="Y67">
        <v>56</v>
      </c>
      <c r="Z67" s="2" t="s">
        <v>67</v>
      </c>
      <c r="AB67" s="21"/>
      <c r="AC67" s="21"/>
      <c r="AD67" s="21"/>
      <c r="AE67" s="21"/>
      <c r="AF67" s="21"/>
      <c r="AG67" s="21"/>
      <c r="AH67" s="21"/>
    </row>
    <row r="68" spans="1:34">
      <c r="A68" s="1">
        <v>457.13869999999997</v>
      </c>
      <c r="B68" t="s">
        <v>13</v>
      </c>
      <c r="C68" t="s">
        <v>229</v>
      </c>
      <c r="D68">
        <v>95.116790536320494</v>
      </c>
      <c r="E68" t="s">
        <v>15</v>
      </c>
      <c r="F68">
        <v>56</v>
      </c>
      <c r="G68" s="2">
        <v>578962560</v>
      </c>
      <c r="H68" t="s">
        <v>31</v>
      </c>
      <c r="I68" s="18">
        <f t="shared" si="14"/>
        <v>22.929169372029889</v>
      </c>
      <c r="J68" s="18">
        <f t="shared" si="14"/>
        <v>18.911847892756327</v>
      </c>
      <c r="K68" s="18">
        <f t="shared" si="14"/>
        <v>27.17158329248555</v>
      </c>
      <c r="L68" s="18">
        <f t="shared" si="14"/>
        <v>23.051981002459272</v>
      </c>
      <c r="M68" s="18">
        <f t="shared" si="14"/>
        <v>3.7421851651296123</v>
      </c>
      <c r="N68" s="18">
        <f t="shared" si="14"/>
        <v>27.093939465344789</v>
      </c>
      <c r="O68" s="19"/>
      <c r="P68" s="22">
        <v>100</v>
      </c>
      <c r="Q68" s="19"/>
      <c r="R68" s="19"/>
      <c r="S68" s="19"/>
      <c r="T68" s="1">
        <v>457.13869999999997</v>
      </c>
      <c r="U68" t="s">
        <v>13</v>
      </c>
      <c r="V68" t="s">
        <v>229</v>
      </c>
      <c r="W68">
        <v>94.445473610669595</v>
      </c>
      <c r="X68" t="s">
        <v>40</v>
      </c>
      <c r="Y68">
        <v>56</v>
      </c>
      <c r="Z68" s="2" t="s">
        <v>67</v>
      </c>
      <c r="AB68" s="21"/>
      <c r="AC68" s="21"/>
      <c r="AD68" s="21"/>
      <c r="AE68" s="21"/>
      <c r="AF68" s="21"/>
      <c r="AG68" s="21"/>
      <c r="AH68" s="21"/>
    </row>
    <row r="69" spans="1:34">
      <c r="A69" s="1">
        <v>457.13869999999997</v>
      </c>
      <c r="B69" t="s">
        <v>13</v>
      </c>
      <c r="C69" t="s">
        <v>230</v>
      </c>
      <c r="D69">
        <v>96.322954536320495</v>
      </c>
      <c r="E69" t="s">
        <v>15</v>
      </c>
      <c r="F69">
        <v>56</v>
      </c>
      <c r="G69" s="2">
        <v>1825920</v>
      </c>
      <c r="H69" t="s">
        <v>35</v>
      </c>
      <c r="I69" s="18">
        <f t="shared" si="14"/>
        <v>100</v>
      </c>
      <c r="J69" s="18">
        <f t="shared" si="14"/>
        <v>100</v>
      </c>
      <c r="K69" s="18">
        <f t="shared" si="14"/>
        <v>99.932434938882309</v>
      </c>
      <c r="L69" s="18">
        <f t="shared" si="14"/>
        <v>99.954832196711379</v>
      </c>
      <c r="M69" s="18">
        <f t="shared" si="14"/>
        <v>99.959684935907674</v>
      </c>
      <c r="N69" s="18">
        <f t="shared" si="14"/>
        <v>99.718167838984243</v>
      </c>
      <c r="O69" s="19"/>
      <c r="P69" s="23">
        <v>100</v>
      </c>
      <c r="Q69" s="19"/>
      <c r="R69" s="19"/>
      <c r="S69" s="19"/>
      <c r="T69" s="1">
        <v>586.24099999999999</v>
      </c>
      <c r="U69" t="s">
        <v>36</v>
      </c>
      <c r="V69" t="s">
        <v>230</v>
      </c>
      <c r="W69">
        <v>95.650291610669598</v>
      </c>
      <c r="X69" t="s">
        <v>37</v>
      </c>
      <c r="Y69">
        <v>56</v>
      </c>
      <c r="Z69" s="2">
        <v>93793920</v>
      </c>
      <c r="AB69" s="21"/>
      <c r="AC69" s="21"/>
      <c r="AD69" s="21"/>
      <c r="AE69" s="21"/>
      <c r="AF69" s="21"/>
      <c r="AG69" s="21"/>
      <c r="AH69" s="21"/>
    </row>
    <row r="70" spans="1:34">
      <c r="A70" s="1">
        <v>457.13869999999997</v>
      </c>
      <c r="B70" t="s">
        <v>13</v>
      </c>
      <c r="C70" t="s">
        <v>231</v>
      </c>
      <c r="D70">
        <v>97.529118536320496</v>
      </c>
      <c r="E70" t="s">
        <v>15</v>
      </c>
      <c r="F70">
        <v>56</v>
      </c>
      <c r="G70" s="2">
        <v>547200</v>
      </c>
      <c r="H70" t="s">
        <v>39</v>
      </c>
      <c r="I70" s="18">
        <f t="shared" si="14"/>
        <v>80.694310326605688</v>
      </c>
      <c r="J70" s="18">
        <f t="shared" si="14"/>
        <v>69.815215623767131</v>
      </c>
      <c r="K70" s="18">
        <f t="shared" si="14"/>
        <v>99.416551433552826</v>
      </c>
      <c r="L70" s="18">
        <f t="shared" si="14"/>
        <v>100</v>
      </c>
      <c r="M70" s="18">
        <f t="shared" si="14"/>
        <v>45.442146366546524</v>
      </c>
      <c r="N70" s="18">
        <f t="shared" si="14"/>
        <v>68.175736350679472</v>
      </c>
      <c r="O70" s="19"/>
      <c r="P70" s="23">
        <v>90</v>
      </c>
      <c r="Q70" s="19"/>
      <c r="R70" s="19"/>
      <c r="S70" s="19"/>
      <c r="T70" s="1">
        <v>579.24639999999999</v>
      </c>
      <c r="U70" t="s">
        <v>32</v>
      </c>
      <c r="V70" t="s">
        <v>231</v>
      </c>
      <c r="W70">
        <v>96.855109610669601</v>
      </c>
      <c r="X70" t="s">
        <v>33</v>
      </c>
      <c r="Y70">
        <v>56</v>
      </c>
      <c r="Z70" s="2">
        <v>2254080</v>
      </c>
      <c r="AB70" s="21"/>
      <c r="AC70" s="21"/>
      <c r="AD70" s="21"/>
      <c r="AE70" s="21"/>
      <c r="AF70" s="21"/>
      <c r="AG70" s="21"/>
      <c r="AH70" s="21"/>
    </row>
    <row r="71" spans="1:34">
      <c r="A71" s="1">
        <v>457.13869999999997</v>
      </c>
      <c r="B71" t="s">
        <v>13</v>
      </c>
      <c r="C71" t="s">
        <v>232</v>
      </c>
      <c r="D71">
        <v>98.735282536320497</v>
      </c>
      <c r="E71" t="s">
        <v>15</v>
      </c>
      <c r="F71">
        <v>56</v>
      </c>
      <c r="G71" s="2">
        <v>343680</v>
      </c>
      <c r="H71" t="s">
        <v>42</v>
      </c>
      <c r="I71" s="18">
        <f t="shared" si="14"/>
        <v>90.278843526924192</v>
      </c>
      <c r="J71" s="18">
        <f t="shared" si="14"/>
        <v>52.148631935829989</v>
      </c>
      <c r="K71" s="18">
        <f t="shared" si="14"/>
        <v>27.976391423810014</v>
      </c>
      <c r="L71" s="18">
        <f t="shared" si="14"/>
        <v>59.447151687061783</v>
      </c>
      <c r="M71" s="18">
        <f t="shared" si="14"/>
        <v>37.308208898290552</v>
      </c>
      <c r="N71" s="18">
        <f t="shared" si="14"/>
        <v>66.080472880770287</v>
      </c>
      <c r="O71" s="19"/>
      <c r="P71" s="23">
        <v>80</v>
      </c>
      <c r="Q71" s="19"/>
      <c r="R71" s="19"/>
      <c r="S71" s="19"/>
      <c r="T71" s="1">
        <v>571.18719999999996</v>
      </c>
      <c r="U71" t="s">
        <v>28</v>
      </c>
      <c r="V71" t="s">
        <v>232</v>
      </c>
      <c r="W71">
        <v>98.059927610669604</v>
      </c>
      <c r="X71" t="s">
        <v>29</v>
      </c>
      <c r="Y71">
        <v>56</v>
      </c>
      <c r="Z71" s="2">
        <v>83616000</v>
      </c>
      <c r="AB71" s="21"/>
      <c r="AC71" s="21"/>
      <c r="AD71" s="21"/>
      <c r="AE71" s="21"/>
      <c r="AF71" s="21"/>
      <c r="AG71" s="21"/>
      <c r="AH71" s="21"/>
    </row>
    <row r="72" spans="1:34">
      <c r="A72" s="1">
        <v>457.13869999999997</v>
      </c>
      <c r="B72" t="s">
        <v>13</v>
      </c>
      <c r="C72" t="s">
        <v>233</v>
      </c>
      <c r="D72">
        <v>99.941446536320498</v>
      </c>
      <c r="E72" t="s">
        <v>15</v>
      </c>
      <c r="F72">
        <v>56</v>
      </c>
      <c r="G72" s="2">
        <v>12729600</v>
      </c>
      <c r="H72" t="s">
        <v>44</v>
      </c>
      <c r="I72" s="18">
        <f t="shared" si="14"/>
        <v>18.355649323334518</v>
      </c>
      <c r="J72" s="18">
        <f t="shared" si="14"/>
        <v>13.497684100209995</v>
      </c>
      <c r="K72" s="18">
        <f t="shared" si="14"/>
        <v>21.369946939496373</v>
      </c>
      <c r="L72" s="18">
        <f t="shared" si="14"/>
        <v>0.49420949228449729</v>
      </c>
      <c r="M72" s="18">
        <f t="shared" si="14"/>
        <v>12.37184860666892</v>
      </c>
      <c r="N72" s="18">
        <f t="shared" si="14"/>
        <v>5.8292363071681308</v>
      </c>
      <c r="O72" s="19"/>
      <c r="P72" s="23">
        <v>70</v>
      </c>
      <c r="Q72" s="19"/>
      <c r="R72" s="19"/>
      <c r="S72" s="19"/>
      <c r="T72" s="1">
        <v>535.18719999999996</v>
      </c>
      <c r="U72" t="s">
        <v>24</v>
      </c>
      <c r="V72" t="s">
        <v>233</v>
      </c>
      <c r="W72">
        <v>99.264745610669607</v>
      </c>
      <c r="X72" t="s">
        <v>25</v>
      </c>
      <c r="Y72">
        <v>56</v>
      </c>
      <c r="Z72" s="2">
        <v>74651520</v>
      </c>
      <c r="AB72" s="21"/>
      <c r="AC72" s="21"/>
      <c r="AD72" s="21"/>
      <c r="AE72" s="21"/>
      <c r="AF72" s="21"/>
      <c r="AG72" s="21"/>
      <c r="AH72" s="21"/>
    </row>
    <row r="73" spans="1:34">
      <c r="A73" s="1">
        <v>457.13869999999997</v>
      </c>
      <c r="B73" t="s">
        <v>13</v>
      </c>
      <c r="C73" t="s">
        <v>234</v>
      </c>
      <c r="D73">
        <v>101.14761053632</v>
      </c>
      <c r="E73" t="s">
        <v>15</v>
      </c>
      <c r="F73">
        <v>56</v>
      </c>
      <c r="G73" s="2">
        <v>858240</v>
      </c>
      <c r="H73" t="s">
        <v>46</v>
      </c>
      <c r="I73" s="18">
        <f t="shared" si="14"/>
        <v>99.957818497755255</v>
      </c>
      <c r="J73" s="18">
        <f t="shared" si="14"/>
        <v>99.833140429173454</v>
      </c>
      <c r="K73" s="18">
        <f t="shared" si="14"/>
        <v>97.525103009888156</v>
      </c>
      <c r="L73" s="18">
        <f t="shared" si="14"/>
        <v>99.933181514143286</v>
      </c>
      <c r="M73" s="18">
        <f t="shared" si="14"/>
        <v>99.893613025311936</v>
      </c>
      <c r="N73" s="18">
        <f t="shared" si="14"/>
        <v>99.645003463409296</v>
      </c>
      <c r="O73" s="19"/>
      <c r="P73" s="23">
        <v>60</v>
      </c>
      <c r="Q73" s="19"/>
      <c r="R73" s="19"/>
      <c r="S73" s="19"/>
      <c r="T73" s="1">
        <v>529.23069999999996</v>
      </c>
      <c r="U73" t="s">
        <v>20</v>
      </c>
      <c r="V73" t="s">
        <v>234</v>
      </c>
      <c r="W73">
        <v>100.469563610669</v>
      </c>
      <c r="X73" t="s">
        <v>21</v>
      </c>
      <c r="Y73">
        <v>56</v>
      </c>
      <c r="Z73" s="2">
        <v>4705920</v>
      </c>
      <c r="AB73" s="21"/>
      <c r="AC73" s="21"/>
      <c r="AD73" s="21"/>
      <c r="AE73" s="21"/>
      <c r="AF73" s="21"/>
      <c r="AG73" s="21"/>
      <c r="AH73" s="21"/>
    </row>
    <row r="74" spans="1:34">
      <c r="A74" s="1">
        <v>457.13869999999997</v>
      </c>
      <c r="B74" t="s">
        <v>13</v>
      </c>
      <c r="C74" t="s">
        <v>235</v>
      </c>
      <c r="D74">
        <v>102.35377453632</v>
      </c>
      <c r="E74" t="s">
        <v>15</v>
      </c>
      <c r="F74">
        <v>56</v>
      </c>
      <c r="G74" s="2">
        <v>216960</v>
      </c>
      <c r="H74" t="s">
        <v>48</v>
      </c>
      <c r="I74" s="18">
        <f t="shared" si="14"/>
        <v>79.27843034417819</v>
      </c>
      <c r="J74" s="18">
        <f t="shared" si="14"/>
        <v>68.854746550530663</v>
      </c>
      <c r="K74" s="18">
        <f t="shared" si="14"/>
        <v>99.854791111741548</v>
      </c>
      <c r="L74" s="18">
        <f t="shared" si="14"/>
        <v>99.906304804748402</v>
      </c>
      <c r="M74" s="18">
        <f t="shared" si="14"/>
        <v>37.749061589892676</v>
      </c>
      <c r="N74" s="18">
        <f t="shared" si="14"/>
        <v>62.484966423944165</v>
      </c>
      <c r="O74" s="19"/>
      <c r="P74" s="23">
        <v>50</v>
      </c>
      <c r="Q74" s="19"/>
      <c r="R74" s="19"/>
      <c r="S74" s="19"/>
      <c r="T74" s="1">
        <v>516.21029999999996</v>
      </c>
      <c r="U74" t="s">
        <v>17</v>
      </c>
      <c r="V74" t="s">
        <v>235</v>
      </c>
      <c r="W74">
        <v>101.674381610669</v>
      </c>
      <c r="X74" t="s">
        <v>15</v>
      </c>
      <c r="Y74">
        <v>56</v>
      </c>
      <c r="Z74" s="2">
        <v>83564160</v>
      </c>
      <c r="AB74" s="21"/>
      <c r="AC74" s="21"/>
      <c r="AD74" s="21"/>
      <c r="AE74" s="21"/>
      <c r="AF74" s="21"/>
      <c r="AG74" s="21"/>
      <c r="AH74" s="21"/>
    </row>
    <row r="75" spans="1:34">
      <c r="A75" s="1">
        <v>457.13869999999997</v>
      </c>
      <c r="B75" t="s">
        <v>13</v>
      </c>
      <c r="C75" t="s">
        <v>236</v>
      </c>
      <c r="D75">
        <v>103.55993853632</v>
      </c>
      <c r="E75" t="s">
        <v>15</v>
      </c>
      <c r="F75">
        <v>56</v>
      </c>
      <c r="G75" s="2">
        <v>106581120</v>
      </c>
      <c r="H75" t="s">
        <v>50</v>
      </c>
      <c r="I75" s="18">
        <f t="shared" si="14"/>
        <v>67.291791241692309</v>
      </c>
      <c r="J75" s="18">
        <f t="shared" si="14"/>
        <v>33.763469559210307</v>
      </c>
      <c r="K75" s="18">
        <f t="shared" si="14"/>
        <v>23.986319941561817</v>
      </c>
      <c r="L75" s="18">
        <f t="shared" si="14"/>
        <v>43.888149960839797</v>
      </c>
      <c r="M75" s="18">
        <f t="shared" si="14"/>
        <v>25.006888323306285</v>
      </c>
      <c r="N75" s="18">
        <f t="shared" si="14"/>
        <v>54.042320085277559</v>
      </c>
      <c r="O75" s="19"/>
      <c r="P75" s="23">
        <v>40</v>
      </c>
      <c r="Q75" s="19"/>
      <c r="R75" s="19"/>
      <c r="S75" s="19"/>
      <c r="T75" s="1">
        <v>516.21029999999996</v>
      </c>
      <c r="U75" t="s">
        <v>17</v>
      </c>
      <c r="V75" t="s">
        <v>236</v>
      </c>
      <c r="W75">
        <v>102.879199610669</v>
      </c>
      <c r="X75" t="s">
        <v>15</v>
      </c>
      <c r="Y75">
        <v>56</v>
      </c>
      <c r="Z75" s="2">
        <v>61754880</v>
      </c>
      <c r="AB75" s="21"/>
      <c r="AC75" s="21"/>
      <c r="AD75" s="21"/>
      <c r="AE75" s="21"/>
      <c r="AF75" s="21"/>
      <c r="AG75" s="21"/>
      <c r="AH75" s="21"/>
    </row>
    <row r="76" spans="1:34">
      <c r="A76" s="1">
        <v>457.13869999999997</v>
      </c>
      <c r="B76" t="s">
        <v>13</v>
      </c>
      <c r="C76" t="s">
        <v>237</v>
      </c>
      <c r="D76">
        <v>104.76610253632001</v>
      </c>
      <c r="E76" t="s">
        <v>15</v>
      </c>
      <c r="F76">
        <v>56</v>
      </c>
      <c r="G76" s="2">
        <v>160195200</v>
      </c>
      <c r="H76" t="s">
        <v>52</v>
      </c>
      <c r="I76" s="18">
        <f t="shared" si="14"/>
        <v>62.93365815578646</v>
      </c>
      <c r="J76" s="18">
        <f t="shared" si="14"/>
        <v>62.764185571546527</v>
      </c>
      <c r="K76" s="18">
        <f t="shared" si="14"/>
        <v>49.651710975519563</v>
      </c>
      <c r="L76" s="18">
        <f t="shared" si="14"/>
        <v>65.104325727053492</v>
      </c>
      <c r="M76" s="18">
        <f t="shared" si="14"/>
        <v>68.195147307464651</v>
      </c>
      <c r="N76" s="18">
        <f t="shared" si="14"/>
        <v>60.846233726117468</v>
      </c>
      <c r="O76" s="19"/>
      <c r="P76" s="23">
        <v>30</v>
      </c>
      <c r="Q76" s="19"/>
      <c r="R76" s="19"/>
      <c r="S76" s="19"/>
      <c r="T76" s="1">
        <v>529.23069999999996</v>
      </c>
      <c r="U76" t="s">
        <v>20</v>
      </c>
      <c r="V76" t="s">
        <v>237</v>
      </c>
      <c r="W76">
        <v>104.08401761066899</v>
      </c>
      <c r="X76" t="s">
        <v>21</v>
      </c>
      <c r="Y76">
        <v>56</v>
      </c>
      <c r="Z76" s="2">
        <v>1238400</v>
      </c>
      <c r="AB76" s="21"/>
      <c r="AC76" s="21"/>
      <c r="AD76" s="21"/>
      <c r="AE76" s="21"/>
      <c r="AF76" s="21"/>
      <c r="AG76" s="21"/>
      <c r="AH76" s="21"/>
    </row>
    <row r="77" spans="1:34">
      <c r="A77" s="1">
        <v>457.13869999999997</v>
      </c>
      <c r="B77" t="s">
        <v>13</v>
      </c>
      <c r="C77" t="s">
        <v>238</v>
      </c>
      <c r="D77">
        <v>105.97226653632001</v>
      </c>
      <c r="E77" t="s">
        <v>15</v>
      </c>
      <c r="F77">
        <v>56</v>
      </c>
      <c r="G77" s="2">
        <v>746880</v>
      </c>
      <c r="H77" t="s">
        <v>54</v>
      </c>
      <c r="I77" s="18">
        <f t="shared" si="14"/>
        <v>99.942513704905394</v>
      </c>
      <c r="J77" s="18">
        <f t="shared" si="14"/>
        <v>99.850311660175734</v>
      </c>
      <c r="K77" s="18">
        <f t="shared" si="14"/>
        <v>51.821258683895138</v>
      </c>
      <c r="L77" s="18">
        <f t="shared" si="14"/>
        <v>99.169435022172124</v>
      </c>
      <c r="M77" s="18">
        <f t="shared" si="14"/>
        <v>99.95072603277606</v>
      </c>
      <c r="N77" s="18">
        <f t="shared" si="14"/>
        <v>99.372503493155648</v>
      </c>
      <c r="O77" s="19"/>
      <c r="P77" s="23">
        <v>20</v>
      </c>
      <c r="Q77" s="19"/>
      <c r="R77" s="19"/>
      <c r="S77" s="19"/>
      <c r="T77" s="1">
        <v>535.18719999999996</v>
      </c>
      <c r="U77" t="s">
        <v>24</v>
      </c>
      <c r="V77" t="s">
        <v>238</v>
      </c>
      <c r="W77">
        <v>105.288835610669</v>
      </c>
      <c r="X77" t="s">
        <v>25</v>
      </c>
      <c r="Y77">
        <v>56</v>
      </c>
      <c r="Z77" s="2">
        <v>50691840</v>
      </c>
      <c r="AB77" s="21"/>
      <c r="AC77" s="21"/>
      <c r="AD77" s="21"/>
      <c r="AE77" s="21"/>
      <c r="AF77" s="21"/>
      <c r="AG77" s="21"/>
      <c r="AH77" s="21"/>
    </row>
    <row r="78" spans="1:34">
      <c r="A78" s="1">
        <v>457.13869999999997</v>
      </c>
      <c r="B78" t="s">
        <v>13</v>
      </c>
      <c r="C78" t="s">
        <v>239</v>
      </c>
      <c r="D78">
        <v>107.17843053631999</v>
      </c>
      <c r="E78" t="s">
        <v>15</v>
      </c>
      <c r="F78">
        <v>56</v>
      </c>
      <c r="G78" s="2">
        <v>481920</v>
      </c>
      <c r="H78" t="s">
        <v>56</v>
      </c>
      <c r="I78" s="18">
        <f t="shared" si="14"/>
        <v>87.581840396674096</v>
      </c>
      <c r="J78" s="18">
        <f t="shared" si="14"/>
        <v>90.620401708817454</v>
      </c>
      <c r="K78" s="18">
        <f t="shared" si="14"/>
        <v>63.505161518058138</v>
      </c>
      <c r="L78" s="18">
        <f t="shared" si="14"/>
        <v>78.753587935717064</v>
      </c>
      <c r="M78" s="18">
        <f t="shared" si="14"/>
        <v>99.682705514088227</v>
      </c>
      <c r="N78" s="18">
        <f t="shared" si="14"/>
        <v>92.616743956648236</v>
      </c>
      <c r="O78" s="19"/>
      <c r="P78" s="23">
        <v>10</v>
      </c>
      <c r="Q78" s="19"/>
      <c r="R78" s="19"/>
      <c r="S78" s="19"/>
      <c r="T78" s="1">
        <v>571.18719999999996</v>
      </c>
      <c r="U78" t="s">
        <v>28</v>
      </c>
      <c r="V78" t="s">
        <v>239</v>
      </c>
      <c r="W78">
        <v>106.493653610669</v>
      </c>
      <c r="X78" t="s">
        <v>29</v>
      </c>
      <c r="Y78">
        <v>56</v>
      </c>
      <c r="Z78" s="2">
        <v>91178880</v>
      </c>
      <c r="AB78" s="21"/>
      <c r="AC78" s="21"/>
      <c r="AD78" s="21"/>
      <c r="AE78" s="21"/>
      <c r="AF78" s="21"/>
      <c r="AG78" s="21"/>
      <c r="AH78" s="21"/>
    </row>
    <row r="79" spans="1:34">
      <c r="A79" s="1">
        <v>457.13869999999997</v>
      </c>
      <c r="B79" t="s">
        <v>13</v>
      </c>
      <c r="C79" t="s">
        <v>240</v>
      </c>
      <c r="D79">
        <v>108.38459453631999</v>
      </c>
      <c r="E79" t="s">
        <v>15</v>
      </c>
      <c r="F79">
        <v>56</v>
      </c>
      <c r="G79" s="2">
        <v>320186880</v>
      </c>
      <c r="H79" t="s">
        <v>58</v>
      </c>
      <c r="I79" s="18">
        <f t="shared" si="14"/>
        <v>74.579112364009575</v>
      </c>
      <c r="J79" s="18">
        <f t="shared" si="14"/>
        <v>98.812572047428986</v>
      </c>
      <c r="K79" s="18">
        <f t="shared" si="14"/>
        <v>43.630954783436017</v>
      </c>
      <c r="L79" s="18">
        <f t="shared" si="14"/>
        <v>70.308701871267559</v>
      </c>
      <c r="M79" s="18">
        <f t="shared" si="14"/>
        <v>74.650783589062584</v>
      </c>
      <c r="N79" s="18">
        <f t="shared" si="14"/>
        <v>87.464628080701985</v>
      </c>
      <c r="O79" s="19"/>
      <c r="P79" s="23">
        <v>0</v>
      </c>
      <c r="Q79" s="19"/>
      <c r="R79" s="19"/>
      <c r="S79" s="19"/>
      <c r="T79" s="1">
        <v>579.24639999999999</v>
      </c>
      <c r="U79" t="s">
        <v>32</v>
      </c>
      <c r="V79" t="s">
        <v>240</v>
      </c>
      <c r="W79">
        <v>107.698471610669</v>
      </c>
      <c r="X79" t="s">
        <v>33</v>
      </c>
      <c r="Y79">
        <v>56</v>
      </c>
      <c r="Z79" s="2">
        <v>203520</v>
      </c>
      <c r="AB79" s="21"/>
      <c r="AC79" s="21"/>
      <c r="AD79" s="21"/>
      <c r="AE79" s="21"/>
      <c r="AF79" s="21"/>
      <c r="AG79" s="21"/>
      <c r="AH79" s="21"/>
    </row>
    <row r="80" spans="1:34">
      <c r="A80" s="1">
        <v>457.13869999999997</v>
      </c>
      <c r="B80" t="s">
        <v>13</v>
      </c>
      <c r="C80" t="s">
        <v>241</v>
      </c>
      <c r="D80">
        <v>109.59075853632</v>
      </c>
      <c r="E80" t="s">
        <v>15</v>
      </c>
      <c r="F80">
        <v>56</v>
      </c>
      <c r="G80" s="2">
        <v>192958080</v>
      </c>
      <c r="P80" s="22">
        <v>0</v>
      </c>
      <c r="T80" s="1">
        <v>586.24099999999999</v>
      </c>
      <c r="U80" t="s">
        <v>36</v>
      </c>
      <c r="V80" t="s">
        <v>241</v>
      </c>
      <c r="W80">
        <v>108.90328961066901</v>
      </c>
      <c r="X80" t="s">
        <v>37</v>
      </c>
      <c r="Y80">
        <v>56</v>
      </c>
      <c r="Z80" s="2">
        <v>28838400</v>
      </c>
    </row>
    <row r="81" spans="1:26">
      <c r="A81" s="1">
        <v>457.13869999999997</v>
      </c>
      <c r="B81" t="s">
        <v>13</v>
      </c>
      <c r="C81" t="s">
        <v>242</v>
      </c>
      <c r="D81">
        <v>110.79692253632</v>
      </c>
      <c r="E81" t="s">
        <v>15</v>
      </c>
      <c r="F81">
        <v>56</v>
      </c>
      <c r="G81" s="2">
        <v>477701760</v>
      </c>
      <c r="P81" s="24"/>
      <c r="T81" s="1">
        <v>457.13869999999997</v>
      </c>
      <c r="U81" t="s">
        <v>13</v>
      </c>
      <c r="V81" t="s">
        <v>242</v>
      </c>
      <c r="W81">
        <v>110.10810761066899</v>
      </c>
      <c r="X81" t="s">
        <v>40</v>
      </c>
      <c r="Y81">
        <v>56</v>
      </c>
      <c r="Z81" s="2" t="s">
        <v>67</v>
      </c>
    </row>
    <row r="82" spans="1:26">
      <c r="A82" s="1">
        <v>457.13869999999997</v>
      </c>
      <c r="B82" t="s">
        <v>13</v>
      </c>
      <c r="C82" t="s">
        <v>243</v>
      </c>
      <c r="D82">
        <v>112.00308653632</v>
      </c>
      <c r="E82" t="s">
        <v>15</v>
      </c>
      <c r="F82">
        <v>56</v>
      </c>
      <c r="G82" s="2">
        <v>561688320</v>
      </c>
      <c r="T82" s="1">
        <v>457.13869999999997</v>
      </c>
      <c r="U82" t="s">
        <v>13</v>
      </c>
      <c r="V82" t="s">
        <v>243</v>
      </c>
      <c r="W82">
        <v>111.312925610669</v>
      </c>
      <c r="X82" t="s">
        <v>40</v>
      </c>
      <c r="Y82">
        <v>56</v>
      </c>
      <c r="Z82" s="2" t="s">
        <v>67</v>
      </c>
    </row>
    <row r="83" spans="1:26">
      <c r="A83" s="1">
        <v>457.13869999999997</v>
      </c>
      <c r="B83" t="s">
        <v>13</v>
      </c>
      <c r="C83" t="s">
        <v>244</v>
      </c>
      <c r="D83">
        <v>113.20925053632</v>
      </c>
      <c r="E83" t="s">
        <v>15</v>
      </c>
      <c r="F83">
        <v>56</v>
      </c>
      <c r="G83" s="2">
        <v>236382720</v>
      </c>
      <c r="T83" s="1">
        <v>586.24099999999999</v>
      </c>
      <c r="U83" t="s">
        <v>36</v>
      </c>
      <c r="V83" t="s">
        <v>244</v>
      </c>
      <c r="W83">
        <v>112.517743610669</v>
      </c>
      <c r="X83" t="s">
        <v>37</v>
      </c>
      <c r="Y83">
        <v>56</v>
      </c>
      <c r="Z83" s="2">
        <v>31422720</v>
      </c>
    </row>
    <row r="84" spans="1:26">
      <c r="A84" s="1">
        <v>457.13869999999997</v>
      </c>
      <c r="B84" t="s">
        <v>13</v>
      </c>
      <c r="C84" t="s">
        <v>245</v>
      </c>
      <c r="D84">
        <v>114.41541453632</v>
      </c>
      <c r="E84" t="s">
        <v>15</v>
      </c>
      <c r="F84">
        <v>56</v>
      </c>
      <c r="G84" s="2">
        <v>385726080</v>
      </c>
      <c r="T84" s="1">
        <v>579.24639999999999</v>
      </c>
      <c r="U84" t="s">
        <v>32</v>
      </c>
      <c r="V84" t="s">
        <v>245</v>
      </c>
      <c r="W84">
        <v>113.722561610669</v>
      </c>
      <c r="X84" t="s">
        <v>33</v>
      </c>
      <c r="Y84">
        <v>56</v>
      </c>
      <c r="Z84" s="2">
        <v>522240</v>
      </c>
    </row>
    <row r="85" spans="1:26">
      <c r="A85" s="1">
        <v>457.13869999999997</v>
      </c>
      <c r="B85" t="s">
        <v>13</v>
      </c>
      <c r="C85" t="s">
        <v>246</v>
      </c>
      <c r="D85">
        <v>115.62157853632</v>
      </c>
      <c r="E85" t="s">
        <v>15</v>
      </c>
      <c r="F85">
        <v>56</v>
      </c>
      <c r="G85" s="2">
        <v>288610560</v>
      </c>
      <c r="T85" s="1">
        <v>571.18719999999996</v>
      </c>
      <c r="U85" t="s">
        <v>28</v>
      </c>
      <c r="V85" t="s">
        <v>246</v>
      </c>
      <c r="W85">
        <v>114.92737961066901</v>
      </c>
      <c r="X85" t="s">
        <v>29</v>
      </c>
      <c r="Y85">
        <v>56</v>
      </c>
      <c r="Z85" s="2">
        <v>31626240</v>
      </c>
    </row>
    <row r="86" spans="1:26">
      <c r="A86" s="1">
        <v>457.13869999999997</v>
      </c>
      <c r="B86" t="s">
        <v>13</v>
      </c>
      <c r="C86" t="s">
        <v>247</v>
      </c>
      <c r="D86">
        <v>116.82774253632</v>
      </c>
      <c r="E86" t="s">
        <v>15</v>
      </c>
      <c r="F86">
        <v>56</v>
      </c>
      <c r="G86" s="2">
        <v>390975360</v>
      </c>
      <c r="T86" s="1">
        <v>535.18719999999996</v>
      </c>
      <c r="U86" t="s">
        <v>24</v>
      </c>
      <c r="V86" t="s">
        <v>247</v>
      </c>
      <c r="W86">
        <v>116.132197610669</v>
      </c>
      <c r="X86" t="s">
        <v>25</v>
      </c>
      <c r="Y86">
        <v>56</v>
      </c>
      <c r="Z86" s="2">
        <v>6493440</v>
      </c>
    </row>
    <row r="87" spans="1:26">
      <c r="A87" s="1">
        <v>457.13869999999997</v>
      </c>
      <c r="B87" t="s">
        <v>13</v>
      </c>
      <c r="C87" t="s">
        <v>248</v>
      </c>
      <c r="D87">
        <v>118.03390653632</v>
      </c>
      <c r="E87" t="s">
        <v>15</v>
      </c>
      <c r="F87">
        <v>56</v>
      </c>
      <c r="G87" s="2">
        <v>340686720</v>
      </c>
      <c r="T87" s="1">
        <v>529.23069999999996</v>
      </c>
      <c r="U87" t="s">
        <v>20</v>
      </c>
      <c r="V87" t="s">
        <v>248</v>
      </c>
      <c r="W87">
        <v>117.337015610669</v>
      </c>
      <c r="X87" t="s">
        <v>21</v>
      </c>
      <c r="Y87">
        <v>56</v>
      </c>
      <c r="Z87" s="2">
        <v>1457280</v>
      </c>
    </row>
    <row r="88" spans="1:26">
      <c r="A88" s="1">
        <v>457.13869999999997</v>
      </c>
      <c r="B88" t="s">
        <v>13</v>
      </c>
      <c r="C88" t="s">
        <v>249</v>
      </c>
      <c r="D88">
        <v>119.24007053632</v>
      </c>
      <c r="E88" t="s">
        <v>15</v>
      </c>
      <c r="F88">
        <v>56</v>
      </c>
      <c r="G88" s="2">
        <v>168234240</v>
      </c>
      <c r="T88" s="1">
        <v>516.21029999999996</v>
      </c>
      <c r="U88" t="s">
        <v>17</v>
      </c>
      <c r="V88" t="s">
        <v>249</v>
      </c>
      <c r="W88">
        <v>118.541833610669</v>
      </c>
      <c r="X88" t="s">
        <v>15</v>
      </c>
      <c r="Y88">
        <v>56</v>
      </c>
      <c r="Z88" s="2">
        <v>51239040</v>
      </c>
    </row>
    <row r="89" spans="1:26">
      <c r="A89" s="1">
        <v>457.13869999999997</v>
      </c>
      <c r="B89" t="s">
        <v>13</v>
      </c>
      <c r="C89" t="s">
        <v>250</v>
      </c>
      <c r="D89">
        <v>120.44623453632001</v>
      </c>
      <c r="E89" t="s">
        <v>15</v>
      </c>
      <c r="F89">
        <v>56</v>
      </c>
      <c r="G89" s="2">
        <v>190650240</v>
      </c>
      <c r="T89" s="1">
        <v>516.21029999999996</v>
      </c>
      <c r="U89" t="s">
        <v>17</v>
      </c>
      <c r="V89" t="s">
        <v>250</v>
      </c>
      <c r="W89">
        <v>119.74665161066901</v>
      </c>
      <c r="X89" t="s">
        <v>15</v>
      </c>
      <c r="Y89">
        <v>56</v>
      </c>
      <c r="Z89" s="2">
        <v>750720</v>
      </c>
    </row>
    <row r="90" spans="1:26">
      <c r="A90" s="1">
        <v>457.13869999999997</v>
      </c>
      <c r="B90" t="s">
        <v>13</v>
      </c>
      <c r="C90" t="s">
        <v>251</v>
      </c>
      <c r="D90">
        <v>121.65239853632001</v>
      </c>
      <c r="E90" t="s">
        <v>15</v>
      </c>
      <c r="F90">
        <v>56</v>
      </c>
      <c r="G90" s="2">
        <v>191521920</v>
      </c>
      <c r="T90" s="1">
        <v>529.23069999999996</v>
      </c>
      <c r="U90" t="s">
        <v>20</v>
      </c>
      <c r="V90" t="s">
        <v>251</v>
      </c>
      <c r="W90">
        <v>120.95146961066899</v>
      </c>
      <c r="X90" t="s">
        <v>21</v>
      </c>
      <c r="Y90">
        <v>56</v>
      </c>
      <c r="Z90" s="2">
        <v>42240</v>
      </c>
    </row>
    <row r="91" spans="1:26">
      <c r="A91" s="1">
        <v>457.13869999999997</v>
      </c>
      <c r="B91" t="s">
        <v>13</v>
      </c>
      <c r="C91" t="s">
        <v>252</v>
      </c>
      <c r="D91">
        <v>122.85856253631999</v>
      </c>
      <c r="E91" t="s">
        <v>15</v>
      </c>
      <c r="F91">
        <v>56</v>
      </c>
      <c r="G91" s="2">
        <v>258965760</v>
      </c>
      <c r="T91" s="1">
        <v>535.18719999999996</v>
      </c>
      <c r="U91" t="s">
        <v>24</v>
      </c>
      <c r="V91" t="s">
        <v>252</v>
      </c>
      <c r="W91">
        <v>122.156287610669</v>
      </c>
      <c r="X91" t="s">
        <v>25</v>
      </c>
      <c r="Y91">
        <v>56</v>
      </c>
      <c r="Z91" s="2">
        <v>26880</v>
      </c>
    </row>
    <row r="92" spans="1:26">
      <c r="A92" s="1">
        <v>457.13869999999997</v>
      </c>
      <c r="B92" t="s">
        <v>13</v>
      </c>
      <c r="C92" t="s">
        <v>253</v>
      </c>
      <c r="D92">
        <v>124.06472653631999</v>
      </c>
      <c r="E92" t="s">
        <v>15</v>
      </c>
      <c r="F92">
        <v>56</v>
      </c>
      <c r="G92" s="2">
        <v>179485440</v>
      </c>
      <c r="T92" s="1">
        <v>571.18719999999996</v>
      </c>
      <c r="U92" t="s">
        <v>28</v>
      </c>
      <c r="V92" t="s">
        <v>253</v>
      </c>
      <c r="W92">
        <v>123.361105610669</v>
      </c>
      <c r="X92" t="s">
        <v>29</v>
      </c>
      <c r="Y92">
        <v>56</v>
      </c>
      <c r="Z92" s="2">
        <v>760320</v>
      </c>
    </row>
    <row r="93" spans="1:26">
      <c r="A93" s="1">
        <v>457.13869999999997</v>
      </c>
      <c r="B93" t="s">
        <v>13</v>
      </c>
      <c r="C93" t="s">
        <v>254</v>
      </c>
      <c r="D93">
        <v>125.27089053632</v>
      </c>
      <c r="E93" t="s">
        <v>15</v>
      </c>
      <c r="F93">
        <v>56</v>
      </c>
      <c r="G93" s="2">
        <v>163587840</v>
      </c>
      <c r="T93" s="1">
        <v>579.24639999999999</v>
      </c>
      <c r="U93" t="s">
        <v>32</v>
      </c>
      <c r="V93" t="s">
        <v>254</v>
      </c>
      <c r="W93">
        <v>124.565923610669</v>
      </c>
      <c r="X93" t="s">
        <v>33</v>
      </c>
      <c r="Y93">
        <v>56</v>
      </c>
      <c r="Z93" s="2">
        <v>7680</v>
      </c>
    </row>
    <row r="94" spans="1:26">
      <c r="A94" s="1">
        <v>457.13869999999997</v>
      </c>
      <c r="B94" t="s">
        <v>13</v>
      </c>
      <c r="C94" t="s">
        <v>255</v>
      </c>
      <c r="D94">
        <v>126.47705453632</v>
      </c>
      <c r="E94" t="s">
        <v>15</v>
      </c>
      <c r="F94">
        <v>56</v>
      </c>
      <c r="G94" s="2">
        <v>201386880</v>
      </c>
      <c r="T94" s="1">
        <v>586.24099999999999</v>
      </c>
      <c r="U94" t="s">
        <v>36</v>
      </c>
      <c r="V94" t="s">
        <v>255</v>
      </c>
      <c r="W94">
        <v>125.77074161066901</v>
      </c>
      <c r="X94" t="s">
        <v>37</v>
      </c>
      <c r="Y94">
        <v>56</v>
      </c>
      <c r="Z94" s="2">
        <v>339840</v>
      </c>
    </row>
    <row r="95" spans="1:26">
      <c r="A95" s="1">
        <v>457.13869999999997</v>
      </c>
      <c r="B95" t="s">
        <v>13</v>
      </c>
      <c r="C95" t="s">
        <v>256</v>
      </c>
      <c r="D95">
        <v>127.68321853632</v>
      </c>
      <c r="E95" t="s">
        <v>15</v>
      </c>
      <c r="F95">
        <v>56</v>
      </c>
      <c r="G95" s="2">
        <v>533425920</v>
      </c>
      <c r="T95" s="1">
        <v>457.13869999999997</v>
      </c>
      <c r="U95" t="s">
        <v>13</v>
      </c>
      <c r="V95" t="s">
        <v>256</v>
      </c>
      <c r="W95">
        <v>126.97555961066899</v>
      </c>
      <c r="X95" t="s">
        <v>40</v>
      </c>
      <c r="Y95">
        <v>56</v>
      </c>
      <c r="Z95" s="2" t="s">
        <v>67</v>
      </c>
    </row>
    <row r="96" spans="1:26">
      <c r="A96" s="1">
        <v>457.13869999999997</v>
      </c>
      <c r="B96" t="s">
        <v>13</v>
      </c>
      <c r="C96" t="s">
        <v>257</v>
      </c>
      <c r="D96">
        <v>128.88938253632</v>
      </c>
      <c r="E96" t="s">
        <v>15</v>
      </c>
      <c r="F96">
        <v>56</v>
      </c>
      <c r="G96" s="2">
        <v>584952960</v>
      </c>
      <c r="T96" s="1">
        <v>457.13869999999997</v>
      </c>
      <c r="U96" t="s">
        <v>13</v>
      </c>
      <c r="V96" t="s">
        <v>257</v>
      </c>
      <c r="W96">
        <v>128.18037761066901</v>
      </c>
      <c r="X96" t="s">
        <v>40</v>
      </c>
      <c r="Y96">
        <v>56</v>
      </c>
      <c r="Z96" s="2" t="s">
        <v>67</v>
      </c>
    </row>
    <row r="97" spans="1:26">
      <c r="A97" s="1">
        <v>457.13869999999997</v>
      </c>
      <c r="B97" t="s">
        <v>13</v>
      </c>
      <c r="C97" t="s">
        <v>258</v>
      </c>
      <c r="D97">
        <v>130.09554653632</v>
      </c>
      <c r="E97" t="s">
        <v>15</v>
      </c>
      <c r="F97">
        <v>56</v>
      </c>
      <c r="G97" s="2">
        <v>3227520</v>
      </c>
      <c r="T97" s="1">
        <v>586.24099999999999</v>
      </c>
      <c r="U97" t="s">
        <v>36</v>
      </c>
      <c r="V97" t="s">
        <v>258</v>
      </c>
      <c r="W97">
        <v>129.385195610669</v>
      </c>
      <c r="X97" t="s">
        <v>37</v>
      </c>
      <c r="Y97">
        <v>56</v>
      </c>
      <c r="Z97" s="2">
        <v>63592320</v>
      </c>
    </row>
    <row r="98" spans="1:26">
      <c r="A98" s="1">
        <v>457.13869999999997</v>
      </c>
      <c r="B98" t="s">
        <v>13</v>
      </c>
      <c r="C98" t="s">
        <v>259</v>
      </c>
      <c r="D98">
        <v>131.30171053632</v>
      </c>
      <c r="E98" t="s">
        <v>15</v>
      </c>
      <c r="F98">
        <v>56</v>
      </c>
      <c r="G98" s="2">
        <v>253440</v>
      </c>
      <c r="T98" s="1">
        <v>579.24639999999999</v>
      </c>
      <c r="U98" t="s">
        <v>32</v>
      </c>
      <c r="V98" t="s">
        <v>259</v>
      </c>
      <c r="W98">
        <v>130.59001361066899</v>
      </c>
      <c r="X98" t="s">
        <v>33</v>
      </c>
      <c r="Y98">
        <v>56</v>
      </c>
      <c r="Z98" s="2">
        <v>1361280</v>
      </c>
    </row>
    <row r="99" spans="1:26">
      <c r="A99" s="1">
        <v>457.13869999999997</v>
      </c>
      <c r="B99" t="s">
        <v>13</v>
      </c>
      <c r="C99" t="s">
        <v>260</v>
      </c>
      <c r="D99">
        <v>132.50787453632</v>
      </c>
      <c r="E99" t="s">
        <v>15</v>
      </c>
      <c r="F99">
        <v>56</v>
      </c>
      <c r="G99" s="2">
        <v>4272000</v>
      </c>
      <c r="T99" s="1">
        <v>571.18719999999996</v>
      </c>
      <c r="U99" t="s">
        <v>28</v>
      </c>
      <c r="V99" t="s">
        <v>260</v>
      </c>
      <c r="W99">
        <v>131.79483161066901</v>
      </c>
      <c r="X99" t="s">
        <v>29</v>
      </c>
      <c r="Y99">
        <v>56</v>
      </c>
      <c r="Z99" s="2">
        <v>63573120</v>
      </c>
    </row>
    <row r="100" spans="1:26">
      <c r="A100" s="1">
        <v>457.13869999999997</v>
      </c>
      <c r="B100" t="s">
        <v>13</v>
      </c>
      <c r="C100" t="s">
        <v>261</v>
      </c>
      <c r="D100">
        <v>133.71403853632</v>
      </c>
      <c r="E100" t="s">
        <v>15</v>
      </c>
      <c r="F100">
        <v>56</v>
      </c>
      <c r="G100" s="2">
        <v>247806720</v>
      </c>
      <c r="T100" s="1">
        <v>535.18719999999996</v>
      </c>
      <c r="U100" t="s">
        <v>24</v>
      </c>
      <c r="V100" t="s">
        <v>261</v>
      </c>
      <c r="W100">
        <v>132.999649610669</v>
      </c>
      <c r="X100" t="s">
        <v>25</v>
      </c>
      <c r="Y100">
        <v>56</v>
      </c>
      <c r="Z100" s="2">
        <v>8225280</v>
      </c>
    </row>
    <row r="101" spans="1:26">
      <c r="A101" s="1">
        <v>457.13869999999997</v>
      </c>
      <c r="B101" t="s">
        <v>13</v>
      </c>
      <c r="C101" t="s">
        <v>262</v>
      </c>
      <c r="D101">
        <v>134.92020253632001</v>
      </c>
      <c r="E101" t="s">
        <v>15</v>
      </c>
      <c r="F101">
        <v>56</v>
      </c>
      <c r="G101" s="2">
        <v>769920</v>
      </c>
      <c r="T101" s="1">
        <v>529.23069999999996</v>
      </c>
      <c r="U101" t="s">
        <v>20</v>
      </c>
      <c r="V101" t="s">
        <v>262</v>
      </c>
      <c r="W101">
        <v>134.20446761066901</v>
      </c>
      <c r="X101" t="s">
        <v>21</v>
      </c>
      <c r="Y101">
        <v>56</v>
      </c>
      <c r="Z101" s="2">
        <v>4419840</v>
      </c>
    </row>
    <row r="102" spans="1:26">
      <c r="A102" s="1">
        <v>457.13869999999997</v>
      </c>
      <c r="B102" t="s">
        <v>13</v>
      </c>
      <c r="C102" t="s">
        <v>263</v>
      </c>
      <c r="D102">
        <v>136.12636653632001</v>
      </c>
      <c r="E102" t="s">
        <v>15</v>
      </c>
      <c r="F102">
        <v>56</v>
      </c>
      <c r="G102" s="2">
        <v>295680</v>
      </c>
      <c r="T102" s="1">
        <v>516.21029999999996</v>
      </c>
      <c r="U102" t="s">
        <v>17</v>
      </c>
      <c r="V102" t="s">
        <v>263</v>
      </c>
      <c r="W102">
        <v>135.409285610669</v>
      </c>
      <c r="X102" t="s">
        <v>15</v>
      </c>
      <c r="Y102">
        <v>56</v>
      </c>
      <c r="Z102" s="2">
        <v>68536320</v>
      </c>
    </row>
    <row r="103" spans="1:26">
      <c r="A103" s="1">
        <v>457.13869999999997</v>
      </c>
      <c r="B103" t="s">
        <v>13</v>
      </c>
      <c r="C103" t="s">
        <v>264</v>
      </c>
      <c r="D103">
        <v>137.33253053632001</v>
      </c>
      <c r="E103" t="s">
        <v>15</v>
      </c>
      <c r="F103">
        <v>56</v>
      </c>
      <c r="G103" s="2">
        <v>63872640</v>
      </c>
      <c r="T103" s="1">
        <v>516.21029999999996</v>
      </c>
      <c r="U103" t="s">
        <v>17</v>
      </c>
      <c r="V103" t="s">
        <v>264</v>
      </c>
      <c r="W103">
        <v>136.61410361066899</v>
      </c>
      <c r="X103" t="s">
        <v>15</v>
      </c>
      <c r="Y103">
        <v>56</v>
      </c>
      <c r="Z103" s="2">
        <v>26288640</v>
      </c>
    </row>
    <row r="104" spans="1:26">
      <c r="A104" s="1">
        <v>457.13869999999997</v>
      </c>
      <c r="B104" t="s">
        <v>13</v>
      </c>
      <c r="C104" t="s">
        <v>265</v>
      </c>
      <c r="D104">
        <v>138.53869453632001</v>
      </c>
      <c r="E104" t="s">
        <v>15</v>
      </c>
      <c r="F104">
        <v>56</v>
      </c>
      <c r="G104" s="2">
        <v>48243840</v>
      </c>
      <c r="T104" s="1">
        <v>529.23069999999996</v>
      </c>
      <c r="U104" t="s">
        <v>20</v>
      </c>
      <c r="V104" t="s">
        <v>265</v>
      </c>
      <c r="W104">
        <v>137.81892161066901</v>
      </c>
      <c r="X104" t="s">
        <v>21</v>
      </c>
      <c r="Y104">
        <v>56</v>
      </c>
      <c r="Z104" s="2">
        <v>167040</v>
      </c>
    </row>
    <row r="105" spans="1:26">
      <c r="A105" s="1">
        <v>457.13869999999997</v>
      </c>
      <c r="B105" t="s">
        <v>13</v>
      </c>
      <c r="C105" t="s">
        <v>266</v>
      </c>
      <c r="D105">
        <v>139.74485853632001</v>
      </c>
      <c r="E105" t="s">
        <v>15</v>
      </c>
      <c r="F105">
        <v>56</v>
      </c>
      <c r="G105" s="2">
        <v>187710720</v>
      </c>
      <c r="T105" s="1">
        <v>535.18719999999996</v>
      </c>
      <c r="U105" t="s">
        <v>24</v>
      </c>
      <c r="V105" t="s">
        <v>266</v>
      </c>
      <c r="W105">
        <v>139.023739610669</v>
      </c>
      <c r="X105" t="s">
        <v>25</v>
      </c>
      <c r="Y105">
        <v>56</v>
      </c>
      <c r="Z105" s="2">
        <v>2296320</v>
      </c>
    </row>
    <row r="106" spans="1:26">
      <c r="A106" s="1">
        <v>457.13869999999997</v>
      </c>
      <c r="B106" t="s">
        <v>13</v>
      </c>
      <c r="C106" t="s">
        <v>267</v>
      </c>
      <c r="D106">
        <v>140.95102253632001</v>
      </c>
      <c r="E106" t="s">
        <v>15</v>
      </c>
      <c r="F106">
        <v>56</v>
      </c>
      <c r="G106" s="2">
        <v>109280640</v>
      </c>
      <c r="T106" s="1">
        <v>571.18719999999996</v>
      </c>
      <c r="U106" t="s">
        <v>28</v>
      </c>
      <c r="V106" t="s">
        <v>267</v>
      </c>
      <c r="W106">
        <v>140.22855761066899</v>
      </c>
      <c r="X106" t="s">
        <v>29</v>
      </c>
      <c r="Y106">
        <v>56</v>
      </c>
      <c r="Z106" s="2">
        <v>7280640</v>
      </c>
    </row>
    <row r="107" spans="1:26">
      <c r="A107" s="1">
        <v>457.13869999999997</v>
      </c>
      <c r="B107" t="s">
        <v>13</v>
      </c>
      <c r="C107" t="s">
        <v>268</v>
      </c>
      <c r="D107">
        <v>142.15718653632001</v>
      </c>
      <c r="E107" t="s">
        <v>15</v>
      </c>
      <c r="F107">
        <v>56</v>
      </c>
      <c r="G107" s="2">
        <v>1632000</v>
      </c>
      <c r="T107" s="1">
        <v>579.24639999999999</v>
      </c>
      <c r="U107" t="s">
        <v>32</v>
      </c>
      <c r="V107" t="s">
        <v>268</v>
      </c>
      <c r="W107">
        <v>141.433375610669</v>
      </c>
      <c r="X107" t="s">
        <v>33</v>
      </c>
      <c r="Y107">
        <v>56</v>
      </c>
      <c r="Z107" s="2">
        <v>120960</v>
      </c>
    </row>
    <row r="108" spans="1:26">
      <c r="A108" s="1">
        <v>457.13869999999997</v>
      </c>
      <c r="B108" t="s">
        <v>13</v>
      </c>
      <c r="C108" t="s">
        <v>269</v>
      </c>
      <c r="D108">
        <v>143.36335053632001</v>
      </c>
      <c r="E108" t="s">
        <v>15</v>
      </c>
      <c r="F108">
        <v>56</v>
      </c>
      <c r="G108" s="2">
        <v>37975680</v>
      </c>
      <c r="T108" s="1">
        <v>586.24099999999999</v>
      </c>
      <c r="U108" t="s">
        <v>36</v>
      </c>
      <c r="V108" t="s">
        <v>269</v>
      </c>
      <c r="W108">
        <v>142.63819361066899</v>
      </c>
      <c r="X108" t="s">
        <v>37</v>
      </c>
      <c r="Y108">
        <v>56</v>
      </c>
      <c r="Z108" s="2">
        <v>7751040</v>
      </c>
    </row>
    <row r="109" spans="1:26">
      <c r="A109" s="1">
        <v>457.13869999999997</v>
      </c>
      <c r="B109" t="s">
        <v>13</v>
      </c>
      <c r="C109" t="s">
        <v>270</v>
      </c>
      <c r="D109">
        <v>144.56951453632001</v>
      </c>
      <c r="E109" t="s">
        <v>15</v>
      </c>
      <c r="F109">
        <v>56</v>
      </c>
      <c r="G109" s="2">
        <v>532030080</v>
      </c>
      <c r="T109" s="1">
        <v>457.13869999999997</v>
      </c>
      <c r="U109" t="s">
        <v>13</v>
      </c>
      <c r="V109" t="s">
        <v>270</v>
      </c>
      <c r="W109">
        <v>143.84301161066901</v>
      </c>
      <c r="X109" t="s">
        <v>40</v>
      </c>
      <c r="Y109">
        <v>56</v>
      </c>
      <c r="Z109" s="2" t="s">
        <v>67</v>
      </c>
    </row>
    <row r="110" spans="1:26">
      <c r="A110" s="1">
        <v>457.13869999999997</v>
      </c>
      <c r="B110" t="s">
        <v>13</v>
      </c>
      <c r="C110" t="s">
        <v>271</v>
      </c>
      <c r="D110">
        <v>145.77567853631999</v>
      </c>
      <c r="E110" t="s">
        <v>15</v>
      </c>
      <c r="F110">
        <v>56</v>
      </c>
      <c r="G110" s="2">
        <v>579075840</v>
      </c>
      <c r="T110" s="1">
        <v>457.13869999999997</v>
      </c>
      <c r="U110" t="s">
        <v>13</v>
      </c>
      <c r="V110" t="s">
        <v>271</v>
      </c>
      <c r="W110">
        <v>145.047829610669</v>
      </c>
      <c r="X110" t="s">
        <v>40</v>
      </c>
      <c r="Y110">
        <v>56</v>
      </c>
      <c r="Z110" s="2">
        <v>0</v>
      </c>
    </row>
    <row r="111" spans="1:26">
      <c r="A111" s="1">
        <v>457.13869999999997</v>
      </c>
      <c r="B111" t="s">
        <v>13</v>
      </c>
      <c r="C111" t="s">
        <v>272</v>
      </c>
      <c r="D111">
        <v>146.98184253631999</v>
      </c>
      <c r="E111" t="s">
        <v>15</v>
      </c>
      <c r="F111">
        <v>56</v>
      </c>
      <c r="G111" s="2">
        <v>64475520</v>
      </c>
      <c r="T111" s="1">
        <v>586.24099999999999</v>
      </c>
      <c r="U111" t="s">
        <v>36</v>
      </c>
      <c r="V111" t="s">
        <v>272</v>
      </c>
      <c r="W111">
        <v>146.25264761066899</v>
      </c>
      <c r="X111" t="s">
        <v>37</v>
      </c>
      <c r="Y111">
        <v>56</v>
      </c>
      <c r="Z111" s="2">
        <v>35212800</v>
      </c>
    </row>
    <row r="112" spans="1:26">
      <c r="A112" s="1">
        <v>457.13869999999997</v>
      </c>
      <c r="B112" t="s">
        <v>13</v>
      </c>
      <c r="C112" t="s">
        <v>273</v>
      </c>
      <c r="D112">
        <v>148.18800653631999</v>
      </c>
      <c r="E112" t="s">
        <v>15</v>
      </c>
      <c r="F112">
        <v>56</v>
      </c>
      <c r="G112" s="2">
        <v>130383360</v>
      </c>
      <c r="T112" s="1">
        <v>579.24639999999999</v>
      </c>
      <c r="U112" t="s">
        <v>32</v>
      </c>
      <c r="V112" t="s">
        <v>273</v>
      </c>
      <c r="W112">
        <v>147.457465610669</v>
      </c>
      <c r="X112" t="s">
        <v>33</v>
      </c>
      <c r="Y112">
        <v>56</v>
      </c>
      <c r="Z112" s="2">
        <v>9600</v>
      </c>
    </row>
    <row r="113" spans="1:26">
      <c r="A113" s="1">
        <v>457.13869999999997</v>
      </c>
      <c r="B113" t="s">
        <v>13</v>
      </c>
      <c r="C113" t="s">
        <v>274</v>
      </c>
      <c r="D113">
        <v>149.39417053631999</v>
      </c>
      <c r="E113" t="s">
        <v>15</v>
      </c>
      <c r="F113">
        <v>56</v>
      </c>
      <c r="G113" s="2">
        <v>152716800</v>
      </c>
      <c r="T113" s="1">
        <v>571.18719999999996</v>
      </c>
      <c r="U113" t="s">
        <v>28</v>
      </c>
      <c r="V113" t="s">
        <v>274</v>
      </c>
      <c r="W113">
        <v>148.66228361066899</v>
      </c>
      <c r="X113" t="s">
        <v>29</v>
      </c>
      <c r="Y113">
        <v>56</v>
      </c>
      <c r="Z113" s="2">
        <v>3763200</v>
      </c>
    </row>
    <row r="114" spans="1:26">
      <c r="A114" s="1">
        <v>457.13869999999997</v>
      </c>
      <c r="B114" t="s">
        <v>13</v>
      </c>
      <c r="C114" t="s">
        <v>275</v>
      </c>
      <c r="D114">
        <v>150.60033453631999</v>
      </c>
      <c r="E114" t="s">
        <v>15</v>
      </c>
      <c r="F114">
        <v>56</v>
      </c>
      <c r="G114" s="2">
        <v>289933440</v>
      </c>
      <c r="T114" s="1">
        <v>535.18719999999996</v>
      </c>
      <c r="U114" t="s">
        <v>24</v>
      </c>
      <c r="V114" t="s">
        <v>275</v>
      </c>
      <c r="W114">
        <v>149.86710161066901</v>
      </c>
      <c r="X114" t="s">
        <v>25</v>
      </c>
      <c r="Y114">
        <v>56</v>
      </c>
      <c r="Z114" s="2">
        <v>94080</v>
      </c>
    </row>
    <row r="115" spans="1:26">
      <c r="A115" s="1">
        <v>457.13869999999997</v>
      </c>
      <c r="B115" t="s">
        <v>13</v>
      </c>
      <c r="C115" t="s">
        <v>276</v>
      </c>
      <c r="D115">
        <v>151.80649853631999</v>
      </c>
      <c r="E115" t="s">
        <v>15</v>
      </c>
      <c r="F115">
        <v>56</v>
      </c>
      <c r="G115" s="2">
        <v>6107520</v>
      </c>
      <c r="T115" s="1">
        <v>529.23069999999996</v>
      </c>
      <c r="U115" t="s">
        <v>20</v>
      </c>
      <c r="V115" t="s">
        <v>276</v>
      </c>
      <c r="W115">
        <v>151.071919610669</v>
      </c>
      <c r="X115" t="s">
        <v>21</v>
      </c>
      <c r="Y115">
        <v>56</v>
      </c>
      <c r="Z115" s="2">
        <v>4306560</v>
      </c>
    </row>
    <row r="116" spans="1:26">
      <c r="A116" s="1">
        <v>457.13869999999997</v>
      </c>
      <c r="B116" t="s">
        <v>13</v>
      </c>
      <c r="C116" t="s">
        <v>277</v>
      </c>
      <c r="D116">
        <v>153.01266253631999</v>
      </c>
      <c r="E116" t="s">
        <v>15</v>
      </c>
      <c r="F116">
        <v>56</v>
      </c>
      <c r="G116" s="2">
        <v>130752000</v>
      </c>
      <c r="T116" s="1">
        <v>516.21029999999996</v>
      </c>
      <c r="U116" t="s">
        <v>17</v>
      </c>
      <c r="V116" t="s">
        <v>277</v>
      </c>
      <c r="W116">
        <v>152.27673761066899</v>
      </c>
      <c r="X116" t="s">
        <v>15</v>
      </c>
      <c r="Y116">
        <v>56</v>
      </c>
      <c r="Z116" s="2">
        <v>2440320</v>
      </c>
    </row>
  </sheetData>
  <mergeCells count="4">
    <mergeCell ref="A2:G3"/>
    <mergeCell ref="I2:N3"/>
    <mergeCell ref="T2:Z3"/>
    <mergeCell ref="AB2:AG3"/>
  </mergeCells>
  <conditionalFormatting sqref="I64:N79">
    <cfRule type="colorScale" priority="8">
      <colorScale>
        <cfvo type="min"/>
        <cfvo type="max"/>
        <color rgb="FF0070C0"/>
        <color rgb="FFFFC000"/>
      </colorScale>
    </cfRule>
    <cfRule type="colorScale" priority="9">
      <colorScale>
        <cfvo type="min"/>
        <cfvo type="max"/>
        <color theme="8"/>
        <color theme="5"/>
      </colorScale>
    </cfRule>
    <cfRule type="colorScale" priority="10">
      <colorScale>
        <cfvo type="min"/>
        <cfvo type="max"/>
        <color theme="8"/>
        <color rgb="FFFFFF00"/>
      </colorScale>
    </cfRule>
  </conditionalFormatting>
  <conditionalFormatting sqref="I45:O60">
    <cfRule type="colorScale" priority="11">
      <colorScale>
        <cfvo type="min"/>
        <cfvo type="max"/>
        <color rgb="FF0070C0"/>
        <color rgb="FFFFC000"/>
      </colorScale>
    </cfRule>
    <cfRule type="colorScale" priority="12">
      <colorScale>
        <cfvo type="min"/>
        <cfvo type="max"/>
        <color rgb="FFFF7128"/>
        <color rgb="FFFFC000"/>
      </colorScale>
    </cfRule>
    <cfRule type="colorScale" priority="13">
      <colorScale>
        <cfvo type="min"/>
        <cfvo type="max"/>
        <color theme="8"/>
        <color theme="5"/>
      </colorScale>
    </cfRule>
    <cfRule type="colorScale" priority="14">
      <colorScale>
        <cfvo type="min"/>
        <cfvo type="max"/>
        <color rgb="FF00B050"/>
        <color rgb="FFFF0000"/>
      </colorScale>
    </cfRule>
    <cfRule type="colorScale" priority="15">
      <colorScale>
        <cfvo type="min"/>
        <cfvo type="max"/>
        <color theme="8"/>
        <color rgb="FFFFFF00"/>
      </colorScale>
    </cfRule>
  </conditionalFormatting>
  <conditionalFormatting sqref="O65:O79">
    <cfRule type="colorScale" priority="22">
      <colorScale>
        <cfvo type="min"/>
        <cfvo type="max"/>
        <color theme="8"/>
        <color rgb="FFFFFF00"/>
      </colorScale>
    </cfRule>
  </conditionalFormatting>
  <conditionalFormatting sqref="P64">
    <cfRule type="colorScale" priority="4">
      <colorScale>
        <cfvo type="min"/>
        <cfvo type="max"/>
        <color theme="8"/>
        <color rgb="FFFFFF00"/>
      </colorScale>
    </cfRule>
  </conditionalFormatting>
  <conditionalFormatting sqref="P69:P79">
    <cfRule type="colorScale" priority="3">
      <colorScale>
        <cfvo type="min"/>
        <cfvo type="max"/>
        <color rgb="FF0070C0"/>
        <color rgb="FFFFC000"/>
      </colorScale>
    </cfRule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max"/>
        <color rgb="FF0070C0"/>
        <color rgb="FFFFC000"/>
      </colorScale>
    </cfRule>
    <cfRule type="colorScale" priority="7">
      <colorScale>
        <cfvo type="min"/>
        <cfvo type="max"/>
        <color theme="8"/>
        <color theme="5"/>
      </colorScale>
    </cfRule>
  </conditionalFormatting>
  <conditionalFormatting sqref="Q64:S79">
    <cfRule type="colorScale" priority="21">
      <colorScale>
        <cfvo type="min"/>
        <cfvo type="max"/>
        <color theme="8"/>
        <color rgb="FFFFFF00"/>
      </colorScale>
    </cfRule>
  </conditionalFormatting>
  <conditionalFormatting sqref="AB26:AG41">
    <cfRule type="colorScale" priority="16">
      <colorScale>
        <cfvo type="min"/>
        <cfvo type="max"/>
        <color theme="8"/>
        <color rgb="FFFFFF00"/>
      </colorScale>
    </cfRule>
  </conditionalFormatting>
  <conditionalFormatting sqref="AB64:AG79">
    <cfRule type="colorScale" priority="17">
      <colorScale>
        <cfvo type="min"/>
        <cfvo type="max"/>
        <color theme="8"/>
        <color rgb="FFFFFF00"/>
      </colorScale>
    </cfRule>
  </conditionalFormatting>
  <conditionalFormatting sqref="AB45:AH60">
    <cfRule type="colorScale" priority="19">
      <colorScale>
        <cfvo type="min"/>
        <cfvo type="max"/>
        <color theme="8"/>
        <color rgb="FFFFFF00"/>
      </colorScale>
    </cfRule>
  </conditionalFormatting>
  <conditionalFormatting sqref="AH26:AH41">
    <cfRule type="cellIs" dxfId="3" priority="20" operator="greaterThan">
      <formula>12.5</formula>
    </cfRule>
  </conditionalFormatting>
  <conditionalFormatting sqref="AH65:AH79">
    <cfRule type="colorScale" priority="18">
      <colorScale>
        <cfvo type="min"/>
        <cfvo type="max"/>
        <color theme="8"/>
        <color rgb="FFFFFF00"/>
      </colorScale>
    </cfRule>
  </conditionalFormatting>
  <conditionalFormatting sqref="AI50:AI6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0FAC-3F03-0D4C-BF5A-BAF8D0236E54}">
  <dimension ref="A1:AI116"/>
  <sheetViews>
    <sheetView zoomScale="80" zoomScaleNormal="80" workbookViewId="0">
      <selection sqref="A1:XFD1"/>
    </sheetView>
  </sheetViews>
  <sheetFormatPr baseColWidth="10" defaultColWidth="8.83203125" defaultRowHeight="15"/>
  <cols>
    <col min="1" max="1" width="8.83203125" style="1"/>
    <col min="2" max="2" width="11.6640625" bestFit="1" customWidth="1"/>
    <col min="6" max="6" width="13.5" bestFit="1" customWidth="1"/>
    <col min="7" max="7" width="10.83203125" style="2" bestFit="1" customWidth="1"/>
    <col min="8" max="8" width="29.5" bestFit="1" customWidth="1"/>
    <col min="9" max="15" width="4.6640625" customWidth="1"/>
    <col min="16" max="16" width="4.6640625" style="3" customWidth="1"/>
    <col min="20" max="20" width="8.83203125" style="1"/>
    <col min="21" max="21" width="11.6640625" bestFit="1" customWidth="1"/>
    <col min="25" max="25" width="13.5" bestFit="1" customWidth="1"/>
    <col min="26" max="26" width="8.83203125" style="2"/>
    <col min="27" max="27" width="29.5" bestFit="1" customWidth="1"/>
    <col min="28" max="34" width="4.6640625" style="4" customWidth="1"/>
    <col min="35" max="35" width="4.6640625" style="3" customWidth="1"/>
  </cols>
  <sheetData>
    <row r="1" spans="1:35">
      <c r="A1" s="1" t="s">
        <v>399</v>
      </c>
    </row>
    <row r="2" spans="1:35" s="6" customFormat="1" ht="19">
      <c r="A2" s="5" t="s">
        <v>400</v>
      </c>
      <c r="B2" s="5"/>
      <c r="C2" s="5"/>
      <c r="D2" s="5"/>
      <c r="E2" s="5"/>
      <c r="F2" s="5"/>
      <c r="G2" s="5"/>
      <c r="I2" s="5" t="s">
        <v>2</v>
      </c>
      <c r="J2" s="5"/>
      <c r="K2" s="5"/>
      <c r="L2" s="5"/>
      <c r="M2" s="5"/>
      <c r="N2" s="5"/>
      <c r="P2" s="7"/>
      <c r="T2" s="5" t="s">
        <v>401</v>
      </c>
      <c r="U2" s="5"/>
      <c r="V2" s="5"/>
      <c r="W2" s="5"/>
      <c r="X2" s="5"/>
      <c r="Y2" s="5"/>
      <c r="Z2" s="5"/>
      <c r="AB2" s="5" t="s">
        <v>4</v>
      </c>
      <c r="AC2" s="5"/>
      <c r="AD2" s="5"/>
      <c r="AE2" s="5"/>
      <c r="AF2" s="5"/>
      <c r="AG2" s="5"/>
      <c r="AI2" s="7"/>
    </row>
    <row r="3" spans="1:35" s="6" customFormat="1" ht="19">
      <c r="A3" s="5"/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P3" s="7"/>
      <c r="T3" s="5"/>
      <c r="U3" s="5"/>
      <c r="V3" s="5"/>
      <c r="W3" s="5"/>
      <c r="X3" s="5"/>
      <c r="Y3" s="5"/>
      <c r="Z3" s="5"/>
      <c r="AB3" s="5"/>
      <c r="AC3" s="5"/>
      <c r="AD3" s="5"/>
      <c r="AE3" s="5"/>
      <c r="AF3" s="5"/>
      <c r="AG3" s="5"/>
      <c r="AI3" s="7"/>
    </row>
    <row r="4" spans="1:35">
      <c r="A4" s="1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s="2" t="s">
        <v>11</v>
      </c>
      <c r="I4">
        <v>1</v>
      </c>
      <c r="J4">
        <v>2</v>
      </c>
      <c r="K4">
        <v>3</v>
      </c>
      <c r="L4">
        <v>4</v>
      </c>
      <c r="M4">
        <v>5</v>
      </c>
      <c r="N4">
        <v>6</v>
      </c>
      <c r="O4" t="s">
        <v>12</v>
      </c>
      <c r="T4" s="1" t="s">
        <v>5</v>
      </c>
      <c r="U4" t="s">
        <v>6</v>
      </c>
      <c r="V4" t="s">
        <v>7</v>
      </c>
      <c r="W4" t="s">
        <v>8</v>
      </c>
      <c r="X4" t="s">
        <v>9</v>
      </c>
      <c r="Y4" t="s">
        <v>10</v>
      </c>
      <c r="Z4" s="2" t="s">
        <v>11</v>
      </c>
      <c r="AB4" s="4">
        <v>1</v>
      </c>
      <c r="AC4" s="4">
        <v>2</v>
      </c>
      <c r="AD4" s="4">
        <v>3</v>
      </c>
      <c r="AE4" s="4">
        <v>4</v>
      </c>
      <c r="AF4" s="4">
        <v>5</v>
      </c>
      <c r="AG4" s="4">
        <v>6</v>
      </c>
      <c r="AH4" s="4" t="s">
        <v>12</v>
      </c>
    </row>
    <row r="5" spans="1:35">
      <c r="A5" s="1">
        <v>260.09570000000002</v>
      </c>
      <c r="B5" t="s">
        <v>13</v>
      </c>
      <c r="C5" t="s">
        <v>281</v>
      </c>
      <c r="D5">
        <v>18.985024295174</v>
      </c>
      <c r="E5" t="s">
        <v>15</v>
      </c>
      <c r="F5">
        <v>111</v>
      </c>
      <c r="G5" s="2">
        <v>8695680</v>
      </c>
      <c r="H5" t="s">
        <v>16</v>
      </c>
      <c r="I5" s="9">
        <f>G5</f>
        <v>8695680</v>
      </c>
      <c r="J5" s="9">
        <f>G6</f>
        <v>241077120</v>
      </c>
      <c r="K5" s="9">
        <f>G7</f>
        <v>138908160</v>
      </c>
      <c r="L5" s="9">
        <f>G8</f>
        <v>56705280</v>
      </c>
      <c r="M5" s="9">
        <f>G9</f>
        <v>35470080</v>
      </c>
      <c r="N5" s="9">
        <f>G10</f>
        <v>63502080</v>
      </c>
      <c r="O5" s="9">
        <f>G11</f>
        <v>236803200</v>
      </c>
      <c r="T5" s="1">
        <v>365.11720000000003</v>
      </c>
      <c r="U5" t="s">
        <v>17</v>
      </c>
      <c r="V5" t="s">
        <v>281</v>
      </c>
      <c r="W5">
        <v>18.918085281182599</v>
      </c>
      <c r="X5" t="s">
        <v>15</v>
      </c>
      <c r="Y5">
        <v>111</v>
      </c>
      <c r="Z5" s="2">
        <v>33684480</v>
      </c>
      <c r="AA5" t="s">
        <v>16</v>
      </c>
      <c r="AB5" s="9">
        <f>Z5</f>
        <v>33684480</v>
      </c>
      <c r="AC5" s="9">
        <f>Z6</f>
        <v>55680</v>
      </c>
      <c r="AD5" s="9">
        <f>Z7</f>
        <v>10757760</v>
      </c>
      <c r="AE5" s="9">
        <f>Z8</f>
        <v>19355520</v>
      </c>
      <c r="AF5" s="9">
        <f>Z9</f>
        <v>9098880</v>
      </c>
      <c r="AG5" s="9">
        <f>Z10</f>
        <v>3459840</v>
      </c>
      <c r="AH5" s="9" t="str">
        <f>Z11</f>
        <v>NA</v>
      </c>
    </row>
    <row r="6" spans="1:35">
      <c r="A6" s="1">
        <v>260.09570000000002</v>
      </c>
      <c r="B6" t="s">
        <v>13</v>
      </c>
      <c r="C6" t="s">
        <v>282</v>
      </c>
      <c r="D6">
        <v>20.190500295174001</v>
      </c>
      <c r="E6" t="s">
        <v>15</v>
      </c>
      <c r="F6">
        <v>111</v>
      </c>
      <c r="G6" s="2">
        <v>241077120</v>
      </c>
      <c r="H6" t="s">
        <v>19</v>
      </c>
      <c r="I6" s="9">
        <f>G18</f>
        <v>3056640</v>
      </c>
      <c r="J6" s="9">
        <f>G17</f>
        <v>188532480</v>
      </c>
      <c r="K6" s="9">
        <f>G16</f>
        <v>182534400</v>
      </c>
      <c r="L6" s="9">
        <f>G15</f>
        <v>53145600</v>
      </c>
      <c r="M6" s="9">
        <f>G14</f>
        <v>13440</v>
      </c>
      <c r="N6" s="9">
        <f>G13</f>
        <v>73249920</v>
      </c>
      <c r="O6" s="9">
        <f>G12</f>
        <v>269562240</v>
      </c>
      <c r="T6" s="1">
        <v>385.1798</v>
      </c>
      <c r="U6" t="s">
        <v>20</v>
      </c>
      <c r="V6" t="s">
        <v>282</v>
      </c>
      <c r="W6">
        <v>20.124349281182599</v>
      </c>
      <c r="X6" t="s">
        <v>21</v>
      </c>
      <c r="Y6">
        <v>111</v>
      </c>
      <c r="Z6" s="2">
        <v>55680</v>
      </c>
      <c r="AA6" t="s">
        <v>19</v>
      </c>
      <c r="AB6" s="9">
        <f>Z18</f>
        <v>28815360</v>
      </c>
      <c r="AC6" s="9">
        <f>Z17</f>
        <v>40320</v>
      </c>
      <c r="AD6" s="9">
        <f>Z16</f>
        <v>7612800</v>
      </c>
      <c r="AE6" s="9">
        <f>Z15</f>
        <v>20757120</v>
      </c>
      <c r="AF6" s="9">
        <f>Z14</f>
        <v>11328000</v>
      </c>
      <c r="AG6" s="9">
        <f>Z13</f>
        <v>7703040</v>
      </c>
      <c r="AH6" s="9" t="str">
        <f>Z12</f>
        <v>NA</v>
      </c>
    </row>
    <row r="7" spans="1:35">
      <c r="A7" s="1">
        <v>260.09570000000002</v>
      </c>
      <c r="B7" t="s">
        <v>13</v>
      </c>
      <c r="C7" t="s">
        <v>283</v>
      </c>
      <c r="D7">
        <v>21.395976295173998</v>
      </c>
      <c r="E7" t="s">
        <v>15</v>
      </c>
      <c r="F7">
        <v>111</v>
      </c>
      <c r="G7" s="2">
        <v>138908160</v>
      </c>
      <c r="H7" t="s">
        <v>23</v>
      </c>
      <c r="I7" s="9">
        <f>G19</f>
        <v>149585280</v>
      </c>
      <c r="J7" s="9">
        <f>G20</f>
        <v>175238400</v>
      </c>
      <c r="K7" s="9">
        <f>G21</f>
        <v>228455040</v>
      </c>
      <c r="L7" s="9">
        <f>G22</f>
        <v>202396800</v>
      </c>
      <c r="M7" s="9">
        <f>G23</f>
        <v>172886400</v>
      </c>
      <c r="N7" s="9">
        <f>G24</f>
        <v>268464000</v>
      </c>
      <c r="O7" s="9">
        <f>G25</f>
        <v>227746560</v>
      </c>
      <c r="T7" s="1">
        <v>394.13249999999999</v>
      </c>
      <c r="U7" t="s">
        <v>24</v>
      </c>
      <c r="V7" t="s">
        <v>283</v>
      </c>
      <c r="W7">
        <v>21.3306132811826</v>
      </c>
      <c r="X7" t="s">
        <v>25</v>
      </c>
      <c r="Y7">
        <v>111</v>
      </c>
      <c r="Z7" s="2">
        <v>10757760</v>
      </c>
      <c r="AA7" t="s">
        <v>23</v>
      </c>
      <c r="AB7" s="9">
        <f>Z19</f>
        <v>9344640</v>
      </c>
      <c r="AC7" s="9">
        <f>Z20</f>
        <v>32640</v>
      </c>
      <c r="AD7" s="9">
        <f>Z21</f>
        <v>2670720</v>
      </c>
      <c r="AE7" s="9">
        <f>Z22</f>
        <v>1664640</v>
      </c>
      <c r="AF7" s="9">
        <f>Z23</f>
        <v>2106240</v>
      </c>
      <c r="AG7" s="9">
        <f>Z24</f>
        <v>1015680</v>
      </c>
      <c r="AH7" s="9" t="str">
        <f>Z25</f>
        <v>NA</v>
      </c>
    </row>
    <row r="8" spans="1:35">
      <c r="A8" s="1">
        <v>260.09570000000002</v>
      </c>
      <c r="B8" t="s">
        <v>13</v>
      </c>
      <c r="C8" t="s">
        <v>284</v>
      </c>
      <c r="D8">
        <v>22.601452295173999</v>
      </c>
      <c r="E8" t="s">
        <v>15</v>
      </c>
      <c r="F8">
        <v>111</v>
      </c>
      <c r="G8" s="2">
        <v>56705280</v>
      </c>
      <c r="H8" t="s">
        <v>27</v>
      </c>
      <c r="I8" s="9">
        <f>G32</f>
        <v>493440</v>
      </c>
      <c r="J8" s="9">
        <f>G31</f>
        <v>66028800</v>
      </c>
      <c r="K8" s="9">
        <f>G30</f>
        <v>47064960</v>
      </c>
      <c r="L8" s="9">
        <f>G29</f>
        <v>57461760</v>
      </c>
      <c r="M8" s="9">
        <f>G28</f>
        <v>2532480</v>
      </c>
      <c r="N8" s="9">
        <f>G27</f>
        <v>118740480</v>
      </c>
      <c r="O8" s="9">
        <f>G26</f>
        <v>224755200</v>
      </c>
      <c r="T8" s="1">
        <v>434.1386</v>
      </c>
      <c r="U8" t="s">
        <v>28</v>
      </c>
      <c r="V8" t="s">
        <v>284</v>
      </c>
      <c r="W8">
        <v>22.536877281182601</v>
      </c>
      <c r="X8" t="s">
        <v>29</v>
      </c>
      <c r="Y8">
        <v>111</v>
      </c>
      <c r="Z8" s="2">
        <v>19355520</v>
      </c>
      <c r="AA8" t="s">
        <v>27</v>
      </c>
      <c r="AB8" s="9">
        <f>Z32</f>
        <v>27206400</v>
      </c>
      <c r="AC8" s="9">
        <f>Z31</f>
        <v>49920</v>
      </c>
      <c r="AD8" s="9">
        <f>Z30</f>
        <v>12071040</v>
      </c>
      <c r="AE8" s="9">
        <f>Z29</f>
        <v>8353920</v>
      </c>
      <c r="AF8" s="9">
        <f>Z28</f>
        <v>8213760</v>
      </c>
      <c r="AG8" s="9">
        <f>Z27</f>
        <v>6339840</v>
      </c>
      <c r="AH8" s="9" t="str">
        <f>Z26</f>
        <v>NA</v>
      </c>
    </row>
    <row r="9" spans="1:35">
      <c r="A9" s="1">
        <v>260.09570000000002</v>
      </c>
      <c r="B9" t="s">
        <v>13</v>
      </c>
      <c r="C9" t="s">
        <v>285</v>
      </c>
      <c r="D9">
        <v>23.806928295174</v>
      </c>
      <c r="E9" t="s">
        <v>15</v>
      </c>
      <c r="F9">
        <v>111</v>
      </c>
      <c r="G9" s="2">
        <v>35470080</v>
      </c>
      <c r="H9" t="s">
        <v>31</v>
      </c>
      <c r="I9" s="9">
        <f>G33</f>
        <v>19178880</v>
      </c>
      <c r="J9" s="9">
        <f>G34</f>
        <v>138570240</v>
      </c>
      <c r="K9" s="9">
        <f>G35</f>
        <v>153292800</v>
      </c>
      <c r="L9" s="9">
        <f>G36</f>
        <v>40485120</v>
      </c>
      <c r="M9" s="9">
        <f>G37</f>
        <v>49173120</v>
      </c>
      <c r="N9" s="9">
        <f>G38</f>
        <v>31322880</v>
      </c>
      <c r="O9" s="9">
        <f>G39</f>
        <v>233760000</v>
      </c>
      <c r="T9" s="1">
        <v>443.02769999999998</v>
      </c>
      <c r="U9" t="s">
        <v>32</v>
      </c>
      <c r="V9" t="s">
        <v>285</v>
      </c>
      <c r="W9">
        <v>23.743141281182599</v>
      </c>
      <c r="X9" t="s">
        <v>33</v>
      </c>
      <c r="Y9">
        <v>111</v>
      </c>
      <c r="Z9" s="2">
        <v>9098880</v>
      </c>
      <c r="AA9" t="s">
        <v>31</v>
      </c>
      <c r="AB9" s="9">
        <f>Z33</f>
        <v>30105600</v>
      </c>
      <c r="AC9" s="9">
        <f>Z34</f>
        <v>157440</v>
      </c>
      <c r="AD9" s="9">
        <f>Z35</f>
        <v>6798720</v>
      </c>
      <c r="AE9" s="9">
        <f>Z36</f>
        <v>16464000</v>
      </c>
      <c r="AF9" s="9">
        <f>Z37</f>
        <v>5936640</v>
      </c>
      <c r="AG9" s="9">
        <f>Z38</f>
        <v>2956800</v>
      </c>
      <c r="AH9" s="9" t="str">
        <f>Z39</f>
        <v>NA</v>
      </c>
    </row>
    <row r="10" spans="1:35">
      <c r="A10" s="1">
        <v>260.09570000000002</v>
      </c>
      <c r="B10" t="s">
        <v>13</v>
      </c>
      <c r="C10" t="s">
        <v>286</v>
      </c>
      <c r="D10">
        <v>25.012404295174001</v>
      </c>
      <c r="E10" t="s">
        <v>15</v>
      </c>
      <c r="F10">
        <v>111</v>
      </c>
      <c r="G10" s="2">
        <v>63502080</v>
      </c>
      <c r="H10" t="s">
        <v>35</v>
      </c>
      <c r="I10" s="9">
        <f>G46</f>
        <v>44611200</v>
      </c>
      <c r="J10" s="9">
        <f>G45</f>
        <v>172118400</v>
      </c>
      <c r="K10" s="9">
        <f>G44</f>
        <v>180844800</v>
      </c>
      <c r="L10" s="9">
        <f>G43</f>
        <v>76654080</v>
      </c>
      <c r="M10" s="9">
        <f>G42</f>
        <v>20271360</v>
      </c>
      <c r="N10" s="9">
        <f>G41</f>
        <v>88588800</v>
      </c>
      <c r="O10" s="9">
        <f>G40</f>
        <v>249782400</v>
      </c>
      <c r="T10" s="1">
        <v>460.15429999999998</v>
      </c>
      <c r="U10" t="s">
        <v>36</v>
      </c>
      <c r="V10" t="s">
        <v>286</v>
      </c>
      <c r="W10">
        <v>24.949405281182599</v>
      </c>
      <c r="X10" t="s">
        <v>37</v>
      </c>
      <c r="Y10">
        <v>111</v>
      </c>
      <c r="Z10" s="2">
        <v>3459840</v>
      </c>
      <c r="AA10" t="s">
        <v>35</v>
      </c>
      <c r="AB10" s="9">
        <f>Z46</f>
        <v>25850880</v>
      </c>
      <c r="AC10" s="9">
        <f>Z45</f>
        <v>115200</v>
      </c>
      <c r="AD10" s="9">
        <f>Z44</f>
        <v>3121920</v>
      </c>
      <c r="AE10" s="9">
        <f>Z43</f>
        <v>15682560</v>
      </c>
      <c r="AF10" s="9">
        <f>Z42</f>
        <v>9098880</v>
      </c>
      <c r="AG10" s="9">
        <f>Z41</f>
        <v>9845760</v>
      </c>
      <c r="AH10" s="9" t="str">
        <f>Z40</f>
        <v>NA</v>
      </c>
    </row>
    <row r="11" spans="1:35">
      <c r="A11" s="1">
        <v>260.09570000000002</v>
      </c>
      <c r="B11" t="s">
        <v>13</v>
      </c>
      <c r="C11" t="s">
        <v>287</v>
      </c>
      <c r="D11">
        <v>26.217880295174002</v>
      </c>
      <c r="E11" t="s">
        <v>15</v>
      </c>
      <c r="F11">
        <v>111</v>
      </c>
      <c r="G11" s="2">
        <v>236803200</v>
      </c>
      <c r="H11" t="s">
        <v>39</v>
      </c>
      <c r="I11" s="9">
        <f>G47</f>
        <v>156165120</v>
      </c>
      <c r="J11" s="9">
        <f>G48</f>
        <v>205616640</v>
      </c>
      <c r="K11" s="9">
        <f>G49</f>
        <v>170903040</v>
      </c>
      <c r="L11" s="9">
        <f>G50</f>
        <v>200732160</v>
      </c>
      <c r="M11" s="9">
        <f>G51</f>
        <v>186808320</v>
      </c>
      <c r="N11" s="9">
        <f>G52</f>
        <v>204585600</v>
      </c>
      <c r="O11" s="9">
        <f>G53</f>
        <v>251865600</v>
      </c>
      <c r="T11" s="1">
        <v>260.09570000000002</v>
      </c>
      <c r="U11" t="s">
        <v>13</v>
      </c>
      <c r="V11" t="s">
        <v>287</v>
      </c>
      <c r="W11">
        <v>26.1556692811826</v>
      </c>
      <c r="X11" t="s">
        <v>40</v>
      </c>
      <c r="Y11">
        <v>111</v>
      </c>
      <c r="Z11" s="2" t="s">
        <v>67</v>
      </c>
      <c r="AA11" t="s">
        <v>39</v>
      </c>
      <c r="AB11" s="9">
        <f>Z47</f>
        <v>5790720</v>
      </c>
      <c r="AC11" s="9">
        <f>Z48</f>
        <v>24960</v>
      </c>
      <c r="AD11" s="9">
        <f>Z49</f>
        <v>149760</v>
      </c>
      <c r="AE11" s="9">
        <f>Z50</f>
        <v>2572800</v>
      </c>
      <c r="AF11" s="9">
        <f>Z51</f>
        <v>1777920</v>
      </c>
      <c r="AG11" s="9">
        <f>Z52</f>
        <v>2380800</v>
      </c>
      <c r="AH11" s="9" t="str">
        <f>Z53</f>
        <v>NA</v>
      </c>
    </row>
    <row r="12" spans="1:35">
      <c r="A12" s="1">
        <v>260.09570000000002</v>
      </c>
      <c r="B12" t="s">
        <v>13</v>
      </c>
      <c r="C12" t="s">
        <v>288</v>
      </c>
      <c r="D12">
        <v>27.423356295173999</v>
      </c>
      <c r="E12" t="s">
        <v>15</v>
      </c>
      <c r="F12">
        <v>111</v>
      </c>
      <c r="G12" s="2">
        <v>269562240</v>
      </c>
      <c r="H12" t="s">
        <v>42</v>
      </c>
      <c r="I12" s="9">
        <f>G60</f>
        <v>27492480</v>
      </c>
      <c r="J12" s="9">
        <f>G59</f>
        <v>97031040</v>
      </c>
      <c r="K12" s="9">
        <f>G58</f>
        <v>135780480</v>
      </c>
      <c r="L12" s="9">
        <f>G57</f>
        <v>110736000</v>
      </c>
      <c r="M12" s="9">
        <f>G56</f>
        <v>10078080</v>
      </c>
      <c r="N12" s="9">
        <f>G55</f>
        <v>176797440</v>
      </c>
      <c r="O12" s="9">
        <f>G54</f>
        <v>279169920</v>
      </c>
      <c r="T12" s="1">
        <v>260.09570000000002</v>
      </c>
      <c r="U12" t="s">
        <v>13</v>
      </c>
      <c r="V12" t="s">
        <v>288</v>
      </c>
      <c r="W12">
        <v>27.361933281182601</v>
      </c>
      <c r="X12" t="s">
        <v>40</v>
      </c>
      <c r="Y12">
        <v>111</v>
      </c>
      <c r="Z12" s="2" t="s">
        <v>67</v>
      </c>
      <c r="AA12" t="s">
        <v>42</v>
      </c>
      <c r="AB12" s="9">
        <f>Z60</f>
        <v>19384320</v>
      </c>
      <c r="AC12" s="9">
        <f>Z59</f>
        <v>17280</v>
      </c>
      <c r="AD12" s="9">
        <f>Z58</f>
        <v>518400</v>
      </c>
      <c r="AE12" s="9">
        <f>Z57</f>
        <v>938880</v>
      </c>
      <c r="AF12" s="9">
        <f>Z56</f>
        <v>8451840</v>
      </c>
      <c r="AG12" s="9">
        <f>Z55</f>
        <v>468480</v>
      </c>
      <c r="AH12" s="9" t="str">
        <f>Z54</f>
        <v>NA</v>
      </c>
    </row>
    <row r="13" spans="1:35">
      <c r="A13" s="1">
        <v>260.09570000000002</v>
      </c>
      <c r="B13" t="s">
        <v>13</v>
      </c>
      <c r="C13" t="s">
        <v>289</v>
      </c>
      <c r="D13">
        <v>28.628832295174</v>
      </c>
      <c r="E13" t="s">
        <v>15</v>
      </c>
      <c r="F13">
        <v>111</v>
      </c>
      <c r="G13" s="2">
        <v>73249920</v>
      </c>
      <c r="H13" t="s">
        <v>44</v>
      </c>
      <c r="I13" s="9">
        <f>G61</f>
        <v>9465600</v>
      </c>
      <c r="J13" s="9">
        <f>G62</f>
        <v>127534080</v>
      </c>
      <c r="K13" s="9">
        <f>G63</f>
        <v>144714240</v>
      </c>
      <c r="L13" s="9">
        <f>G64</f>
        <v>5865600</v>
      </c>
      <c r="M13" s="9">
        <f>G65</f>
        <v>9859200</v>
      </c>
      <c r="N13" s="9">
        <f>G66</f>
        <v>20277120</v>
      </c>
      <c r="O13" s="9">
        <f>G67</f>
        <v>229929600</v>
      </c>
      <c r="T13" s="1">
        <v>460.15429999999998</v>
      </c>
      <c r="U13" t="s">
        <v>36</v>
      </c>
      <c r="V13" t="s">
        <v>289</v>
      </c>
      <c r="W13">
        <v>28.568197281182599</v>
      </c>
      <c r="X13" t="s">
        <v>37</v>
      </c>
      <c r="Y13">
        <v>111</v>
      </c>
      <c r="Z13" s="2">
        <v>7703040</v>
      </c>
      <c r="AA13" t="s">
        <v>44</v>
      </c>
      <c r="AB13" s="9">
        <f>Z61</f>
        <v>27841920</v>
      </c>
      <c r="AC13" s="9">
        <f>Z62</f>
        <v>124800</v>
      </c>
      <c r="AD13" s="9">
        <f>Z63</f>
        <v>7726080</v>
      </c>
      <c r="AE13" s="9">
        <f>Z64</f>
        <v>4437120</v>
      </c>
      <c r="AF13" s="9">
        <f>Z65</f>
        <v>11212800</v>
      </c>
      <c r="AG13" s="9">
        <f>Z66</f>
        <v>6752640</v>
      </c>
      <c r="AH13" s="9" t="str">
        <f>Z67</f>
        <v>NA</v>
      </c>
    </row>
    <row r="14" spans="1:35">
      <c r="A14" s="1">
        <v>260.09570000000002</v>
      </c>
      <c r="B14" t="s">
        <v>13</v>
      </c>
      <c r="C14" t="s">
        <v>290</v>
      </c>
      <c r="D14">
        <v>29.834308295174001</v>
      </c>
      <c r="E14" t="s">
        <v>15</v>
      </c>
      <c r="F14">
        <v>111</v>
      </c>
      <c r="G14" s="2">
        <v>13440</v>
      </c>
      <c r="H14" t="s">
        <v>46</v>
      </c>
      <c r="I14" s="9">
        <f>G74</f>
        <v>52861440</v>
      </c>
      <c r="J14" s="9">
        <f>G73</f>
        <v>159951360</v>
      </c>
      <c r="K14" s="9">
        <f>G72</f>
        <v>229601280</v>
      </c>
      <c r="L14" s="9">
        <f>G71</f>
        <v>70181760</v>
      </c>
      <c r="M14" s="9">
        <f>G70</f>
        <v>19278720</v>
      </c>
      <c r="N14" s="9">
        <f>G69</f>
        <v>89385600</v>
      </c>
      <c r="O14" s="9">
        <f>G68</f>
        <v>284499840</v>
      </c>
      <c r="T14" s="1">
        <v>443.02769999999998</v>
      </c>
      <c r="U14" t="s">
        <v>32</v>
      </c>
      <c r="V14" t="s">
        <v>290</v>
      </c>
      <c r="W14">
        <v>29.774461281182599</v>
      </c>
      <c r="X14" t="s">
        <v>33</v>
      </c>
      <c r="Y14">
        <v>111</v>
      </c>
      <c r="Z14" s="2">
        <v>11328000</v>
      </c>
      <c r="AA14" t="s">
        <v>46</v>
      </c>
      <c r="AB14" s="9">
        <f>Z74</f>
        <v>24057600</v>
      </c>
      <c r="AC14" s="9">
        <f>Z73</f>
        <v>249600</v>
      </c>
      <c r="AD14" s="9">
        <f>Z72</f>
        <v>4176000</v>
      </c>
      <c r="AE14" s="9">
        <f>Z71</f>
        <v>19386240</v>
      </c>
      <c r="AF14" s="9">
        <f>Z70</f>
        <v>8570880</v>
      </c>
      <c r="AG14" s="9">
        <f>Z69</f>
        <v>10064640</v>
      </c>
      <c r="AH14" s="9" t="str">
        <f>Z68</f>
        <v>NA</v>
      </c>
    </row>
    <row r="15" spans="1:35">
      <c r="A15" s="1">
        <v>260.09570000000002</v>
      </c>
      <c r="B15" t="s">
        <v>13</v>
      </c>
      <c r="C15" t="s">
        <v>291</v>
      </c>
      <c r="D15">
        <v>31.039784295174002</v>
      </c>
      <c r="E15" t="s">
        <v>15</v>
      </c>
      <c r="F15">
        <v>111</v>
      </c>
      <c r="G15" s="2">
        <v>53145600</v>
      </c>
      <c r="H15" t="s">
        <v>48</v>
      </c>
      <c r="I15" s="9">
        <f>G75</f>
        <v>121025280</v>
      </c>
      <c r="J15" s="9">
        <f>G76</f>
        <v>175776000</v>
      </c>
      <c r="K15" s="9">
        <f>G77</f>
        <v>172890240</v>
      </c>
      <c r="L15" s="9">
        <f>G78</f>
        <v>172400640</v>
      </c>
      <c r="M15" s="9">
        <f>G79</f>
        <v>136698240</v>
      </c>
      <c r="N15" s="9">
        <f>G80</f>
        <v>154940160</v>
      </c>
      <c r="O15" s="9">
        <f>G81</f>
        <v>264698880</v>
      </c>
      <c r="T15" s="1">
        <v>434.1386</v>
      </c>
      <c r="U15" t="s">
        <v>28</v>
      </c>
      <c r="V15" t="s">
        <v>291</v>
      </c>
      <c r="W15">
        <v>30.9807252811826</v>
      </c>
      <c r="X15" t="s">
        <v>29</v>
      </c>
      <c r="Y15">
        <v>111</v>
      </c>
      <c r="Z15" s="2">
        <v>20757120</v>
      </c>
      <c r="AA15" t="s">
        <v>48</v>
      </c>
      <c r="AB15" s="9">
        <f>Z75</f>
        <v>2242560</v>
      </c>
      <c r="AC15" s="9">
        <f>Z76</f>
        <v>3840</v>
      </c>
      <c r="AD15" s="9">
        <f>Z77</f>
        <v>120960</v>
      </c>
      <c r="AE15" s="9">
        <f>Z78</f>
        <v>808320</v>
      </c>
      <c r="AF15" s="9">
        <f>Z79</f>
        <v>1745280</v>
      </c>
      <c r="AG15" s="9">
        <f>Z80</f>
        <v>756480</v>
      </c>
      <c r="AH15" s="9" t="str">
        <f>Z81</f>
        <v>NA</v>
      </c>
    </row>
    <row r="16" spans="1:35">
      <c r="A16" s="1">
        <v>260.09570000000002</v>
      </c>
      <c r="B16" t="s">
        <v>13</v>
      </c>
      <c r="C16" t="s">
        <v>292</v>
      </c>
      <c r="D16">
        <v>32.245260295173999</v>
      </c>
      <c r="E16" t="s">
        <v>15</v>
      </c>
      <c r="F16">
        <v>111</v>
      </c>
      <c r="G16" s="2">
        <v>182534400</v>
      </c>
      <c r="H16" t="s">
        <v>50</v>
      </c>
      <c r="I16" s="9">
        <f>G88</f>
        <v>17030400</v>
      </c>
      <c r="J16" s="9">
        <f>G87</f>
        <v>85557120</v>
      </c>
      <c r="K16" s="9">
        <f>G86</f>
        <v>84769920</v>
      </c>
      <c r="L16" s="9">
        <f>G85</f>
        <v>75340800</v>
      </c>
      <c r="M16" s="9">
        <f>G84</f>
        <v>15246720</v>
      </c>
      <c r="N16" s="9">
        <f>G83</f>
        <v>97092480</v>
      </c>
      <c r="O16" s="9">
        <f>G82</f>
        <v>255918720</v>
      </c>
      <c r="T16" s="1">
        <v>394.13249999999999</v>
      </c>
      <c r="U16" t="s">
        <v>24</v>
      </c>
      <c r="V16" t="s">
        <v>292</v>
      </c>
      <c r="W16">
        <v>32.186989281182598</v>
      </c>
      <c r="X16" t="s">
        <v>25</v>
      </c>
      <c r="Y16">
        <v>111</v>
      </c>
      <c r="Z16" s="2">
        <v>7612800</v>
      </c>
      <c r="AA16" t="s">
        <v>50</v>
      </c>
      <c r="AB16" s="9">
        <f>Z88</f>
        <v>10609920</v>
      </c>
      <c r="AC16" s="9">
        <f>Z87</f>
        <v>11520</v>
      </c>
      <c r="AD16" s="9">
        <f>Z86</f>
        <v>414720</v>
      </c>
      <c r="AE16" s="9">
        <f>Z85</f>
        <v>2964480</v>
      </c>
      <c r="AF16" s="9">
        <f>Z84</f>
        <v>9557760</v>
      </c>
      <c r="AG16" s="9">
        <f>Z83</f>
        <v>1806720</v>
      </c>
      <c r="AH16" s="9" t="str">
        <f>Z82</f>
        <v>NA</v>
      </c>
    </row>
    <row r="17" spans="1:34">
      <c r="A17" s="1">
        <v>260.09570000000002</v>
      </c>
      <c r="B17" t="s">
        <v>13</v>
      </c>
      <c r="C17" t="s">
        <v>293</v>
      </c>
      <c r="D17">
        <v>33.450736295174003</v>
      </c>
      <c r="E17" t="s">
        <v>15</v>
      </c>
      <c r="F17">
        <v>111</v>
      </c>
      <c r="G17" s="2">
        <v>188532480</v>
      </c>
      <c r="H17" t="s">
        <v>52</v>
      </c>
      <c r="I17" s="9">
        <f>G89</f>
        <v>6405120</v>
      </c>
      <c r="J17" s="9">
        <f>G90</f>
        <v>150856320</v>
      </c>
      <c r="K17" s="9">
        <f>G91</f>
        <v>146568960</v>
      </c>
      <c r="L17" s="9">
        <f>G92</f>
        <v>34623360</v>
      </c>
      <c r="M17" s="9">
        <f>G93</f>
        <v>5477760</v>
      </c>
      <c r="N17" s="9">
        <f>G94</f>
        <v>33133440</v>
      </c>
      <c r="O17" s="9">
        <f>G95</f>
        <v>213513600</v>
      </c>
      <c r="T17" s="1">
        <v>385.1798</v>
      </c>
      <c r="U17" t="s">
        <v>20</v>
      </c>
      <c r="V17" t="s">
        <v>293</v>
      </c>
      <c r="W17">
        <v>33.393253281182503</v>
      </c>
      <c r="X17" t="s">
        <v>21</v>
      </c>
      <c r="Y17">
        <v>111</v>
      </c>
      <c r="Z17" s="2">
        <v>40320</v>
      </c>
      <c r="AA17" t="s">
        <v>52</v>
      </c>
      <c r="AB17" s="9">
        <f>Z89</f>
        <v>33580800</v>
      </c>
      <c r="AC17" s="9">
        <f>Z90</f>
        <v>24960</v>
      </c>
      <c r="AD17" s="9">
        <f>Z91</f>
        <v>8263680</v>
      </c>
      <c r="AE17" s="9">
        <f>Z92</f>
        <v>5710080</v>
      </c>
      <c r="AF17" s="9">
        <f>Z93</f>
        <v>11907840</v>
      </c>
      <c r="AG17" s="9">
        <f>Z94</f>
        <v>4778880</v>
      </c>
      <c r="AH17" s="9" t="str">
        <f>Z95</f>
        <v>NA</v>
      </c>
    </row>
    <row r="18" spans="1:34">
      <c r="A18" s="1">
        <v>260.09570000000002</v>
      </c>
      <c r="B18" t="s">
        <v>13</v>
      </c>
      <c r="C18" t="s">
        <v>294</v>
      </c>
      <c r="D18">
        <v>34.656212295174001</v>
      </c>
      <c r="E18" t="s">
        <v>15</v>
      </c>
      <c r="F18">
        <v>111</v>
      </c>
      <c r="G18" s="2">
        <v>3056640</v>
      </c>
      <c r="H18" t="s">
        <v>54</v>
      </c>
      <c r="I18" s="9">
        <f>G102</f>
        <v>83756160</v>
      </c>
      <c r="J18" s="9">
        <f>G101</f>
        <v>189369600</v>
      </c>
      <c r="K18" s="9">
        <f>G100</f>
        <v>232018560</v>
      </c>
      <c r="L18" s="9">
        <f>G99</f>
        <v>173178240</v>
      </c>
      <c r="M18" s="9">
        <f>G98</f>
        <v>49161600</v>
      </c>
      <c r="N18" s="9">
        <f>G97</f>
        <v>177932160</v>
      </c>
      <c r="O18" s="9">
        <f>G96</f>
        <v>221783040</v>
      </c>
      <c r="T18" s="1">
        <v>365.11720000000003</v>
      </c>
      <c r="U18" t="s">
        <v>17</v>
      </c>
      <c r="V18" t="s">
        <v>294</v>
      </c>
      <c r="W18">
        <v>34.5995172811826</v>
      </c>
      <c r="X18" t="s">
        <v>15</v>
      </c>
      <c r="Y18">
        <v>111</v>
      </c>
      <c r="Z18" s="2">
        <v>28815360</v>
      </c>
      <c r="AA18" t="s">
        <v>54</v>
      </c>
      <c r="AB18" s="9">
        <f>Z102</f>
        <v>21258240</v>
      </c>
      <c r="AC18" s="9">
        <f>Z101</f>
        <v>211200</v>
      </c>
      <c r="AD18" s="9">
        <f>Z100</f>
        <v>2229120</v>
      </c>
      <c r="AE18" s="9">
        <f>Z99</f>
        <v>10235520</v>
      </c>
      <c r="AF18" s="9">
        <f>Z98</f>
        <v>8031360</v>
      </c>
      <c r="AG18" s="9">
        <f>Z97</f>
        <v>9603840</v>
      </c>
      <c r="AH18" s="9" t="str">
        <f>Z96</f>
        <v>NA</v>
      </c>
    </row>
    <row r="19" spans="1:34">
      <c r="A19" s="1">
        <v>260.09570000000002</v>
      </c>
      <c r="B19" t="s">
        <v>13</v>
      </c>
      <c r="C19" t="s">
        <v>295</v>
      </c>
      <c r="D19">
        <v>35.861688295173998</v>
      </c>
      <c r="E19" t="s">
        <v>15</v>
      </c>
      <c r="F19">
        <v>111</v>
      </c>
      <c r="G19" s="2">
        <v>149585280</v>
      </c>
      <c r="H19" t="s">
        <v>56</v>
      </c>
      <c r="I19" s="9">
        <f>G103</f>
        <v>130007040</v>
      </c>
      <c r="J19" s="9">
        <f>G104</f>
        <v>226577280</v>
      </c>
      <c r="K19" s="9">
        <f>G105</f>
        <v>189592320</v>
      </c>
      <c r="L19" s="9">
        <f>G106</f>
        <v>204261120</v>
      </c>
      <c r="M19" s="9">
        <f>G107</f>
        <v>148254720</v>
      </c>
      <c r="N19" s="9">
        <f>G108</f>
        <v>181509120</v>
      </c>
      <c r="O19" s="9">
        <f>G109</f>
        <v>249505920</v>
      </c>
      <c r="T19" s="1">
        <v>365.11720000000003</v>
      </c>
      <c r="U19" t="s">
        <v>17</v>
      </c>
      <c r="V19" t="s">
        <v>295</v>
      </c>
      <c r="W19">
        <v>35.805781281182597</v>
      </c>
      <c r="X19" t="s">
        <v>15</v>
      </c>
      <c r="Y19">
        <v>111</v>
      </c>
      <c r="Z19" s="2">
        <v>9344640</v>
      </c>
      <c r="AA19" t="s">
        <v>56</v>
      </c>
      <c r="AB19" s="9">
        <f>Z103</f>
        <v>7572480</v>
      </c>
      <c r="AC19" s="9">
        <f>Z104</f>
        <v>19200</v>
      </c>
      <c r="AD19" s="9">
        <f>Z105</f>
        <v>992640</v>
      </c>
      <c r="AE19" s="9">
        <f>Z106</f>
        <v>3976320</v>
      </c>
      <c r="AF19" s="9">
        <f>Z107</f>
        <v>2158080</v>
      </c>
      <c r="AG19" s="9">
        <f>Z108</f>
        <v>4247040</v>
      </c>
      <c r="AH19" s="9" t="str">
        <f>Z109</f>
        <v>NA</v>
      </c>
    </row>
    <row r="20" spans="1:34">
      <c r="A20" s="1">
        <v>260.09570000000002</v>
      </c>
      <c r="B20" t="s">
        <v>13</v>
      </c>
      <c r="C20" t="s">
        <v>296</v>
      </c>
      <c r="D20">
        <v>37.067164295174003</v>
      </c>
      <c r="E20" t="s">
        <v>15</v>
      </c>
      <c r="F20">
        <v>111</v>
      </c>
      <c r="G20" s="2">
        <v>175238400</v>
      </c>
      <c r="H20" t="s">
        <v>58</v>
      </c>
      <c r="I20" s="9">
        <f>G116</f>
        <v>35577600</v>
      </c>
      <c r="J20" s="9">
        <f>G115</f>
        <v>70099200</v>
      </c>
      <c r="K20" s="9">
        <f>G114</f>
        <v>122649600</v>
      </c>
      <c r="L20" s="9">
        <f>G113</f>
        <v>122177280</v>
      </c>
      <c r="M20" s="9">
        <f>G112</f>
        <v>6163200</v>
      </c>
      <c r="N20" s="9">
        <f>G111</f>
        <v>139361280</v>
      </c>
      <c r="O20" s="9">
        <f>G110</f>
        <v>273567360</v>
      </c>
      <c r="T20" s="1">
        <v>385.1798</v>
      </c>
      <c r="U20" t="s">
        <v>20</v>
      </c>
      <c r="V20" t="s">
        <v>296</v>
      </c>
      <c r="W20">
        <v>37.012045281182502</v>
      </c>
      <c r="X20" t="s">
        <v>21</v>
      </c>
      <c r="Y20">
        <v>111</v>
      </c>
      <c r="Z20" s="2">
        <v>32640</v>
      </c>
      <c r="AA20" t="s">
        <v>58</v>
      </c>
      <c r="AB20" s="9">
        <f>Z116</f>
        <v>15576960</v>
      </c>
      <c r="AC20" s="9">
        <f>Z115</f>
        <v>86400</v>
      </c>
      <c r="AD20" s="9">
        <f>Z114</f>
        <v>426240</v>
      </c>
      <c r="AE20" s="9">
        <f>Z113</f>
        <v>1059840</v>
      </c>
      <c r="AF20" s="9">
        <f>Z112</f>
        <v>6464640</v>
      </c>
      <c r="AG20" s="9">
        <f>Z111</f>
        <v>1317120</v>
      </c>
      <c r="AH20" s="9" t="str">
        <f>Z110</f>
        <v>NA</v>
      </c>
    </row>
    <row r="21" spans="1:34">
      <c r="A21" s="1">
        <v>260.09570000000002</v>
      </c>
      <c r="B21" t="s">
        <v>13</v>
      </c>
      <c r="C21" t="s">
        <v>297</v>
      </c>
      <c r="D21">
        <v>38.272640295174</v>
      </c>
      <c r="E21" t="s">
        <v>15</v>
      </c>
      <c r="F21">
        <v>111</v>
      </c>
      <c r="G21" s="2">
        <v>228455040</v>
      </c>
      <c r="T21" s="1">
        <v>394.13249999999999</v>
      </c>
      <c r="U21" t="s">
        <v>24</v>
      </c>
      <c r="V21" t="s">
        <v>297</v>
      </c>
      <c r="W21">
        <v>38.218309281182599</v>
      </c>
      <c r="X21" t="s">
        <v>25</v>
      </c>
      <c r="Y21">
        <v>111</v>
      </c>
      <c r="Z21" s="2">
        <v>2670720</v>
      </c>
      <c r="AA21" t="s">
        <v>60</v>
      </c>
      <c r="AB21" s="9">
        <f>MAX(AB5:AB20)</f>
        <v>33684480</v>
      </c>
      <c r="AC21" s="9">
        <f t="shared" ref="AC21:AG21" si="0">MAX(AC5:AC20)</f>
        <v>249600</v>
      </c>
      <c r="AD21" s="9">
        <f t="shared" si="0"/>
        <v>12071040</v>
      </c>
      <c r="AE21" s="9">
        <f t="shared" si="0"/>
        <v>20757120</v>
      </c>
      <c r="AF21" s="9">
        <f t="shared" si="0"/>
        <v>11907840</v>
      </c>
      <c r="AG21" s="9">
        <f t="shared" si="0"/>
        <v>10064640</v>
      </c>
    </row>
    <row r="22" spans="1:34">
      <c r="A22" s="1">
        <v>260.09570000000002</v>
      </c>
      <c r="B22" t="s">
        <v>13</v>
      </c>
      <c r="C22" t="s">
        <v>298</v>
      </c>
      <c r="D22">
        <v>39.478116295173997</v>
      </c>
      <c r="E22" t="s">
        <v>15</v>
      </c>
      <c r="F22">
        <v>111</v>
      </c>
      <c r="G22" s="2">
        <v>202396800</v>
      </c>
      <c r="N22" t="s">
        <v>62</v>
      </c>
      <c r="O22" s="9">
        <f>AVERAGE(O5:O20)</f>
        <v>247928880</v>
      </c>
      <c r="T22" s="1">
        <v>434.1386</v>
      </c>
      <c r="U22" t="s">
        <v>28</v>
      </c>
      <c r="V22" t="s">
        <v>298</v>
      </c>
      <c r="W22">
        <v>39.424573281182603</v>
      </c>
      <c r="X22" t="s">
        <v>29</v>
      </c>
      <c r="Y22">
        <v>111</v>
      </c>
      <c r="Z22" s="2">
        <v>1664640</v>
      </c>
      <c r="AH22" s="9"/>
    </row>
    <row r="23" spans="1:34">
      <c r="A23" s="1">
        <v>260.09570000000002</v>
      </c>
      <c r="B23" t="s">
        <v>13</v>
      </c>
      <c r="C23" t="s">
        <v>299</v>
      </c>
      <c r="D23">
        <v>40.683592295174002</v>
      </c>
      <c r="E23" t="s">
        <v>15</v>
      </c>
      <c r="F23">
        <v>111</v>
      </c>
      <c r="G23" s="2">
        <v>172886400</v>
      </c>
      <c r="N23" t="s">
        <v>402</v>
      </c>
      <c r="O23" s="9">
        <f>_xlfn.STDEV.P(O5:O20)</f>
        <v>21310408.760866132</v>
      </c>
      <c r="T23" s="1">
        <v>443.02769999999998</v>
      </c>
      <c r="U23" t="s">
        <v>32</v>
      </c>
      <c r="V23" t="s">
        <v>299</v>
      </c>
      <c r="W23">
        <v>40.630837281182501</v>
      </c>
      <c r="X23" t="s">
        <v>33</v>
      </c>
      <c r="Y23">
        <v>111</v>
      </c>
      <c r="Z23" s="2">
        <v>2106240</v>
      </c>
      <c r="AH23" s="9"/>
    </row>
    <row r="24" spans="1:34">
      <c r="A24" s="1">
        <v>260.09570000000002</v>
      </c>
      <c r="B24" t="s">
        <v>13</v>
      </c>
      <c r="C24" t="s">
        <v>300</v>
      </c>
      <c r="D24">
        <v>41.889068295173999</v>
      </c>
      <c r="E24" t="s">
        <v>15</v>
      </c>
      <c r="F24">
        <v>111</v>
      </c>
      <c r="G24" s="2">
        <v>268464000</v>
      </c>
      <c r="N24" t="s">
        <v>403</v>
      </c>
      <c r="O24" s="10">
        <f>100*O23/O22</f>
        <v>8.5953716891981813</v>
      </c>
      <c r="T24" s="1">
        <v>460.15429999999998</v>
      </c>
      <c r="U24" t="s">
        <v>36</v>
      </c>
      <c r="V24" t="s">
        <v>300</v>
      </c>
      <c r="W24">
        <v>41.837101281182598</v>
      </c>
      <c r="X24" t="s">
        <v>37</v>
      </c>
      <c r="Y24">
        <v>111</v>
      </c>
      <c r="Z24" s="2">
        <v>1015680</v>
      </c>
      <c r="AH24" s="11"/>
    </row>
    <row r="25" spans="1:34">
      <c r="A25" s="1">
        <v>260.09570000000002</v>
      </c>
      <c r="B25" t="s">
        <v>13</v>
      </c>
      <c r="C25" t="s">
        <v>301</v>
      </c>
      <c r="D25">
        <v>43.094544295174003</v>
      </c>
      <c r="E25" t="s">
        <v>15</v>
      </c>
      <c r="F25">
        <v>111</v>
      </c>
      <c r="G25" s="2">
        <v>227746560</v>
      </c>
      <c r="H25" t="s">
        <v>66</v>
      </c>
      <c r="I25">
        <v>1</v>
      </c>
      <c r="J25">
        <v>2</v>
      </c>
      <c r="K25">
        <v>3</v>
      </c>
      <c r="L25">
        <v>4</v>
      </c>
      <c r="M25">
        <v>5</v>
      </c>
      <c r="N25">
        <v>6</v>
      </c>
      <c r="O25" t="s">
        <v>12</v>
      </c>
      <c r="T25" s="1">
        <v>260.09570000000002</v>
      </c>
      <c r="U25" t="s">
        <v>13</v>
      </c>
      <c r="V25" t="s">
        <v>301</v>
      </c>
      <c r="W25">
        <v>43.043365281182602</v>
      </c>
      <c r="X25" t="s">
        <v>40</v>
      </c>
      <c r="Y25">
        <v>111</v>
      </c>
      <c r="Z25" s="2" t="s">
        <v>67</v>
      </c>
      <c r="AA25" t="s">
        <v>186</v>
      </c>
      <c r="AB25" s="4">
        <v>1</v>
      </c>
      <c r="AC25" s="4">
        <v>2</v>
      </c>
      <c r="AD25" s="4">
        <v>3</v>
      </c>
      <c r="AE25" s="4">
        <v>4</v>
      </c>
      <c r="AF25" s="4">
        <v>5</v>
      </c>
      <c r="AG25" s="4">
        <v>6</v>
      </c>
    </row>
    <row r="26" spans="1:34">
      <c r="A26" s="1">
        <v>260.09570000000002</v>
      </c>
      <c r="B26" t="s">
        <v>13</v>
      </c>
      <c r="C26" t="s">
        <v>302</v>
      </c>
      <c r="D26">
        <v>44.300020295174001</v>
      </c>
      <c r="E26" t="s">
        <v>15</v>
      </c>
      <c r="F26">
        <v>111</v>
      </c>
      <c r="G26" s="2">
        <v>224755200</v>
      </c>
      <c r="H26" t="s">
        <v>16</v>
      </c>
      <c r="I26" s="12">
        <f>100*I5/$O$22</f>
        <v>3.5073283919162623</v>
      </c>
      <c r="J26" s="12">
        <f t="shared" ref="J26:O26" si="1">100*J5/$O$22</f>
        <v>97.236401019518183</v>
      </c>
      <c r="K26" s="12">
        <f t="shared" si="1"/>
        <v>56.02742205748681</v>
      </c>
      <c r="L26" s="12">
        <f t="shared" si="1"/>
        <v>22.871591240197592</v>
      </c>
      <c r="M26" s="12">
        <f t="shared" si="1"/>
        <v>14.306554363493273</v>
      </c>
      <c r="N26" s="12">
        <f t="shared" si="1"/>
        <v>25.613022573247619</v>
      </c>
      <c r="O26" s="12">
        <f t="shared" si="1"/>
        <v>95.512551825346037</v>
      </c>
      <c r="T26" s="1">
        <v>260.09570000000002</v>
      </c>
      <c r="U26" t="s">
        <v>13</v>
      </c>
      <c r="V26" t="s">
        <v>302</v>
      </c>
      <c r="W26">
        <v>44.2496292811825</v>
      </c>
      <c r="X26" t="s">
        <v>40</v>
      </c>
      <c r="Y26">
        <v>111</v>
      </c>
      <c r="Z26" s="2" t="s">
        <v>67</v>
      </c>
      <c r="AA26" t="s">
        <v>16</v>
      </c>
      <c r="AB26" s="12">
        <f>100*AB5/$AB$21</f>
        <v>100</v>
      </c>
      <c r="AC26" s="12">
        <f>100*AC5/$AC$21</f>
        <v>22.307692307692307</v>
      </c>
      <c r="AD26" s="12">
        <f>100*AD5/$AD$21</f>
        <v>89.120407189438524</v>
      </c>
      <c r="AE26" s="12">
        <f>100*AE5/$AE$21</f>
        <v>93.247618166682088</v>
      </c>
      <c r="AF26" s="12">
        <f>100*AF5/$AF$21</f>
        <v>76.410835214446948</v>
      </c>
      <c r="AG26" s="12">
        <f>100*AG5/$AG$21</f>
        <v>34.37619229301793</v>
      </c>
      <c r="AH26" s="11"/>
    </row>
    <row r="27" spans="1:34">
      <c r="A27" s="1">
        <v>260.09570000000002</v>
      </c>
      <c r="B27" t="s">
        <v>13</v>
      </c>
      <c r="C27" t="s">
        <v>303</v>
      </c>
      <c r="D27">
        <v>45.505496295173998</v>
      </c>
      <c r="E27" t="s">
        <v>15</v>
      </c>
      <c r="F27">
        <v>111</v>
      </c>
      <c r="G27" s="2">
        <v>118740480</v>
      </c>
      <c r="H27" t="s">
        <v>19</v>
      </c>
      <c r="I27" s="12">
        <f t="shared" ref="I27:O41" si="2">100*I6/$O$22</f>
        <v>1.2328696842417068</v>
      </c>
      <c r="J27" s="12">
        <f t="shared" si="2"/>
        <v>76.042968451275215</v>
      </c>
      <c r="K27" s="12">
        <f t="shared" si="2"/>
        <v>73.623694020640116</v>
      </c>
      <c r="L27" s="12">
        <f t="shared" si="2"/>
        <v>21.435824660684951</v>
      </c>
      <c r="M27" s="12">
        <f t="shared" si="2"/>
        <v>5.4209094156356455E-3</v>
      </c>
      <c r="N27" s="12">
        <f t="shared" si="2"/>
        <v>29.544730730845071</v>
      </c>
      <c r="O27" s="12">
        <f t="shared" si="2"/>
        <v>108.72563131814252</v>
      </c>
      <c r="T27" s="1">
        <v>460.15429999999998</v>
      </c>
      <c r="U27" t="s">
        <v>36</v>
      </c>
      <c r="V27" t="s">
        <v>303</v>
      </c>
      <c r="W27">
        <v>45.455893281182597</v>
      </c>
      <c r="X27" t="s">
        <v>37</v>
      </c>
      <c r="Y27">
        <v>111</v>
      </c>
      <c r="Z27" s="2">
        <v>6339840</v>
      </c>
      <c r="AA27" t="s">
        <v>19</v>
      </c>
      <c r="AB27" s="12">
        <f t="shared" ref="AB27:AB41" si="3">100*AB6/$AB$21</f>
        <v>85.544915640674873</v>
      </c>
      <c r="AC27" s="12">
        <f t="shared" ref="AC27:AC41" si="4">100*AC6/$AC$21</f>
        <v>16.153846153846153</v>
      </c>
      <c r="AD27" s="12">
        <f t="shared" ref="AD27:AD41" si="5">100*AD6/$AD$21</f>
        <v>63.066645458883407</v>
      </c>
      <c r="AE27" s="12">
        <f t="shared" ref="AE27:AE41" si="6">100*AE6/$AE$21</f>
        <v>100</v>
      </c>
      <c r="AF27" s="12">
        <f t="shared" ref="AF27:AF41" si="7">100*AF6/$AF$21</f>
        <v>95.130603031280231</v>
      </c>
      <c r="AG27" s="12">
        <f t="shared" ref="AG27:AG41" si="8">100*AG6/$AG$21</f>
        <v>76.535673407096525</v>
      </c>
      <c r="AH27" s="11"/>
    </row>
    <row r="28" spans="1:34">
      <c r="A28" s="1">
        <v>260.09570000000002</v>
      </c>
      <c r="B28" t="s">
        <v>13</v>
      </c>
      <c r="C28" t="s">
        <v>304</v>
      </c>
      <c r="D28">
        <v>46.710972295174003</v>
      </c>
      <c r="E28" t="s">
        <v>15</v>
      </c>
      <c r="F28">
        <v>111</v>
      </c>
      <c r="G28" s="2">
        <v>2532480</v>
      </c>
      <c r="H28" t="s">
        <v>23</v>
      </c>
      <c r="I28" s="12">
        <f t="shared" si="2"/>
        <v>60.333947380393923</v>
      </c>
      <c r="J28" s="12">
        <f t="shared" si="2"/>
        <v>70.680914623580762</v>
      </c>
      <c r="K28" s="12">
        <f t="shared" si="2"/>
        <v>92.145392662605502</v>
      </c>
      <c r="L28" s="12">
        <f t="shared" si="2"/>
        <v>81.635023721318788</v>
      </c>
      <c r="M28" s="12">
        <f t="shared" si="2"/>
        <v>69.732255475844525</v>
      </c>
      <c r="N28" s="12">
        <f t="shared" si="2"/>
        <v>108.28266557732201</v>
      </c>
      <c r="O28" s="12">
        <f t="shared" si="2"/>
        <v>91.859633294838417</v>
      </c>
      <c r="T28" s="1">
        <v>443.02769999999998</v>
      </c>
      <c r="U28" t="s">
        <v>32</v>
      </c>
      <c r="V28" t="s">
        <v>304</v>
      </c>
      <c r="W28">
        <v>46.662157281182601</v>
      </c>
      <c r="X28" t="s">
        <v>33</v>
      </c>
      <c r="Y28">
        <v>111</v>
      </c>
      <c r="Z28" s="2">
        <v>8213760</v>
      </c>
      <c r="AA28" t="s">
        <v>23</v>
      </c>
      <c r="AB28" s="12">
        <f t="shared" si="3"/>
        <v>27.741678066575467</v>
      </c>
      <c r="AC28" s="12">
        <f t="shared" si="4"/>
        <v>13.076923076923077</v>
      </c>
      <c r="AD28" s="12">
        <f t="shared" si="5"/>
        <v>22.125019882296804</v>
      </c>
      <c r="AE28" s="12">
        <f t="shared" si="6"/>
        <v>8.0196096568310047</v>
      </c>
      <c r="AF28" s="12">
        <f t="shared" si="7"/>
        <v>17.687842631409222</v>
      </c>
      <c r="AG28" s="12">
        <f t="shared" si="8"/>
        <v>10.091568103777185</v>
      </c>
      <c r="AH28" s="11"/>
    </row>
    <row r="29" spans="1:34">
      <c r="A29" s="1">
        <v>260.09570000000002</v>
      </c>
      <c r="B29" t="s">
        <v>13</v>
      </c>
      <c r="C29" t="s">
        <v>305</v>
      </c>
      <c r="D29">
        <v>47.916448295174</v>
      </c>
      <c r="E29" t="s">
        <v>15</v>
      </c>
      <c r="F29">
        <v>111</v>
      </c>
      <c r="G29" s="2">
        <v>57461760</v>
      </c>
      <c r="H29" t="s">
        <v>27</v>
      </c>
      <c r="I29" s="12">
        <f t="shared" si="2"/>
        <v>0.1990248171169087</v>
      </c>
      <c r="J29" s="12">
        <f t="shared" si="2"/>
        <v>26.632153543387119</v>
      </c>
      <c r="K29" s="12">
        <f t="shared" si="2"/>
        <v>18.983250357925225</v>
      </c>
      <c r="L29" s="12">
        <f t="shared" si="2"/>
        <v>23.176710998734798</v>
      </c>
      <c r="M29" s="12">
        <f t="shared" si="2"/>
        <v>1.0214542170319165</v>
      </c>
      <c r="N29" s="12">
        <f t="shared" si="2"/>
        <v>47.89296027151012</v>
      </c>
      <c r="O29" s="12">
        <f t="shared" si="2"/>
        <v>90.653093742044092</v>
      </c>
      <c r="T29" s="1">
        <v>434.1386</v>
      </c>
      <c r="U29" t="s">
        <v>28</v>
      </c>
      <c r="V29" t="s">
        <v>305</v>
      </c>
      <c r="W29">
        <v>47.868421281182499</v>
      </c>
      <c r="X29" t="s">
        <v>29</v>
      </c>
      <c r="Y29">
        <v>111</v>
      </c>
      <c r="Z29" s="2">
        <v>8353920</v>
      </c>
      <c r="AA29" t="s">
        <v>27</v>
      </c>
      <c r="AB29" s="12">
        <f t="shared" si="3"/>
        <v>80.768353853169174</v>
      </c>
      <c r="AC29" s="12">
        <f t="shared" si="4"/>
        <v>20</v>
      </c>
      <c r="AD29" s="12">
        <f t="shared" si="5"/>
        <v>100</v>
      </c>
      <c r="AE29" s="12">
        <f t="shared" si="6"/>
        <v>40.246045694200355</v>
      </c>
      <c r="AF29" s="12">
        <f t="shared" si="7"/>
        <v>68.97774911318929</v>
      </c>
      <c r="AG29" s="12">
        <f t="shared" si="8"/>
        <v>62.991224723388022</v>
      </c>
      <c r="AH29" s="11"/>
    </row>
    <row r="30" spans="1:34">
      <c r="A30" s="1">
        <v>260.09570000000002</v>
      </c>
      <c r="B30" t="s">
        <v>13</v>
      </c>
      <c r="C30" t="s">
        <v>306</v>
      </c>
      <c r="D30">
        <v>49.121924295173997</v>
      </c>
      <c r="E30" t="s">
        <v>15</v>
      </c>
      <c r="F30">
        <v>111</v>
      </c>
      <c r="G30" s="2">
        <v>47064960</v>
      </c>
      <c r="H30" t="s">
        <v>31</v>
      </c>
      <c r="I30" s="12">
        <f t="shared" si="2"/>
        <v>7.7356377361120661</v>
      </c>
      <c r="J30" s="12">
        <f t="shared" si="2"/>
        <v>55.891124906465109</v>
      </c>
      <c r="K30" s="12">
        <f t="shared" si="2"/>
        <v>61.829343963478557</v>
      </c>
      <c r="L30" s="12">
        <f t="shared" si="2"/>
        <v>16.329327991156173</v>
      </c>
      <c r="M30" s="12">
        <f t="shared" si="2"/>
        <v>19.833558720549217</v>
      </c>
      <c r="N30" s="12">
        <f t="shared" si="2"/>
        <v>12.633816600954274</v>
      </c>
      <c r="O30" s="12">
        <f t="shared" si="2"/>
        <v>94.285103050519979</v>
      </c>
      <c r="T30" s="1">
        <v>394.13249999999999</v>
      </c>
      <c r="U30" t="s">
        <v>24</v>
      </c>
      <c r="V30" t="s">
        <v>306</v>
      </c>
      <c r="W30">
        <v>49.074685281182497</v>
      </c>
      <c r="X30" t="s">
        <v>25</v>
      </c>
      <c r="Y30">
        <v>111</v>
      </c>
      <c r="Z30" s="2">
        <v>12071040</v>
      </c>
      <c r="AA30" t="s">
        <v>31</v>
      </c>
      <c r="AB30" s="12">
        <f t="shared" si="3"/>
        <v>89.375284997720016</v>
      </c>
      <c r="AC30" s="12">
        <f t="shared" si="4"/>
        <v>63.07692307692308</v>
      </c>
      <c r="AD30" s="12">
        <f t="shared" si="5"/>
        <v>56.322570383330685</v>
      </c>
      <c r="AE30" s="12">
        <f t="shared" si="6"/>
        <v>79.317361946165946</v>
      </c>
      <c r="AF30" s="12">
        <f t="shared" si="7"/>
        <v>49.854885520799741</v>
      </c>
      <c r="AG30" s="12">
        <f t="shared" si="8"/>
        <v>29.378099961846623</v>
      </c>
      <c r="AH30" s="11"/>
    </row>
    <row r="31" spans="1:34">
      <c r="A31" s="1">
        <v>260.09570000000002</v>
      </c>
      <c r="B31" t="s">
        <v>13</v>
      </c>
      <c r="C31" t="s">
        <v>307</v>
      </c>
      <c r="D31">
        <v>50.327400295174002</v>
      </c>
      <c r="E31" t="s">
        <v>15</v>
      </c>
      <c r="F31">
        <v>111</v>
      </c>
      <c r="G31" s="2">
        <v>66028800</v>
      </c>
      <c r="H31" t="s">
        <v>35</v>
      </c>
      <c r="I31" s="12">
        <f t="shared" si="2"/>
        <v>17.993547181756316</v>
      </c>
      <c r="J31" s="12">
        <f t="shared" si="2"/>
        <v>69.42248922352249</v>
      </c>
      <c r="K31" s="12">
        <f t="shared" si="2"/>
        <v>72.942208265531633</v>
      </c>
      <c r="L31" s="12">
        <f t="shared" si="2"/>
        <v>30.917769644262499</v>
      </c>
      <c r="M31" s="12">
        <f t="shared" si="2"/>
        <v>8.1762802300401631</v>
      </c>
      <c r="N31" s="12">
        <f t="shared" si="2"/>
        <v>35.731537205346953</v>
      </c>
      <c r="O31" s="12">
        <f t="shared" si="2"/>
        <v>100.74760148958846</v>
      </c>
      <c r="T31" s="1">
        <v>385.1798</v>
      </c>
      <c r="U31" t="s">
        <v>20</v>
      </c>
      <c r="V31" t="s">
        <v>307</v>
      </c>
      <c r="W31">
        <v>50.2809492811826</v>
      </c>
      <c r="X31" t="s">
        <v>21</v>
      </c>
      <c r="Y31">
        <v>111</v>
      </c>
      <c r="Z31" s="2">
        <v>49920</v>
      </c>
      <c r="AA31" t="s">
        <v>35</v>
      </c>
      <c r="AB31" s="12">
        <f t="shared" si="3"/>
        <v>76.744186046511629</v>
      </c>
      <c r="AC31" s="12">
        <f t="shared" si="4"/>
        <v>46.153846153846153</v>
      </c>
      <c r="AD31" s="12">
        <f t="shared" si="5"/>
        <v>25.862891681247017</v>
      </c>
      <c r="AE31" s="12">
        <f t="shared" si="6"/>
        <v>75.552677828138002</v>
      </c>
      <c r="AF31" s="12">
        <f t="shared" si="7"/>
        <v>76.410835214446948</v>
      </c>
      <c r="AG31" s="12">
        <f t="shared" si="8"/>
        <v>97.825257535291868</v>
      </c>
      <c r="AH31" s="11"/>
    </row>
    <row r="32" spans="1:34">
      <c r="A32" s="1">
        <v>260.09570000000002</v>
      </c>
      <c r="B32" t="s">
        <v>13</v>
      </c>
      <c r="C32" t="s">
        <v>308</v>
      </c>
      <c r="D32">
        <v>51.532876295173999</v>
      </c>
      <c r="E32" t="s">
        <v>15</v>
      </c>
      <c r="F32">
        <v>111</v>
      </c>
      <c r="G32" s="2">
        <v>493440</v>
      </c>
      <c r="H32" t="s">
        <v>39</v>
      </c>
      <c r="I32" s="12">
        <f t="shared" si="2"/>
        <v>62.987869747162975</v>
      </c>
      <c r="J32" s="12">
        <f t="shared" si="2"/>
        <v>82.933718734178925</v>
      </c>
      <c r="K32" s="12">
        <f t="shared" si="2"/>
        <v>68.932284129222865</v>
      </c>
      <c r="L32" s="12">
        <f t="shared" si="2"/>
        <v>80.963605369410772</v>
      </c>
      <c r="M32" s="12">
        <f t="shared" si="2"/>
        <v>75.347543214812248</v>
      </c>
      <c r="N32" s="12">
        <f t="shared" si="2"/>
        <v>82.517857540436594</v>
      </c>
      <c r="O32" s="12">
        <f t="shared" si="2"/>
        <v>101.58784244901199</v>
      </c>
      <c r="T32" s="1">
        <v>365.11720000000003</v>
      </c>
      <c r="U32" t="s">
        <v>17</v>
      </c>
      <c r="V32" t="s">
        <v>308</v>
      </c>
      <c r="W32">
        <v>51.487213281182498</v>
      </c>
      <c r="X32" t="s">
        <v>15</v>
      </c>
      <c r="Y32">
        <v>111</v>
      </c>
      <c r="Z32" s="2">
        <v>27206400</v>
      </c>
      <c r="AA32" t="s">
        <v>39</v>
      </c>
      <c r="AB32" s="12">
        <f t="shared" si="3"/>
        <v>17.191062471500228</v>
      </c>
      <c r="AC32" s="12">
        <f t="shared" si="4"/>
        <v>10</v>
      </c>
      <c r="AD32" s="12">
        <f t="shared" si="5"/>
        <v>1.2406553205026245</v>
      </c>
      <c r="AE32" s="12">
        <f t="shared" si="6"/>
        <v>12.394783091295903</v>
      </c>
      <c r="AF32" s="12">
        <f t="shared" si="7"/>
        <v>14.930667526604321</v>
      </c>
      <c r="AG32" s="12">
        <f t="shared" si="8"/>
        <v>23.655093475772606</v>
      </c>
      <c r="AH32" s="11"/>
    </row>
    <row r="33" spans="1:35">
      <c r="A33" s="1">
        <v>260.09570000000002</v>
      </c>
      <c r="B33" t="s">
        <v>13</v>
      </c>
      <c r="C33" t="s">
        <v>309</v>
      </c>
      <c r="D33">
        <v>52.738352295174003</v>
      </c>
      <c r="E33" t="s">
        <v>15</v>
      </c>
      <c r="F33">
        <v>111</v>
      </c>
      <c r="G33" s="2">
        <v>19178880</v>
      </c>
      <c r="H33" t="s">
        <v>42</v>
      </c>
      <c r="I33" s="12">
        <f t="shared" si="2"/>
        <v>11.088857417498115</v>
      </c>
      <c r="J33" s="12">
        <f t="shared" si="2"/>
        <v>39.136642733996943</v>
      </c>
      <c r="K33" s="12">
        <f t="shared" si="2"/>
        <v>54.765898994905314</v>
      </c>
      <c r="L33" s="12">
        <f t="shared" si="2"/>
        <v>44.664421506683688</v>
      </c>
      <c r="M33" s="12">
        <f t="shared" si="2"/>
        <v>4.0649076460959286</v>
      </c>
      <c r="N33" s="12">
        <f t="shared" si="2"/>
        <v>71.309740115794497</v>
      </c>
      <c r="O33" s="12">
        <f t="shared" si="2"/>
        <v>112.60080713469121</v>
      </c>
      <c r="T33" s="1">
        <v>365.11720000000003</v>
      </c>
      <c r="U33" t="s">
        <v>17</v>
      </c>
      <c r="V33" t="s">
        <v>309</v>
      </c>
      <c r="W33">
        <v>52.693477281182503</v>
      </c>
      <c r="X33" t="s">
        <v>15</v>
      </c>
      <c r="Y33">
        <v>111</v>
      </c>
      <c r="Z33" s="2">
        <v>30105600</v>
      </c>
      <c r="AA33" t="s">
        <v>42</v>
      </c>
      <c r="AB33" s="12">
        <f t="shared" si="3"/>
        <v>57.546739626082989</v>
      </c>
      <c r="AC33" s="12">
        <f t="shared" si="4"/>
        <v>6.9230769230769234</v>
      </c>
      <c r="AD33" s="12">
        <f t="shared" si="5"/>
        <v>4.2945761094321613</v>
      </c>
      <c r="AE33" s="12">
        <f t="shared" si="6"/>
        <v>4.5231708445102212</v>
      </c>
      <c r="AF33" s="12">
        <f t="shared" si="7"/>
        <v>70.977104159948411</v>
      </c>
      <c r="AG33" s="12">
        <f t="shared" si="8"/>
        <v>4.6547119420068679</v>
      </c>
      <c r="AH33" s="11"/>
    </row>
    <row r="34" spans="1:35">
      <c r="A34" s="1">
        <v>260.09570000000002</v>
      </c>
      <c r="B34" t="s">
        <v>13</v>
      </c>
      <c r="C34" t="s">
        <v>310</v>
      </c>
      <c r="D34">
        <v>53.943828295174001</v>
      </c>
      <c r="E34" t="s">
        <v>15</v>
      </c>
      <c r="F34">
        <v>111</v>
      </c>
      <c r="G34" s="2">
        <v>138570240</v>
      </c>
      <c r="H34" t="s">
        <v>44</v>
      </c>
      <c r="I34" s="12">
        <f t="shared" si="2"/>
        <v>3.8178690598691043</v>
      </c>
      <c r="J34" s="12">
        <f t="shared" si="2"/>
        <v>51.439783860597444</v>
      </c>
      <c r="K34" s="12">
        <f t="shared" si="2"/>
        <v>58.36925492504141</v>
      </c>
      <c r="L34" s="12">
        <f t="shared" si="2"/>
        <v>2.3658397521095567</v>
      </c>
      <c r="M34" s="12">
        <f t="shared" si="2"/>
        <v>3.9766242641841485</v>
      </c>
      <c r="N34" s="12">
        <f t="shared" si="2"/>
        <v>8.1786034769325777</v>
      </c>
      <c r="O34" s="12">
        <f t="shared" si="2"/>
        <v>92.740143867063807</v>
      </c>
      <c r="T34" s="1">
        <v>385.1798</v>
      </c>
      <c r="U34" t="s">
        <v>20</v>
      </c>
      <c r="V34" t="s">
        <v>310</v>
      </c>
      <c r="W34">
        <v>53.8997412811826</v>
      </c>
      <c r="X34" t="s">
        <v>21</v>
      </c>
      <c r="Y34">
        <v>111</v>
      </c>
      <c r="Z34" s="2">
        <v>157440</v>
      </c>
      <c r="AA34" t="s">
        <v>44</v>
      </c>
      <c r="AB34" s="12">
        <f t="shared" si="3"/>
        <v>82.655038759689916</v>
      </c>
      <c r="AC34" s="12">
        <f t="shared" si="4"/>
        <v>50</v>
      </c>
      <c r="AD34" s="12">
        <f t="shared" si="5"/>
        <v>64.005089867981553</v>
      </c>
      <c r="AE34" s="12">
        <f t="shared" si="6"/>
        <v>21.376375913421516</v>
      </c>
      <c r="AF34" s="12">
        <f t="shared" si="7"/>
        <v>94.163173169945182</v>
      </c>
      <c r="AG34" s="12">
        <f t="shared" si="8"/>
        <v>67.092712705074405</v>
      </c>
      <c r="AH34" s="11"/>
    </row>
    <row r="35" spans="1:35">
      <c r="A35" s="1">
        <v>260.09570000000002</v>
      </c>
      <c r="B35" t="s">
        <v>13</v>
      </c>
      <c r="C35" t="s">
        <v>311</v>
      </c>
      <c r="D35">
        <v>55.149304295173998</v>
      </c>
      <c r="E35" t="s">
        <v>15</v>
      </c>
      <c r="F35">
        <v>111</v>
      </c>
      <c r="G35" s="2">
        <v>153292800</v>
      </c>
      <c r="H35" t="s">
        <v>46</v>
      </c>
      <c r="I35" s="12">
        <f t="shared" si="2"/>
        <v>21.321211147325798</v>
      </c>
      <c r="J35" s="12">
        <f t="shared" si="2"/>
        <v>64.515017371110616</v>
      </c>
      <c r="K35" s="12">
        <f t="shared" si="2"/>
        <v>92.607718794196145</v>
      </c>
      <c r="L35" s="12">
        <f t="shared" si="2"/>
        <v>28.307214552818532</v>
      </c>
      <c r="M35" s="12">
        <f t="shared" si="2"/>
        <v>7.7759073489139308</v>
      </c>
      <c r="N35" s="12">
        <f t="shared" si="2"/>
        <v>36.052919692131063</v>
      </c>
      <c r="O35" s="12">
        <f t="shared" si="2"/>
        <v>114.75058492580614</v>
      </c>
      <c r="T35" s="1">
        <v>394.13249999999999</v>
      </c>
      <c r="U35" t="s">
        <v>24</v>
      </c>
      <c r="V35" t="s">
        <v>311</v>
      </c>
      <c r="W35">
        <v>55.106005281182497</v>
      </c>
      <c r="X35" t="s">
        <v>25</v>
      </c>
      <c r="Y35">
        <v>111</v>
      </c>
      <c r="Z35" s="2">
        <v>6798720</v>
      </c>
      <c r="AA35" t="s">
        <v>46</v>
      </c>
      <c r="AB35" s="12">
        <f t="shared" si="3"/>
        <v>71.420428636570904</v>
      </c>
      <c r="AC35" s="12">
        <f t="shared" si="4"/>
        <v>100</v>
      </c>
      <c r="AD35" s="12">
        <f t="shared" si="5"/>
        <v>34.595196437092412</v>
      </c>
      <c r="AE35" s="12">
        <f t="shared" si="6"/>
        <v>93.395615576727408</v>
      </c>
      <c r="AF35" s="12">
        <f t="shared" si="7"/>
        <v>71.976781683327957</v>
      </c>
      <c r="AG35" s="12">
        <f t="shared" si="8"/>
        <v>100</v>
      </c>
      <c r="AH35" s="11"/>
    </row>
    <row r="36" spans="1:35">
      <c r="A36" s="1">
        <v>260.09570000000002</v>
      </c>
      <c r="B36" t="s">
        <v>13</v>
      </c>
      <c r="C36" t="s">
        <v>312</v>
      </c>
      <c r="D36">
        <v>56.354780295174002</v>
      </c>
      <c r="E36" t="s">
        <v>15</v>
      </c>
      <c r="F36">
        <v>111</v>
      </c>
      <c r="G36" s="2">
        <v>40485120</v>
      </c>
      <c r="H36" t="s">
        <v>48</v>
      </c>
      <c r="I36" s="12">
        <f t="shared" si="2"/>
        <v>48.814514872168182</v>
      </c>
      <c r="J36" s="12">
        <f t="shared" si="2"/>
        <v>70.897751000206185</v>
      </c>
      <c r="K36" s="12">
        <f t="shared" si="2"/>
        <v>69.733804307106141</v>
      </c>
      <c r="L36" s="12">
        <f t="shared" si="2"/>
        <v>69.536328321250835</v>
      </c>
      <c r="M36" s="12">
        <f t="shared" si="2"/>
        <v>55.136069666430146</v>
      </c>
      <c r="N36" s="12">
        <f t="shared" si="2"/>
        <v>62.493792574709325</v>
      </c>
      <c r="O36" s="12">
        <f t="shared" si="2"/>
        <v>106.76403652531323</v>
      </c>
      <c r="T36" s="1">
        <v>434.1386</v>
      </c>
      <c r="U36" t="s">
        <v>28</v>
      </c>
      <c r="V36" t="s">
        <v>312</v>
      </c>
      <c r="W36">
        <v>56.312269281182502</v>
      </c>
      <c r="X36" t="s">
        <v>29</v>
      </c>
      <c r="Y36">
        <v>111</v>
      </c>
      <c r="Z36" s="2">
        <v>16464000</v>
      </c>
      <c r="AA36" t="s">
        <v>48</v>
      </c>
      <c r="AB36" s="12">
        <f t="shared" si="3"/>
        <v>6.657546739626083</v>
      </c>
      <c r="AC36" s="12">
        <f t="shared" si="4"/>
        <v>1.5384615384615385</v>
      </c>
      <c r="AD36" s="12">
        <f t="shared" si="5"/>
        <v>1.0020677588675044</v>
      </c>
      <c r="AE36" s="12">
        <f t="shared" si="6"/>
        <v>3.894181851817593</v>
      </c>
      <c r="AF36" s="12">
        <f t="shared" si="7"/>
        <v>14.656562399226056</v>
      </c>
      <c r="AG36" s="12">
        <f t="shared" si="8"/>
        <v>7.5162151850438761</v>
      </c>
      <c r="AH36" s="11"/>
    </row>
    <row r="37" spans="1:35">
      <c r="A37" s="1">
        <v>260.09570000000002</v>
      </c>
      <c r="B37" t="s">
        <v>13</v>
      </c>
      <c r="C37" t="s">
        <v>313</v>
      </c>
      <c r="D37">
        <v>57.560256295174</v>
      </c>
      <c r="E37" t="s">
        <v>15</v>
      </c>
      <c r="F37">
        <v>111</v>
      </c>
      <c r="G37" s="2">
        <v>49173120</v>
      </c>
      <c r="H37" t="s">
        <v>50</v>
      </c>
      <c r="I37" s="12">
        <f t="shared" si="2"/>
        <v>6.8690666452411673</v>
      </c>
      <c r="J37" s="12">
        <f t="shared" si="2"/>
        <v>34.508734924305713</v>
      </c>
      <c r="K37" s="12">
        <f t="shared" si="2"/>
        <v>34.191224515675621</v>
      </c>
      <c r="L37" s="12">
        <f t="shared" si="2"/>
        <v>30.388069352791817</v>
      </c>
      <c r="M37" s="12">
        <f t="shared" si="2"/>
        <v>6.1496345242232371</v>
      </c>
      <c r="N37" s="12">
        <f t="shared" si="2"/>
        <v>39.161424034182708</v>
      </c>
      <c r="O37" s="12">
        <f t="shared" si="2"/>
        <v>103.22263384564154</v>
      </c>
      <c r="T37" s="1">
        <v>443.02769999999998</v>
      </c>
      <c r="U37" t="s">
        <v>32</v>
      </c>
      <c r="V37" t="s">
        <v>313</v>
      </c>
      <c r="W37">
        <v>57.518533281182599</v>
      </c>
      <c r="X37" t="s">
        <v>33</v>
      </c>
      <c r="Y37">
        <v>111</v>
      </c>
      <c r="Z37" s="2">
        <v>5936640</v>
      </c>
      <c r="AA37" t="s">
        <v>50</v>
      </c>
      <c r="AB37" s="12">
        <f t="shared" si="3"/>
        <v>31.497948016415869</v>
      </c>
      <c r="AC37" s="12">
        <f t="shared" si="4"/>
        <v>4.615384615384615</v>
      </c>
      <c r="AD37" s="12">
        <f t="shared" si="5"/>
        <v>3.4356608875457293</v>
      </c>
      <c r="AE37" s="12">
        <f t="shared" si="6"/>
        <v>14.281750069373786</v>
      </c>
      <c r="AF37" s="12">
        <f t="shared" si="7"/>
        <v>80.264430828764915</v>
      </c>
      <c r="AG37" s="12">
        <f t="shared" si="8"/>
        <v>17.951163677985502</v>
      </c>
      <c r="AH37" s="11"/>
    </row>
    <row r="38" spans="1:35">
      <c r="A38" s="1">
        <v>260.09570000000002</v>
      </c>
      <c r="B38" t="s">
        <v>13</v>
      </c>
      <c r="C38" t="s">
        <v>314</v>
      </c>
      <c r="D38">
        <v>58.765732295173997</v>
      </c>
      <c r="E38" t="s">
        <v>15</v>
      </c>
      <c r="F38">
        <v>111</v>
      </c>
      <c r="G38" s="2">
        <v>31322880</v>
      </c>
      <c r="H38" t="s">
        <v>52</v>
      </c>
      <c r="I38" s="12">
        <f t="shared" si="2"/>
        <v>2.5834505443657876</v>
      </c>
      <c r="J38" s="12">
        <f t="shared" si="2"/>
        <v>60.846610527986897</v>
      </c>
      <c r="K38" s="12">
        <f t="shared" si="2"/>
        <v>59.117340424399124</v>
      </c>
      <c r="L38" s="12">
        <f t="shared" si="2"/>
        <v>13.965037070308227</v>
      </c>
      <c r="M38" s="12">
        <f t="shared" si="2"/>
        <v>2.2094077946869279</v>
      </c>
      <c r="N38" s="12">
        <f t="shared" si="2"/>
        <v>13.364090540803476</v>
      </c>
      <c r="O38" s="12">
        <f t="shared" si="2"/>
        <v>86.118890223680282</v>
      </c>
      <c r="T38" s="1">
        <v>460.15429999999998</v>
      </c>
      <c r="U38" t="s">
        <v>36</v>
      </c>
      <c r="V38" t="s">
        <v>314</v>
      </c>
      <c r="W38">
        <v>58.724797281182497</v>
      </c>
      <c r="X38" t="s">
        <v>37</v>
      </c>
      <c r="Y38">
        <v>111</v>
      </c>
      <c r="Z38" s="2">
        <v>2956800</v>
      </c>
      <c r="AA38" t="s">
        <v>52</v>
      </c>
      <c r="AB38" s="12">
        <f t="shared" si="3"/>
        <v>99.692202462380294</v>
      </c>
      <c r="AC38" s="12">
        <f t="shared" si="4"/>
        <v>10</v>
      </c>
      <c r="AD38" s="12">
        <f t="shared" si="5"/>
        <v>68.45872435183712</v>
      </c>
      <c r="AE38" s="12">
        <f t="shared" si="6"/>
        <v>27.509018592174638</v>
      </c>
      <c r="AF38" s="12">
        <f t="shared" si="7"/>
        <v>100</v>
      </c>
      <c r="AG38" s="12">
        <f t="shared" si="8"/>
        <v>47.481877146127431</v>
      </c>
      <c r="AH38" s="11"/>
    </row>
    <row r="39" spans="1:35">
      <c r="A39" s="1">
        <v>260.09570000000002</v>
      </c>
      <c r="B39" t="s">
        <v>13</v>
      </c>
      <c r="C39" t="s">
        <v>315</v>
      </c>
      <c r="D39">
        <v>59.971208295174002</v>
      </c>
      <c r="E39" t="s">
        <v>15</v>
      </c>
      <c r="F39">
        <v>111</v>
      </c>
      <c r="G39" s="2">
        <v>233760000</v>
      </c>
      <c r="H39" t="s">
        <v>54</v>
      </c>
      <c r="I39" s="12">
        <f t="shared" si="2"/>
        <v>33.782333062610533</v>
      </c>
      <c r="J39" s="12">
        <f t="shared" si="2"/>
        <v>76.380613666306246</v>
      </c>
      <c r="K39" s="12">
        <f t="shared" si="2"/>
        <v>93.582708073379749</v>
      </c>
      <c r="L39" s="12">
        <f t="shared" si="2"/>
        <v>69.849966651726902</v>
      </c>
      <c r="M39" s="12">
        <f t="shared" si="2"/>
        <v>19.828912226764384</v>
      </c>
      <c r="N39" s="12">
        <f t="shared" si="2"/>
        <v>71.767419753600308</v>
      </c>
      <c r="O39" s="12">
        <f t="shared" si="2"/>
        <v>89.454298345557802</v>
      </c>
      <c r="T39" s="1">
        <v>260.09570000000002</v>
      </c>
      <c r="U39" t="s">
        <v>13</v>
      </c>
      <c r="V39" t="s">
        <v>315</v>
      </c>
      <c r="W39">
        <v>59.931061281182501</v>
      </c>
      <c r="X39" t="s">
        <v>40</v>
      </c>
      <c r="Y39">
        <v>111</v>
      </c>
      <c r="Z39" s="2" t="s">
        <v>67</v>
      </c>
      <c r="AA39" t="s">
        <v>54</v>
      </c>
      <c r="AB39" s="12">
        <f t="shared" si="3"/>
        <v>63.109895120839035</v>
      </c>
      <c r="AC39" s="12">
        <f t="shared" si="4"/>
        <v>84.615384615384613</v>
      </c>
      <c r="AD39" s="12">
        <f t="shared" si="5"/>
        <v>18.466677270558296</v>
      </c>
      <c r="AE39" s="12">
        <f t="shared" si="6"/>
        <v>49.310887059476457</v>
      </c>
      <c r="AF39" s="12">
        <f t="shared" si="7"/>
        <v>67.445985166075459</v>
      </c>
      <c r="AG39" s="12">
        <f t="shared" si="8"/>
        <v>95.421594811140793</v>
      </c>
      <c r="AH39" s="11"/>
    </row>
    <row r="40" spans="1:35">
      <c r="A40" s="1">
        <v>260.09570000000002</v>
      </c>
      <c r="B40" t="s">
        <v>13</v>
      </c>
      <c r="C40" t="s">
        <v>316</v>
      </c>
      <c r="D40">
        <v>61.176684295173999</v>
      </c>
      <c r="E40" t="s">
        <v>15</v>
      </c>
      <c r="F40">
        <v>111</v>
      </c>
      <c r="G40" s="2">
        <v>249782400</v>
      </c>
      <c r="H40" t="s">
        <v>56</v>
      </c>
      <c r="I40" s="12">
        <f t="shared" si="2"/>
        <v>52.437231193074403</v>
      </c>
      <c r="J40" s="12">
        <f t="shared" si="2"/>
        <v>91.388014175678123</v>
      </c>
      <c r="K40" s="12">
        <f t="shared" si="2"/>
        <v>76.470445879479627</v>
      </c>
      <c r="L40" s="12">
        <f t="shared" si="2"/>
        <v>82.386981298830534</v>
      </c>
      <c r="M40" s="12">
        <f t="shared" si="2"/>
        <v>59.797277348245998</v>
      </c>
      <c r="N40" s="12">
        <f t="shared" si="2"/>
        <v>73.210156073790188</v>
      </c>
      <c r="O40" s="12">
        <f t="shared" si="2"/>
        <v>100.63608563875253</v>
      </c>
      <c r="T40" s="1">
        <v>260.09570000000002</v>
      </c>
      <c r="U40" t="s">
        <v>13</v>
      </c>
      <c r="V40" t="s">
        <v>316</v>
      </c>
      <c r="W40">
        <v>61.137325281182598</v>
      </c>
      <c r="X40" t="s">
        <v>40</v>
      </c>
      <c r="Y40">
        <v>111</v>
      </c>
      <c r="Z40" s="2" t="s">
        <v>67</v>
      </c>
      <c r="AA40" t="s">
        <v>56</v>
      </c>
      <c r="AB40" s="12">
        <f t="shared" si="3"/>
        <v>22.480620155038761</v>
      </c>
      <c r="AC40" s="12">
        <f t="shared" si="4"/>
        <v>7.6923076923076925</v>
      </c>
      <c r="AD40" s="12">
        <f t="shared" si="5"/>
        <v>8.2233179576904725</v>
      </c>
      <c r="AE40" s="12">
        <f t="shared" si="6"/>
        <v>19.156414762741651</v>
      </c>
      <c r="AF40" s="12">
        <f t="shared" si="7"/>
        <v>18.123186069009996</v>
      </c>
      <c r="AG40" s="12">
        <f t="shared" si="8"/>
        <v>42.197634490652426</v>
      </c>
      <c r="AH40" s="11"/>
    </row>
    <row r="41" spans="1:35">
      <c r="A41" s="1">
        <v>260.09570000000002</v>
      </c>
      <c r="B41" t="s">
        <v>13</v>
      </c>
      <c r="C41" t="s">
        <v>317</v>
      </c>
      <c r="D41">
        <v>62.382160295174003</v>
      </c>
      <c r="E41" t="s">
        <v>15</v>
      </c>
      <c r="F41">
        <v>111</v>
      </c>
      <c r="G41" s="2">
        <v>88588800</v>
      </c>
      <c r="H41" t="s">
        <v>58</v>
      </c>
      <c r="I41" s="12">
        <f t="shared" si="2"/>
        <v>14.349921638818358</v>
      </c>
      <c r="J41" s="12">
        <f t="shared" si="2"/>
        <v>28.273914680693917</v>
      </c>
      <c r="K41" s="12">
        <f t="shared" si="2"/>
        <v>49.469670495829291</v>
      </c>
      <c r="L41" s="12">
        <f t="shared" si="2"/>
        <v>49.279164250651235</v>
      </c>
      <c r="M41" s="12">
        <f t="shared" si="2"/>
        <v>2.485874174884346</v>
      </c>
      <c r="N41" s="12">
        <f t="shared" si="2"/>
        <v>56.210184146356809</v>
      </c>
      <c r="O41" s="12">
        <f t="shared" si="2"/>
        <v>110.34106232400195</v>
      </c>
      <c r="T41" s="1">
        <v>460.15429999999998</v>
      </c>
      <c r="U41" t="s">
        <v>36</v>
      </c>
      <c r="V41" t="s">
        <v>317</v>
      </c>
      <c r="W41">
        <v>62.343589281182503</v>
      </c>
      <c r="X41" t="s">
        <v>37</v>
      </c>
      <c r="Y41">
        <v>111</v>
      </c>
      <c r="Z41" s="2">
        <v>9845760</v>
      </c>
      <c r="AA41" t="s">
        <v>58</v>
      </c>
      <c r="AB41" s="12">
        <f t="shared" si="3"/>
        <v>46.243730050159598</v>
      </c>
      <c r="AC41" s="12">
        <f t="shared" si="4"/>
        <v>34.615384615384613</v>
      </c>
      <c r="AD41" s="12">
        <f t="shared" si="5"/>
        <v>3.5310959121997771</v>
      </c>
      <c r="AE41" s="12">
        <f t="shared" si="6"/>
        <v>5.105910646563685</v>
      </c>
      <c r="AF41" s="12">
        <f t="shared" si="7"/>
        <v>54.288939051918739</v>
      </c>
      <c r="AG41" s="12">
        <f t="shared" si="8"/>
        <v>13.086608164822588</v>
      </c>
      <c r="AH41" s="11"/>
    </row>
    <row r="42" spans="1:35">
      <c r="A42" s="1">
        <v>260.09570000000002</v>
      </c>
      <c r="B42" t="s">
        <v>13</v>
      </c>
      <c r="C42" t="s">
        <v>318</v>
      </c>
      <c r="D42">
        <v>63.587636295174001</v>
      </c>
      <c r="E42" t="s">
        <v>15</v>
      </c>
      <c r="F42">
        <v>111</v>
      </c>
      <c r="G42" s="2">
        <v>20271360</v>
      </c>
      <c r="I42" s="10"/>
      <c r="J42" s="10"/>
      <c r="K42" s="10"/>
      <c r="L42" s="10"/>
      <c r="M42" s="10"/>
      <c r="N42" s="10"/>
      <c r="O42" s="10"/>
      <c r="T42" s="1">
        <v>443.02769999999998</v>
      </c>
      <c r="U42" t="s">
        <v>32</v>
      </c>
      <c r="V42" t="s">
        <v>318</v>
      </c>
      <c r="W42">
        <v>63.5498532811825</v>
      </c>
      <c r="X42" t="s">
        <v>33</v>
      </c>
      <c r="Y42">
        <v>111</v>
      </c>
      <c r="Z42" s="2">
        <v>9098880</v>
      </c>
      <c r="AB42" s="11"/>
      <c r="AC42" s="11"/>
      <c r="AD42" s="11"/>
      <c r="AE42" s="11"/>
      <c r="AF42" s="11"/>
      <c r="AG42" s="11"/>
      <c r="AH42" s="11"/>
    </row>
    <row r="43" spans="1:35">
      <c r="A43" s="1">
        <v>260.09570000000002</v>
      </c>
      <c r="B43" t="s">
        <v>13</v>
      </c>
      <c r="C43" t="s">
        <v>319</v>
      </c>
      <c r="D43">
        <v>64.793112295173998</v>
      </c>
      <c r="E43" t="s">
        <v>15</v>
      </c>
      <c r="F43">
        <v>111</v>
      </c>
      <c r="G43" s="2">
        <v>76654080</v>
      </c>
      <c r="T43" s="1">
        <v>434.1386</v>
      </c>
      <c r="U43" t="s">
        <v>28</v>
      </c>
      <c r="V43" t="s">
        <v>319</v>
      </c>
      <c r="W43">
        <v>64.756117281182597</v>
      </c>
      <c r="X43" t="s">
        <v>29</v>
      </c>
      <c r="Y43">
        <v>111</v>
      </c>
      <c r="Z43" s="2">
        <v>15682560</v>
      </c>
    </row>
    <row r="44" spans="1:35">
      <c r="A44" s="1">
        <v>260.09570000000002</v>
      </c>
      <c r="B44" t="s">
        <v>13</v>
      </c>
      <c r="C44" t="s">
        <v>320</v>
      </c>
      <c r="D44">
        <v>65.998588295174002</v>
      </c>
      <c r="E44" t="s">
        <v>15</v>
      </c>
      <c r="F44">
        <v>111</v>
      </c>
      <c r="G44" s="2">
        <v>180844800</v>
      </c>
      <c r="H44" t="s">
        <v>88</v>
      </c>
      <c r="I44">
        <v>1</v>
      </c>
      <c r="J44">
        <v>2</v>
      </c>
      <c r="K44">
        <v>3</v>
      </c>
      <c r="L44">
        <v>4</v>
      </c>
      <c r="M44">
        <v>5</v>
      </c>
      <c r="N44">
        <v>6</v>
      </c>
      <c r="O44" t="s">
        <v>12</v>
      </c>
      <c r="T44" s="1">
        <v>394.13249999999999</v>
      </c>
      <c r="U44" t="s">
        <v>24</v>
      </c>
      <c r="V44" t="s">
        <v>320</v>
      </c>
      <c r="W44">
        <v>65.962381281182502</v>
      </c>
      <c r="X44" t="s">
        <v>25</v>
      </c>
      <c r="Y44">
        <v>111</v>
      </c>
      <c r="Z44" s="2">
        <v>3121920</v>
      </c>
      <c r="AA44" t="s">
        <v>68</v>
      </c>
      <c r="AB44" s="4">
        <v>1</v>
      </c>
      <c r="AC44" s="4">
        <v>2</v>
      </c>
      <c r="AD44" s="4">
        <v>3</v>
      </c>
      <c r="AE44" s="4">
        <v>4</v>
      </c>
      <c r="AF44" s="4">
        <v>5</v>
      </c>
      <c r="AG44" s="4">
        <v>6</v>
      </c>
    </row>
    <row r="45" spans="1:35">
      <c r="A45" s="1">
        <v>260.09570000000002</v>
      </c>
      <c r="B45" t="s">
        <v>13</v>
      </c>
      <c r="C45" t="s">
        <v>321</v>
      </c>
      <c r="D45">
        <v>67.204064295174007</v>
      </c>
      <c r="E45" t="s">
        <v>15</v>
      </c>
      <c r="F45">
        <v>111</v>
      </c>
      <c r="G45" s="2">
        <v>172118400</v>
      </c>
      <c r="H45" t="s">
        <v>16</v>
      </c>
      <c r="I45" s="12">
        <f>100-I26</f>
        <v>96.492671608083739</v>
      </c>
      <c r="J45" s="12">
        <f t="shared" ref="J45:O45" si="9">100-J26</f>
        <v>2.7635989804818166</v>
      </c>
      <c r="K45" s="12">
        <f t="shared" si="9"/>
        <v>43.97257794251319</v>
      </c>
      <c r="L45" s="12">
        <f t="shared" si="9"/>
        <v>77.128408759802412</v>
      </c>
      <c r="M45" s="12">
        <f t="shared" si="9"/>
        <v>85.693445636506723</v>
      </c>
      <c r="N45" s="12">
        <f t="shared" si="9"/>
        <v>74.386977426752381</v>
      </c>
      <c r="O45" s="12">
        <f t="shared" si="9"/>
        <v>4.487448174653963</v>
      </c>
      <c r="T45" s="1">
        <v>385.1798</v>
      </c>
      <c r="U45" t="s">
        <v>20</v>
      </c>
      <c r="V45" t="s">
        <v>321</v>
      </c>
      <c r="W45">
        <v>67.168645281182506</v>
      </c>
      <c r="X45" t="s">
        <v>21</v>
      </c>
      <c r="Y45">
        <v>111</v>
      </c>
      <c r="Z45" s="2">
        <v>115200</v>
      </c>
      <c r="AA45" t="s">
        <v>16</v>
      </c>
      <c r="AB45" s="13">
        <f>AB26</f>
        <v>100</v>
      </c>
      <c r="AC45" s="13">
        <f t="shared" ref="AC45:AG45" si="10">AC26</f>
        <v>22.307692307692307</v>
      </c>
      <c r="AD45" s="13">
        <f t="shared" si="10"/>
        <v>89.120407189438524</v>
      </c>
      <c r="AE45" s="13">
        <f t="shared" si="10"/>
        <v>93.247618166682088</v>
      </c>
      <c r="AF45" s="13">
        <f t="shared" si="10"/>
        <v>76.410835214446948</v>
      </c>
      <c r="AG45" s="13">
        <f t="shared" si="10"/>
        <v>34.37619229301793</v>
      </c>
      <c r="AH45" s="11"/>
    </row>
    <row r="46" spans="1:35">
      <c r="A46" s="1">
        <v>260.09570000000002</v>
      </c>
      <c r="B46" t="s">
        <v>13</v>
      </c>
      <c r="C46" t="s">
        <v>322</v>
      </c>
      <c r="D46">
        <v>68.409540295173997</v>
      </c>
      <c r="E46" t="s">
        <v>15</v>
      </c>
      <c r="F46">
        <v>111</v>
      </c>
      <c r="G46" s="2">
        <v>44611200</v>
      </c>
      <c r="H46" t="s">
        <v>19</v>
      </c>
      <c r="I46" s="12">
        <f t="shared" ref="I46:O60" si="11">100-I27</f>
        <v>98.767130315758294</v>
      </c>
      <c r="J46" s="12">
        <f t="shared" si="11"/>
        <v>23.957031548724785</v>
      </c>
      <c r="K46" s="12">
        <f t="shared" si="11"/>
        <v>26.376305979359884</v>
      </c>
      <c r="L46" s="12">
        <f t="shared" si="11"/>
        <v>78.564175339315057</v>
      </c>
      <c r="M46" s="12">
        <f t="shared" si="11"/>
        <v>99.994579090584367</v>
      </c>
      <c r="N46" s="12">
        <f t="shared" si="11"/>
        <v>70.455269269154925</v>
      </c>
      <c r="O46" s="12">
        <f t="shared" si="11"/>
        <v>-8.7256313181425185</v>
      </c>
      <c r="T46" s="1">
        <v>365.11720000000003</v>
      </c>
      <c r="U46" t="s">
        <v>17</v>
      </c>
      <c r="V46" t="s">
        <v>322</v>
      </c>
      <c r="W46">
        <v>68.374909281182596</v>
      </c>
      <c r="X46" t="s">
        <v>15</v>
      </c>
      <c r="Y46">
        <v>111</v>
      </c>
      <c r="Z46" s="2">
        <v>25850880</v>
      </c>
      <c r="AA46" t="s">
        <v>19</v>
      </c>
      <c r="AB46" s="13">
        <f t="shared" ref="AB46:AG60" si="12">AB27</f>
        <v>85.544915640674873</v>
      </c>
      <c r="AC46" s="13">
        <f t="shared" si="12"/>
        <v>16.153846153846153</v>
      </c>
      <c r="AD46" s="13">
        <f t="shared" si="12"/>
        <v>63.066645458883407</v>
      </c>
      <c r="AE46" s="13">
        <f t="shared" si="12"/>
        <v>100</v>
      </c>
      <c r="AF46" s="13">
        <f t="shared" si="12"/>
        <v>95.130603031280231</v>
      </c>
      <c r="AG46" s="13">
        <f t="shared" si="12"/>
        <v>76.535673407096525</v>
      </c>
      <c r="AH46" s="11"/>
    </row>
    <row r="47" spans="1:35">
      <c r="A47" s="1">
        <v>260.09570000000002</v>
      </c>
      <c r="B47" t="s">
        <v>13</v>
      </c>
      <c r="C47" t="s">
        <v>323</v>
      </c>
      <c r="D47">
        <v>69.615016295174001</v>
      </c>
      <c r="E47" t="s">
        <v>15</v>
      </c>
      <c r="F47">
        <v>111</v>
      </c>
      <c r="G47" s="2">
        <v>156165120</v>
      </c>
      <c r="H47" t="s">
        <v>23</v>
      </c>
      <c r="I47" s="12">
        <f t="shared" si="11"/>
        <v>39.666052619606077</v>
      </c>
      <c r="J47" s="12">
        <f t="shared" si="11"/>
        <v>29.319085376419238</v>
      </c>
      <c r="K47" s="12">
        <f t="shared" si="11"/>
        <v>7.8546073373944978</v>
      </c>
      <c r="L47" s="12">
        <f t="shared" si="11"/>
        <v>18.364976278681212</v>
      </c>
      <c r="M47" s="12">
        <f t="shared" si="11"/>
        <v>30.267744524155475</v>
      </c>
      <c r="N47" s="12">
        <f t="shared" si="11"/>
        <v>-8.2826655773220068</v>
      </c>
      <c r="O47" s="12">
        <f t="shared" si="11"/>
        <v>8.1403667051615827</v>
      </c>
      <c r="T47" s="1">
        <v>365.11720000000003</v>
      </c>
      <c r="U47" t="s">
        <v>17</v>
      </c>
      <c r="V47" t="s">
        <v>323</v>
      </c>
      <c r="W47">
        <v>69.581173281182501</v>
      </c>
      <c r="X47" t="s">
        <v>15</v>
      </c>
      <c r="Y47">
        <v>111</v>
      </c>
      <c r="Z47" s="2">
        <v>5790720</v>
      </c>
      <c r="AA47" t="s">
        <v>23</v>
      </c>
      <c r="AB47" s="13">
        <f t="shared" si="12"/>
        <v>27.741678066575467</v>
      </c>
      <c r="AC47" s="13">
        <f t="shared" si="12"/>
        <v>13.076923076923077</v>
      </c>
      <c r="AD47" s="13">
        <f t="shared" si="12"/>
        <v>22.125019882296804</v>
      </c>
      <c r="AE47" s="13">
        <f t="shared" si="12"/>
        <v>8.0196096568310047</v>
      </c>
      <c r="AF47" s="13">
        <f t="shared" si="12"/>
        <v>17.687842631409222</v>
      </c>
      <c r="AG47" s="13">
        <f t="shared" si="12"/>
        <v>10.091568103777185</v>
      </c>
      <c r="AH47" s="11"/>
      <c r="AI47" s="14" t="s">
        <v>92</v>
      </c>
    </row>
    <row r="48" spans="1:35">
      <c r="A48" s="1">
        <v>260.09570000000002</v>
      </c>
      <c r="B48" t="s">
        <v>13</v>
      </c>
      <c r="C48" t="s">
        <v>324</v>
      </c>
      <c r="D48">
        <v>70.820492295174006</v>
      </c>
      <c r="E48" t="s">
        <v>15</v>
      </c>
      <c r="F48">
        <v>111</v>
      </c>
      <c r="G48" s="2">
        <v>205616640</v>
      </c>
      <c r="H48" t="s">
        <v>27</v>
      </c>
      <c r="I48" s="12">
        <f t="shared" si="11"/>
        <v>99.800975182883093</v>
      </c>
      <c r="J48" s="12">
        <f t="shared" si="11"/>
        <v>73.367846456612881</v>
      </c>
      <c r="K48" s="12">
        <f t="shared" si="11"/>
        <v>81.016749642074771</v>
      </c>
      <c r="L48" s="12">
        <f t="shared" si="11"/>
        <v>76.823289001265209</v>
      </c>
      <c r="M48" s="12">
        <f t="shared" si="11"/>
        <v>98.978545782968084</v>
      </c>
      <c r="N48" s="12">
        <f t="shared" si="11"/>
        <v>52.10703972848988</v>
      </c>
      <c r="O48" s="12">
        <f t="shared" si="11"/>
        <v>9.3469062579559079</v>
      </c>
      <c r="T48" s="1">
        <v>385.1798</v>
      </c>
      <c r="U48" t="s">
        <v>20</v>
      </c>
      <c r="V48" t="s">
        <v>324</v>
      </c>
      <c r="W48">
        <v>70.787437281182505</v>
      </c>
      <c r="X48" t="s">
        <v>21</v>
      </c>
      <c r="Y48">
        <v>111</v>
      </c>
      <c r="Z48" s="2">
        <v>24960</v>
      </c>
      <c r="AA48" t="s">
        <v>27</v>
      </c>
      <c r="AB48" s="13">
        <f t="shared" si="12"/>
        <v>80.768353853169174</v>
      </c>
      <c r="AC48" s="13">
        <f t="shared" si="12"/>
        <v>20</v>
      </c>
      <c r="AD48" s="13">
        <f t="shared" si="12"/>
        <v>100</v>
      </c>
      <c r="AE48" s="13">
        <f t="shared" si="12"/>
        <v>40.246045694200355</v>
      </c>
      <c r="AF48" s="13">
        <f t="shared" si="12"/>
        <v>68.97774911318929</v>
      </c>
      <c r="AG48" s="13">
        <f t="shared" si="12"/>
        <v>62.991224723388022</v>
      </c>
      <c r="AH48" s="11"/>
    </row>
    <row r="49" spans="1:35">
      <c r="A49" s="1">
        <v>260.09570000000002</v>
      </c>
      <c r="B49" t="s">
        <v>13</v>
      </c>
      <c r="C49" t="s">
        <v>325</v>
      </c>
      <c r="D49">
        <v>72.025968295173996</v>
      </c>
      <c r="E49" t="s">
        <v>15</v>
      </c>
      <c r="F49">
        <v>111</v>
      </c>
      <c r="G49" s="2">
        <v>170903040</v>
      </c>
      <c r="H49" t="s">
        <v>31</v>
      </c>
      <c r="I49" s="12">
        <f t="shared" si="11"/>
        <v>92.264362263887932</v>
      </c>
      <c r="J49" s="12">
        <f t="shared" si="11"/>
        <v>44.108875093534891</v>
      </c>
      <c r="K49" s="12">
        <f t="shared" si="11"/>
        <v>38.170656036521443</v>
      </c>
      <c r="L49" s="12">
        <f t="shared" si="11"/>
        <v>83.670672008843823</v>
      </c>
      <c r="M49" s="12">
        <f t="shared" si="11"/>
        <v>80.16644127945078</v>
      </c>
      <c r="N49" s="12">
        <f t="shared" si="11"/>
        <v>87.366183399045724</v>
      </c>
      <c r="O49" s="12">
        <f t="shared" si="11"/>
        <v>5.7148969494800212</v>
      </c>
      <c r="T49" s="1">
        <v>394.13249999999999</v>
      </c>
      <c r="U49" t="s">
        <v>24</v>
      </c>
      <c r="V49" t="s">
        <v>325</v>
      </c>
      <c r="W49">
        <v>71.993701281182595</v>
      </c>
      <c r="X49" t="s">
        <v>25</v>
      </c>
      <c r="Y49">
        <v>111</v>
      </c>
      <c r="Z49" s="2">
        <v>149760</v>
      </c>
      <c r="AA49" t="s">
        <v>31</v>
      </c>
      <c r="AB49" s="13">
        <f t="shared" si="12"/>
        <v>89.375284997720016</v>
      </c>
      <c r="AC49" s="13">
        <f t="shared" si="12"/>
        <v>63.07692307692308</v>
      </c>
      <c r="AD49" s="13">
        <f t="shared" si="12"/>
        <v>56.322570383330685</v>
      </c>
      <c r="AE49" s="13">
        <f t="shared" si="12"/>
        <v>79.317361946165946</v>
      </c>
      <c r="AF49" s="13">
        <f t="shared" si="12"/>
        <v>49.854885520799741</v>
      </c>
      <c r="AG49" s="13">
        <f t="shared" si="12"/>
        <v>29.378099961846623</v>
      </c>
      <c r="AH49" s="11"/>
      <c r="AI49" s="15">
        <v>100</v>
      </c>
    </row>
    <row r="50" spans="1:35">
      <c r="A50" s="1">
        <v>260.09570000000002</v>
      </c>
      <c r="B50" t="s">
        <v>13</v>
      </c>
      <c r="C50" t="s">
        <v>326</v>
      </c>
      <c r="D50">
        <v>73.231444295174001</v>
      </c>
      <c r="E50" t="s">
        <v>15</v>
      </c>
      <c r="F50">
        <v>111</v>
      </c>
      <c r="G50" s="2">
        <v>200732160</v>
      </c>
      <c r="H50" t="s">
        <v>35</v>
      </c>
      <c r="I50" s="12">
        <f t="shared" si="11"/>
        <v>82.006452818243687</v>
      </c>
      <c r="J50" s="12">
        <f t="shared" si="11"/>
        <v>30.57751077647751</v>
      </c>
      <c r="K50" s="12">
        <f t="shared" si="11"/>
        <v>27.057791734468367</v>
      </c>
      <c r="L50" s="12">
        <f t="shared" si="11"/>
        <v>69.082230355737494</v>
      </c>
      <c r="M50" s="12">
        <f t="shared" si="11"/>
        <v>91.823719769959837</v>
      </c>
      <c r="N50" s="12">
        <f t="shared" si="11"/>
        <v>64.268462794653047</v>
      </c>
      <c r="O50" s="12">
        <f t="shared" si="11"/>
        <v>-0.74760148958846173</v>
      </c>
      <c r="T50" s="1">
        <v>434.1386</v>
      </c>
      <c r="U50" t="s">
        <v>28</v>
      </c>
      <c r="V50" t="s">
        <v>326</v>
      </c>
      <c r="W50">
        <v>73.1999652811825</v>
      </c>
      <c r="X50" t="s">
        <v>29</v>
      </c>
      <c r="Y50">
        <v>111</v>
      </c>
      <c r="Z50" s="2">
        <v>2572800</v>
      </c>
      <c r="AA50" t="s">
        <v>35</v>
      </c>
      <c r="AB50" s="13">
        <f t="shared" si="12"/>
        <v>76.744186046511629</v>
      </c>
      <c r="AC50" s="13">
        <f t="shared" si="12"/>
        <v>46.153846153846153</v>
      </c>
      <c r="AD50" s="13">
        <f t="shared" si="12"/>
        <v>25.862891681247017</v>
      </c>
      <c r="AE50" s="13">
        <f t="shared" si="12"/>
        <v>75.552677828138002</v>
      </c>
      <c r="AF50" s="13">
        <f t="shared" si="12"/>
        <v>76.410835214446948</v>
      </c>
      <c r="AG50" s="13">
        <f t="shared" si="12"/>
        <v>97.825257535291868</v>
      </c>
      <c r="AH50" s="11"/>
      <c r="AI50" s="17">
        <v>100</v>
      </c>
    </row>
    <row r="51" spans="1:35">
      <c r="A51" s="1">
        <v>260.09570000000002</v>
      </c>
      <c r="B51" t="s">
        <v>13</v>
      </c>
      <c r="C51" t="s">
        <v>327</v>
      </c>
      <c r="D51">
        <v>74.436920295174005</v>
      </c>
      <c r="E51" t="s">
        <v>15</v>
      </c>
      <c r="F51">
        <v>111</v>
      </c>
      <c r="G51" s="2">
        <v>186808320</v>
      </c>
      <c r="H51" t="s">
        <v>39</v>
      </c>
      <c r="I51" s="12">
        <f t="shared" si="11"/>
        <v>37.012130252837025</v>
      </c>
      <c r="J51" s="12">
        <f t="shared" si="11"/>
        <v>17.066281265821075</v>
      </c>
      <c r="K51" s="12">
        <f t="shared" si="11"/>
        <v>31.067715870777135</v>
      </c>
      <c r="L51" s="12">
        <f t="shared" si="11"/>
        <v>19.036394630589228</v>
      </c>
      <c r="M51" s="12">
        <f t="shared" si="11"/>
        <v>24.652456785187752</v>
      </c>
      <c r="N51" s="12">
        <f t="shared" si="11"/>
        <v>17.482142459563406</v>
      </c>
      <c r="O51" s="12">
        <f t="shared" si="11"/>
        <v>-1.5878424490119869</v>
      </c>
      <c r="T51" s="1">
        <v>443.02769999999998</v>
      </c>
      <c r="U51" t="s">
        <v>32</v>
      </c>
      <c r="V51" t="s">
        <v>327</v>
      </c>
      <c r="W51">
        <v>74.406229281182505</v>
      </c>
      <c r="X51" t="s">
        <v>33</v>
      </c>
      <c r="Y51">
        <v>111</v>
      </c>
      <c r="Z51" s="2">
        <v>1777920</v>
      </c>
      <c r="AA51" t="s">
        <v>39</v>
      </c>
      <c r="AB51" s="13">
        <f t="shared" si="12"/>
        <v>17.191062471500228</v>
      </c>
      <c r="AC51" s="13">
        <f t="shared" si="12"/>
        <v>10</v>
      </c>
      <c r="AD51" s="13">
        <f t="shared" si="12"/>
        <v>1.2406553205026245</v>
      </c>
      <c r="AE51" s="13">
        <f t="shared" si="12"/>
        <v>12.394783091295903</v>
      </c>
      <c r="AF51" s="13">
        <f t="shared" si="12"/>
        <v>14.930667526604321</v>
      </c>
      <c r="AG51" s="13">
        <f t="shared" si="12"/>
        <v>23.655093475772606</v>
      </c>
      <c r="AH51" s="11"/>
      <c r="AI51" s="17">
        <v>90</v>
      </c>
    </row>
    <row r="52" spans="1:35">
      <c r="A52" s="1">
        <v>260.09570000000002</v>
      </c>
      <c r="B52" t="s">
        <v>13</v>
      </c>
      <c r="C52" t="s">
        <v>328</v>
      </c>
      <c r="D52">
        <v>75.642396295173995</v>
      </c>
      <c r="E52" t="s">
        <v>15</v>
      </c>
      <c r="F52">
        <v>111</v>
      </c>
      <c r="G52" s="2">
        <v>204585600</v>
      </c>
      <c r="H52" t="s">
        <v>42</v>
      </c>
      <c r="I52" s="12">
        <f t="shared" si="11"/>
        <v>88.911142582501881</v>
      </c>
      <c r="J52" s="12">
        <f t="shared" si="11"/>
        <v>60.863357266003057</v>
      </c>
      <c r="K52" s="12">
        <f t="shared" si="11"/>
        <v>45.234101005094686</v>
      </c>
      <c r="L52" s="12">
        <f t="shared" si="11"/>
        <v>55.335578493316312</v>
      </c>
      <c r="M52" s="12">
        <f t="shared" si="11"/>
        <v>95.935092353904068</v>
      </c>
      <c r="N52" s="12">
        <f t="shared" si="11"/>
        <v>28.690259884205503</v>
      </c>
      <c r="O52" s="12">
        <f t="shared" si="11"/>
        <v>-12.600807134691209</v>
      </c>
      <c r="T52" s="1">
        <v>460.15429999999998</v>
      </c>
      <c r="U52" t="s">
        <v>36</v>
      </c>
      <c r="V52" t="s">
        <v>328</v>
      </c>
      <c r="W52">
        <v>75.612493281182594</v>
      </c>
      <c r="X52" t="s">
        <v>37</v>
      </c>
      <c r="Y52">
        <v>111</v>
      </c>
      <c r="Z52" s="2">
        <v>2380800</v>
      </c>
      <c r="AA52" t="s">
        <v>42</v>
      </c>
      <c r="AB52" s="13">
        <f t="shared" si="12"/>
        <v>57.546739626082989</v>
      </c>
      <c r="AC52" s="13">
        <f t="shared" si="12"/>
        <v>6.9230769230769234</v>
      </c>
      <c r="AD52" s="13">
        <f t="shared" si="12"/>
        <v>4.2945761094321613</v>
      </c>
      <c r="AE52" s="13">
        <f t="shared" si="12"/>
        <v>4.5231708445102212</v>
      </c>
      <c r="AF52" s="13">
        <f t="shared" si="12"/>
        <v>70.977104159948411</v>
      </c>
      <c r="AG52" s="13">
        <f t="shared" si="12"/>
        <v>4.6547119420068679</v>
      </c>
      <c r="AH52" s="11"/>
      <c r="AI52" s="17">
        <v>80</v>
      </c>
    </row>
    <row r="53" spans="1:35">
      <c r="A53" s="1">
        <v>260.09570000000002</v>
      </c>
      <c r="B53" t="s">
        <v>13</v>
      </c>
      <c r="C53" t="s">
        <v>329</v>
      </c>
      <c r="D53">
        <v>76.847872295174</v>
      </c>
      <c r="E53" t="s">
        <v>15</v>
      </c>
      <c r="F53">
        <v>111</v>
      </c>
      <c r="G53" s="2">
        <v>251865600</v>
      </c>
      <c r="H53" t="s">
        <v>44</v>
      </c>
      <c r="I53" s="12">
        <f t="shared" si="11"/>
        <v>96.182130940130889</v>
      </c>
      <c r="J53" s="12">
        <f t="shared" si="11"/>
        <v>48.560216139402556</v>
      </c>
      <c r="K53" s="12">
        <f t="shared" si="11"/>
        <v>41.63074507495859</v>
      </c>
      <c r="L53" s="12">
        <f t="shared" si="11"/>
        <v>97.634160247890449</v>
      </c>
      <c r="M53" s="12">
        <f t="shared" si="11"/>
        <v>96.023375735815847</v>
      </c>
      <c r="N53" s="12">
        <f t="shared" si="11"/>
        <v>91.821396523067421</v>
      </c>
      <c r="O53" s="12">
        <f t="shared" si="11"/>
        <v>7.2598561329361928</v>
      </c>
      <c r="T53" s="1">
        <v>260.09570000000002</v>
      </c>
      <c r="U53" t="s">
        <v>13</v>
      </c>
      <c r="V53" t="s">
        <v>329</v>
      </c>
      <c r="W53">
        <v>76.818757281182499</v>
      </c>
      <c r="X53" t="s">
        <v>40</v>
      </c>
      <c r="Y53">
        <v>111</v>
      </c>
      <c r="Z53" s="2" t="s">
        <v>67</v>
      </c>
      <c r="AA53" t="s">
        <v>44</v>
      </c>
      <c r="AB53" s="13">
        <f t="shared" si="12"/>
        <v>82.655038759689916</v>
      </c>
      <c r="AC53" s="13">
        <f t="shared" si="12"/>
        <v>50</v>
      </c>
      <c r="AD53" s="13">
        <f t="shared" si="12"/>
        <v>64.005089867981553</v>
      </c>
      <c r="AE53" s="13">
        <f t="shared" si="12"/>
        <v>21.376375913421516</v>
      </c>
      <c r="AF53" s="13">
        <f t="shared" si="12"/>
        <v>94.163173169945182</v>
      </c>
      <c r="AG53" s="13">
        <f t="shared" si="12"/>
        <v>67.092712705074405</v>
      </c>
      <c r="AH53" s="11"/>
      <c r="AI53" s="17">
        <v>70</v>
      </c>
    </row>
    <row r="54" spans="1:35">
      <c r="A54" s="1">
        <v>260.09570000000002</v>
      </c>
      <c r="B54" t="s">
        <v>13</v>
      </c>
      <c r="C54" t="s">
        <v>330</v>
      </c>
      <c r="D54">
        <v>78.053348295174004</v>
      </c>
      <c r="E54" t="s">
        <v>15</v>
      </c>
      <c r="F54">
        <v>111</v>
      </c>
      <c r="G54" s="2">
        <v>279169920</v>
      </c>
      <c r="H54" t="s">
        <v>46</v>
      </c>
      <c r="I54" s="12">
        <f t="shared" si="11"/>
        <v>78.678788852674202</v>
      </c>
      <c r="J54" s="12">
        <f t="shared" si="11"/>
        <v>35.484982628889384</v>
      </c>
      <c r="K54" s="12">
        <f t="shared" si="11"/>
        <v>7.3922812058038545</v>
      </c>
      <c r="L54" s="12">
        <f t="shared" si="11"/>
        <v>71.692785447181464</v>
      </c>
      <c r="M54" s="12">
        <f t="shared" si="11"/>
        <v>92.224092651086067</v>
      </c>
      <c r="N54" s="12">
        <f t="shared" si="11"/>
        <v>63.947080307868937</v>
      </c>
      <c r="O54" s="12">
        <f t="shared" si="11"/>
        <v>-14.750584925806137</v>
      </c>
      <c r="T54" s="1">
        <v>260.09570000000002</v>
      </c>
      <c r="U54" t="s">
        <v>13</v>
      </c>
      <c r="V54" t="s">
        <v>330</v>
      </c>
      <c r="W54">
        <v>78.025021281182504</v>
      </c>
      <c r="X54" t="s">
        <v>40</v>
      </c>
      <c r="Y54">
        <v>111</v>
      </c>
      <c r="Z54" s="2" t="s">
        <v>67</v>
      </c>
      <c r="AA54" t="s">
        <v>46</v>
      </c>
      <c r="AB54" s="13">
        <f t="shared" si="12"/>
        <v>71.420428636570904</v>
      </c>
      <c r="AC54" s="13">
        <f t="shared" si="12"/>
        <v>100</v>
      </c>
      <c r="AD54" s="13">
        <f t="shared" si="12"/>
        <v>34.595196437092412</v>
      </c>
      <c r="AE54" s="13">
        <f t="shared" si="12"/>
        <v>93.395615576727408</v>
      </c>
      <c r="AF54" s="13">
        <f t="shared" si="12"/>
        <v>71.976781683327957</v>
      </c>
      <c r="AG54" s="13">
        <f t="shared" si="12"/>
        <v>100</v>
      </c>
      <c r="AH54" s="11"/>
      <c r="AI54" s="17">
        <v>60</v>
      </c>
    </row>
    <row r="55" spans="1:35">
      <c r="A55" s="1">
        <v>260.09570000000002</v>
      </c>
      <c r="B55" t="s">
        <v>13</v>
      </c>
      <c r="C55" t="s">
        <v>331</v>
      </c>
      <c r="D55">
        <v>79.258824295173994</v>
      </c>
      <c r="E55" t="s">
        <v>15</v>
      </c>
      <c r="F55">
        <v>111</v>
      </c>
      <c r="G55" s="2">
        <v>176797440</v>
      </c>
      <c r="H55" t="s">
        <v>48</v>
      </c>
      <c r="I55" s="12">
        <f t="shared" si="11"/>
        <v>51.185485127831818</v>
      </c>
      <c r="J55" s="12">
        <f t="shared" si="11"/>
        <v>29.102248999793815</v>
      </c>
      <c r="K55" s="12">
        <f t="shared" si="11"/>
        <v>30.266195692893859</v>
      </c>
      <c r="L55" s="12">
        <f t="shared" si="11"/>
        <v>30.463671678749165</v>
      </c>
      <c r="M55" s="12">
        <f t="shared" si="11"/>
        <v>44.863930333569854</v>
      </c>
      <c r="N55" s="12">
        <f t="shared" si="11"/>
        <v>37.506207425290675</v>
      </c>
      <c r="O55" s="12">
        <f t="shared" si="11"/>
        <v>-6.7640365253132302</v>
      </c>
      <c r="T55" s="1">
        <v>460.15429999999998</v>
      </c>
      <c r="U55" t="s">
        <v>36</v>
      </c>
      <c r="V55" t="s">
        <v>331</v>
      </c>
      <c r="W55">
        <v>79.231285281182593</v>
      </c>
      <c r="X55" t="s">
        <v>37</v>
      </c>
      <c r="Y55">
        <v>111</v>
      </c>
      <c r="Z55" s="2">
        <v>468480</v>
      </c>
      <c r="AA55" t="s">
        <v>48</v>
      </c>
      <c r="AB55" s="13">
        <f t="shared" si="12"/>
        <v>6.657546739626083</v>
      </c>
      <c r="AC55" s="13">
        <f t="shared" si="12"/>
        <v>1.5384615384615385</v>
      </c>
      <c r="AD55" s="13">
        <f t="shared" si="12"/>
        <v>1.0020677588675044</v>
      </c>
      <c r="AE55" s="13">
        <f t="shared" si="12"/>
        <v>3.894181851817593</v>
      </c>
      <c r="AF55" s="13">
        <f t="shared" si="12"/>
        <v>14.656562399226056</v>
      </c>
      <c r="AG55" s="13">
        <f t="shared" si="12"/>
        <v>7.5162151850438761</v>
      </c>
      <c r="AH55" s="11"/>
      <c r="AI55" s="17">
        <v>50</v>
      </c>
    </row>
    <row r="56" spans="1:35">
      <c r="A56" s="1">
        <v>260.09570000000002</v>
      </c>
      <c r="B56" t="s">
        <v>13</v>
      </c>
      <c r="C56" t="s">
        <v>332</v>
      </c>
      <c r="D56">
        <v>80.464300295173999</v>
      </c>
      <c r="E56" t="s">
        <v>15</v>
      </c>
      <c r="F56">
        <v>111</v>
      </c>
      <c r="G56" s="2">
        <v>10078080</v>
      </c>
      <c r="H56" t="s">
        <v>50</v>
      </c>
      <c r="I56" s="12">
        <f t="shared" si="11"/>
        <v>93.130933354758838</v>
      </c>
      <c r="J56" s="12">
        <f t="shared" si="11"/>
        <v>65.491265075694287</v>
      </c>
      <c r="K56" s="12">
        <f t="shared" si="11"/>
        <v>65.808775484324372</v>
      </c>
      <c r="L56" s="12">
        <f t="shared" si="11"/>
        <v>69.611930647208183</v>
      </c>
      <c r="M56" s="12">
        <f t="shared" si="11"/>
        <v>93.850365475776769</v>
      </c>
      <c r="N56" s="12">
        <f t="shared" si="11"/>
        <v>60.838575965817292</v>
      </c>
      <c r="O56" s="12">
        <f t="shared" si="11"/>
        <v>-3.2226338456415391</v>
      </c>
      <c r="T56" s="1">
        <v>443.02769999999998</v>
      </c>
      <c r="U56" t="s">
        <v>32</v>
      </c>
      <c r="V56" t="s">
        <v>332</v>
      </c>
      <c r="W56">
        <v>80.437549281182598</v>
      </c>
      <c r="X56" t="s">
        <v>33</v>
      </c>
      <c r="Y56">
        <v>111</v>
      </c>
      <c r="Z56" s="2">
        <v>8451840</v>
      </c>
      <c r="AA56" t="s">
        <v>50</v>
      </c>
      <c r="AB56" s="13">
        <f t="shared" si="12"/>
        <v>31.497948016415869</v>
      </c>
      <c r="AC56" s="13">
        <f t="shared" si="12"/>
        <v>4.615384615384615</v>
      </c>
      <c r="AD56" s="13">
        <f t="shared" si="12"/>
        <v>3.4356608875457293</v>
      </c>
      <c r="AE56" s="13">
        <f t="shared" si="12"/>
        <v>14.281750069373786</v>
      </c>
      <c r="AF56" s="13">
        <f t="shared" si="12"/>
        <v>80.264430828764915</v>
      </c>
      <c r="AG56" s="13">
        <f t="shared" si="12"/>
        <v>17.951163677985502</v>
      </c>
      <c r="AH56" s="11"/>
      <c r="AI56" s="17">
        <v>40</v>
      </c>
    </row>
    <row r="57" spans="1:35">
      <c r="A57" s="1">
        <v>260.09570000000002</v>
      </c>
      <c r="B57" t="s">
        <v>13</v>
      </c>
      <c r="C57" t="s">
        <v>333</v>
      </c>
      <c r="D57">
        <v>81.669776295174003</v>
      </c>
      <c r="E57" t="s">
        <v>15</v>
      </c>
      <c r="F57">
        <v>111</v>
      </c>
      <c r="G57" s="2">
        <v>110736000</v>
      </c>
      <c r="H57" t="s">
        <v>52</v>
      </c>
      <c r="I57" s="12">
        <f t="shared" si="11"/>
        <v>97.416549455634211</v>
      </c>
      <c r="J57" s="12">
        <f t="shared" si="11"/>
        <v>39.153389472013103</v>
      </c>
      <c r="K57" s="12">
        <f t="shared" si="11"/>
        <v>40.882659575600876</v>
      </c>
      <c r="L57" s="12">
        <f t="shared" si="11"/>
        <v>86.034962929691773</v>
      </c>
      <c r="M57" s="12">
        <f t="shared" si="11"/>
        <v>97.790592205313075</v>
      </c>
      <c r="N57" s="12">
        <f t="shared" si="11"/>
        <v>86.635909459196526</v>
      </c>
      <c r="O57" s="12">
        <f t="shared" si="11"/>
        <v>13.881109776319718</v>
      </c>
      <c r="T57" s="1">
        <v>434.1386</v>
      </c>
      <c r="U57" t="s">
        <v>28</v>
      </c>
      <c r="V57" t="s">
        <v>333</v>
      </c>
      <c r="W57">
        <v>81.643813281182503</v>
      </c>
      <c r="X57" t="s">
        <v>29</v>
      </c>
      <c r="Y57">
        <v>111</v>
      </c>
      <c r="Z57" s="2">
        <v>938880</v>
      </c>
      <c r="AA57" t="s">
        <v>52</v>
      </c>
      <c r="AB57" s="13">
        <f t="shared" si="12"/>
        <v>99.692202462380294</v>
      </c>
      <c r="AC57" s="13">
        <f t="shared" si="12"/>
        <v>10</v>
      </c>
      <c r="AD57" s="13">
        <f t="shared" si="12"/>
        <v>68.45872435183712</v>
      </c>
      <c r="AE57" s="13">
        <f t="shared" si="12"/>
        <v>27.509018592174638</v>
      </c>
      <c r="AF57" s="13">
        <f t="shared" si="12"/>
        <v>100</v>
      </c>
      <c r="AG57" s="13">
        <f t="shared" si="12"/>
        <v>47.481877146127431</v>
      </c>
      <c r="AH57" s="11"/>
      <c r="AI57" s="17">
        <v>30</v>
      </c>
    </row>
    <row r="58" spans="1:35">
      <c r="A58" s="1">
        <v>260.09570000000002</v>
      </c>
      <c r="B58" t="s">
        <v>13</v>
      </c>
      <c r="C58" t="s">
        <v>334</v>
      </c>
      <c r="D58">
        <v>82.875252295173993</v>
      </c>
      <c r="E58" t="s">
        <v>15</v>
      </c>
      <c r="F58">
        <v>111</v>
      </c>
      <c r="G58" s="2">
        <v>135780480</v>
      </c>
      <c r="H58" t="s">
        <v>54</v>
      </c>
      <c r="I58" s="12">
        <f t="shared" si="11"/>
        <v>66.217666937389467</v>
      </c>
      <c r="J58" s="12">
        <f t="shared" si="11"/>
        <v>23.619386333693754</v>
      </c>
      <c r="K58" s="12">
        <f t="shared" si="11"/>
        <v>6.4172919266202513</v>
      </c>
      <c r="L58" s="12">
        <f t="shared" si="11"/>
        <v>30.150033348273098</v>
      </c>
      <c r="M58" s="12">
        <f t="shared" si="11"/>
        <v>80.171087773235612</v>
      </c>
      <c r="N58" s="12">
        <f t="shared" si="11"/>
        <v>28.232580246399692</v>
      </c>
      <c r="O58" s="12">
        <f t="shared" si="11"/>
        <v>10.545701654442198</v>
      </c>
      <c r="T58" s="1">
        <v>394.13249999999999</v>
      </c>
      <c r="U58" t="s">
        <v>24</v>
      </c>
      <c r="V58" t="s">
        <v>334</v>
      </c>
      <c r="W58">
        <v>82.850077281182493</v>
      </c>
      <c r="X58" t="s">
        <v>25</v>
      </c>
      <c r="Y58">
        <v>111</v>
      </c>
      <c r="Z58" s="2">
        <v>518400</v>
      </c>
      <c r="AA58" t="s">
        <v>54</v>
      </c>
      <c r="AB58" s="13">
        <f t="shared" si="12"/>
        <v>63.109895120839035</v>
      </c>
      <c r="AC58" s="13">
        <f t="shared" si="12"/>
        <v>84.615384615384613</v>
      </c>
      <c r="AD58" s="13">
        <f t="shared" si="12"/>
        <v>18.466677270558296</v>
      </c>
      <c r="AE58" s="13">
        <f t="shared" si="12"/>
        <v>49.310887059476457</v>
      </c>
      <c r="AF58" s="13">
        <f t="shared" si="12"/>
        <v>67.445985166075459</v>
      </c>
      <c r="AG58" s="13">
        <f t="shared" si="12"/>
        <v>95.421594811140793</v>
      </c>
      <c r="AH58" s="11"/>
      <c r="AI58" s="17">
        <v>20</v>
      </c>
    </row>
    <row r="59" spans="1:35">
      <c r="A59" s="1">
        <v>260.09570000000002</v>
      </c>
      <c r="B59" t="s">
        <v>13</v>
      </c>
      <c r="C59" t="s">
        <v>335</v>
      </c>
      <c r="D59">
        <v>84.080728295173998</v>
      </c>
      <c r="E59" t="s">
        <v>15</v>
      </c>
      <c r="F59">
        <v>111</v>
      </c>
      <c r="G59" s="2">
        <v>97031040</v>
      </c>
      <c r="H59" t="s">
        <v>56</v>
      </c>
      <c r="I59" s="12">
        <f t="shared" si="11"/>
        <v>47.562768806925597</v>
      </c>
      <c r="J59" s="12">
        <f t="shared" si="11"/>
        <v>8.6119858243218772</v>
      </c>
      <c r="K59" s="12">
        <f t="shared" si="11"/>
        <v>23.529554120520373</v>
      </c>
      <c r="L59" s="12">
        <f t="shared" si="11"/>
        <v>17.613018701169466</v>
      </c>
      <c r="M59" s="12">
        <f t="shared" si="11"/>
        <v>40.202722651754002</v>
      </c>
      <c r="N59" s="12">
        <f t="shared" si="11"/>
        <v>26.789843926209812</v>
      </c>
      <c r="O59" s="12">
        <f t="shared" si="11"/>
        <v>-0.6360856387525331</v>
      </c>
      <c r="T59" s="1">
        <v>385.1798</v>
      </c>
      <c r="U59" t="s">
        <v>20</v>
      </c>
      <c r="V59" t="s">
        <v>335</v>
      </c>
      <c r="W59">
        <v>84.056341281182497</v>
      </c>
      <c r="X59" t="s">
        <v>21</v>
      </c>
      <c r="Y59">
        <v>111</v>
      </c>
      <c r="Z59" s="2">
        <v>17280</v>
      </c>
      <c r="AA59" t="s">
        <v>56</v>
      </c>
      <c r="AB59" s="13">
        <f t="shared" si="12"/>
        <v>22.480620155038761</v>
      </c>
      <c r="AC59" s="13">
        <f t="shared" si="12"/>
        <v>7.6923076923076925</v>
      </c>
      <c r="AD59" s="13">
        <f t="shared" si="12"/>
        <v>8.2233179576904725</v>
      </c>
      <c r="AE59" s="13">
        <f t="shared" si="12"/>
        <v>19.156414762741651</v>
      </c>
      <c r="AF59" s="13">
        <f t="shared" si="12"/>
        <v>18.123186069009996</v>
      </c>
      <c r="AG59" s="13">
        <f t="shared" si="12"/>
        <v>42.197634490652426</v>
      </c>
      <c r="AH59" s="11"/>
      <c r="AI59" s="17">
        <v>10</v>
      </c>
    </row>
    <row r="60" spans="1:35">
      <c r="A60" s="1">
        <v>260.09570000000002</v>
      </c>
      <c r="B60" t="s">
        <v>13</v>
      </c>
      <c r="C60" t="s">
        <v>336</v>
      </c>
      <c r="D60">
        <v>85.286204295174002</v>
      </c>
      <c r="E60" t="s">
        <v>15</v>
      </c>
      <c r="F60">
        <v>111</v>
      </c>
      <c r="G60" s="2">
        <v>27492480</v>
      </c>
      <c r="H60" t="s">
        <v>58</v>
      </c>
      <c r="I60" s="12">
        <f t="shared" si="11"/>
        <v>85.650078361181642</v>
      </c>
      <c r="J60" s="12">
        <f t="shared" si="11"/>
        <v>71.72608531930608</v>
      </c>
      <c r="K60" s="12">
        <f t="shared" si="11"/>
        <v>50.530329504170709</v>
      </c>
      <c r="L60" s="12">
        <f t="shared" si="11"/>
        <v>50.720835749348765</v>
      </c>
      <c r="M60" s="12">
        <f t="shared" si="11"/>
        <v>97.514125825115656</v>
      </c>
      <c r="N60" s="12">
        <f t="shared" si="11"/>
        <v>43.789815853643191</v>
      </c>
      <c r="O60" s="12">
        <f t="shared" si="11"/>
        <v>-10.341062324001953</v>
      </c>
      <c r="T60" s="1">
        <v>365.11720000000003</v>
      </c>
      <c r="U60" t="s">
        <v>17</v>
      </c>
      <c r="V60" t="s">
        <v>336</v>
      </c>
      <c r="W60">
        <v>85.262605281182502</v>
      </c>
      <c r="X60" t="s">
        <v>15</v>
      </c>
      <c r="Y60">
        <v>111</v>
      </c>
      <c r="Z60" s="2">
        <v>19384320</v>
      </c>
      <c r="AA60" t="s">
        <v>58</v>
      </c>
      <c r="AB60" s="13">
        <f t="shared" si="12"/>
        <v>46.243730050159598</v>
      </c>
      <c r="AC60" s="13">
        <f t="shared" si="12"/>
        <v>34.615384615384613</v>
      </c>
      <c r="AD60" s="13">
        <f t="shared" si="12"/>
        <v>3.5310959121997771</v>
      </c>
      <c r="AE60" s="13">
        <f t="shared" si="12"/>
        <v>5.105910646563685</v>
      </c>
      <c r="AF60" s="13">
        <f t="shared" si="12"/>
        <v>54.288939051918739</v>
      </c>
      <c r="AG60" s="13">
        <f t="shared" si="12"/>
        <v>13.086608164822588</v>
      </c>
      <c r="AH60" s="11"/>
      <c r="AI60" s="17">
        <v>0</v>
      </c>
    </row>
    <row r="61" spans="1:35">
      <c r="A61" s="1">
        <v>260.09570000000002</v>
      </c>
      <c r="B61" t="s">
        <v>13</v>
      </c>
      <c r="C61" t="s">
        <v>337</v>
      </c>
      <c r="D61">
        <v>86.491680295174007</v>
      </c>
      <c r="E61" t="s">
        <v>15</v>
      </c>
      <c r="F61">
        <v>111</v>
      </c>
      <c r="G61" s="2">
        <v>9465600</v>
      </c>
      <c r="T61" s="1">
        <v>365.11720000000003</v>
      </c>
      <c r="U61" t="s">
        <v>17</v>
      </c>
      <c r="V61" t="s">
        <v>337</v>
      </c>
      <c r="W61">
        <v>86.468869281182506</v>
      </c>
      <c r="X61" t="s">
        <v>15</v>
      </c>
      <c r="Y61">
        <v>111</v>
      </c>
      <c r="Z61" s="2">
        <v>27841920</v>
      </c>
      <c r="AI61" s="15">
        <v>0</v>
      </c>
    </row>
    <row r="62" spans="1:35">
      <c r="A62" s="1">
        <v>260.09570000000002</v>
      </c>
      <c r="B62" t="s">
        <v>13</v>
      </c>
      <c r="C62" t="s">
        <v>338</v>
      </c>
      <c r="D62">
        <v>87.697156295173997</v>
      </c>
      <c r="E62" t="s">
        <v>15</v>
      </c>
      <c r="F62">
        <v>111</v>
      </c>
      <c r="G62" s="2">
        <v>127534080</v>
      </c>
      <c r="T62" s="1">
        <v>385.1798</v>
      </c>
      <c r="U62" t="s">
        <v>20</v>
      </c>
      <c r="V62" t="s">
        <v>338</v>
      </c>
      <c r="W62">
        <v>87.675133281182497</v>
      </c>
      <c r="X62" t="s">
        <v>21</v>
      </c>
      <c r="Y62">
        <v>111</v>
      </c>
      <c r="Z62" s="2">
        <v>124800</v>
      </c>
    </row>
    <row r="63" spans="1:35">
      <c r="A63" s="1">
        <v>260.09570000000002</v>
      </c>
      <c r="B63" t="s">
        <v>13</v>
      </c>
      <c r="C63" t="s">
        <v>339</v>
      </c>
      <c r="D63">
        <v>88.902632295174001</v>
      </c>
      <c r="E63" t="s">
        <v>15</v>
      </c>
      <c r="F63">
        <v>111</v>
      </c>
      <c r="G63" s="2">
        <v>144714240</v>
      </c>
      <c r="T63" s="1">
        <v>394.13249999999999</v>
      </c>
      <c r="U63" t="s">
        <v>24</v>
      </c>
      <c r="V63" t="s">
        <v>339</v>
      </c>
      <c r="W63">
        <v>88.881397281182501</v>
      </c>
      <c r="X63" t="s">
        <v>25</v>
      </c>
      <c r="Y63">
        <v>111</v>
      </c>
      <c r="Z63" s="2">
        <v>7726080</v>
      </c>
    </row>
    <row r="64" spans="1:35">
      <c r="A64" s="1">
        <v>260.09570000000002</v>
      </c>
      <c r="B64" t="s">
        <v>13</v>
      </c>
      <c r="C64" t="s">
        <v>340</v>
      </c>
      <c r="D64">
        <v>90.108108295174006</v>
      </c>
      <c r="E64" t="s">
        <v>15</v>
      </c>
      <c r="F64">
        <v>111</v>
      </c>
      <c r="G64" s="2">
        <v>5865600</v>
      </c>
      <c r="H64" t="s">
        <v>16</v>
      </c>
      <c r="I64" s="18">
        <f>I45</f>
        <v>96.492671608083739</v>
      </c>
      <c r="J64" s="18">
        <f t="shared" ref="J64:N64" si="13">J45</f>
        <v>2.7635989804818166</v>
      </c>
      <c r="K64" s="18">
        <f t="shared" si="13"/>
        <v>43.97257794251319</v>
      </c>
      <c r="L64" s="18">
        <f t="shared" si="13"/>
        <v>77.128408759802412</v>
      </c>
      <c r="M64" s="18">
        <f t="shared" si="13"/>
        <v>85.693445636506723</v>
      </c>
      <c r="N64" s="18">
        <f t="shared" si="13"/>
        <v>74.386977426752381</v>
      </c>
      <c r="O64" s="19"/>
      <c r="P64" s="20"/>
      <c r="Q64" s="19"/>
      <c r="R64" s="19"/>
      <c r="S64" s="19"/>
      <c r="T64" s="1">
        <v>434.1386</v>
      </c>
      <c r="U64" t="s">
        <v>28</v>
      </c>
      <c r="V64" t="s">
        <v>340</v>
      </c>
      <c r="W64">
        <v>90.087661281182505</v>
      </c>
      <c r="X64" t="s">
        <v>29</v>
      </c>
      <c r="Y64">
        <v>111</v>
      </c>
      <c r="Z64" s="2">
        <v>4437120</v>
      </c>
      <c r="AB64" s="21"/>
      <c r="AC64" s="21"/>
      <c r="AD64" s="21"/>
      <c r="AE64" s="21"/>
      <c r="AF64" s="21"/>
      <c r="AG64" s="21"/>
      <c r="AH64" s="21"/>
    </row>
    <row r="65" spans="1:34">
      <c r="A65" s="1">
        <v>260.09570000000002</v>
      </c>
      <c r="B65" t="s">
        <v>13</v>
      </c>
      <c r="C65" t="s">
        <v>341</v>
      </c>
      <c r="D65">
        <v>91.313584295173996</v>
      </c>
      <c r="E65" t="s">
        <v>15</v>
      </c>
      <c r="F65">
        <v>111</v>
      </c>
      <c r="G65" s="2">
        <v>9859200</v>
      </c>
      <c r="H65" t="s">
        <v>19</v>
      </c>
      <c r="I65" s="18">
        <f t="shared" ref="I65:N79" si="14">I46</f>
        <v>98.767130315758294</v>
      </c>
      <c r="J65" s="18">
        <f t="shared" si="14"/>
        <v>23.957031548724785</v>
      </c>
      <c r="K65" s="18">
        <f t="shared" si="14"/>
        <v>26.376305979359884</v>
      </c>
      <c r="L65" s="18">
        <f t="shared" si="14"/>
        <v>78.564175339315057</v>
      </c>
      <c r="M65" s="18">
        <f t="shared" si="14"/>
        <v>99.994579090584367</v>
      </c>
      <c r="N65" s="18">
        <f t="shared" si="14"/>
        <v>70.455269269154925</v>
      </c>
      <c r="O65" s="19"/>
      <c r="Q65" s="19"/>
      <c r="R65" s="19"/>
      <c r="S65" s="19"/>
      <c r="T65" s="1">
        <v>443.02769999999998</v>
      </c>
      <c r="U65" t="s">
        <v>32</v>
      </c>
      <c r="V65" t="s">
        <v>341</v>
      </c>
      <c r="W65">
        <v>91.293925281182496</v>
      </c>
      <c r="X65" t="s">
        <v>33</v>
      </c>
      <c r="Y65">
        <v>111</v>
      </c>
      <c r="Z65" s="2">
        <v>11212800</v>
      </c>
      <c r="AB65" s="21"/>
      <c r="AC65" s="21"/>
      <c r="AD65" s="21"/>
      <c r="AE65" s="21"/>
      <c r="AF65" s="21"/>
      <c r="AG65" s="21"/>
      <c r="AH65" s="21"/>
    </row>
    <row r="66" spans="1:34">
      <c r="A66" s="1">
        <v>260.09570000000002</v>
      </c>
      <c r="B66" t="s">
        <v>13</v>
      </c>
      <c r="C66" t="s">
        <v>342</v>
      </c>
      <c r="D66">
        <v>92.519060295174</v>
      </c>
      <c r="E66" t="s">
        <v>15</v>
      </c>
      <c r="F66">
        <v>111</v>
      </c>
      <c r="G66" s="2">
        <v>20277120</v>
      </c>
      <c r="H66" t="s">
        <v>23</v>
      </c>
      <c r="I66" s="18">
        <f t="shared" si="14"/>
        <v>39.666052619606077</v>
      </c>
      <c r="J66" s="18">
        <f t="shared" si="14"/>
        <v>29.319085376419238</v>
      </c>
      <c r="K66" s="18">
        <f t="shared" si="14"/>
        <v>7.8546073373944978</v>
      </c>
      <c r="L66" s="18">
        <f t="shared" si="14"/>
        <v>18.364976278681212</v>
      </c>
      <c r="M66" s="18">
        <f t="shared" si="14"/>
        <v>30.267744524155475</v>
      </c>
      <c r="N66" s="18">
        <f t="shared" si="14"/>
        <v>-8.2826655773220068</v>
      </c>
      <c r="O66" s="19"/>
      <c r="Q66" s="19"/>
      <c r="R66" s="19"/>
      <c r="S66" s="19"/>
      <c r="T66" s="1">
        <v>460.15429999999998</v>
      </c>
      <c r="U66" t="s">
        <v>36</v>
      </c>
      <c r="V66" t="s">
        <v>342</v>
      </c>
      <c r="W66">
        <v>92.5001892811825</v>
      </c>
      <c r="X66" t="s">
        <v>37</v>
      </c>
      <c r="Y66">
        <v>111</v>
      </c>
      <c r="Z66" s="2">
        <v>6752640</v>
      </c>
      <c r="AB66" s="21"/>
      <c r="AC66" s="21"/>
      <c r="AD66" s="21"/>
      <c r="AE66" s="21"/>
      <c r="AF66" s="21"/>
      <c r="AG66" s="21"/>
      <c r="AH66" s="21"/>
    </row>
    <row r="67" spans="1:34">
      <c r="A67" s="1">
        <v>260.09570000000002</v>
      </c>
      <c r="B67" t="s">
        <v>13</v>
      </c>
      <c r="C67" t="s">
        <v>343</v>
      </c>
      <c r="D67">
        <v>93.724536295174005</v>
      </c>
      <c r="E67" t="s">
        <v>15</v>
      </c>
      <c r="F67">
        <v>111</v>
      </c>
      <c r="G67" s="2">
        <v>229929600</v>
      </c>
      <c r="H67" t="s">
        <v>27</v>
      </c>
      <c r="I67" s="18">
        <f t="shared" si="14"/>
        <v>99.800975182883093</v>
      </c>
      <c r="J67" s="18">
        <f t="shared" si="14"/>
        <v>73.367846456612881</v>
      </c>
      <c r="K67" s="18">
        <f t="shared" si="14"/>
        <v>81.016749642074771</v>
      </c>
      <c r="L67" s="18">
        <f t="shared" si="14"/>
        <v>76.823289001265209</v>
      </c>
      <c r="M67" s="18">
        <f t="shared" si="14"/>
        <v>98.978545782968084</v>
      </c>
      <c r="N67" s="18">
        <f t="shared" si="14"/>
        <v>52.10703972848988</v>
      </c>
      <c r="O67" s="19"/>
      <c r="Q67" s="19"/>
      <c r="R67" s="19"/>
      <c r="S67" s="19"/>
      <c r="T67" s="1">
        <v>260.09570000000002</v>
      </c>
      <c r="U67" t="s">
        <v>13</v>
      </c>
      <c r="V67" t="s">
        <v>343</v>
      </c>
      <c r="W67">
        <v>93.706453281182505</v>
      </c>
      <c r="X67" t="s">
        <v>40</v>
      </c>
      <c r="Y67">
        <v>111</v>
      </c>
      <c r="Z67" s="2" t="s">
        <v>67</v>
      </c>
      <c r="AB67" s="21"/>
      <c r="AC67" s="21"/>
      <c r="AD67" s="21"/>
      <c r="AE67" s="21"/>
      <c r="AF67" s="21"/>
      <c r="AG67" s="21"/>
      <c r="AH67" s="21"/>
    </row>
    <row r="68" spans="1:34">
      <c r="A68" s="1">
        <v>260.09570000000002</v>
      </c>
      <c r="B68" t="s">
        <v>13</v>
      </c>
      <c r="C68" t="s">
        <v>344</v>
      </c>
      <c r="D68">
        <v>94.930012295173995</v>
      </c>
      <c r="E68" t="s">
        <v>15</v>
      </c>
      <c r="F68">
        <v>111</v>
      </c>
      <c r="G68" s="2">
        <v>284499840</v>
      </c>
      <c r="H68" t="s">
        <v>31</v>
      </c>
      <c r="I68" s="18">
        <f t="shared" si="14"/>
        <v>92.264362263887932</v>
      </c>
      <c r="J68" s="18">
        <f t="shared" si="14"/>
        <v>44.108875093534891</v>
      </c>
      <c r="K68" s="18">
        <f t="shared" si="14"/>
        <v>38.170656036521443</v>
      </c>
      <c r="L68" s="18">
        <f t="shared" si="14"/>
        <v>83.670672008843823</v>
      </c>
      <c r="M68" s="18">
        <f t="shared" si="14"/>
        <v>80.16644127945078</v>
      </c>
      <c r="N68" s="18">
        <f t="shared" si="14"/>
        <v>87.366183399045724</v>
      </c>
      <c r="O68" s="19"/>
      <c r="P68" s="22">
        <v>100</v>
      </c>
      <c r="Q68" s="19"/>
      <c r="R68" s="19"/>
      <c r="S68" s="19"/>
      <c r="T68" s="1">
        <v>260.09570000000002</v>
      </c>
      <c r="U68" t="s">
        <v>13</v>
      </c>
      <c r="V68" t="s">
        <v>344</v>
      </c>
      <c r="W68">
        <v>94.912717281182495</v>
      </c>
      <c r="X68" t="s">
        <v>40</v>
      </c>
      <c r="Y68">
        <v>111</v>
      </c>
      <c r="Z68" s="2" t="s">
        <v>67</v>
      </c>
      <c r="AB68" s="21"/>
      <c r="AC68" s="21"/>
      <c r="AD68" s="21"/>
      <c r="AE68" s="21"/>
      <c r="AF68" s="21"/>
      <c r="AG68" s="21"/>
      <c r="AH68" s="21"/>
    </row>
    <row r="69" spans="1:34">
      <c r="A69" s="1">
        <v>260.09570000000002</v>
      </c>
      <c r="B69" t="s">
        <v>13</v>
      </c>
      <c r="C69" t="s">
        <v>345</v>
      </c>
      <c r="D69">
        <v>96.135488295174</v>
      </c>
      <c r="E69" t="s">
        <v>15</v>
      </c>
      <c r="F69">
        <v>111</v>
      </c>
      <c r="G69" s="2">
        <v>89385600</v>
      </c>
      <c r="H69" t="s">
        <v>35</v>
      </c>
      <c r="I69" s="18">
        <f t="shared" si="14"/>
        <v>82.006452818243687</v>
      </c>
      <c r="J69" s="18">
        <f t="shared" si="14"/>
        <v>30.57751077647751</v>
      </c>
      <c r="K69" s="18">
        <f t="shared" si="14"/>
        <v>27.057791734468367</v>
      </c>
      <c r="L69" s="18">
        <f t="shared" si="14"/>
        <v>69.082230355737494</v>
      </c>
      <c r="M69" s="18">
        <f t="shared" si="14"/>
        <v>91.823719769959837</v>
      </c>
      <c r="N69" s="18">
        <f t="shared" si="14"/>
        <v>64.268462794653047</v>
      </c>
      <c r="O69" s="19"/>
      <c r="P69" s="23">
        <v>100</v>
      </c>
      <c r="Q69" s="19"/>
      <c r="R69" s="19"/>
      <c r="S69" s="19"/>
      <c r="T69" s="1">
        <v>460.15429999999998</v>
      </c>
      <c r="U69" t="s">
        <v>36</v>
      </c>
      <c r="V69" t="s">
        <v>345</v>
      </c>
      <c r="W69">
        <v>96.118981281182499</v>
      </c>
      <c r="X69" t="s">
        <v>37</v>
      </c>
      <c r="Y69">
        <v>111</v>
      </c>
      <c r="Z69" s="2">
        <v>10064640</v>
      </c>
      <c r="AB69" s="21"/>
      <c r="AC69" s="21"/>
      <c r="AD69" s="21"/>
      <c r="AE69" s="21"/>
      <c r="AF69" s="21"/>
      <c r="AG69" s="21"/>
      <c r="AH69" s="21"/>
    </row>
    <row r="70" spans="1:34">
      <c r="A70" s="1">
        <v>260.09570000000002</v>
      </c>
      <c r="B70" t="s">
        <v>13</v>
      </c>
      <c r="C70" t="s">
        <v>346</v>
      </c>
      <c r="D70">
        <v>97.340964295174004</v>
      </c>
      <c r="E70" t="s">
        <v>15</v>
      </c>
      <c r="F70">
        <v>111</v>
      </c>
      <c r="G70" s="2">
        <v>19278720</v>
      </c>
      <c r="H70" t="s">
        <v>39</v>
      </c>
      <c r="I70" s="18">
        <f t="shared" si="14"/>
        <v>37.012130252837025</v>
      </c>
      <c r="J70" s="18">
        <f t="shared" si="14"/>
        <v>17.066281265821075</v>
      </c>
      <c r="K70" s="18">
        <f t="shared" si="14"/>
        <v>31.067715870777135</v>
      </c>
      <c r="L70" s="18">
        <f t="shared" si="14"/>
        <v>19.036394630589228</v>
      </c>
      <c r="M70" s="18">
        <f t="shared" si="14"/>
        <v>24.652456785187752</v>
      </c>
      <c r="N70" s="18">
        <f t="shared" si="14"/>
        <v>17.482142459563406</v>
      </c>
      <c r="O70" s="19"/>
      <c r="P70" s="23">
        <v>90</v>
      </c>
      <c r="Q70" s="19"/>
      <c r="R70" s="19"/>
      <c r="S70" s="19"/>
      <c r="T70" s="1">
        <v>443.02769999999998</v>
      </c>
      <c r="U70" t="s">
        <v>32</v>
      </c>
      <c r="V70" t="s">
        <v>346</v>
      </c>
      <c r="W70">
        <v>97.325245281182504</v>
      </c>
      <c r="X70" t="s">
        <v>33</v>
      </c>
      <c r="Y70">
        <v>111</v>
      </c>
      <c r="Z70" s="2">
        <v>8570880</v>
      </c>
      <c r="AB70" s="21"/>
      <c r="AC70" s="21"/>
      <c r="AD70" s="21"/>
      <c r="AE70" s="21"/>
      <c r="AF70" s="21"/>
      <c r="AG70" s="21"/>
      <c r="AH70" s="21"/>
    </row>
    <row r="71" spans="1:34">
      <c r="A71" s="1">
        <v>260.09570000000002</v>
      </c>
      <c r="B71" t="s">
        <v>13</v>
      </c>
      <c r="C71" t="s">
        <v>347</v>
      </c>
      <c r="D71">
        <v>98.546440295173994</v>
      </c>
      <c r="E71" t="s">
        <v>15</v>
      </c>
      <c r="F71">
        <v>111</v>
      </c>
      <c r="G71" s="2">
        <v>70181760</v>
      </c>
      <c r="H71" t="s">
        <v>42</v>
      </c>
      <c r="I71" s="18">
        <f t="shared" si="14"/>
        <v>88.911142582501881</v>
      </c>
      <c r="J71" s="18">
        <f t="shared" si="14"/>
        <v>60.863357266003057</v>
      </c>
      <c r="K71" s="18">
        <f t="shared" si="14"/>
        <v>45.234101005094686</v>
      </c>
      <c r="L71" s="18">
        <f t="shared" si="14"/>
        <v>55.335578493316312</v>
      </c>
      <c r="M71" s="18">
        <f t="shared" si="14"/>
        <v>95.935092353904068</v>
      </c>
      <c r="N71" s="18">
        <f t="shared" si="14"/>
        <v>28.690259884205503</v>
      </c>
      <c r="O71" s="19"/>
      <c r="P71" s="23">
        <v>80</v>
      </c>
      <c r="Q71" s="19"/>
      <c r="R71" s="19"/>
      <c r="S71" s="19"/>
      <c r="T71" s="1">
        <v>434.1386</v>
      </c>
      <c r="U71" t="s">
        <v>28</v>
      </c>
      <c r="V71" t="s">
        <v>347</v>
      </c>
      <c r="W71">
        <v>98.531509281182494</v>
      </c>
      <c r="X71" t="s">
        <v>29</v>
      </c>
      <c r="Y71">
        <v>111</v>
      </c>
      <c r="Z71" s="2">
        <v>19386240</v>
      </c>
      <c r="AB71" s="21"/>
      <c r="AC71" s="21"/>
      <c r="AD71" s="21"/>
      <c r="AE71" s="21"/>
      <c r="AF71" s="21"/>
      <c r="AG71" s="21"/>
      <c r="AH71" s="21"/>
    </row>
    <row r="72" spans="1:34">
      <c r="A72" s="1">
        <v>260.09570000000002</v>
      </c>
      <c r="B72" t="s">
        <v>13</v>
      </c>
      <c r="C72" t="s">
        <v>348</v>
      </c>
      <c r="D72">
        <v>99.751916295173999</v>
      </c>
      <c r="E72" t="s">
        <v>15</v>
      </c>
      <c r="F72">
        <v>111</v>
      </c>
      <c r="G72" s="2">
        <v>229601280</v>
      </c>
      <c r="H72" t="s">
        <v>44</v>
      </c>
      <c r="I72" s="18">
        <f t="shared" si="14"/>
        <v>96.182130940130889</v>
      </c>
      <c r="J72" s="18">
        <f t="shared" si="14"/>
        <v>48.560216139402556</v>
      </c>
      <c r="K72" s="18">
        <f t="shared" si="14"/>
        <v>41.63074507495859</v>
      </c>
      <c r="L72" s="18">
        <f t="shared" si="14"/>
        <v>97.634160247890449</v>
      </c>
      <c r="M72" s="18">
        <f t="shared" si="14"/>
        <v>96.023375735815847</v>
      </c>
      <c r="N72" s="18">
        <f t="shared" si="14"/>
        <v>91.821396523067421</v>
      </c>
      <c r="O72" s="19"/>
      <c r="P72" s="23">
        <v>70</v>
      </c>
      <c r="Q72" s="19"/>
      <c r="R72" s="19"/>
      <c r="S72" s="19"/>
      <c r="T72" s="1">
        <v>394.13249999999999</v>
      </c>
      <c r="U72" t="s">
        <v>24</v>
      </c>
      <c r="V72" t="s">
        <v>348</v>
      </c>
      <c r="W72">
        <v>99.737773281182498</v>
      </c>
      <c r="X72" t="s">
        <v>25</v>
      </c>
      <c r="Y72">
        <v>111</v>
      </c>
      <c r="Z72" s="2">
        <v>4176000</v>
      </c>
      <c r="AB72" s="21"/>
      <c r="AC72" s="21"/>
      <c r="AD72" s="21"/>
      <c r="AE72" s="21"/>
      <c r="AF72" s="21"/>
      <c r="AG72" s="21"/>
      <c r="AH72" s="21"/>
    </row>
    <row r="73" spans="1:34">
      <c r="A73" s="1">
        <v>260.09570000000002</v>
      </c>
      <c r="B73" t="s">
        <v>13</v>
      </c>
      <c r="C73" t="s">
        <v>349</v>
      </c>
      <c r="D73">
        <v>100.957392295174</v>
      </c>
      <c r="E73" t="s">
        <v>15</v>
      </c>
      <c r="F73">
        <v>111</v>
      </c>
      <c r="G73" s="2">
        <v>159951360</v>
      </c>
      <c r="H73" t="s">
        <v>46</v>
      </c>
      <c r="I73" s="18">
        <f t="shared" si="14"/>
        <v>78.678788852674202</v>
      </c>
      <c r="J73" s="18">
        <f t="shared" si="14"/>
        <v>35.484982628889384</v>
      </c>
      <c r="K73" s="18">
        <f t="shared" si="14"/>
        <v>7.3922812058038545</v>
      </c>
      <c r="L73" s="18">
        <f t="shared" si="14"/>
        <v>71.692785447181464</v>
      </c>
      <c r="M73" s="18">
        <f t="shared" si="14"/>
        <v>92.224092651086067</v>
      </c>
      <c r="N73" s="18">
        <f t="shared" si="14"/>
        <v>63.947080307868937</v>
      </c>
      <c r="O73" s="19"/>
      <c r="P73" s="23">
        <v>60</v>
      </c>
      <c r="Q73" s="19"/>
      <c r="R73" s="19"/>
      <c r="S73" s="19"/>
      <c r="T73" s="1">
        <v>385.1798</v>
      </c>
      <c r="U73" t="s">
        <v>20</v>
      </c>
      <c r="V73" t="s">
        <v>349</v>
      </c>
      <c r="W73">
        <v>100.94403728118201</v>
      </c>
      <c r="X73" t="s">
        <v>21</v>
      </c>
      <c r="Y73">
        <v>111</v>
      </c>
      <c r="Z73" s="2">
        <v>249600</v>
      </c>
      <c r="AB73" s="21"/>
      <c r="AC73" s="21"/>
      <c r="AD73" s="21"/>
      <c r="AE73" s="21"/>
      <c r="AF73" s="21"/>
      <c r="AG73" s="21"/>
      <c r="AH73" s="21"/>
    </row>
    <row r="74" spans="1:34">
      <c r="A74" s="1">
        <v>260.09570000000002</v>
      </c>
      <c r="B74" t="s">
        <v>13</v>
      </c>
      <c r="C74" t="s">
        <v>350</v>
      </c>
      <c r="D74">
        <v>102.16286829517399</v>
      </c>
      <c r="E74" t="s">
        <v>15</v>
      </c>
      <c r="F74">
        <v>111</v>
      </c>
      <c r="G74" s="2">
        <v>52861440</v>
      </c>
      <c r="H74" t="s">
        <v>48</v>
      </c>
      <c r="I74" s="18">
        <f t="shared" si="14"/>
        <v>51.185485127831818</v>
      </c>
      <c r="J74" s="18">
        <f t="shared" si="14"/>
        <v>29.102248999793815</v>
      </c>
      <c r="K74" s="18">
        <f t="shared" si="14"/>
        <v>30.266195692893859</v>
      </c>
      <c r="L74" s="18">
        <f t="shared" si="14"/>
        <v>30.463671678749165</v>
      </c>
      <c r="M74" s="18">
        <f t="shared" si="14"/>
        <v>44.863930333569854</v>
      </c>
      <c r="N74" s="18">
        <f t="shared" si="14"/>
        <v>37.506207425290675</v>
      </c>
      <c r="O74" s="19"/>
      <c r="P74" s="23">
        <v>50</v>
      </c>
      <c r="Q74" s="19"/>
      <c r="R74" s="19"/>
      <c r="S74" s="19"/>
      <c r="T74" s="1">
        <v>365.11720000000003</v>
      </c>
      <c r="U74" t="s">
        <v>17</v>
      </c>
      <c r="V74" t="s">
        <v>350</v>
      </c>
      <c r="W74">
        <v>102.150301281182</v>
      </c>
      <c r="X74" t="s">
        <v>15</v>
      </c>
      <c r="Y74">
        <v>111</v>
      </c>
      <c r="Z74" s="2">
        <v>24057600</v>
      </c>
      <c r="AB74" s="21"/>
      <c r="AC74" s="21"/>
      <c r="AD74" s="21"/>
      <c r="AE74" s="21"/>
      <c r="AF74" s="21"/>
      <c r="AG74" s="21"/>
      <c r="AH74" s="21"/>
    </row>
    <row r="75" spans="1:34">
      <c r="A75" s="1">
        <v>260.09570000000002</v>
      </c>
      <c r="B75" t="s">
        <v>13</v>
      </c>
      <c r="C75" t="s">
        <v>351</v>
      </c>
      <c r="D75">
        <v>103.368344295174</v>
      </c>
      <c r="E75" t="s">
        <v>15</v>
      </c>
      <c r="F75">
        <v>111</v>
      </c>
      <c r="G75" s="2">
        <v>121025280</v>
      </c>
      <c r="H75" t="s">
        <v>50</v>
      </c>
      <c r="I75" s="18">
        <f t="shared" si="14"/>
        <v>93.130933354758838</v>
      </c>
      <c r="J75" s="18">
        <f t="shared" si="14"/>
        <v>65.491265075694287</v>
      </c>
      <c r="K75" s="18">
        <f t="shared" si="14"/>
        <v>65.808775484324372</v>
      </c>
      <c r="L75" s="18">
        <f t="shared" si="14"/>
        <v>69.611930647208183</v>
      </c>
      <c r="M75" s="18">
        <f t="shared" si="14"/>
        <v>93.850365475776769</v>
      </c>
      <c r="N75" s="18">
        <f t="shared" si="14"/>
        <v>60.838575965817292</v>
      </c>
      <c r="O75" s="19"/>
      <c r="P75" s="23">
        <v>40</v>
      </c>
      <c r="Q75" s="19"/>
      <c r="R75" s="19"/>
      <c r="S75" s="19"/>
      <c r="T75" s="1">
        <v>365.11720000000003</v>
      </c>
      <c r="U75" t="s">
        <v>17</v>
      </c>
      <c r="V75" t="s">
        <v>351</v>
      </c>
      <c r="W75">
        <v>103.356565281182</v>
      </c>
      <c r="X75" t="s">
        <v>15</v>
      </c>
      <c r="Y75">
        <v>111</v>
      </c>
      <c r="Z75" s="2">
        <v>2242560</v>
      </c>
      <c r="AB75" s="21"/>
      <c r="AC75" s="21"/>
      <c r="AD75" s="21"/>
      <c r="AE75" s="21"/>
      <c r="AF75" s="21"/>
      <c r="AG75" s="21"/>
      <c r="AH75" s="21"/>
    </row>
    <row r="76" spans="1:34">
      <c r="A76" s="1">
        <v>260.09570000000002</v>
      </c>
      <c r="B76" t="s">
        <v>13</v>
      </c>
      <c r="C76" t="s">
        <v>352</v>
      </c>
      <c r="D76">
        <v>104.573820295174</v>
      </c>
      <c r="E76" t="s">
        <v>15</v>
      </c>
      <c r="F76">
        <v>111</v>
      </c>
      <c r="G76" s="2">
        <v>175776000</v>
      </c>
      <c r="H76" t="s">
        <v>52</v>
      </c>
      <c r="I76" s="18">
        <f t="shared" si="14"/>
        <v>97.416549455634211</v>
      </c>
      <c r="J76" s="18">
        <f t="shared" si="14"/>
        <v>39.153389472013103</v>
      </c>
      <c r="K76" s="18">
        <f t="shared" si="14"/>
        <v>40.882659575600876</v>
      </c>
      <c r="L76" s="18">
        <f t="shared" si="14"/>
        <v>86.034962929691773</v>
      </c>
      <c r="M76" s="18">
        <f t="shared" si="14"/>
        <v>97.790592205313075</v>
      </c>
      <c r="N76" s="18">
        <f t="shared" si="14"/>
        <v>86.635909459196526</v>
      </c>
      <c r="O76" s="19"/>
      <c r="P76" s="23">
        <v>30</v>
      </c>
      <c r="Q76" s="19"/>
      <c r="R76" s="19"/>
      <c r="S76" s="19"/>
      <c r="T76" s="1">
        <v>385.1798</v>
      </c>
      <c r="U76" t="s">
        <v>20</v>
      </c>
      <c r="V76" t="s">
        <v>352</v>
      </c>
      <c r="W76">
        <v>104.562829281182</v>
      </c>
      <c r="X76" t="s">
        <v>21</v>
      </c>
      <c r="Y76">
        <v>111</v>
      </c>
      <c r="Z76" s="2">
        <v>3840</v>
      </c>
      <c r="AB76" s="21"/>
      <c r="AC76" s="21"/>
      <c r="AD76" s="21"/>
      <c r="AE76" s="21"/>
      <c r="AF76" s="21"/>
      <c r="AG76" s="21"/>
      <c r="AH76" s="21"/>
    </row>
    <row r="77" spans="1:34">
      <c r="A77" s="1">
        <v>260.09570000000002</v>
      </c>
      <c r="B77" t="s">
        <v>13</v>
      </c>
      <c r="C77" t="s">
        <v>353</v>
      </c>
      <c r="D77">
        <v>105.77929629517401</v>
      </c>
      <c r="E77" t="s">
        <v>15</v>
      </c>
      <c r="F77">
        <v>111</v>
      </c>
      <c r="G77" s="2">
        <v>172890240</v>
      </c>
      <c r="H77" t="s">
        <v>54</v>
      </c>
      <c r="I77" s="18">
        <f t="shared" si="14"/>
        <v>66.217666937389467</v>
      </c>
      <c r="J77" s="18">
        <f t="shared" si="14"/>
        <v>23.619386333693754</v>
      </c>
      <c r="K77" s="18">
        <f t="shared" si="14"/>
        <v>6.4172919266202513</v>
      </c>
      <c r="L77" s="18">
        <f t="shared" si="14"/>
        <v>30.150033348273098</v>
      </c>
      <c r="M77" s="18">
        <f t="shared" si="14"/>
        <v>80.171087773235612</v>
      </c>
      <c r="N77" s="18">
        <f t="shared" si="14"/>
        <v>28.232580246399692</v>
      </c>
      <c r="O77" s="19"/>
      <c r="P77" s="23">
        <v>20</v>
      </c>
      <c r="Q77" s="19"/>
      <c r="R77" s="19"/>
      <c r="S77" s="19"/>
      <c r="T77" s="1">
        <v>394.13249999999999</v>
      </c>
      <c r="U77" t="s">
        <v>24</v>
      </c>
      <c r="V77" t="s">
        <v>353</v>
      </c>
      <c r="W77">
        <v>105.76909328118199</v>
      </c>
      <c r="X77" t="s">
        <v>25</v>
      </c>
      <c r="Y77">
        <v>111</v>
      </c>
      <c r="Z77" s="2">
        <v>120960</v>
      </c>
      <c r="AB77" s="21"/>
      <c r="AC77" s="21"/>
      <c r="AD77" s="21"/>
      <c r="AE77" s="21"/>
      <c r="AF77" s="21"/>
      <c r="AG77" s="21"/>
      <c r="AH77" s="21"/>
    </row>
    <row r="78" spans="1:34">
      <c r="A78" s="1">
        <v>260.09570000000002</v>
      </c>
      <c r="B78" t="s">
        <v>13</v>
      </c>
      <c r="C78" t="s">
        <v>354</v>
      </c>
      <c r="D78">
        <v>106.984772295174</v>
      </c>
      <c r="E78" t="s">
        <v>15</v>
      </c>
      <c r="F78">
        <v>111</v>
      </c>
      <c r="G78" s="2">
        <v>172400640</v>
      </c>
      <c r="H78" t="s">
        <v>56</v>
      </c>
      <c r="I78" s="18">
        <f t="shared" si="14"/>
        <v>47.562768806925597</v>
      </c>
      <c r="J78" s="18">
        <f t="shared" si="14"/>
        <v>8.6119858243218772</v>
      </c>
      <c r="K78" s="18">
        <f t="shared" si="14"/>
        <v>23.529554120520373</v>
      </c>
      <c r="L78" s="18">
        <f t="shared" si="14"/>
        <v>17.613018701169466</v>
      </c>
      <c r="M78" s="18">
        <f t="shared" si="14"/>
        <v>40.202722651754002</v>
      </c>
      <c r="N78" s="18">
        <f t="shared" si="14"/>
        <v>26.789843926209812</v>
      </c>
      <c r="O78" s="19"/>
      <c r="P78" s="23">
        <v>10</v>
      </c>
      <c r="Q78" s="19"/>
      <c r="R78" s="19"/>
      <c r="S78" s="19"/>
      <c r="T78" s="1">
        <v>434.1386</v>
      </c>
      <c r="U78" t="s">
        <v>28</v>
      </c>
      <c r="V78" t="s">
        <v>354</v>
      </c>
      <c r="W78">
        <v>106.975357281182</v>
      </c>
      <c r="X78" t="s">
        <v>29</v>
      </c>
      <c r="Y78">
        <v>111</v>
      </c>
      <c r="Z78" s="2">
        <v>808320</v>
      </c>
      <c r="AB78" s="21"/>
      <c r="AC78" s="21"/>
      <c r="AD78" s="21"/>
      <c r="AE78" s="21"/>
      <c r="AF78" s="21"/>
      <c r="AG78" s="21"/>
      <c r="AH78" s="21"/>
    </row>
    <row r="79" spans="1:34">
      <c r="A79" s="1">
        <v>260.09570000000002</v>
      </c>
      <c r="B79" t="s">
        <v>13</v>
      </c>
      <c r="C79" t="s">
        <v>355</v>
      </c>
      <c r="D79">
        <v>108.190248295174</v>
      </c>
      <c r="E79" t="s">
        <v>15</v>
      </c>
      <c r="F79">
        <v>111</v>
      </c>
      <c r="G79" s="2">
        <v>136698240</v>
      </c>
      <c r="H79" t="s">
        <v>58</v>
      </c>
      <c r="I79" s="18">
        <f t="shared" si="14"/>
        <v>85.650078361181642</v>
      </c>
      <c r="J79" s="18">
        <f t="shared" si="14"/>
        <v>71.72608531930608</v>
      </c>
      <c r="K79" s="18">
        <f t="shared" si="14"/>
        <v>50.530329504170709</v>
      </c>
      <c r="L79" s="18">
        <f t="shared" si="14"/>
        <v>50.720835749348765</v>
      </c>
      <c r="M79" s="18">
        <f t="shared" si="14"/>
        <v>97.514125825115656</v>
      </c>
      <c r="N79" s="18">
        <f t="shared" si="14"/>
        <v>43.789815853643191</v>
      </c>
      <c r="O79" s="19"/>
      <c r="P79" s="23">
        <v>0</v>
      </c>
      <c r="Q79" s="19"/>
      <c r="R79" s="19"/>
      <c r="S79" s="19"/>
      <c r="T79" s="1">
        <v>443.02769999999998</v>
      </c>
      <c r="U79" t="s">
        <v>32</v>
      </c>
      <c r="V79" t="s">
        <v>355</v>
      </c>
      <c r="W79">
        <v>108.181621281182</v>
      </c>
      <c r="X79" t="s">
        <v>33</v>
      </c>
      <c r="Y79">
        <v>111</v>
      </c>
      <c r="Z79" s="2">
        <v>1745280</v>
      </c>
      <c r="AB79" s="21"/>
      <c r="AC79" s="21"/>
      <c r="AD79" s="21"/>
      <c r="AE79" s="21"/>
      <c r="AF79" s="21"/>
      <c r="AG79" s="21"/>
      <c r="AH79" s="21"/>
    </row>
    <row r="80" spans="1:34">
      <c r="A80" s="1">
        <v>260.09570000000002</v>
      </c>
      <c r="B80" t="s">
        <v>13</v>
      </c>
      <c r="C80" t="s">
        <v>356</v>
      </c>
      <c r="D80">
        <v>109.39572429517401</v>
      </c>
      <c r="E80" t="s">
        <v>15</v>
      </c>
      <c r="F80">
        <v>111</v>
      </c>
      <c r="G80" s="2">
        <v>154940160</v>
      </c>
      <c r="P80" s="22">
        <v>0</v>
      </c>
      <c r="T80" s="1">
        <v>460.15429999999998</v>
      </c>
      <c r="U80" t="s">
        <v>36</v>
      </c>
      <c r="V80" t="s">
        <v>356</v>
      </c>
      <c r="W80">
        <v>109.38788528118199</v>
      </c>
      <c r="X80" t="s">
        <v>37</v>
      </c>
      <c r="Y80">
        <v>111</v>
      </c>
      <c r="Z80" s="2">
        <v>756480</v>
      </c>
    </row>
    <row r="81" spans="1:26">
      <c r="A81" s="1">
        <v>260.09570000000002</v>
      </c>
      <c r="B81" t="s">
        <v>13</v>
      </c>
      <c r="C81" t="s">
        <v>357</v>
      </c>
      <c r="D81">
        <v>110.601200295174</v>
      </c>
      <c r="E81" t="s">
        <v>15</v>
      </c>
      <c r="F81">
        <v>111</v>
      </c>
      <c r="G81" s="2">
        <v>264698880</v>
      </c>
      <c r="P81" s="24"/>
      <c r="T81" s="1">
        <v>260.09570000000002</v>
      </c>
      <c r="U81" t="s">
        <v>13</v>
      </c>
      <c r="V81" t="s">
        <v>357</v>
      </c>
      <c r="W81">
        <v>110.594149281182</v>
      </c>
      <c r="X81" t="s">
        <v>40</v>
      </c>
      <c r="Y81">
        <v>111</v>
      </c>
      <c r="Z81" s="2" t="s">
        <v>67</v>
      </c>
    </row>
    <row r="82" spans="1:26">
      <c r="A82" s="1">
        <v>260.09570000000002</v>
      </c>
      <c r="B82" t="s">
        <v>13</v>
      </c>
      <c r="C82" t="s">
        <v>358</v>
      </c>
      <c r="D82">
        <v>111.806676295174</v>
      </c>
      <c r="E82" t="s">
        <v>15</v>
      </c>
      <c r="F82">
        <v>111</v>
      </c>
      <c r="G82" s="2">
        <v>255918720</v>
      </c>
      <c r="T82" s="1">
        <v>260.09570000000002</v>
      </c>
      <c r="U82" t="s">
        <v>13</v>
      </c>
      <c r="V82" t="s">
        <v>358</v>
      </c>
      <c r="W82">
        <v>111.800413281182</v>
      </c>
      <c r="X82" t="s">
        <v>40</v>
      </c>
      <c r="Y82">
        <v>111</v>
      </c>
      <c r="Z82" s="2" t="s">
        <v>67</v>
      </c>
    </row>
    <row r="83" spans="1:26">
      <c r="A83" s="1">
        <v>260.09570000000002</v>
      </c>
      <c r="B83" t="s">
        <v>13</v>
      </c>
      <c r="C83" t="s">
        <v>359</v>
      </c>
      <c r="D83">
        <v>113.012152295174</v>
      </c>
      <c r="E83" t="s">
        <v>15</v>
      </c>
      <c r="F83">
        <v>111</v>
      </c>
      <c r="G83" s="2">
        <v>97092480</v>
      </c>
      <c r="T83" s="1">
        <v>460.15429999999998</v>
      </c>
      <c r="U83" t="s">
        <v>36</v>
      </c>
      <c r="V83" t="s">
        <v>359</v>
      </c>
      <c r="W83">
        <v>113.00667728118199</v>
      </c>
      <c r="X83" t="s">
        <v>37</v>
      </c>
      <c r="Y83">
        <v>111</v>
      </c>
      <c r="Z83" s="2">
        <v>1806720</v>
      </c>
    </row>
    <row r="84" spans="1:26">
      <c r="A84" s="1">
        <v>260.09570000000002</v>
      </c>
      <c r="B84" t="s">
        <v>13</v>
      </c>
      <c r="C84" t="s">
        <v>360</v>
      </c>
      <c r="D84">
        <v>114.21762829517399</v>
      </c>
      <c r="E84" t="s">
        <v>15</v>
      </c>
      <c r="F84">
        <v>111</v>
      </c>
      <c r="G84" s="2">
        <v>15246720</v>
      </c>
      <c r="T84" s="1">
        <v>443.02769999999998</v>
      </c>
      <c r="U84" t="s">
        <v>32</v>
      </c>
      <c r="V84" t="s">
        <v>360</v>
      </c>
      <c r="W84">
        <v>114.212941281182</v>
      </c>
      <c r="X84" t="s">
        <v>33</v>
      </c>
      <c r="Y84">
        <v>111</v>
      </c>
      <c r="Z84" s="2">
        <v>9557760</v>
      </c>
    </row>
    <row r="85" spans="1:26">
      <c r="A85" s="1">
        <v>260.09570000000002</v>
      </c>
      <c r="B85" t="s">
        <v>13</v>
      </c>
      <c r="C85" t="s">
        <v>361</v>
      </c>
      <c r="D85">
        <v>115.423104295174</v>
      </c>
      <c r="E85" t="s">
        <v>15</v>
      </c>
      <c r="F85">
        <v>111</v>
      </c>
      <c r="G85" s="2">
        <v>75340800</v>
      </c>
      <c r="T85" s="1">
        <v>434.1386</v>
      </c>
      <c r="U85" t="s">
        <v>28</v>
      </c>
      <c r="V85" t="s">
        <v>361</v>
      </c>
      <c r="W85">
        <v>115.419205281182</v>
      </c>
      <c r="X85" t="s">
        <v>29</v>
      </c>
      <c r="Y85">
        <v>111</v>
      </c>
      <c r="Z85" s="2">
        <v>2964480</v>
      </c>
    </row>
    <row r="86" spans="1:26">
      <c r="A86" s="1">
        <v>260.09570000000002</v>
      </c>
      <c r="B86" t="s">
        <v>13</v>
      </c>
      <c r="C86" t="s">
        <v>362</v>
      </c>
      <c r="D86">
        <v>116.628580295174</v>
      </c>
      <c r="E86" t="s">
        <v>15</v>
      </c>
      <c r="F86">
        <v>111</v>
      </c>
      <c r="G86" s="2">
        <v>84769920</v>
      </c>
      <c r="T86" s="1">
        <v>394.13249999999999</v>
      </c>
      <c r="U86" t="s">
        <v>24</v>
      </c>
      <c r="V86" t="s">
        <v>362</v>
      </c>
      <c r="W86">
        <v>116.62546928118201</v>
      </c>
      <c r="X86" t="s">
        <v>25</v>
      </c>
      <c r="Y86">
        <v>111</v>
      </c>
      <c r="Z86" s="2">
        <v>414720</v>
      </c>
    </row>
    <row r="87" spans="1:26">
      <c r="A87" s="1">
        <v>260.09570000000002</v>
      </c>
      <c r="B87" t="s">
        <v>13</v>
      </c>
      <c r="C87" t="s">
        <v>363</v>
      </c>
      <c r="D87">
        <v>117.83405629517399</v>
      </c>
      <c r="E87" t="s">
        <v>15</v>
      </c>
      <c r="F87">
        <v>111</v>
      </c>
      <c r="G87" s="2">
        <v>85557120</v>
      </c>
      <c r="T87" s="1">
        <v>385.1798</v>
      </c>
      <c r="U87" t="s">
        <v>20</v>
      </c>
      <c r="V87" t="s">
        <v>363</v>
      </c>
      <c r="W87">
        <v>117.831733281182</v>
      </c>
      <c r="X87" t="s">
        <v>21</v>
      </c>
      <c r="Y87">
        <v>111</v>
      </c>
      <c r="Z87" s="2">
        <v>11520</v>
      </c>
    </row>
    <row r="88" spans="1:26">
      <c r="A88" s="1">
        <v>260.09570000000002</v>
      </c>
      <c r="B88" t="s">
        <v>13</v>
      </c>
      <c r="C88" t="s">
        <v>364</v>
      </c>
      <c r="D88">
        <v>119.039532295174</v>
      </c>
      <c r="E88" t="s">
        <v>15</v>
      </c>
      <c r="F88">
        <v>111</v>
      </c>
      <c r="G88" s="2">
        <v>17030400</v>
      </c>
      <c r="T88" s="1">
        <v>365.11720000000003</v>
      </c>
      <c r="U88" t="s">
        <v>17</v>
      </c>
      <c r="V88" t="s">
        <v>364</v>
      </c>
      <c r="W88">
        <v>119.037997281182</v>
      </c>
      <c r="X88" t="s">
        <v>15</v>
      </c>
      <c r="Y88">
        <v>111</v>
      </c>
      <c r="Z88" s="2">
        <v>10609920</v>
      </c>
    </row>
    <row r="89" spans="1:26">
      <c r="A89" s="1">
        <v>260.09570000000002</v>
      </c>
      <c r="B89" t="s">
        <v>13</v>
      </c>
      <c r="C89" t="s">
        <v>365</v>
      </c>
      <c r="D89">
        <v>120.245008295174</v>
      </c>
      <c r="E89" t="s">
        <v>15</v>
      </c>
      <c r="F89">
        <v>111</v>
      </c>
      <c r="G89" s="2">
        <v>6405120</v>
      </c>
      <c r="T89" s="1">
        <v>365.11720000000003</v>
      </c>
      <c r="U89" t="s">
        <v>17</v>
      </c>
      <c r="V89" t="s">
        <v>365</v>
      </c>
      <c r="W89">
        <v>120.24426128118201</v>
      </c>
      <c r="X89" t="s">
        <v>15</v>
      </c>
      <c r="Y89">
        <v>111</v>
      </c>
      <c r="Z89" s="2">
        <v>33580800</v>
      </c>
    </row>
    <row r="90" spans="1:26">
      <c r="A90" s="1">
        <v>260.09570000000002</v>
      </c>
      <c r="B90" t="s">
        <v>13</v>
      </c>
      <c r="C90" t="s">
        <v>366</v>
      </c>
      <c r="D90">
        <v>121.45048429517399</v>
      </c>
      <c r="E90" t="s">
        <v>15</v>
      </c>
      <c r="F90">
        <v>111</v>
      </c>
      <c r="G90" s="2">
        <v>150856320</v>
      </c>
      <c r="T90" s="1">
        <v>385.1798</v>
      </c>
      <c r="U90" t="s">
        <v>20</v>
      </c>
      <c r="V90" t="s">
        <v>366</v>
      </c>
      <c r="W90">
        <v>121.450525281182</v>
      </c>
      <c r="X90" t="s">
        <v>21</v>
      </c>
      <c r="Y90">
        <v>111</v>
      </c>
      <c r="Z90" s="2">
        <v>24960</v>
      </c>
    </row>
    <row r="91" spans="1:26">
      <c r="A91" s="1">
        <v>260.09570000000002</v>
      </c>
      <c r="B91" t="s">
        <v>13</v>
      </c>
      <c r="C91" t="s">
        <v>367</v>
      </c>
      <c r="D91">
        <v>122.655960295174</v>
      </c>
      <c r="E91" t="s">
        <v>15</v>
      </c>
      <c r="F91">
        <v>111</v>
      </c>
      <c r="G91" s="2">
        <v>146568960</v>
      </c>
      <c r="T91" s="1">
        <v>394.13249999999999</v>
      </c>
      <c r="U91" t="s">
        <v>24</v>
      </c>
      <c r="V91" t="s">
        <v>367</v>
      </c>
      <c r="W91">
        <v>122.656789281182</v>
      </c>
      <c r="X91" t="s">
        <v>25</v>
      </c>
      <c r="Y91">
        <v>111</v>
      </c>
      <c r="Z91" s="2">
        <v>8263680</v>
      </c>
    </row>
    <row r="92" spans="1:26">
      <c r="A92" s="1">
        <v>260.09570000000002</v>
      </c>
      <c r="B92" t="s">
        <v>13</v>
      </c>
      <c r="C92" t="s">
        <v>368</v>
      </c>
      <c r="D92">
        <v>123.861436295174</v>
      </c>
      <c r="E92" t="s">
        <v>15</v>
      </c>
      <c r="F92">
        <v>111</v>
      </c>
      <c r="G92" s="2">
        <v>34623360</v>
      </c>
      <c r="T92" s="1">
        <v>434.1386</v>
      </c>
      <c r="U92" t="s">
        <v>28</v>
      </c>
      <c r="V92" t="s">
        <v>368</v>
      </c>
      <c r="W92">
        <v>123.863053281182</v>
      </c>
      <c r="X92" t="s">
        <v>29</v>
      </c>
      <c r="Y92">
        <v>111</v>
      </c>
      <c r="Z92" s="2">
        <v>5710080</v>
      </c>
    </row>
    <row r="93" spans="1:26">
      <c r="A93" s="1">
        <v>260.09570000000002</v>
      </c>
      <c r="B93" t="s">
        <v>13</v>
      </c>
      <c r="C93" t="s">
        <v>369</v>
      </c>
      <c r="D93">
        <v>125.06691229517401</v>
      </c>
      <c r="E93" t="s">
        <v>15</v>
      </c>
      <c r="F93">
        <v>111</v>
      </c>
      <c r="G93" s="2">
        <v>5477760</v>
      </c>
      <c r="T93" s="1">
        <v>443.02769999999998</v>
      </c>
      <c r="U93" t="s">
        <v>32</v>
      </c>
      <c r="V93" t="s">
        <v>369</v>
      </c>
      <c r="W93">
        <v>125.06931728118199</v>
      </c>
      <c r="X93" t="s">
        <v>33</v>
      </c>
      <c r="Y93">
        <v>111</v>
      </c>
      <c r="Z93" s="2">
        <v>11907840</v>
      </c>
    </row>
    <row r="94" spans="1:26">
      <c r="A94" s="1">
        <v>260.09570000000002</v>
      </c>
      <c r="B94" t="s">
        <v>13</v>
      </c>
      <c r="C94" t="s">
        <v>370</v>
      </c>
      <c r="D94">
        <v>126.272388295174</v>
      </c>
      <c r="E94" t="s">
        <v>15</v>
      </c>
      <c r="F94">
        <v>111</v>
      </c>
      <c r="G94" s="2">
        <v>33133440</v>
      </c>
      <c r="T94" s="1">
        <v>460.15429999999998</v>
      </c>
      <c r="U94" t="s">
        <v>36</v>
      </c>
      <c r="V94" t="s">
        <v>370</v>
      </c>
      <c r="W94">
        <v>126.275581281182</v>
      </c>
      <c r="X94" t="s">
        <v>37</v>
      </c>
      <c r="Y94">
        <v>111</v>
      </c>
      <c r="Z94" s="2">
        <v>4778880</v>
      </c>
    </row>
    <row r="95" spans="1:26">
      <c r="A95" s="1">
        <v>260.09570000000002</v>
      </c>
      <c r="B95" t="s">
        <v>13</v>
      </c>
      <c r="C95" t="s">
        <v>371</v>
      </c>
      <c r="D95">
        <v>127.477864295174</v>
      </c>
      <c r="E95" t="s">
        <v>15</v>
      </c>
      <c r="F95">
        <v>111</v>
      </c>
      <c r="G95" s="2">
        <v>213513600</v>
      </c>
      <c r="T95" s="1">
        <v>260.09570000000002</v>
      </c>
      <c r="U95" t="s">
        <v>13</v>
      </c>
      <c r="V95" t="s">
        <v>371</v>
      </c>
      <c r="W95">
        <v>127.481845281182</v>
      </c>
      <c r="X95" t="s">
        <v>40</v>
      </c>
      <c r="Y95">
        <v>111</v>
      </c>
      <c r="Z95" s="2" t="s">
        <v>67</v>
      </c>
    </row>
    <row r="96" spans="1:26">
      <c r="A96" s="1">
        <v>260.09570000000002</v>
      </c>
      <c r="B96" t="s">
        <v>13</v>
      </c>
      <c r="C96" t="s">
        <v>372</v>
      </c>
      <c r="D96">
        <v>128.68334029517399</v>
      </c>
      <c r="E96" t="s">
        <v>15</v>
      </c>
      <c r="F96">
        <v>111</v>
      </c>
      <c r="G96" s="2">
        <v>221783040</v>
      </c>
      <c r="T96" s="1">
        <v>260.09570000000002</v>
      </c>
      <c r="U96" t="s">
        <v>13</v>
      </c>
      <c r="V96" t="s">
        <v>372</v>
      </c>
      <c r="W96">
        <v>128.68810928118199</v>
      </c>
      <c r="X96" t="s">
        <v>40</v>
      </c>
      <c r="Y96">
        <v>111</v>
      </c>
      <c r="Z96" s="2" t="s">
        <v>67</v>
      </c>
    </row>
    <row r="97" spans="1:26">
      <c r="A97" s="1">
        <v>260.09570000000002</v>
      </c>
      <c r="B97" t="s">
        <v>13</v>
      </c>
      <c r="C97" t="s">
        <v>373</v>
      </c>
      <c r="D97">
        <v>129.888816295174</v>
      </c>
      <c r="E97" t="s">
        <v>15</v>
      </c>
      <c r="F97">
        <v>111</v>
      </c>
      <c r="G97" s="2">
        <v>177932160</v>
      </c>
      <c r="T97" s="1">
        <v>460.15429999999998</v>
      </c>
      <c r="U97" t="s">
        <v>36</v>
      </c>
      <c r="V97" t="s">
        <v>373</v>
      </c>
      <c r="W97">
        <v>129.894373281182</v>
      </c>
      <c r="X97" t="s">
        <v>37</v>
      </c>
      <c r="Y97">
        <v>111</v>
      </c>
      <c r="Z97" s="2">
        <v>9603840</v>
      </c>
    </row>
    <row r="98" spans="1:26">
      <c r="A98" s="1">
        <v>260.09570000000002</v>
      </c>
      <c r="B98" t="s">
        <v>13</v>
      </c>
      <c r="C98" t="s">
        <v>374</v>
      </c>
      <c r="D98">
        <v>131.094292295174</v>
      </c>
      <c r="E98" t="s">
        <v>15</v>
      </c>
      <c r="F98">
        <v>111</v>
      </c>
      <c r="G98" s="2">
        <v>49161600</v>
      </c>
      <c r="T98" s="1">
        <v>443.02769999999998</v>
      </c>
      <c r="U98" t="s">
        <v>32</v>
      </c>
      <c r="V98" t="s">
        <v>374</v>
      </c>
      <c r="W98">
        <v>131.100637281182</v>
      </c>
      <c r="X98" t="s">
        <v>33</v>
      </c>
      <c r="Y98">
        <v>111</v>
      </c>
      <c r="Z98" s="2">
        <v>8031360</v>
      </c>
    </row>
    <row r="99" spans="1:26">
      <c r="A99" s="1">
        <v>260.09570000000002</v>
      </c>
      <c r="B99" t="s">
        <v>13</v>
      </c>
      <c r="C99" t="s">
        <v>375</v>
      </c>
      <c r="D99">
        <v>132.299768295174</v>
      </c>
      <c r="E99" t="s">
        <v>15</v>
      </c>
      <c r="F99">
        <v>111</v>
      </c>
      <c r="G99" s="2">
        <v>173178240</v>
      </c>
      <c r="T99" s="1">
        <v>434.1386</v>
      </c>
      <c r="U99" t="s">
        <v>28</v>
      </c>
      <c r="V99" t="s">
        <v>375</v>
      </c>
      <c r="W99">
        <v>132.30690128118201</v>
      </c>
      <c r="X99" t="s">
        <v>29</v>
      </c>
      <c r="Y99">
        <v>111</v>
      </c>
      <c r="Z99" s="2">
        <v>10235520</v>
      </c>
    </row>
    <row r="100" spans="1:26">
      <c r="A100" s="1">
        <v>260.09570000000002</v>
      </c>
      <c r="B100" t="s">
        <v>13</v>
      </c>
      <c r="C100" t="s">
        <v>376</v>
      </c>
      <c r="D100">
        <v>133.50524429517401</v>
      </c>
      <c r="E100" t="s">
        <v>15</v>
      </c>
      <c r="F100">
        <v>111</v>
      </c>
      <c r="G100" s="2">
        <v>232018560</v>
      </c>
      <c r="T100" s="1">
        <v>394.13249999999999</v>
      </c>
      <c r="U100" t="s">
        <v>24</v>
      </c>
      <c r="V100" t="s">
        <v>376</v>
      </c>
      <c r="W100">
        <v>133.51316528118201</v>
      </c>
      <c r="X100" t="s">
        <v>25</v>
      </c>
      <c r="Y100">
        <v>111</v>
      </c>
      <c r="Z100" s="2">
        <v>2229120</v>
      </c>
    </row>
    <row r="101" spans="1:26">
      <c r="A101" s="1">
        <v>260.09570000000002</v>
      </c>
      <c r="B101" t="s">
        <v>13</v>
      </c>
      <c r="C101" t="s">
        <v>377</v>
      </c>
      <c r="D101">
        <v>134.71072029517401</v>
      </c>
      <c r="E101" t="s">
        <v>15</v>
      </c>
      <c r="F101">
        <v>111</v>
      </c>
      <c r="G101" s="2">
        <v>189369600</v>
      </c>
      <c r="T101" s="1">
        <v>385.1798</v>
      </c>
      <c r="U101" t="s">
        <v>20</v>
      </c>
      <c r="V101" t="s">
        <v>377</v>
      </c>
      <c r="W101">
        <v>134.71942928118199</v>
      </c>
      <c r="X101" t="s">
        <v>21</v>
      </c>
      <c r="Y101">
        <v>111</v>
      </c>
      <c r="Z101" s="2">
        <v>211200</v>
      </c>
    </row>
    <row r="102" spans="1:26">
      <c r="A102" s="1">
        <v>260.09570000000002</v>
      </c>
      <c r="B102" t="s">
        <v>13</v>
      </c>
      <c r="C102" t="s">
        <v>378</v>
      </c>
      <c r="D102">
        <v>135.91619629517399</v>
      </c>
      <c r="E102" t="s">
        <v>15</v>
      </c>
      <c r="F102">
        <v>111</v>
      </c>
      <c r="G102" s="2">
        <v>83756160</v>
      </c>
      <c r="T102" s="1">
        <v>365.11720000000003</v>
      </c>
      <c r="U102" t="s">
        <v>17</v>
      </c>
      <c r="V102" t="s">
        <v>378</v>
      </c>
      <c r="W102">
        <v>135.92569328118199</v>
      </c>
      <c r="X102" t="s">
        <v>15</v>
      </c>
      <c r="Y102">
        <v>111</v>
      </c>
      <c r="Z102" s="2">
        <v>21258240</v>
      </c>
    </row>
    <row r="103" spans="1:26">
      <c r="A103" s="1">
        <v>260.09570000000002</v>
      </c>
      <c r="B103" t="s">
        <v>13</v>
      </c>
      <c r="C103" t="s">
        <v>379</v>
      </c>
      <c r="D103">
        <v>137.12167229517399</v>
      </c>
      <c r="E103" t="s">
        <v>15</v>
      </c>
      <c r="F103">
        <v>111</v>
      </c>
      <c r="G103" s="2">
        <v>130007040</v>
      </c>
      <c r="T103" s="1">
        <v>365.11720000000003</v>
      </c>
      <c r="U103" t="s">
        <v>17</v>
      </c>
      <c r="V103" t="s">
        <v>379</v>
      </c>
      <c r="W103">
        <v>137.131957281182</v>
      </c>
      <c r="X103" t="s">
        <v>15</v>
      </c>
      <c r="Y103">
        <v>111</v>
      </c>
      <c r="Z103" s="2">
        <v>7572480</v>
      </c>
    </row>
    <row r="104" spans="1:26">
      <c r="A104" s="1">
        <v>260.09570000000002</v>
      </c>
      <c r="B104" t="s">
        <v>13</v>
      </c>
      <c r="C104" t="s">
        <v>380</v>
      </c>
      <c r="D104">
        <v>138.327148295174</v>
      </c>
      <c r="E104" t="s">
        <v>15</v>
      </c>
      <c r="F104">
        <v>111</v>
      </c>
      <c r="G104" s="2">
        <v>226577280</v>
      </c>
      <c r="T104" s="1">
        <v>385.1798</v>
      </c>
      <c r="U104" t="s">
        <v>20</v>
      </c>
      <c r="V104" t="s">
        <v>380</v>
      </c>
      <c r="W104">
        <v>138.338221281182</v>
      </c>
      <c r="X104" t="s">
        <v>21</v>
      </c>
      <c r="Y104">
        <v>111</v>
      </c>
      <c r="Z104" s="2">
        <v>19200</v>
      </c>
    </row>
    <row r="105" spans="1:26">
      <c r="A105" s="1">
        <v>260.09570000000002</v>
      </c>
      <c r="B105" t="s">
        <v>13</v>
      </c>
      <c r="C105" t="s">
        <v>381</v>
      </c>
      <c r="D105">
        <v>139.532624295174</v>
      </c>
      <c r="E105" t="s">
        <v>15</v>
      </c>
      <c r="F105">
        <v>111</v>
      </c>
      <c r="G105" s="2">
        <v>189592320</v>
      </c>
      <c r="T105" s="1">
        <v>394.13249999999999</v>
      </c>
      <c r="U105" t="s">
        <v>24</v>
      </c>
      <c r="V105" t="s">
        <v>381</v>
      </c>
      <c r="W105">
        <v>139.54448528118201</v>
      </c>
      <c r="X105" t="s">
        <v>25</v>
      </c>
      <c r="Y105">
        <v>111</v>
      </c>
      <c r="Z105" s="2">
        <v>992640</v>
      </c>
    </row>
    <row r="106" spans="1:26">
      <c r="A106" s="1">
        <v>260.09570000000002</v>
      </c>
      <c r="B106" t="s">
        <v>13</v>
      </c>
      <c r="C106" t="s">
        <v>382</v>
      </c>
      <c r="D106">
        <v>140.73810029517401</v>
      </c>
      <c r="E106" t="s">
        <v>15</v>
      </c>
      <c r="F106">
        <v>111</v>
      </c>
      <c r="G106" s="2">
        <v>204261120</v>
      </c>
      <c r="T106" s="1">
        <v>434.1386</v>
      </c>
      <c r="U106" t="s">
        <v>28</v>
      </c>
      <c r="V106" t="s">
        <v>382</v>
      </c>
      <c r="W106">
        <v>140.75074928118201</v>
      </c>
      <c r="X106" t="s">
        <v>29</v>
      </c>
      <c r="Y106">
        <v>111</v>
      </c>
      <c r="Z106" s="2">
        <v>3976320</v>
      </c>
    </row>
    <row r="107" spans="1:26">
      <c r="A107" s="1">
        <v>260.09570000000002</v>
      </c>
      <c r="B107" t="s">
        <v>13</v>
      </c>
      <c r="C107" t="s">
        <v>383</v>
      </c>
      <c r="D107">
        <v>141.94357629517401</v>
      </c>
      <c r="E107" t="s">
        <v>15</v>
      </c>
      <c r="F107">
        <v>111</v>
      </c>
      <c r="G107" s="2">
        <v>148254720</v>
      </c>
      <c r="T107" s="1">
        <v>443.02769999999998</v>
      </c>
      <c r="U107" t="s">
        <v>32</v>
      </c>
      <c r="V107" t="s">
        <v>383</v>
      </c>
      <c r="W107">
        <v>141.95701328118199</v>
      </c>
      <c r="X107" t="s">
        <v>33</v>
      </c>
      <c r="Y107">
        <v>111</v>
      </c>
      <c r="Z107" s="2">
        <v>2158080</v>
      </c>
    </row>
    <row r="108" spans="1:26">
      <c r="A108" s="1">
        <v>260.09570000000002</v>
      </c>
      <c r="B108" t="s">
        <v>13</v>
      </c>
      <c r="C108" t="s">
        <v>384</v>
      </c>
      <c r="D108">
        <v>143.14905229517399</v>
      </c>
      <c r="E108" t="s">
        <v>15</v>
      </c>
      <c r="F108">
        <v>111</v>
      </c>
      <c r="G108" s="2">
        <v>181509120</v>
      </c>
      <c r="T108" s="1">
        <v>460.15429999999998</v>
      </c>
      <c r="U108" t="s">
        <v>36</v>
      </c>
      <c r="V108" t="s">
        <v>384</v>
      </c>
      <c r="W108">
        <v>143.16327728118199</v>
      </c>
      <c r="X108" t="s">
        <v>37</v>
      </c>
      <c r="Y108">
        <v>111</v>
      </c>
      <c r="Z108" s="2">
        <v>4247040</v>
      </c>
    </row>
    <row r="109" spans="1:26">
      <c r="A109" s="1">
        <v>260.09570000000002</v>
      </c>
      <c r="B109" t="s">
        <v>13</v>
      </c>
      <c r="C109" t="s">
        <v>385</v>
      </c>
      <c r="D109">
        <v>144.35452829517399</v>
      </c>
      <c r="E109" t="s">
        <v>15</v>
      </c>
      <c r="F109">
        <v>111</v>
      </c>
      <c r="G109" s="2">
        <v>249505920</v>
      </c>
      <c r="T109" s="1">
        <v>260.09570000000002</v>
      </c>
      <c r="U109" t="s">
        <v>13</v>
      </c>
      <c r="V109" t="s">
        <v>385</v>
      </c>
      <c r="W109">
        <v>144.36954128118199</v>
      </c>
      <c r="X109" t="s">
        <v>40</v>
      </c>
      <c r="Y109">
        <v>111</v>
      </c>
      <c r="Z109" s="2" t="s">
        <v>67</v>
      </c>
    </row>
    <row r="110" spans="1:26">
      <c r="A110" s="1">
        <v>260.09570000000002</v>
      </c>
      <c r="B110" t="s">
        <v>13</v>
      </c>
      <c r="C110" t="s">
        <v>386</v>
      </c>
      <c r="D110">
        <v>145.560004295174</v>
      </c>
      <c r="E110" t="s">
        <v>15</v>
      </c>
      <c r="F110">
        <v>111</v>
      </c>
      <c r="G110" s="2">
        <v>273567360</v>
      </c>
      <c r="T110" s="1">
        <v>260.09570000000002</v>
      </c>
      <c r="U110" t="s">
        <v>13</v>
      </c>
      <c r="V110" t="s">
        <v>386</v>
      </c>
      <c r="W110">
        <v>145.575805281182</v>
      </c>
      <c r="X110" t="s">
        <v>40</v>
      </c>
      <c r="Y110">
        <v>111</v>
      </c>
      <c r="Z110" s="2" t="s">
        <v>67</v>
      </c>
    </row>
    <row r="111" spans="1:26">
      <c r="A111" s="1">
        <v>260.09570000000002</v>
      </c>
      <c r="B111" t="s">
        <v>13</v>
      </c>
      <c r="C111" t="s">
        <v>387</v>
      </c>
      <c r="D111">
        <v>146.765480295174</v>
      </c>
      <c r="E111" t="s">
        <v>15</v>
      </c>
      <c r="F111">
        <v>111</v>
      </c>
      <c r="G111" s="2">
        <v>139361280</v>
      </c>
      <c r="T111" s="1">
        <v>460.15429999999998</v>
      </c>
      <c r="U111" t="s">
        <v>36</v>
      </c>
      <c r="V111" t="s">
        <v>387</v>
      </c>
      <c r="W111">
        <v>146.782069281182</v>
      </c>
      <c r="X111" t="s">
        <v>37</v>
      </c>
      <c r="Y111">
        <v>111</v>
      </c>
      <c r="Z111" s="2">
        <v>1317120</v>
      </c>
    </row>
    <row r="112" spans="1:26">
      <c r="A112" s="1">
        <v>260.09570000000002</v>
      </c>
      <c r="B112" t="s">
        <v>13</v>
      </c>
      <c r="C112" t="s">
        <v>388</v>
      </c>
      <c r="D112">
        <v>147.97095629517401</v>
      </c>
      <c r="E112" t="s">
        <v>15</v>
      </c>
      <c r="F112">
        <v>111</v>
      </c>
      <c r="G112" s="2">
        <v>6163200</v>
      </c>
      <c r="T112" s="1">
        <v>443.02769999999998</v>
      </c>
      <c r="U112" t="s">
        <v>32</v>
      </c>
      <c r="V112" t="s">
        <v>388</v>
      </c>
      <c r="W112">
        <v>147.98833328118201</v>
      </c>
      <c r="X112" t="s">
        <v>33</v>
      </c>
      <c r="Y112">
        <v>111</v>
      </c>
      <c r="Z112" s="2">
        <v>6464640</v>
      </c>
    </row>
    <row r="113" spans="1:26">
      <c r="A113" s="1">
        <v>260.09570000000002</v>
      </c>
      <c r="B113" t="s">
        <v>13</v>
      </c>
      <c r="C113" t="s">
        <v>389</v>
      </c>
      <c r="D113">
        <v>149.17643229517401</v>
      </c>
      <c r="E113" t="s">
        <v>15</v>
      </c>
      <c r="F113">
        <v>111</v>
      </c>
      <c r="G113" s="2">
        <v>122177280</v>
      </c>
      <c r="T113" s="1">
        <v>434.1386</v>
      </c>
      <c r="U113" t="s">
        <v>28</v>
      </c>
      <c r="V113" t="s">
        <v>389</v>
      </c>
      <c r="W113">
        <v>149.19459728118201</v>
      </c>
      <c r="X113" t="s">
        <v>29</v>
      </c>
      <c r="Y113">
        <v>111</v>
      </c>
      <c r="Z113" s="2">
        <v>1059840</v>
      </c>
    </row>
    <row r="114" spans="1:26">
      <c r="A114" s="1">
        <v>260.09570000000002</v>
      </c>
      <c r="B114" t="s">
        <v>13</v>
      </c>
      <c r="C114" t="s">
        <v>390</v>
      </c>
      <c r="D114">
        <v>150.38190829517399</v>
      </c>
      <c r="E114" t="s">
        <v>15</v>
      </c>
      <c r="F114">
        <v>111</v>
      </c>
      <c r="G114" s="2">
        <v>122649600</v>
      </c>
      <c r="T114" s="1">
        <v>394.13249999999999</v>
      </c>
      <c r="U114" t="s">
        <v>24</v>
      </c>
      <c r="V114" t="s">
        <v>390</v>
      </c>
      <c r="W114">
        <v>150.40086128118199</v>
      </c>
      <c r="X114" t="s">
        <v>25</v>
      </c>
      <c r="Y114">
        <v>111</v>
      </c>
      <c r="Z114" s="2">
        <v>426240</v>
      </c>
    </row>
    <row r="115" spans="1:26">
      <c r="A115" s="1">
        <v>260.09570000000002</v>
      </c>
      <c r="B115" t="s">
        <v>13</v>
      </c>
      <c r="C115" t="s">
        <v>391</v>
      </c>
      <c r="D115">
        <v>151.58738429517399</v>
      </c>
      <c r="E115" t="s">
        <v>15</v>
      </c>
      <c r="F115">
        <v>111</v>
      </c>
      <c r="G115" s="2">
        <v>70099200</v>
      </c>
      <c r="T115" s="1">
        <v>385.1798</v>
      </c>
      <c r="U115" t="s">
        <v>20</v>
      </c>
      <c r="V115" t="s">
        <v>391</v>
      </c>
      <c r="W115">
        <v>151.60712528118199</v>
      </c>
      <c r="X115" t="s">
        <v>21</v>
      </c>
      <c r="Y115">
        <v>111</v>
      </c>
      <c r="Z115" s="2">
        <v>86400</v>
      </c>
    </row>
    <row r="116" spans="1:26">
      <c r="A116" s="1">
        <v>260.09570000000002</v>
      </c>
      <c r="B116" t="s">
        <v>13</v>
      </c>
      <c r="C116" t="s">
        <v>392</v>
      </c>
      <c r="D116">
        <v>152.79286029517399</v>
      </c>
      <c r="E116" t="s">
        <v>15</v>
      </c>
      <c r="F116">
        <v>111</v>
      </c>
      <c r="G116" s="2">
        <v>35577600</v>
      </c>
      <c r="T116" s="1">
        <v>365.11720000000003</v>
      </c>
      <c r="U116" t="s">
        <v>17</v>
      </c>
      <c r="V116" t="s">
        <v>392</v>
      </c>
      <c r="W116">
        <v>152.813389281182</v>
      </c>
      <c r="X116" t="s">
        <v>15</v>
      </c>
      <c r="Y116">
        <v>111</v>
      </c>
      <c r="Z116" s="2">
        <v>15576960</v>
      </c>
    </row>
  </sheetData>
  <mergeCells count="4">
    <mergeCell ref="A2:G3"/>
    <mergeCell ref="I2:N3"/>
    <mergeCell ref="T2:Z3"/>
    <mergeCell ref="AB2:AG3"/>
  </mergeCells>
  <conditionalFormatting sqref="I64:N79">
    <cfRule type="colorScale" priority="8">
      <colorScale>
        <cfvo type="min"/>
        <cfvo type="max"/>
        <color rgb="FF0070C0"/>
        <color rgb="FFFFC000"/>
      </colorScale>
    </cfRule>
    <cfRule type="colorScale" priority="9">
      <colorScale>
        <cfvo type="min"/>
        <cfvo type="max"/>
        <color theme="8"/>
        <color theme="5"/>
      </colorScale>
    </cfRule>
    <cfRule type="colorScale" priority="10">
      <colorScale>
        <cfvo type="min"/>
        <cfvo type="max"/>
        <color theme="8"/>
        <color rgb="FFFFFF00"/>
      </colorScale>
    </cfRule>
  </conditionalFormatting>
  <conditionalFormatting sqref="I45:O60">
    <cfRule type="colorScale" priority="11">
      <colorScale>
        <cfvo type="min"/>
        <cfvo type="max"/>
        <color rgb="FF0070C0"/>
        <color rgb="FFFFC000"/>
      </colorScale>
    </cfRule>
    <cfRule type="colorScale" priority="12">
      <colorScale>
        <cfvo type="min"/>
        <cfvo type="max"/>
        <color rgb="FFFF7128"/>
        <color rgb="FFFFC000"/>
      </colorScale>
    </cfRule>
    <cfRule type="colorScale" priority="13">
      <colorScale>
        <cfvo type="min"/>
        <cfvo type="max"/>
        <color theme="8"/>
        <color theme="5"/>
      </colorScale>
    </cfRule>
    <cfRule type="colorScale" priority="14">
      <colorScale>
        <cfvo type="min"/>
        <cfvo type="max"/>
        <color rgb="FF00B050"/>
        <color rgb="FFFF0000"/>
      </colorScale>
    </cfRule>
    <cfRule type="colorScale" priority="15">
      <colorScale>
        <cfvo type="min"/>
        <cfvo type="max"/>
        <color theme="8"/>
        <color rgb="FFFFFF00"/>
      </colorScale>
    </cfRule>
  </conditionalFormatting>
  <conditionalFormatting sqref="O65:O79">
    <cfRule type="colorScale" priority="22">
      <colorScale>
        <cfvo type="min"/>
        <cfvo type="max"/>
        <color theme="8"/>
        <color rgb="FFFFFF00"/>
      </colorScale>
    </cfRule>
  </conditionalFormatting>
  <conditionalFormatting sqref="P64">
    <cfRule type="colorScale" priority="4">
      <colorScale>
        <cfvo type="min"/>
        <cfvo type="max"/>
        <color theme="8"/>
        <color rgb="FFFFFF00"/>
      </colorScale>
    </cfRule>
  </conditionalFormatting>
  <conditionalFormatting sqref="P69:P79">
    <cfRule type="colorScale" priority="3">
      <colorScale>
        <cfvo type="min"/>
        <cfvo type="max"/>
        <color rgb="FF0070C0"/>
        <color rgb="FFFFC000"/>
      </colorScale>
    </cfRule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max"/>
        <color rgb="FF0070C0"/>
        <color rgb="FFFFC000"/>
      </colorScale>
    </cfRule>
    <cfRule type="colorScale" priority="7">
      <colorScale>
        <cfvo type="min"/>
        <cfvo type="max"/>
        <color theme="8"/>
        <color theme="5"/>
      </colorScale>
    </cfRule>
  </conditionalFormatting>
  <conditionalFormatting sqref="Q64:S79">
    <cfRule type="colorScale" priority="21">
      <colorScale>
        <cfvo type="min"/>
        <cfvo type="max"/>
        <color theme="8"/>
        <color rgb="FFFFFF00"/>
      </colorScale>
    </cfRule>
  </conditionalFormatting>
  <conditionalFormatting sqref="AB26:AG41">
    <cfRule type="colorScale" priority="16">
      <colorScale>
        <cfvo type="min"/>
        <cfvo type="max"/>
        <color theme="8"/>
        <color rgb="FFFFFF00"/>
      </colorScale>
    </cfRule>
  </conditionalFormatting>
  <conditionalFormatting sqref="AB64:AG79">
    <cfRule type="colorScale" priority="17">
      <colorScale>
        <cfvo type="min"/>
        <cfvo type="max"/>
        <color theme="8"/>
        <color rgb="FFFFFF00"/>
      </colorScale>
    </cfRule>
  </conditionalFormatting>
  <conditionalFormatting sqref="AB45:AH60">
    <cfRule type="colorScale" priority="19">
      <colorScale>
        <cfvo type="min"/>
        <cfvo type="max"/>
        <color theme="8"/>
        <color rgb="FFFFFF00"/>
      </colorScale>
    </cfRule>
  </conditionalFormatting>
  <conditionalFormatting sqref="AH26:AH41">
    <cfRule type="cellIs" dxfId="2" priority="20" operator="greaterThan">
      <formula>12.5</formula>
    </cfRule>
  </conditionalFormatting>
  <conditionalFormatting sqref="AH65:AH79">
    <cfRule type="colorScale" priority="18">
      <colorScale>
        <cfvo type="min"/>
        <cfvo type="max"/>
        <color theme="8"/>
        <color rgb="FFFFFF00"/>
      </colorScale>
    </cfRule>
  </conditionalFormatting>
  <conditionalFormatting sqref="AI50:AI6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DC3BD-991C-7E4F-9080-ABAEC00F16ED}">
  <dimension ref="A1:K22"/>
  <sheetViews>
    <sheetView zoomScaleNormal="100" workbookViewId="0">
      <selection sqref="A1:XFD1"/>
    </sheetView>
  </sheetViews>
  <sheetFormatPr baseColWidth="10" defaultColWidth="8.83203125" defaultRowHeight="15"/>
  <cols>
    <col min="1" max="2" width="12" customWidth="1"/>
    <col min="3" max="3" width="12" bestFit="1" customWidth="1"/>
    <col min="4" max="5" width="12" customWidth="1"/>
    <col min="6" max="6" width="12.6640625" bestFit="1" customWidth="1"/>
    <col min="7" max="7" width="12.6640625" customWidth="1"/>
    <col min="8" max="8" width="12.6640625" style="12" customWidth="1"/>
    <col min="9" max="9" width="8.83203125" style="1"/>
    <col min="13" max="13" width="22" bestFit="1" customWidth="1"/>
    <col min="26" max="26" width="22" bestFit="1" customWidth="1"/>
  </cols>
  <sheetData>
    <row r="1" spans="1:11">
      <c r="A1" s="1" t="s">
        <v>404</v>
      </c>
    </row>
    <row r="2" spans="1:11">
      <c r="A2" s="25" t="s">
        <v>405</v>
      </c>
      <c r="B2" s="26"/>
      <c r="C2" s="26"/>
      <c r="D2" s="25">
        <v>1</v>
      </c>
      <c r="E2" s="25"/>
      <c r="F2" s="25"/>
      <c r="G2" s="27" t="s">
        <v>406</v>
      </c>
      <c r="H2" s="28"/>
      <c r="I2" s="28"/>
    </row>
    <row r="3" spans="1:11">
      <c r="A3" t="s">
        <v>407</v>
      </c>
      <c r="B3" t="s">
        <v>408</v>
      </c>
      <c r="C3" t="s">
        <v>409</v>
      </c>
      <c r="D3" t="s">
        <v>407</v>
      </c>
      <c r="E3" t="s">
        <v>408</v>
      </c>
      <c r="F3" t="s">
        <v>409</v>
      </c>
      <c r="G3" t="s">
        <v>407</v>
      </c>
      <c r="H3" t="s">
        <v>408</v>
      </c>
      <c r="I3" s="1" t="s">
        <v>409</v>
      </c>
    </row>
    <row r="4" spans="1:11">
      <c r="A4">
        <v>0</v>
      </c>
      <c r="B4" s="12">
        <v>68033886.666666433</v>
      </c>
      <c r="C4" s="10">
        <f>LN(68033886.6666664/B4)</f>
        <v>-4.4408920985006271E-16</v>
      </c>
      <c r="D4">
        <v>0</v>
      </c>
      <c r="E4" s="12">
        <v>23588073.333333001</v>
      </c>
      <c r="F4" s="10">
        <f>LN(23588073.3333/E4)</f>
        <v>-1.3991030556336011E-12</v>
      </c>
      <c r="G4" s="12">
        <v>0</v>
      </c>
      <c r="H4" s="12">
        <v>59523933.333333008</v>
      </c>
      <c r="I4" s="1">
        <f t="shared" ref="I4:I9" si="0">LN(59523933.333333/H4)</f>
        <v>-1.1102230246251565E-16</v>
      </c>
    </row>
    <row r="5" spans="1:11">
      <c r="A5">
        <v>3</v>
      </c>
      <c r="B5" s="12">
        <v>64134000.000000536</v>
      </c>
      <c r="C5" s="10">
        <f t="shared" ref="C5:C13" si="1">LN(68033886.6666664/B5)</f>
        <v>5.9031269862744595E-2</v>
      </c>
      <c r="D5">
        <v>3</v>
      </c>
      <c r="E5" s="12">
        <v>20604126.6666671</v>
      </c>
      <c r="F5" s="10">
        <f t="shared" ref="F5:F12" si="2">LN(23588073.3333/E5)</f>
        <v>0.13524983769940019</v>
      </c>
      <c r="G5" s="12">
        <v>15</v>
      </c>
      <c r="H5" s="12">
        <v>55518039.999999672</v>
      </c>
      <c r="I5" s="1">
        <f t="shared" si="0"/>
        <v>6.9670459589022932E-2</v>
      </c>
    </row>
    <row r="6" spans="1:11">
      <c r="A6">
        <v>6</v>
      </c>
      <c r="B6" s="12">
        <v>63691500</v>
      </c>
      <c r="C6" s="10">
        <f t="shared" si="1"/>
        <v>6.5954798698720424E-2</v>
      </c>
      <c r="D6">
        <v>6</v>
      </c>
      <c r="E6" s="12">
        <v>16904200</v>
      </c>
      <c r="F6" s="10">
        <f t="shared" si="2"/>
        <v>0.33317910529452338</v>
      </c>
      <c r="G6" s="12">
        <v>25</v>
      </c>
      <c r="H6" s="12">
        <v>48629239.999999799</v>
      </c>
      <c r="I6" s="1">
        <f t="shared" si="0"/>
        <v>0.20215347649022383</v>
      </c>
    </row>
    <row r="7" spans="1:11">
      <c r="A7">
        <v>9</v>
      </c>
      <c r="B7" s="12">
        <v>56936033.333333433</v>
      </c>
      <c r="C7" s="10">
        <f t="shared" si="1"/>
        <v>0.17807749893314417</v>
      </c>
      <c r="D7">
        <v>9</v>
      </c>
      <c r="E7" s="12">
        <v>13969693.333333267</v>
      </c>
      <c r="F7" s="10">
        <f t="shared" si="2"/>
        <v>0.52385099583101202</v>
      </c>
      <c r="G7" s="12">
        <v>35</v>
      </c>
      <c r="H7" s="12">
        <v>47180319.999999933</v>
      </c>
      <c r="I7" s="1">
        <f t="shared" si="0"/>
        <v>0.23240161607925633</v>
      </c>
    </row>
    <row r="8" spans="1:11">
      <c r="A8">
        <v>12</v>
      </c>
      <c r="B8" s="12">
        <v>56305313.333332799</v>
      </c>
      <c r="C8" s="10">
        <f t="shared" si="1"/>
        <v>0.18921700832001506</v>
      </c>
      <c r="D8">
        <v>12</v>
      </c>
      <c r="E8" s="12">
        <v>12247813.3333332</v>
      </c>
      <c r="F8" s="10">
        <f t="shared" si="2"/>
        <v>0.65539379940171794</v>
      </c>
      <c r="G8" s="12">
        <v>45</v>
      </c>
      <c r="H8" s="12">
        <v>42958093.333333574</v>
      </c>
      <c r="I8" s="1">
        <f t="shared" si="0"/>
        <v>0.32615340572626478</v>
      </c>
    </row>
    <row r="9" spans="1:11">
      <c r="A9">
        <v>15</v>
      </c>
      <c r="B9" s="12">
        <v>49609473.333333097</v>
      </c>
      <c r="C9" s="10">
        <f t="shared" si="1"/>
        <v>0.31582410426523472</v>
      </c>
      <c r="D9">
        <v>15</v>
      </c>
      <c r="E9" s="12">
        <v>9860393.3333333693</v>
      </c>
      <c r="F9" s="10">
        <f t="shared" si="2"/>
        <v>0.8722151574197673</v>
      </c>
      <c r="G9" s="12">
        <v>60</v>
      </c>
      <c r="H9" s="12">
        <v>41474820.000000171</v>
      </c>
      <c r="I9" s="1">
        <f t="shared" si="0"/>
        <v>0.36129197646749395</v>
      </c>
    </row>
    <row r="10" spans="1:11">
      <c r="A10">
        <v>25</v>
      </c>
      <c r="B10" s="12">
        <v>35221800.000000037</v>
      </c>
      <c r="C10" s="10">
        <f t="shared" si="1"/>
        <v>0.65834070529510702</v>
      </c>
      <c r="D10">
        <v>25</v>
      </c>
      <c r="E10" s="12">
        <v>4340879.9999999674</v>
      </c>
      <c r="F10" s="10">
        <f t="shared" si="2"/>
        <v>1.6926641245222291</v>
      </c>
      <c r="G10" s="12"/>
    </row>
    <row r="11" spans="1:11">
      <c r="A11">
        <v>35</v>
      </c>
      <c r="B11" s="12">
        <v>25959546.666666597</v>
      </c>
      <c r="C11" s="10">
        <f t="shared" si="1"/>
        <v>0.9634664854624313</v>
      </c>
      <c r="D11">
        <v>35</v>
      </c>
      <c r="E11" s="12">
        <v>1913513.3333333165</v>
      </c>
      <c r="F11" s="10">
        <f t="shared" si="2"/>
        <v>2.5118002231639762</v>
      </c>
      <c r="G11" s="10"/>
    </row>
    <row r="12" spans="1:11">
      <c r="A12">
        <v>50</v>
      </c>
      <c r="B12" s="12">
        <v>16936526.6666664</v>
      </c>
      <c r="C12" s="10">
        <f t="shared" si="1"/>
        <v>1.3905332835686182</v>
      </c>
      <c r="D12">
        <v>50</v>
      </c>
      <c r="E12" s="12">
        <v>694680.00000000035</v>
      </c>
      <c r="F12" s="10">
        <f t="shared" si="2"/>
        <v>3.5250451881606768</v>
      </c>
      <c r="G12" s="10"/>
    </row>
    <row r="13" spans="1:11">
      <c r="A13">
        <v>60</v>
      </c>
      <c r="B13" s="12">
        <v>13770686.666666532</v>
      </c>
      <c r="C13" s="10">
        <f t="shared" si="1"/>
        <v>1.597463736025049</v>
      </c>
      <c r="G13" s="10"/>
      <c r="H13"/>
      <c r="I13"/>
    </row>
    <row r="14" spans="1:11">
      <c r="H14"/>
      <c r="I14"/>
    </row>
    <row r="15" spans="1:11">
      <c r="H15"/>
      <c r="I15"/>
    </row>
    <row r="16" spans="1:11">
      <c r="H16"/>
      <c r="I16"/>
      <c r="K16" s="1"/>
    </row>
    <row r="17" spans="8:11">
      <c r="H17"/>
      <c r="I17"/>
      <c r="K17" s="1"/>
    </row>
    <row r="18" spans="8:11">
      <c r="H18"/>
      <c r="I18"/>
      <c r="K18" s="1"/>
    </row>
    <row r="19" spans="8:11">
      <c r="H19"/>
      <c r="I19"/>
      <c r="K19" s="1"/>
    </row>
    <row r="20" spans="8:11">
      <c r="K20" s="1"/>
    </row>
    <row r="21" spans="8:11">
      <c r="K21" s="1"/>
    </row>
    <row r="22" spans="8:11">
      <c r="K22" s="1"/>
    </row>
  </sheetData>
  <mergeCells count="3">
    <mergeCell ref="A2:C2"/>
    <mergeCell ref="D2:F2"/>
    <mergeCell ref="G2:I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7D78-896E-B64D-82C9-12F04D9EE4B3}">
  <dimension ref="A1:CC392"/>
  <sheetViews>
    <sheetView zoomScale="70" zoomScaleNormal="70" workbookViewId="0">
      <selection sqref="A1:XFD1"/>
    </sheetView>
  </sheetViews>
  <sheetFormatPr baseColWidth="10" defaultColWidth="8.83203125" defaultRowHeight="15"/>
  <cols>
    <col min="7" max="7" width="8.83203125" style="3"/>
    <col min="8" max="8" width="11.33203125" bestFit="1" customWidth="1"/>
    <col min="9" max="9" width="3.6640625" customWidth="1"/>
    <col min="10" max="10" width="29.1640625" bestFit="1" customWidth="1"/>
    <col min="11" max="34" width="3.6640625" style="32" customWidth="1"/>
    <col min="35" max="35" width="15.5" customWidth="1"/>
    <col min="36" max="36" width="30.1640625" style="12" customWidth="1"/>
    <col min="37" max="60" width="3.6640625" style="12" customWidth="1"/>
    <col min="61" max="61" width="8.83203125" customWidth="1"/>
    <col min="63" max="63" width="38.33203125" style="36" bestFit="1" customWidth="1"/>
    <col min="64" max="64" width="14.33203125" style="3" bestFit="1" customWidth="1"/>
    <col min="65" max="65" width="14.5" style="3" bestFit="1" customWidth="1"/>
    <col min="66" max="66" width="18.5" style="3" bestFit="1" customWidth="1"/>
    <col min="67" max="67" width="25.5" bestFit="1" customWidth="1"/>
    <col min="68" max="71" width="4.6640625" customWidth="1"/>
    <col min="72" max="72" width="16.5" style="36" customWidth="1"/>
    <col min="73" max="73" width="38.33203125" style="36" bestFit="1" customWidth="1"/>
    <col min="74" max="74" width="15.5" style="3" bestFit="1" customWidth="1"/>
    <col min="75" max="75" width="14.5" style="3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>
      <c r="A1" s="26" t="s">
        <v>410</v>
      </c>
      <c r="B1" s="26"/>
      <c r="C1" s="26"/>
      <c r="D1" s="26"/>
      <c r="E1" s="26"/>
      <c r="F1" s="26"/>
      <c r="G1" s="29" t="s">
        <v>411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K1" s="29" t="s">
        <v>412</v>
      </c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</row>
    <row r="2" spans="1:81"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</row>
    <row r="3" spans="1:81">
      <c r="H3" t="s">
        <v>413</v>
      </c>
      <c r="AI3" t="s">
        <v>414</v>
      </c>
      <c r="BK3" s="3" t="s">
        <v>415</v>
      </c>
      <c r="BL3" s="12" t="s">
        <v>413</v>
      </c>
      <c r="BM3" s="22"/>
      <c r="BN3" s="3" t="s">
        <v>62</v>
      </c>
      <c r="BO3" s="12" t="s">
        <v>413</v>
      </c>
      <c r="BP3" s="33" t="s">
        <v>416</v>
      </c>
      <c r="BQ3" s="33" t="s">
        <v>417</v>
      </c>
      <c r="BR3" s="33" t="s">
        <v>418</v>
      </c>
      <c r="BS3" s="33" t="s">
        <v>419</v>
      </c>
      <c r="BT3" s="3"/>
      <c r="BU3" s="3" t="s">
        <v>415</v>
      </c>
      <c r="BV3" s="3" t="s">
        <v>414</v>
      </c>
      <c r="BX3" s="3" t="s">
        <v>420</v>
      </c>
      <c r="BY3" s="3" t="s">
        <v>414</v>
      </c>
      <c r="BZ3" s="33" t="s">
        <v>416</v>
      </c>
      <c r="CA3" s="33" t="s">
        <v>417</v>
      </c>
      <c r="CB3" s="33" t="s">
        <v>418</v>
      </c>
      <c r="CC3" s="33" t="s">
        <v>419</v>
      </c>
    </row>
    <row r="4" spans="1:81" ht="16">
      <c r="G4" s="34"/>
      <c r="H4" s="12">
        <f>K5</f>
        <v>0</v>
      </c>
      <c r="J4" s="12" t="s">
        <v>421</v>
      </c>
      <c r="K4" s="35">
        <v>1</v>
      </c>
      <c r="L4" s="35">
        <v>2</v>
      </c>
      <c r="M4" s="35">
        <v>3</v>
      </c>
      <c r="N4" s="35">
        <v>4</v>
      </c>
      <c r="O4" s="35">
        <v>5</v>
      </c>
      <c r="P4" s="35">
        <v>6</v>
      </c>
      <c r="Q4" s="35">
        <v>7</v>
      </c>
      <c r="R4" s="35">
        <v>8</v>
      </c>
      <c r="S4" s="35">
        <v>9</v>
      </c>
      <c r="T4" s="35">
        <v>10</v>
      </c>
      <c r="U4" s="35">
        <v>11</v>
      </c>
      <c r="V4" s="35">
        <v>12</v>
      </c>
      <c r="W4" s="35">
        <v>13</v>
      </c>
      <c r="X4" s="35">
        <v>14</v>
      </c>
      <c r="Y4" s="35">
        <v>15</v>
      </c>
      <c r="Z4" s="35">
        <v>16</v>
      </c>
      <c r="AA4" s="35">
        <v>17</v>
      </c>
      <c r="AB4" s="35">
        <v>18</v>
      </c>
      <c r="AC4" s="35">
        <v>19</v>
      </c>
      <c r="AD4" s="35">
        <v>20</v>
      </c>
      <c r="AE4" s="35">
        <v>21</v>
      </c>
      <c r="AF4" s="35">
        <v>22</v>
      </c>
      <c r="AG4" s="35">
        <v>23</v>
      </c>
      <c r="AH4" s="35">
        <v>24</v>
      </c>
      <c r="AI4" s="12">
        <f>AK5</f>
        <v>0</v>
      </c>
      <c r="AJ4" t="s">
        <v>422</v>
      </c>
      <c r="AK4" s="12">
        <v>1</v>
      </c>
      <c r="AL4" s="12">
        <v>2</v>
      </c>
      <c r="AM4" s="12">
        <v>3</v>
      </c>
      <c r="AN4" s="12">
        <v>4</v>
      </c>
      <c r="AO4" s="12">
        <v>5</v>
      </c>
      <c r="AP4" s="12">
        <v>6</v>
      </c>
      <c r="AQ4" s="12">
        <v>7</v>
      </c>
      <c r="AR4" s="12">
        <v>8</v>
      </c>
      <c r="AS4" s="12">
        <v>9</v>
      </c>
      <c r="AT4" s="12">
        <v>10</v>
      </c>
      <c r="AU4" s="12">
        <v>11</v>
      </c>
      <c r="AV4" s="12">
        <v>12</v>
      </c>
      <c r="AW4" s="12">
        <v>13</v>
      </c>
      <c r="AX4" s="12">
        <v>14</v>
      </c>
      <c r="AY4" s="12">
        <v>15</v>
      </c>
      <c r="AZ4" s="12">
        <v>16</v>
      </c>
      <c r="BA4" s="12">
        <v>17</v>
      </c>
      <c r="BB4" s="12">
        <v>18</v>
      </c>
      <c r="BC4" s="12">
        <v>19</v>
      </c>
      <c r="BD4" s="12">
        <v>20</v>
      </c>
      <c r="BE4" s="12">
        <v>21</v>
      </c>
      <c r="BF4" s="12">
        <v>22</v>
      </c>
      <c r="BG4" s="12">
        <v>23</v>
      </c>
      <c r="BH4" s="12">
        <v>24</v>
      </c>
      <c r="BK4" s="36" t="s">
        <v>423</v>
      </c>
      <c r="BL4" s="22">
        <f>BP4</f>
        <v>0.16666666666666666</v>
      </c>
      <c r="BM4" s="37" t="s">
        <v>416</v>
      </c>
      <c r="BN4" s="22">
        <f>AVERAGE(BL4:BL19)</f>
        <v>20.03125</v>
      </c>
      <c r="BO4" s="12" t="s">
        <v>16</v>
      </c>
      <c r="BP4" s="38">
        <f>AVERAGE(K5,O5,S5,W5,AA5,AE5)</f>
        <v>0.16666666666666666</v>
      </c>
      <c r="BQ4" s="38">
        <f t="shared" ref="BP4:BS19" si="0">AVERAGE(L5,P5,T5,X5,AB5,AF5)</f>
        <v>0.5</v>
      </c>
      <c r="BR4" s="38">
        <f t="shared" si="0"/>
        <v>0.16666666666666666</v>
      </c>
      <c r="BS4" s="38">
        <f t="shared" si="0"/>
        <v>0.5</v>
      </c>
      <c r="BU4" s="36" t="s">
        <v>423</v>
      </c>
      <c r="BV4" s="22">
        <f>BZ4</f>
        <v>0.16666666666666666</v>
      </c>
      <c r="BW4" s="37" t="s">
        <v>416</v>
      </c>
      <c r="BX4" s="22">
        <f>AVERAGE(BV4:BV19)</f>
        <v>17.75</v>
      </c>
      <c r="BY4" t="s">
        <v>16</v>
      </c>
      <c r="BZ4" s="38">
        <f t="shared" ref="BZ4:CC19" si="1">AVERAGE(AK5,AO5,AS5,AW5,BA5,BE5)</f>
        <v>0.16666666666666666</v>
      </c>
      <c r="CA4" s="38">
        <f t="shared" si="1"/>
        <v>0.33333333333333331</v>
      </c>
      <c r="CB4" s="38">
        <f t="shared" si="1"/>
        <v>0</v>
      </c>
      <c r="CC4" s="38">
        <f t="shared" si="1"/>
        <v>0.33333333333333331</v>
      </c>
    </row>
    <row r="5" spans="1:81" ht="16">
      <c r="G5" s="34"/>
      <c r="H5" s="12">
        <f t="shared" ref="H5:H19" si="2">K6</f>
        <v>1</v>
      </c>
      <c r="I5" s="12"/>
      <c r="J5" s="12" t="s">
        <v>16</v>
      </c>
      <c r="K5" s="12">
        <v>0</v>
      </c>
      <c r="L5" s="12">
        <v>0</v>
      </c>
      <c r="M5" s="39">
        <v>0</v>
      </c>
      <c r="N5" s="39">
        <v>0</v>
      </c>
      <c r="O5" s="39">
        <v>0</v>
      </c>
      <c r="P5" s="39">
        <v>1</v>
      </c>
      <c r="Q5" s="39">
        <v>0</v>
      </c>
      <c r="R5" s="39">
        <v>1</v>
      </c>
      <c r="S5" s="39">
        <v>1</v>
      </c>
      <c r="T5" s="39">
        <v>1</v>
      </c>
      <c r="U5" s="39">
        <v>1</v>
      </c>
      <c r="V5" s="39">
        <v>1</v>
      </c>
      <c r="W5" s="39">
        <v>0</v>
      </c>
      <c r="X5" s="39">
        <v>0</v>
      </c>
      <c r="Y5" s="39">
        <v>0</v>
      </c>
      <c r="Z5" s="39">
        <v>0</v>
      </c>
      <c r="AA5" s="39">
        <v>0</v>
      </c>
      <c r="AB5" s="39">
        <v>0</v>
      </c>
      <c r="AC5" s="39">
        <v>0</v>
      </c>
      <c r="AD5" s="39">
        <v>0</v>
      </c>
      <c r="AE5" s="39">
        <v>0</v>
      </c>
      <c r="AF5" s="39">
        <v>1</v>
      </c>
      <c r="AG5" s="39">
        <v>0</v>
      </c>
      <c r="AH5" s="39">
        <v>1</v>
      </c>
      <c r="AI5" s="12">
        <f t="shared" ref="AI5:AI19" si="3">AK6</f>
        <v>0</v>
      </c>
      <c r="AJ5" t="s">
        <v>16</v>
      </c>
      <c r="AK5" s="40">
        <v>0</v>
      </c>
      <c r="AL5" s="40">
        <v>0</v>
      </c>
      <c r="AM5" s="40">
        <v>0</v>
      </c>
      <c r="AN5" s="40">
        <v>0</v>
      </c>
      <c r="AO5" s="40">
        <v>0</v>
      </c>
      <c r="AP5" s="40">
        <v>0</v>
      </c>
      <c r="AQ5" s="40">
        <v>0</v>
      </c>
      <c r="AR5" s="40">
        <v>0</v>
      </c>
      <c r="AS5" s="40">
        <v>1</v>
      </c>
      <c r="AT5" s="40">
        <v>1</v>
      </c>
      <c r="AU5" s="40">
        <v>0</v>
      </c>
      <c r="AV5" s="40">
        <v>2</v>
      </c>
      <c r="AW5" s="40">
        <v>0</v>
      </c>
      <c r="AX5" s="40">
        <v>0</v>
      </c>
      <c r="AY5" s="40">
        <v>0</v>
      </c>
      <c r="AZ5" s="40">
        <v>0</v>
      </c>
      <c r="BA5" s="40">
        <v>0</v>
      </c>
      <c r="BB5" s="40">
        <v>0</v>
      </c>
      <c r="BC5" s="40">
        <v>0</v>
      </c>
      <c r="BD5" s="40">
        <v>0</v>
      </c>
      <c r="BE5" s="40">
        <v>0</v>
      </c>
      <c r="BF5" s="40">
        <v>1</v>
      </c>
      <c r="BG5" s="40">
        <v>0</v>
      </c>
      <c r="BH5" s="40">
        <v>0</v>
      </c>
      <c r="BK5" s="36" t="s">
        <v>424</v>
      </c>
      <c r="BL5" s="22">
        <f t="shared" ref="BL5:BL19" si="4">BP5</f>
        <v>1.1666666666666667</v>
      </c>
      <c r="BM5" s="37" t="s">
        <v>417</v>
      </c>
      <c r="BN5" s="41">
        <f>AVERAGE(BL20:BL35)</f>
        <v>38.375</v>
      </c>
      <c r="BO5" s="12" t="s">
        <v>19</v>
      </c>
      <c r="BP5" s="38">
        <f t="shared" si="0"/>
        <v>1.1666666666666667</v>
      </c>
      <c r="BQ5" s="38">
        <f t="shared" si="0"/>
        <v>31</v>
      </c>
      <c r="BR5" s="38">
        <f t="shared" si="0"/>
        <v>28.5</v>
      </c>
      <c r="BS5" s="38">
        <f t="shared" si="0"/>
        <v>21.333333333333332</v>
      </c>
      <c r="BU5" s="36" t="s">
        <v>424</v>
      </c>
      <c r="BV5" s="22">
        <f t="shared" ref="BV5:BV19" si="5">BZ5</f>
        <v>1</v>
      </c>
      <c r="BW5" s="37" t="s">
        <v>417</v>
      </c>
      <c r="BX5" s="41">
        <f>AVERAGE(BV20:BV35)</f>
        <v>32.78125</v>
      </c>
      <c r="BY5" t="s">
        <v>19</v>
      </c>
      <c r="BZ5" s="38">
        <f t="shared" si="1"/>
        <v>1</v>
      </c>
      <c r="CA5" s="38">
        <f t="shared" si="1"/>
        <v>29.333333333333332</v>
      </c>
      <c r="CB5" s="38">
        <f t="shared" si="1"/>
        <v>35.833333333333336</v>
      </c>
      <c r="CC5" s="38">
        <f t="shared" si="1"/>
        <v>27.666666666666668</v>
      </c>
    </row>
    <row r="6" spans="1:81" ht="16">
      <c r="G6" s="34"/>
      <c r="H6" s="12">
        <f t="shared" si="2"/>
        <v>3</v>
      </c>
      <c r="I6" s="12"/>
      <c r="J6" s="12" t="s">
        <v>19</v>
      </c>
      <c r="K6" s="12">
        <v>1</v>
      </c>
      <c r="L6" s="12">
        <v>38</v>
      </c>
      <c r="M6" s="39">
        <v>51</v>
      </c>
      <c r="N6" s="39">
        <v>27</v>
      </c>
      <c r="O6" s="39">
        <v>1</v>
      </c>
      <c r="P6" s="39">
        <v>24</v>
      </c>
      <c r="Q6" s="39">
        <v>21</v>
      </c>
      <c r="R6" s="39">
        <v>19</v>
      </c>
      <c r="S6" s="39">
        <v>4</v>
      </c>
      <c r="T6" s="39">
        <v>58</v>
      </c>
      <c r="U6" s="39">
        <v>46</v>
      </c>
      <c r="V6" s="39">
        <v>43</v>
      </c>
      <c r="W6" s="39">
        <v>0</v>
      </c>
      <c r="X6" s="39">
        <v>5</v>
      </c>
      <c r="Y6" s="39">
        <v>3</v>
      </c>
      <c r="Z6" s="39">
        <v>1</v>
      </c>
      <c r="AA6" s="39">
        <v>0</v>
      </c>
      <c r="AB6" s="39">
        <v>28</v>
      </c>
      <c r="AC6" s="39">
        <v>18</v>
      </c>
      <c r="AD6" s="39">
        <v>16</v>
      </c>
      <c r="AE6" s="39">
        <v>1</v>
      </c>
      <c r="AF6" s="39">
        <v>33</v>
      </c>
      <c r="AG6" s="39">
        <v>32</v>
      </c>
      <c r="AH6" s="39">
        <v>22</v>
      </c>
      <c r="AI6" s="12">
        <f t="shared" si="3"/>
        <v>3</v>
      </c>
      <c r="AJ6" t="s">
        <v>19</v>
      </c>
      <c r="AK6" s="40">
        <v>0</v>
      </c>
      <c r="AL6" s="40">
        <v>29</v>
      </c>
      <c r="AM6" s="40">
        <v>57</v>
      </c>
      <c r="AN6" s="40">
        <v>20</v>
      </c>
      <c r="AO6" s="40">
        <v>0</v>
      </c>
      <c r="AP6" s="40">
        <v>17</v>
      </c>
      <c r="AQ6" s="40">
        <v>20</v>
      </c>
      <c r="AR6" s="40">
        <v>16</v>
      </c>
      <c r="AS6" s="40">
        <v>4</v>
      </c>
      <c r="AT6" s="40">
        <v>56</v>
      </c>
      <c r="AU6" s="40">
        <v>76</v>
      </c>
      <c r="AV6" s="40">
        <v>83</v>
      </c>
      <c r="AW6" s="40">
        <v>0</v>
      </c>
      <c r="AX6" s="40">
        <v>5</v>
      </c>
      <c r="AY6" s="40">
        <v>4</v>
      </c>
      <c r="AZ6" s="40">
        <v>2</v>
      </c>
      <c r="BA6" s="40">
        <v>1</v>
      </c>
      <c r="BB6" s="40">
        <v>38</v>
      </c>
      <c r="BC6" s="40">
        <v>28</v>
      </c>
      <c r="BD6" s="40">
        <v>19</v>
      </c>
      <c r="BE6" s="40">
        <v>1</v>
      </c>
      <c r="BF6" s="40">
        <v>31</v>
      </c>
      <c r="BG6" s="40">
        <v>30</v>
      </c>
      <c r="BH6" s="40">
        <v>26</v>
      </c>
      <c r="BK6" s="36" t="s">
        <v>425</v>
      </c>
      <c r="BL6" s="22">
        <f t="shared" si="4"/>
        <v>3</v>
      </c>
      <c r="BM6" s="37" t="s">
        <v>418</v>
      </c>
      <c r="BN6" s="41">
        <f>AVERAGE(BL36:BL51)</f>
        <v>32.510416666666671</v>
      </c>
      <c r="BO6" s="12" t="s">
        <v>23</v>
      </c>
      <c r="BP6" s="38">
        <f t="shared" si="0"/>
        <v>3</v>
      </c>
      <c r="BQ6" s="38">
        <f t="shared" si="0"/>
        <v>38.166666666666664</v>
      </c>
      <c r="BR6" s="38">
        <f t="shared" si="0"/>
        <v>27</v>
      </c>
      <c r="BS6" s="38">
        <f t="shared" si="0"/>
        <v>22.666666666666668</v>
      </c>
      <c r="BU6" s="36" t="s">
        <v>425</v>
      </c>
      <c r="BV6" s="22">
        <f t="shared" si="5"/>
        <v>3.5</v>
      </c>
      <c r="BW6" s="37" t="s">
        <v>418</v>
      </c>
      <c r="BX6" s="41">
        <f>AVERAGE(BV36:BV51)</f>
        <v>33.395833333333336</v>
      </c>
      <c r="BY6" t="s">
        <v>23</v>
      </c>
      <c r="BZ6" s="38">
        <f t="shared" si="1"/>
        <v>3.5</v>
      </c>
      <c r="CA6" s="38">
        <f t="shared" si="1"/>
        <v>38</v>
      </c>
      <c r="CB6" s="38">
        <f t="shared" si="1"/>
        <v>30.5</v>
      </c>
      <c r="CC6" s="38">
        <f t="shared" si="1"/>
        <v>23.166666666666668</v>
      </c>
    </row>
    <row r="7" spans="1:81" ht="16">
      <c r="G7" s="34"/>
      <c r="H7" s="12">
        <f t="shared" si="2"/>
        <v>28</v>
      </c>
      <c r="I7" s="12"/>
      <c r="J7" s="12" t="s">
        <v>23</v>
      </c>
      <c r="K7" s="12">
        <v>3</v>
      </c>
      <c r="L7" s="12">
        <v>52</v>
      </c>
      <c r="M7" s="39">
        <v>55</v>
      </c>
      <c r="N7" s="39">
        <v>47</v>
      </c>
      <c r="O7" s="39">
        <v>1</v>
      </c>
      <c r="P7" s="39">
        <v>45</v>
      </c>
      <c r="Q7" s="39">
        <v>34</v>
      </c>
      <c r="R7" s="39">
        <v>27</v>
      </c>
      <c r="S7" s="39">
        <v>10</v>
      </c>
      <c r="T7" s="39">
        <v>67</v>
      </c>
      <c r="U7" s="39">
        <v>41</v>
      </c>
      <c r="V7" s="39">
        <v>46</v>
      </c>
      <c r="W7" s="39">
        <v>0</v>
      </c>
      <c r="X7" s="39">
        <v>1</v>
      </c>
      <c r="Y7" s="39">
        <v>0</v>
      </c>
      <c r="Z7" s="39">
        <v>1</v>
      </c>
      <c r="AA7" s="39">
        <v>2</v>
      </c>
      <c r="AB7" s="39">
        <v>40</v>
      </c>
      <c r="AC7" s="39">
        <v>26</v>
      </c>
      <c r="AD7" s="39">
        <v>13</v>
      </c>
      <c r="AE7" s="39">
        <v>2</v>
      </c>
      <c r="AF7" s="39">
        <v>24</v>
      </c>
      <c r="AG7" s="39">
        <v>6</v>
      </c>
      <c r="AH7" s="39">
        <v>2</v>
      </c>
      <c r="AI7" s="12">
        <f t="shared" si="3"/>
        <v>12</v>
      </c>
      <c r="AJ7" t="s">
        <v>23</v>
      </c>
      <c r="AK7" s="40">
        <v>3</v>
      </c>
      <c r="AL7" s="40">
        <v>26</v>
      </c>
      <c r="AM7" s="40">
        <v>33</v>
      </c>
      <c r="AN7" s="40">
        <v>40</v>
      </c>
      <c r="AO7" s="40">
        <v>0</v>
      </c>
      <c r="AP7" s="40">
        <v>39</v>
      </c>
      <c r="AQ7" s="40">
        <v>43</v>
      </c>
      <c r="AR7" s="40">
        <v>31</v>
      </c>
      <c r="AS7" s="40">
        <v>13</v>
      </c>
      <c r="AT7" s="40">
        <v>83</v>
      </c>
      <c r="AU7" s="40">
        <v>70</v>
      </c>
      <c r="AV7" s="40">
        <v>47</v>
      </c>
      <c r="AW7" s="40">
        <v>0</v>
      </c>
      <c r="AX7" s="40">
        <v>1</v>
      </c>
      <c r="AY7" s="40">
        <v>1</v>
      </c>
      <c r="AZ7" s="40">
        <v>0</v>
      </c>
      <c r="BA7" s="40">
        <v>3</v>
      </c>
      <c r="BB7" s="40">
        <v>56</v>
      </c>
      <c r="BC7" s="40">
        <v>31</v>
      </c>
      <c r="BD7" s="40">
        <v>17</v>
      </c>
      <c r="BE7" s="40">
        <v>2</v>
      </c>
      <c r="BF7" s="40">
        <v>23</v>
      </c>
      <c r="BG7" s="40">
        <v>5</v>
      </c>
      <c r="BH7" s="40">
        <v>4</v>
      </c>
      <c r="BK7" s="36" t="s">
        <v>426</v>
      </c>
      <c r="BL7" s="22">
        <f t="shared" si="4"/>
        <v>41.166666666666664</v>
      </c>
      <c r="BM7" s="37" t="s">
        <v>419</v>
      </c>
      <c r="BN7" s="41">
        <f>AVERAGE(BL52:BL67)</f>
        <v>20.947916666666668</v>
      </c>
      <c r="BO7" s="12" t="s">
        <v>27</v>
      </c>
      <c r="BP7" s="38">
        <f t="shared" si="0"/>
        <v>41.166666666666664</v>
      </c>
      <c r="BQ7" s="38">
        <f t="shared" si="0"/>
        <v>25.666666666666668</v>
      </c>
      <c r="BR7" s="38">
        <f t="shared" si="0"/>
        <v>27.833333333333332</v>
      </c>
      <c r="BS7" s="38">
        <f t="shared" si="0"/>
        <v>52.833333333333336</v>
      </c>
      <c r="BU7" s="36" t="s">
        <v>426</v>
      </c>
      <c r="BV7" s="22">
        <f t="shared" si="5"/>
        <v>44.833333333333336</v>
      </c>
      <c r="BW7" s="37" t="s">
        <v>419</v>
      </c>
      <c r="BX7" s="41">
        <f>AVERAGE(BV52:BV67)</f>
        <v>20.354166666666664</v>
      </c>
      <c r="BY7" t="s">
        <v>27</v>
      </c>
      <c r="BZ7" s="38">
        <f t="shared" si="1"/>
        <v>44.833333333333336</v>
      </c>
      <c r="CA7" s="38">
        <f t="shared" si="1"/>
        <v>31.5</v>
      </c>
      <c r="CB7" s="38">
        <f t="shared" si="1"/>
        <v>34.666666666666664</v>
      </c>
      <c r="CC7" s="38">
        <f t="shared" si="1"/>
        <v>56.333333333333336</v>
      </c>
    </row>
    <row r="8" spans="1:81" ht="16">
      <c r="G8" s="34"/>
      <c r="H8" s="12">
        <f t="shared" si="2"/>
        <v>1</v>
      </c>
      <c r="I8" s="12"/>
      <c r="J8" s="12" t="s">
        <v>27</v>
      </c>
      <c r="K8" s="12">
        <v>28</v>
      </c>
      <c r="L8" s="12">
        <v>39</v>
      </c>
      <c r="M8" s="39">
        <v>37</v>
      </c>
      <c r="N8" s="39">
        <v>90</v>
      </c>
      <c r="O8" s="39">
        <v>27</v>
      </c>
      <c r="P8" s="39">
        <v>15</v>
      </c>
      <c r="Q8" s="39">
        <v>12</v>
      </c>
      <c r="R8" s="39">
        <v>30</v>
      </c>
      <c r="S8" s="39">
        <v>40</v>
      </c>
      <c r="T8" s="39">
        <v>29</v>
      </c>
      <c r="U8" s="39">
        <v>24</v>
      </c>
      <c r="V8" s="39">
        <v>36</v>
      </c>
      <c r="W8" s="39">
        <v>82</v>
      </c>
      <c r="X8" s="39">
        <v>32</v>
      </c>
      <c r="Y8" s="39">
        <v>27</v>
      </c>
      <c r="Z8" s="39">
        <v>63</v>
      </c>
      <c r="AA8" s="39">
        <v>50</v>
      </c>
      <c r="AB8" s="39">
        <v>26</v>
      </c>
      <c r="AC8" s="39">
        <v>17</v>
      </c>
      <c r="AD8" s="39">
        <v>40</v>
      </c>
      <c r="AE8" s="39">
        <v>20</v>
      </c>
      <c r="AF8" s="39">
        <v>13</v>
      </c>
      <c r="AG8" s="39">
        <v>50</v>
      </c>
      <c r="AH8" s="39">
        <v>58</v>
      </c>
      <c r="AI8" s="12">
        <f t="shared" si="3"/>
        <v>1</v>
      </c>
      <c r="AJ8" t="s">
        <v>27</v>
      </c>
      <c r="AK8" s="40">
        <v>12</v>
      </c>
      <c r="AL8" s="40">
        <v>39</v>
      </c>
      <c r="AM8" s="40">
        <v>34</v>
      </c>
      <c r="AN8" s="40">
        <v>86</v>
      </c>
      <c r="AO8" s="40">
        <v>29</v>
      </c>
      <c r="AP8" s="40">
        <v>0</v>
      </c>
      <c r="AQ8" s="40">
        <v>18</v>
      </c>
      <c r="AR8" s="40">
        <v>42</v>
      </c>
      <c r="AS8" s="40">
        <v>38</v>
      </c>
      <c r="AT8" s="40">
        <v>38</v>
      </c>
      <c r="AU8" s="40">
        <v>38</v>
      </c>
      <c r="AV8" s="40">
        <v>47</v>
      </c>
      <c r="AW8" s="40">
        <v>59</v>
      </c>
      <c r="AX8" s="40">
        <v>17</v>
      </c>
      <c r="AY8" s="40">
        <v>28</v>
      </c>
      <c r="AZ8" s="40">
        <v>33</v>
      </c>
      <c r="BA8" s="40">
        <v>69</v>
      </c>
      <c r="BB8" s="40">
        <v>32</v>
      </c>
      <c r="BC8" s="40">
        <v>22</v>
      </c>
      <c r="BD8" s="40">
        <v>61</v>
      </c>
      <c r="BE8" s="40">
        <v>62</v>
      </c>
      <c r="BF8" s="40">
        <v>63</v>
      </c>
      <c r="BG8" s="40">
        <v>68</v>
      </c>
      <c r="BH8" s="40">
        <v>69</v>
      </c>
      <c r="BK8" s="36" t="s">
        <v>427</v>
      </c>
      <c r="BL8" s="22">
        <f t="shared" si="4"/>
        <v>1.3333333333333333</v>
      </c>
      <c r="BM8" s="22"/>
      <c r="BN8" s="22"/>
      <c r="BO8" s="12" t="s">
        <v>31</v>
      </c>
      <c r="BP8" s="38">
        <f t="shared" si="0"/>
        <v>1.3333333333333333</v>
      </c>
      <c r="BQ8" s="38">
        <f t="shared" si="0"/>
        <v>1.5</v>
      </c>
      <c r="BR8" s="38">
        <f t="shared" si="0"/>
        <v>1.1666666666666667</v>
      </c>
      <c r="BS8" s="38">
        <f t="shared" si="0"/>
        <v>1.3333333333333333</v>
      </c>
      <c r="BU8" s="36" t="s">
        <v>427</v>
      </c>
      <c r="BV8" s="22">
        <f t="shared" si="5"/>
        <v>1.6666666666666667</v>
      </c>
      <c r="BW8" s="22"/>
      <c r="BX8" s="12"/>
      <c r="BY8" t="s">
        <v>31</v>
      </c>
      <c r="BZ8" s="38">
        <f t="shared" si="1"/>
        <v>1.6666666666666667</v>
      </c>
      <c r="CA8" s="38">
        <f t="shared" si="1"/>
        <v>1.6666666666666667</v>
      </c>
      <c r="CB8" s="38">
        <f t="shared" si="1"/>
        <v>1.5</v>
      </c>
      <c r="CC8" s="38">
        <f t="shared" si="1"/>
        <v>1.5</v>
      </c>
    </row>
    <row r="9" spans="1:81" ht="16">
      <c r="G9" s="34"/>
      <c r="H9" s="12">
        <f t="shared" si="2"/>
        <v>15</v>
      </c>
      <c r="I9" s="12"/>
      <c r="J9" s="12" t="s">
        <v>31</v>
      </c>
      <c r="K9" s="12">
        <v>1</v>
      </c>
      <c r="L9" s="12">
        <v>0</v>
      </c>
      <c r="M9" s="39">
        <v>1</v>
      </c>
      <c r="N9" s="39">
        <v>2</v>
      </c>
      <c r="O9" s="39">
        <v>1</v>
      </c>
      <c r="P9" s="39">
        <v>2</v>
      </c>
      <c r="Q9" s="39">
        <v>2</v>
      </c>
      <c r="R9" s="39">
        <v>1</v>
      </c>
      <c r="S9" s="39">
        <v>1</v>
      </c>
      <c r="T9" s="39">
        <v>1</v>
      </c>
      <c r="U9" s="39">
        <v>2</v>
      </c>
      <c r="V9" s="39">
        <v>1</v>
      </c>
      <c r="W9" s="39">
        <v>1</v>
      </c>
      <c r="X9" s="39">
        <v>0</v>
      </c>
      <c r="Y9" s="39">
        <v>0</v>
      </c>
      <c r="Z9" s="39">
        <v>0</v>
      </c>
      <c r="AA9" s="39">
        <v>3</v>
      </c>
      <c r="AB9" s="39">
        <v>1</v>
      </c>
      <c r="AC9" s="39">
        <v>1</v>
      </c>
      <c r="AD9" s="39">
        <v>1</v>
      </c>
      <c r="AE9" s="39">
        <v>1</v>
      </c>
      <c r="AF9" s="39">
        <v>5</v>
      </c>
      <c r="AG9" s="39">
        <v>1</v>
      </c>
      <c r="AH9" s="39">
        <v>3</v>
      </c>
      <c r="AI9" s="12">
        <f t="shared" si="3"/>
        <v>11</v>
      </c>
      <c r="AJ9" t="s">
        <v>31</v>
      </c>
      <c r="AK9" s="40">
        <v>1</v>
      </c>
      <c r="AL9" s="40">
        <v>1</v>
      </c>
      <c r="AM9" s="40">
        <v>1</v>
      </c>
      <c r="AN9" s="40">
        <v>2</v>
      </c>
      <c r="AO9" s="40">
        <v>0</v>
      </c>
      <c r="AP9" s="40">
        <v>0</v>
      </c>
      <c r="AQ9" s="40">
        <v>2</v>
      </c>
      <c r="AR9" s="40">
        <v>0</v>
      </c>
      <c r="AS9" s="40">
        <v>0</v>
      </c>
      <c r="AT9" s="40">
        <v>3</v>
      </c>
      <c r="AU9" s="40">
        <v>2</v>
      </c>
      <c r="AV9" s="40">
        <v>2</v>
      </c>
      <c r="AW9" s="40">
        <v>0</v>
      </c>
      <c r="AX9" s="40">
        <v>0</v>
      </c>
      <c r="AY9" s="40">
        <v>0</v>
      </c>
      <c r="AZ9" s="40">
        <v>0</v>
      </c>
      <c r="BA9" s="40">
        <v>5</v>
      </c>
      <c r="BB9" s="40">
        <v>1</v>
      </c>
      <c r="BC9" s="40">
        <v>1</v>
      </c>
      <c r="BD9" s="40">
        <v>2</v>
      </c>
      <c r="BE9" s="40">
        <v>4</v>
      </c>
      <c r="BF9" s="40">
        <v>5</v>
      </c>
      <c r="BG9" s="40">
        <v>3</v>
      </c>
      <c r="BH9" s="40">
        <v>3</v>
      </c>
      <c r="BK9" s="36" t="s">
        <v>428</v>
      </c>
      <c r="BL9" s="22">
        <f t="shared" si="4"/>
        <v>4.833333333333333</v>
      </c>
      <c r="BM9" s="22"/>
      <c r="BN9" s="22"/>
      <c r="BO9" s="12" t="s">
        <v>35</v>
      </c>
      <c r="BP9" s="38">
        <f t="shared" si="0"/>
        <v>4.833333333333333</v>
      </c>
      <c r="BQ9" s="38">
        <f t="shared" si="0"/>
        <v>36.333333333333336</v>
      </c>
      <c r="BR9" s="38">
        <f t="shared" si="0"/>
        <v>25.666666666666668</v>
      </c>
      <c r="BS9" s="38">
        <f t="shared" si="0"/>
        <v>14.166666666666666</v>
      </c>
      <c r="BU9" s="36" t="s">
        <v>428</v>
      </c>
      <c r="BV9" s="22">
        <f t="shared" si="5"/>
        <v>4.333333333333333</v>
      </c>
      <c r="BW9" s="22"/>
      <c r="BX9" s="12"/>
      <c r="BY9" t="s">
        <v>35</v>
      </c>
      <c r="BZ9" s="38">
        <f t="shared" si="1"/>
        <v>4.333333333333333</v>
      </c>
      <c r="CA9" s="38">
        <f t="shared" si="1"/>
        <v>34</v>
      </c>
      <c r="CB9" s="38">
        <f t="shared" si="1"/>
        <v>32.5</v>
      </c>
      <c r="CC9" s="38">
        <f t="shared" si="1"/>
        <v>13.833333333333334</v>
      </c>
    </row>
    <row r="10" spans="1:81">
      <c r="H10" s="12">
        <f t="shared" si="2"/>
        <v>21</v>
      </c>
      <c r="I10" s="12"/>
      <c r="J10" s="12" t="s">
        <v>35</v>
      </c>
      <c r="K10" s="12">
        <v>15</v>
      </c>
      <c r="L10" s="12">
        <v>45</v>
      </c>
      <c r="M10" s="39">
        <v>34</v>
      </c>
      <c r="N10" s="39">
        <v>10</v>
      </c>
      <c r="O10" s="39">
        <v>4</v>
      </c>
      <c r="P10" s="39">
        <v>31</v>
      </c>
      <c r="Q10" s="39">
        <v>14</v>
      </c>
      <c r="R10" s="39">
        <v>6</v>
      </c>
      <c r="S10" s="39">
        <v>5</v>
      </c>
      <c r="T10" s="39">
        <v>67</v>
      </c>
      <c r="U10" s="39">
        <v>47</v>
      </c>
      <c r="V10" s="39">
        <v>49</v>
      </c>
      <c r="W10" s="39">
        <v>0</v>
      </c>
      <c r="X10" s="39">
        <v>3</v>
      </c>
      <c r="Y10" s="39">
        <v>1</v>
      </c>
      <c r="Z10" s="39">
        <v>1</v>
      </c>
      <c r="AA10" s="39">
        <v>2</v>
      </c>
      <c r="AB10" s="39">
        <v>34</v>
      </c>
      <c r="AC10" s="39">
        <v>19</v>
      </c>
      <c r="AD10" s="39">
        <v>5</v>
      </c>
      <c r="AE10" s="39">
        <v>3</v>
      </c>
      <c r="AF10" s="39">
        <v>38</v>
      </c>
      <c r="AG10" s="39">
        <v>39</v>
      </c>
      <c r="AH10" s="39">
        <v>14</v>
      </c>
      <c r="AI10" s="12">
        <f t="shared" si="3"/>
        <v>11</v>
      </c>
      <c r="AJ10" t="s">
        <v>35</v>
      </c>
      <c r="AK10" s="40">
        <v>11</v>
      </c>
      <c r="AL10" s="40">
        <v>44</v>
      </c>
      <c r="AM10" s="40">
        <v>36</v>
      </c>
      <c r="AN10" s="40">
        <v>11</v>
      </c>
      <c r="AO10" s="40">
        <v>4</v>
      </c>
      <c r="AP10" s="40">
        <v>19</v>
      </c>
      <c r="AQ10" s="40">
        <v>18</v>
      </c>
      <c r="AR10" s="40">
        <v>7</v>
      </c>
      <c r="AS10" s="40">
        <v>5</v>
      </c>
      <c r="AT10" s="40">
        <v>57</v>
      </c>
      <c r="AU10" s="40">
        <v>77</v>
      </c>
      <c r="AV10" s="40">
        <v>44</v>
      </c>
      <c r="AW10" s="40">
        <v>0</v>
      </c>
      <c r="AX10" s="40">
        <v>4</v>
      </c>
      <c r="AY10" s="40">
        <v>2</v>
      </c>
      <c r="AZ10" s="40">
        <v>1</v>
      </c>
      <c r="BA10" s="40">
        <v>2</v>
      </c>
      <c r="BB10" s="40">
        <v>36</v>
      </c>
      <c r="BC10" s="40">
        <v>21</v>
      </c>
      <c r="BD10" s="40">
        <v>5</v>
      </c>
      <c r="BE10" s="40">
        <v>4</v>
      </c>
      <c r="BF10" s="40">
        <v>44</v>
      </c>
      <c r="BG10" s="40">
        <v>41</v>
      </c>
      <c r="BH10" s="40">
        <v>15</v>
      </c>
      <c r="BK10" s="36" t="s">
        <v>429</v>
      </c>
      <c r="BL10" s="22">
        <f t="shared" si="4"/>
        <v>17.666666666666668</v>
      </c>
      <c r="BM10" s="22"/>
      <c r="BN10" s="22"/>
      <c r="BO10" s="12" t="s">
        <v>39</v>
      </c>
      <c r="BP10" s="38">
        <f t="shared" si="0"/>
        <v>17.666666666666668</v>
      </c>
      <c r="BQ10" s="38">
        <f t="shared" si="0"/>
        <v>44.166666666666664</v>
      </c>
      <c r="BR10" s="38">
        <f t="shared" si="0"/>
        <v>25</v>
      </c>
      <c r="BS10" s="38">
        <f t="shared" si="0"/>
        <v>23.833333333333332</v>
      </c>
      <c r="BU10" s="36" t="s">
        <v>429</v>
      </c>
      <c r="BV10" s="22">
        <f t="shared" si="5"/>
        <v>21.666666666666668</v>
      </c>
      <c r="BW10" s="22"/>
      <c r="BX10" s="12"/>
      <c r="BY10" t="s">
        <v>39</v>
      </c>
      <c r="BZ10" s="38">
        <f t="shared" si="1"/>
        <v>21.666666666666668</v>
      </c>
      <c r="CA10" s="38">
        <f t="shared" si="1"/>
        <v>48.5</v>
      </c>
      <c r="CB10" s="38">
        <f t="shared" si="1"/>
        <v>25.5</v>
      </c>
      <c r="CC10" s="38">
        <f t="shared" si="1"/>
        <v>21.166666666666668</v>
      </c>
    </row>
    <row r="11" spans="1:81">
      <c r="H11" s="12">
        <f t="shared" si="2"/>
        <v>26</v>
      </c>
      <c r="I11" s="12"/>
      <c r="J11" s="12" t="s">
        <v>39</v>
      </c>
      <c r="K11" s="12">
        <v>21</v>
      </c>
      <c r="L11" s="12">
        <v>58</v>
      </c>
      <c r="M11" s="39">
        <v>27</v>
      </c>
      <c r="N11" s="39">
        <v>35</v>
      </c>
      <c r="O11" s="39">
        <v>28</v>
      </c>
      <c r="P11" s="39">
        <v>77</v>
      </c>
      <c r="Q11" s="39">
        <v>42</v>
      </c>
      <c r="R11" s="39">
        <v>29</v>
      </c>
      <c r="S11" s="39">
        <v>38</v>
      </c>
      <c r="T11" s="39">
        <v>62</v>
      </c>
      <c r="U11" s="39">
        <v>50</v>
      </c>
      <c r="V11" s="39">
        <v>52</v>
      </c>
      <c r="W11" s="39">
        <v>0</v>
      </c>
      <c r="X11" s="39">
        <v>1</v>
      </c>
      <c r="Y11" s="39">
        <v>0</v>
      </c>
      <c r="Z11" s="39">
        <v>0</v>
      </c>
      <c r="AA11" s="39">
        <v>19</v>
      </c>
      <c r="AB11" s="39">
        <v>51</v>
      </c>
      <c r="AC11" s="39">
        <v>9</v>
      </c>
      <c r="AD11" s="39">
        <v>12</v>
      </c>
      <c r="AE11" s="39">
        <v>0</v>
      </c>
      <c r="AF11" s="39">
        <v>16</v>
      </c>
      <c r="AG11" s="39">
        <v>22</v>
      </c>
      <c r="AH11" s="39">
        <v>15</v>
      </c>
      <c r="AI11" s="12">
        <f t="shared" si="3"/>
        <v>13</v>
      </c>
      <c r="AJ11" t="s">
        <v>39</v>
      </c>
      <c r="AK11" s="40">
        <v>11</v>
      </c>
      <c r="AL11" s="40">
        <v>26</v>
      </c>
      <c r="AM11" s="40">
        <v>26</v>
      </c>
      <c r="AN11" s="40">
        <v>22</v>
      </c>
      <c r="AO11" s="40">
        <v>15</v>
      </c>
      <c r="AP11" s="40">
        <v>42</v>
      </c>
      <c r="AQ11" s="40">
        <v>32</v>
      </c>
      <c r="AR11" s="40">
        <v>22</v>
      </c>
      <c r="AS11" s="40">
        <v>48</v>
      </c>
      <c r="AT11" s="40">
        <v>86</v>
      </c>
      <c r="AU11" s="40">
        <v>63</v>
      </c>
      <c r="AV11" s="40">
        <v>52</v>
      </c>
      <c r="AW11" s="40">
        <v>0</v>
      </c>
      <c r="AX11" s="40">
        <v>2</v>
      </c>
      <c r="AY11" s="40">
        <v>0</v>
      </c>
      <c r="AZ11" s="40">
        <v>0</v>
      </c>
      <c r="BA11" s="40">
        <v>17</v>
      </c>
      <c r="BB11" s="40">
        <v>64</v>
      </c>
      <c r="BC11" s="40">
        <v>13</v>
      </c>
      <c r="BD11" s="40">
        <v>15</v>
      </c>
      <c r="BE11" s="40">
        <v>39</v>
      </c>
      <c r="BF11" s="40">
        <v>71</v>
      </c>
      <c r="BG11" s="40">
        <v>19</v>
      </c>
      <c r="BH11" s="40">
        <v>16</v>
      </c>
      <c r="BK11" s="36" t="s">
        <v>430</v>
      </c>
      <c r="BL11" s="22">
        <f t="shared" si="4"/>
        <v>53.666666666666664</v>
      </c>
      <c r="BM11" s="22"/>
      <c r="BN11" s="22"/>
      <c r="BO11" s="12" t="s">
        <v>42</v>
      </c>
      <c r="BP11" s="38">
        <f t="shared" si="0"/>
        <v>53.666666666666664</v>
      </c>
      <c r="BQ11" s="38">
        <f t="shared" si="0"/>
        <v>77.666666666666671</v>
      </c>
      <c r="BR11" s="38">
        <f t="shared" si="0"/>
        <v>67.166666666666671</v>
      </c>
      <c r="BS11" s="38">
        <f t="shared" si="0"/>
        <v>70.666666666666671</v>
      </c>
      <c r="BU11" s="36" t="s">
        <v>430</v>
      </c>
      <c r="BV11" s="22">
        <f t="shared" si="5"/>
        <v>57.333333333333336</v>
      </c>
      <c r="BW11" s="22"/>
      <c r="BX11" s="12"/>
      <c r="BY11" t="s">
        <v>42</v>
      </c>
      <c r="BZ11" s="38">
        <f t="shared" si="1"/>
        <v>57.333333333333336</v>
      </c>
      <c r="CA11" s="38">
        <f t="shared" si="1"/>
        <v>77.666666666666671</v>
      </c>
      <c r="CB11" s="38">
        <f t="shared" si="1"/>
        <v>67</v>
      </c>
      <c r="CC11" s="38">
        <f t="shared" si="1"/>
        <v>56</v>
      </c>
    </row>
    <row r="12" spans="1:81">
      <c r="H12" s="12">
        <f t="shared" si="2"/>
        <v>1</v>
      </c>
      <c r="I12" s="12"/>
      <c r="J12" s="12" t="s">
        <v>42</v>
      </c>
      <c r="K12" s="12">
        <v>26</v>
      </c>
      <c r="L12" s="12">
        <v>61</v>
      </c>
      <c r="M12" s="39">
        <v>69</v>
      </c>
      <c r="N12" s="39">
        <v>79</v>
      </c>
      <c r="O12" s="39">
        <v>67</v>
      </c>
      <c r="P12" s="39">
        <v>100</v>
      </c>
      <c r="Q12" s="39">
        <v>65</v>
      </c>
      <c r="R12" s="39">
        <v>58</v>
      </c>
      <c r="S12" s="39">
        <v>26</v>
      </c>
      <c r="T12" s="39">
        <v>83</v>
      </c>
      <c r="U12" s="39">
        <v>60</v>
      </c>
      <c r="V12" s="39">
        <v>27</v>
      </c>
      <c r="W12" s="39">
        <v>83</v>
      </c>
      <c r="X12" s="39">
        <v>100</v>
      </c>
      <c r="Y12" s="39">
        <v>70</v>
      </c>
      <c r="Z12" s="39">
        <v>80</v>
      </c>
      <c r="AA12" s="39">
        <v>94</v>
      </c>
      <c r="AB12" s="39">
        <v>100</v>
      </c>
      <c r="AC12" s="39">
        <v>90</v>
      </c>
      <c r="AD12" s="39">
        <v>80</v>
      </c>
      <c r="AE12" s="39">
        <v>26</v>
      </c>
      <c r="AF12" s="39">
        <v>22</v>
      </c>
      <c r="AG12" s="39">
        <v>49</v>
      </c>
      <c r="AH12" s="39">
        <v>100</v>
      </c>
      <c r="AI12" s="12">
        <f t="shared" si="3"/>
        <v>1</v>
      </c>
      <c r="AJ12" t="s">
        <v>42</v>
      </c>
      <c r="AK12" s="40">
        <v>13</v>
      </c>
      <c r="AL12" s="40">
        <v>41</v>
      </c>
      <c r="AM12" s="40">
        <v>40</v>
      </c>
      <c r="AN12" s="40">
        <v>55</v>
      </c>
      <c r="AO12" s="40">
        <v>55</v>
      </c>
      <c r="AP12" s="40">
        <v>67</v>
      </c>
      <c r="AQ12" s="40">
        <v>100</v>
      </c>
      <c r="AR12" s="40">
        <v>52</v>
      </c>
      <c r="AS12" s="40">
        <v>31</v>
      </c>
      <c r="AT12" s="40">
        <v>58</v>
      </c>
      <c r="AU12" s="40">
        <v>47</v>
      </c>
      <c r="AV12" s="40">
        <v>25</v>
      </c>
      <c r="AW12" s="40">
        <v>79</v>
      </c>
      <c r="AX12" s="40">
        <v>100</v>
      </c>
      <c r="AY12" s="40">
        <v>49</v>
      </c>
      <c r="AZ12" s="40">
        <v>33</v>
      </c>
      <c r="BA12" s="40">
        <v>83</v>
      </c>
      <c r="BB12" s="40">
        <v>100</v>
      </c>
      <c r="BC12" s="40">
        <v>94</v>
      </c>
      <c r="BD12" s="40">
        <v>88</v>
      </c>
      <c r="BE12" s="40">
        <v>83</v>
      </c>
      <c r="BF12" s="40">
        <v>100</v>
      </c>
      <c r="BG12" s="40">
        <v>72</v>
      </c>
      <c r="BH12" s="40">
        <v>83</v>
      </c>
      <c r="BK12" s="36" t="s">
        <v>431</v>
      </c>
      <c r="BL12" s="22">
        <f t="shared" si="4"/>
        <v>1.6666666666666667</v>
      </c>
      <c r="BM12" s="22"/>
      <c r="BN12" s="22"/>
      <c r="BO12" s="12" t="s">
        <v>44</v>
      </c>
      <c r="BP12" s="38">
        <f t="shared" si="0"/>
        <v>1.6666666666666667</v>
      </c>
      <c r="BQ12" s="38">
        <f t="shared" si="0"/>
        <v>1.8333333333333333</v>
      </c>
      <c r="BR12" s="38">
        <f t="shared" si="0"/>
        <v>0.66666666666666663</v>
      </c>
      <c r="BS12" s="38">
        <f t="shared" si="0"/>
        <v>1.3333333333333333</v>
      </c>
      <c r="BU12" s="36" t="s">
        <v>431</v>
      </c>
      <c r="BV12" s="22">
        <f t="shared" si="5"/>
        <v>1.3333333333333333</v>
      </c>
      <c r="BW12" s="22"/>
      <c r="BX12" s="12"/>
      <c r="BY12" t="s">
        <v>44</v>
      </c>
      <c r="BZ12" s="38">
        <f t="shared" si="1"/>
        <v>1.3333333333333333</v>
      </c>
      <c r="CA12" s="38">
        <f t="shared" si="1"/>
        <v>0.83333333333333337</v>
      </c>
      <c r="CB12" s="38">
        <f t="shared" si="1"/>
        <v>1.3333333333333333</v>
      </c>
      <c r="CC12" s="38">
        <f t="shared" si="1"/>
        <v>1.1666666666666667</v>
      </c>
    </row>
    <row r="13" spans="1:81">
      <c r="H13" s="12">
        <f t="shared" si="2"/>
        <v>8</v>
      </c>
      <c r="I13" s="12"/>
      <c r="J13" s="12" t="s">
        <v>44</v>
      </c>
      <c r="K13" s="12">
        <v>1</v>
      </c>
      <c r="L13" s="12">
        <v>1</v>
      </c>
      <c r="M13" s="39">
        <v>1</v>
      </c>
      <c r="N13" s="39">
        <v>1</v>
      </c>
      <c r="O13" s="39">
        <v>1</v>
      </c>
      <c r="P13" s="39">
        <v>2</v>
      </c>
      <c r="Q13" s="39">
        <v>1</v>
      </c>
      <c r="R13" s="39">
        <v>2</v>
      </c>
      <c r="S13" s="39">
        <v>1</v>
      </c>
      <c r="T13" s="39">
        <v>2</v>
      </c>
      <c r="U13" s="39">
        <v>1</v>
      </c>
      <c r="V13" s="39">
        <v>2</v>
      </c>
      <c r="W13" s="39">
        <v>1</v>
      </c>
      <c r="X13" s="39">
        <v>1</v>
      </c>
      <c r="Y13" s="39">
        <v>0</v>
      </c>
      <c r="Z13" s="39">
        <v>0</v>
      </c>
      <c r="AA13" s="39">
        <v>3</v>
      </c>
      <c r="AB13" s="39">
        <v>2</v>
      </c>
      <c r="AC13" s="39">
        <v>0</v>
      </c>
      <c r="AD13" s="39">
        <v>1</v>
      </c>
      <c r="AE13" s="39">
        <v>3</v>
      </c>
      <c r="AF13" s="39">
        <v>3</v>
      </c>
      <c r="AG13" s="39">
        <v>1</v>
      </c>
      <c r="AH13" s="39">
        <v>2</v>
      </c>
      <c r="AI13" s="12">
        <f t="shared" si="3"/>
        <v>8</v>
      </c>
      <c r="AJ13" t="s">
        <v>44</v>
      </c>
      <c r="AK13" s="40">
        <v>1</v>
      </c>
      <c r="AL13" s="40">
        <v>0</v>
      </c>
      <c r="AM13" s="40">
        <v>1</v>
      </c>
      <c r="AN13" s="40">
        <v>1</v>
      </c>
      <c r="AO13" s="40">
        <v>1</v>
      </c>
      <c r="AP13" s="40">
        <v>0</v>
      </c>
      <c r="AQ13" s="40">
        <v>0</v>
      </c>
      <c r="AR13" s="40">
        <v>0</v>
      </c>
      <c r="AS13" s="40">
        <v>0</v>
      </c>
      <c r="AT13" s="40">
        <v>2</v>
      </c>
      <c r="AU13" s="40">
        <v>3</v>
      </c>
      <c r="AV13" s="40">
        <v>3</v>
      </c>
      <c r="AW13" s="40">
        <v>1</v>
      </c>
      <c r="AX13" s="40">
        <v>0</v>
      </c>
      <c r="AY13" s="40">
        <v>2</v>
      </c>
      <c r="AZ13" s="40">
        <v>1</v>
      </c>
      <c r="BA13" s="40">
        <v>3</v>
      </c>
      <c r="BB13" s="40">
        <v>1</v>
      </c>
      <c r="BC13" s="40">
        <v>2</v>
      </c>
      <c r="BD13" s="40">
        <v>2</v>
      </c>
      <c r="BE13" s="40">
        <v>2</v>
      </c>
      <c r="BF13" s="40">
        <v>2</v>
      </c>
      <c r="BG13" s="40">
        <v>0</v>
      </c>
      <c r="BH13" s="40">
        <v>0</v>
      </c>
      <c r="BK13" s="36" t="s">
        <v>432</v>
      </c>
      <c r="BL13" s="22">
        <f t="shared" si="4"/>
        <v>7.166666666666667</v>
      </c>
      <c r="BM13" s="22"/>
      <c r="BN13" s="22"/>
      <c r="BO13" s="12" t="s">
        <v>46</v>
      </c>
      <c r="BP13" s="38">
        <f t="shared" si="0"/>
        <v>7.166666666666667</v>
      </c>
      <c r="BQ13" s="38">
        <f t="shared" si="0"/>
        <v>42.166666666666664</v>
      </c>
      <c r="BR13" s="38">
        <f t="shared" si="0"/>
        <v>30.833333333333332</v>
      </c>
      <c r="BS13" s="38">
        <f t="shared" si="0"/>
        <v>18.5</v>
      </c>
      <c r="BU13" s="36" t="s">
        <v>432</v>
      </c>
      <c r="BV13" s="22">
        <f t="shared" si="5"/>
        <v>6.166666666666667</v>
      </c>
      <c r="BW13" s="22"/>
      <c r="BX13" s="12"/>
      <c r="BY13" t="s">
        <v>46</v>
      </c>
      <c r="BZ13" s="38">
        <f t="shared" si="1"/>
        <v>6.166666666666667</v>
      </c>
      <c r="CA13" s="38">
        <f t="shared" si="1"/>
        <v>32.833333333333336</v>
      </c>
      <c r="CB13" s="38">
        <f t="shared" si="1"/>
        <v>54.666666666666664</v>
      </c>
      <c r="CC13" s="38">
        <f t="shared" si="1"/>
        <v>27.666666666666668</v>
      </c>
    </row>
    <row r="14" spans="1:81">
      <c r="H14" s="12">
        <f t="shared" si="2"/>
        <v>19</v>
      </c>
      <c r="I14" s="12"/>
      <c r="J14" s="12" t="s">
        <v>46</v>
      </c>
      <c r="K14" s="12">
        <v>8</v>
      </c>
      <c r="L14" s="12">
        <v>44</v>
      </c>
      <c r="M14" s="39">
        <v>43</v>
      </c>
      <c r="N14" s="39">
        <v>14</v>
      </c>
      <c r="O14" s="39">
        <v>4</v>
      </c>
      <c r="P14" s="39">
        <v>17</v>
      </c>
      <c r="Q14" s="39">
        <v>17</v>
      </c>
      <c r="R14" s="39">
        <v>8</v>
      </c>
      <c r="S14" s="39">
        <v>14</v>
      </c>
      <c r="T14" s="39">
        <v>96</v>
      </c>
      <c r="U14" s="39">
        <v>62</v>
      </c>
      <c r="V14" s="39">
        <v>56</v>
      </c>
      <c r="W14" s="39">
        <v>4</v>
      </c>
      <c r="X14" s="39">
        <v>3</v>
      </c>
      <c r="Y14" s="39">
        <v>2</v>
      </c>
      <c r="Z14" s="39">
        <v>1</v>
      </c>
      <c r="AA14" s="39">
        <v>7</v>
      </c>
      <c r="AB14" s="39">
        <v>32</v>
      </c>
      <c r="AC14" s="39">
        <v>18</v>
      </c>
      <c r="AD14" s="39">
        <v>5</v>
      </c>
      <c r="AE14" s="39">
        <v>6</v>
      </c>
      <c r="AF14" s="39">
        <v>61</v>
      </c>
      <c r="AG14" s="39">
        <v>43</v>
      </c>
      <c r="AH14" s="39">
        <v>27</v>
      </c>
      <c r="AI14" s="12">
        <f t="shared" si="3"/>
        <v>14</v>
      </c>
      <c r="AJ14" t="s">
        <v>46</v>
      </c>
      <c r="AK14" s="40">
        <v>8</v>
      </c>
      <c r="AL14" s="40">
        <v>32</v>
      </c>
      <c r="AM14" s="40">
        <v>100</v>
      </c>
      <c r="AN14" s="40">
        <v>15</v>
      </c>
      <c r="AO14" s="40">
        <v>2</v>
      </c>
      <c r="AP14" s="39">
        <v>0</v>
      </c>
      <c r="AQ14" s="40">
        <v>24</v>
      </c>
      <c r="AR14" s="40">
        <v>9</v>
      </c>
      <c r="AS14" s="40">
        <v>12</v>
      </c>
      <c r="AT14" s="40">
        <v>65</v>
      </c>
      <c r="AU14" s="40">
        <v>96</v>
      </c>
      <c r="AV14" s="40">
        <v>100</v>
      </c>
      <c r="AW14" s="40">
        <v>2</v>
      </c>
      <c r="AX14" s="40">
        <v>2</v>
      </c>
      <c r="AY14" s="40">
        <v>3</v>
      </c>
      <c r="AZ14" s="40">
        <v>2</v>
      </c>
      <c r="BA14" s="40">
        <v>9</v>
      </c>
      <c r="BB14" s="40">
        <v>37</v>
      </c>
      <c r="BC14" s="40">
        <v>30</v>
      </c>
      <c r="BD14" s="40">
        <v>8</v>
      </c>
      <c r="BE14" s="40">
        <v>4</v>
      </c>
      <c r="BF14" s="40">
        <v>61</v>
      </c>
      <c r="BG14" s="40">
        <v>75</v>
      </c>
      <c r="BH14" s="40">
        <v>32</v>
      </c>
      <c r="BK14" s="36" t="s">
        <v>433</v>
      </c>
      <c r="BL14" s="22">
        <f t="shared" si="4"/>
        <v>19.333333333333332</v>
      </c>
      <c r="BM14" s="22"/>
      <c r="BN14" s="22"/>
      <c r="BO14" s="12" t="s">
        <v>48</v>
      </c>
      <c r="BP14" s="38">
        <f t="shared" si="0"/>
        <v>19.333333333333332</v>
      </c>
      <c r="BQ14" s="38">
        <f t="shared" si="0"/>
        <v>52</v>
      </c>
      <c r="BR14" s="38">
        <f t="shared" si="0"/>
        <v>31.5</v>
      </c>
      <c r="BS14" s="38">
        <f t="shared" si="0"/>
        <v>17.5</v>
      </c>
      <c r="BU14" s="36" t="s">
        <v>433</v>
      </c>
      <c r="BV14" s="22">
        <f t="shared" si="5"/>
        <v>12.666666666666666</v>
      </c>
      <c r="BW14" s="22"/>
      <c r="BX14" s="12"/>
      <c r="BY14" t="s">
        <v>48</v>
      </c>
      <c r="BZ14" s="38">
        <f t="shared" si="1"/>
        <v>12.666666666666666</v>
      </c>
      <c r="CA14" s="38">
        <f t="shared" si="1"/>
        <v>33.5</v>
      </c>
      <c r="CB14" s="38">
        <f t="shared" si="1"/>
        <v>27</v>
      </c>
      <c r="CC14" s="38">
        <f t="shared" si="1"/>
        <v>19.666666666666668</v>
      </c>
    </row>
    <row r="15" spans="1:81">
      <c r="H15" s="12">
        <f t="shared" si="2"/>
        <v>22</v>
      </c>
      <c r="I15" s="12"/>
      <c r="J15" s="12" t="s">
        <v>48</v>
      </c>
      <c r="K15" s="12">
        <v>19</v>
      </c>
      <c r="L15" s="12">
        <v>65</v>
      </c>
      <c r="M15" s="39">
        <v>69</v>
      </c>
      <c r="N15" s="39">
        <v>22</v>
      </c>
      <c r="O15" s="39">
        <v>12</v>
      </c>
      <c r="P15" s="39">
        <v>56</v>
      </c>
      <c r="Q15" s="39">
        <v>45</v>
      </c>
      <c r="R15" s="39">
        <v>21</v>
      </c>
      <c r="S15" s="39">
        <v>56</v>
      </c>
      <c r="T15" s="39">
        <v>94</v>
      </c>
      <c r="U15" s="39">
        <v>48</v>
      </c>
      <c r="V15" s="39">
        <v>46</v>
      </c>
      <c r="W15" s="39">
        <v>0</v>
      </c>
      <c r="X15" s="39">
        <v>1</v>
      </c>
      <c r="Y15" s="39">
        <v>0</v>
      </c>
      <c r="Z15" s="39">
        <v>0</v>
      </c>
      <c r="AA15" s="39">
        <v>13</v>
      </c>
      <c r="AB15" s="39">
        <v>65</v>
      </c>
      <c r="AC15" s="39">
        <v>20</v>
      </c>
      <c r="AD15" s="39">
        <v>11</v>
      </c>
      <c r="AE15" s="39">
        <v>16</v>
      </c>
      <c r="AF15" s="39">
        <v>31</v>
      </c>
      <c r="AG15" s="39">
        <v>7</v>
      </c>
      <c r="AH15" s="39">
        <v>5</v>
      </c>
      <c r="AI15" s="12">
        <f t="shared" si="3"/>
        <v>13</v>
      </c>
      <c r="AJ15" t="s">
        <v>48</v>
      </c>
      <c r="AK15" s="40">
        <v>14</v>
      </c>
      <c r="AL15" s="40">
        <v>22</v>
      </c>
      <c r="AM15" s="40">
        <v>47</v>
      </c>
      <c r="AN15" s="40">
        <v>20</v>
      </c>
      <c r="AO15" s="40">
        <v>0</v>
      </c>
      <c r="AP15" s="40">
        <v>42</v>
      </c>
      <c r="AQ15" s="40">
        <v>31</v>
      </c>
      <c r="AR15" s="40">
        <v>17</v>
      </c>
      <c r="AS15" s="40">
        <v>39</v>
      </c>
      <c r="AT15" s="40">
        <v>62</v>
      </c>
      <c r="AU15" s="40">
        <v>62</v>
      </c>
      <c r="AV15" s="40">
        <v>66</v>
      </c>
      <c r="AW15" s="40">
        <v>0</v>
      </c>
      <c r="AX15" s="40">
        <v>0</v>
      </c>
      <c r="AY15" s="40">
        <v>0</v>
      </c>
      <c r="AZ15" s="40">
        <v>0</v>
      </c>
      <c r="BA15" s="40">
        <v>12</v>
      </c>
      <c r="BB15" s="40">
        <v>46</v>
      </c>
      <c r="BC15" s="40">
        <v>15</v>
      </c>
      <c r="BD15" s="40">
        <v>10</v>
      </c>
      <c r="BE15" s="40">
        <v>11</v>
      </c>
      <c r="BF15" s="40">
        <v>29</v>
      </c>
      <c r="BG15" s="40">
        <v>7</v>
      </c>
      <c r="BH15" s="40">
        <v>5</v>
      </c>
      <c r="BK15" s="36" t="s">
        <v>434</v>
      </c>
      <c r="BL15" s="22">
        <f t="shared" si="4"/>
        <v>44.333333333333336</v>
      </c>
      <c r="BM15" s="22"/>
      <c r="BN15" s="22"/>
      <c r="BO15" s="12" t="s">
        <v>50</v>
      </c>
      <c r="BP15" s="38">
        <f t="shared" si="0"/>
        <v>44.333333333333336</v>
      </c>
      <c r="BQ15" s="38">
        <f t="shared" si="0"/>
        <v>66.333333333333329</v>
      </c>
      <c r="BR15" s="38">
        <f t="shared" si="0"/>
        <v>73.166666666666671</v>
      </c>
      <c r="BS15" s="38">
        <f t="shared" si="0"/>
        <v>72.666666666666671</v>
      </c>
      <c r="BU15" s="36" t="s">
        <v>434</v>
      </c>
      <c r="BV15" s="22">
        <f t="shared" si="5"/>
        <v>42.5</v>
      </c>
      <c r="BW15" s="22"/>
      <c r="BX15" s="12"/>
      <c r="BY15" t="s">
        <v>50</v>
      </c>
      <c r="BZ15" s="38">
        <f t="shared" si="1"/>
        <v>42.5</v>
      </c>
      <c r="CA15" s="38">
        <f t="shared" si="1"/>
        <v>50</v>
      </c>
      <c r="CB15" s="38">
        <f t="shared" si="1"/>
        <v>61.333333333333336</v>
      </c>
      <c r="CC15" s="38">
        <f t="shared" si="1"/>
        <v>62.333333333333336</v>
      </c>
    </row>
    <row r="16" spans="1:81">
      <c r="H16" s="12">
        <f t="shared" si="2"/>
        <v>54</v>
      </c>
      <c r="I16" s="12"/>
      <c r="J16" s="12" t="s">
        <v>50</v>
      </c>
      <c r="K16" s="12">
        <v>22</v>
      </c>
      <c r="L16" s="12">
        <v>70</v>
      </c>
      <c r="M16" s="39">
        <v>66</v>
      </c>
      <c r="N16" s="39">
        <v>90</v>
      </c>
      <c r="O16" s="39">
        <v>44</v>
      </c>
      <c r="P16" s="39">
        <v>47</v>
      </c>
      <c r="Q16" s="39">
        <v>57</v>
      </c>
      <c r="R16" s="39">
        <v>62</v>
      </c>
      <c r="S16" s="39">
        <v>57</v>
      </c>
      <c r="T16" s="39">
        <v>70</v>
      </c>
      <c r="U16" s="39">
        <v>73</v>
      </c>
      <c r="V16" s="39">
        <v>51</v>
      </c>
      <c r="W16" s="39">
        <v>47</v>
      </c>
      <c r="X16" s="39">
        <v>82</v>
      </c>
      <c r="Y16" s="39">
        <v>81</v>
      </c>
      <c r="Z16" s="39">
        <v>84</v>
      </c>
      <c r="AA16" s="39">
        <v>56</v>
      </c>
      <c r="AB16" s="39">
        <v>86</v>
      </c>
      <c r="AC16" s="39">
        <v>95</v>
      </c>
      <c r="AD16" s="39">
        <v>75</v>
      </c>
      <c r="AE16" s="39">
        <v>40</v>
      </c>
      <c r="AF16" s="39">
        <v>43</v>
      </c>
      <c r="AG16" s="39">
        <v>67</v>
      </c>
      <c r="AH16" s="39">
        <v>74</v>
      </c>
      <c r="AI16" s="12">
        <f t="shared" si="3"/>
        <v>37</v>
      </c>
      <c r="AJ16" t="s">
        <v>50</v>
      </c>
      <c r="AK16" s="40">
        <v>13</v>
      </c>
      <c r="AL16" s="40">
        <v>25</v>
      </c>
      <c r="AM16" s="40">
        <v>34</v>
      </c>
      <c r="AN16" s="40">
        <v>70</v>
      </c>
      <c r="AO16" s="40">
        <v>43</v>
      </c>
      <c r="AP16" s="40">
        <v>29</v>
      </c>
      <c r="AQ16" s="40">
        <v>53</v>
      </c>
      <c r="AR16" s="40">
        <v>56</v>
      </c>
      <c r="AS16" s="40">
        <v>41</v>
      </c>
      <c r="AT16" s="40">
        <v>52</v>
      </c>
      <c r="AU16" s="40">
        <v>58</v>
      </c>
      <c r="AV16" s="40">
        <v>65</v>
      </c>
      <c r="AW16" s="40">
        <v>47</v>
      </c>
      <c r="AX16" s="40">
        <v>40</v>
      </c>
      <c r="AY16" s="40">
        <v>76</v>
      </c>
      <c r="AZ16" s="40">
        <v>36</v>
      </c>
      <c r="BA16" s="40">
        <v>53</v>
      </c>
      <c r="BB16" s="40">
        <v>77</v>
      </c>
      <c r="BC16" s="40">
        <v>83</v>
      </c>
      <c r="BD16" s="40">
        <v>83</v>
      </c>
      <c r="BE16" s="40">
        <v>58</v>
      </c>
      <c r="BF16" s="40">
        <v>77</v>
      </c>
      <c r="BG16" s="40">
        <v>64</v>
      </c>
      <c r="BH16" s="40">
        <v>64</v>
      </c>
      <c r="BK16" s="36" t="s">
        <v>435</v>
      </c>
      <c r="BL16" s="22">
        <f t="shared" si="4"/>
        <v>25.833333333333332</v>
      </c>
      <c r="BM16" s="22"/>
      <c r="BN16" s="22"/>
      <c r="BO16" s="12" t="s">
        <v>52</v>
      </c>
      <c r="BP16" s="38">
        <f t="shared" si="0"/>
        <v>25.833333333333332</v>
      </c>
      <c r="BQ16" s="38">
        <f t="shared" si="0"/>
        <v>40.666666666666664</v>
      </c>
      <c r="BR16" s="38">
        <f t="shared" si="0"/>
        <v>38.833333333333336</v>
      </c>
      <c r="BS16" s="38">
        <f t="shared" si="0"/>
        <v>2.5</v>
      </c>
      <c r="BU16" s="36" t="s">
        <v>435</v>
      </c>
      <c r="BV16" s="22">
        <f t="shared" si="5"/>
        <v>21.333333333333332</v>
      </c>
      <c r="BW16" s="22"/>
      <c r="BX16" s="12"/>
      <c r="BY16" t="s">
        <v>52</v>
      </c>
      <c r="BZ16" s="38">
        <f t="shared" si="1"/>
        <v>21.333333333333332</v>
      </c>
      <c r="CA16" s="38">
        <f t="shared" si="1"/>
        <v>24.166666666666668</v>
      </c>
      <c r="CB16" s="38">
        <f t="shared" si="1"/>
        <v>32.666666666666664</v>
      </c>
      <c r="CC16" s="38">
        <f t="shared" si="1"/>
        <v>2.3333333333333335</v>
      </c>
    </row>
    <row r="17" spans="8:81">
      <c r="H17" s="12">
        <f t="shared" si="2"/>
        <v>59</v>
      </c>
      <c r="I17" s="12"/>
      <c r="J17" s="12" t="s">
        <v>52</v>
      </c>
      <c r="K17" s="12">
        <v>54</v>
      </c>
      <c r="L17" s="12">
        <v>58</v>
      </c>
      <c r="M17" s="39">
        <v>63</v>
      </c>
      <c r="N17" s="39">
        <v>0</v>
      </c>
      <c r="O17" s="39">
        <v>10</v>
      </c>
      <c r="P17" s="39">
        <v>50</v>
      </c>
      <c r="Q17" s="39">
        <v>58</v>
      </c>
      <c r="R17" s="39">
        <v>3</v>
      </c>
      <c r="S17" s="39">
        <v>2</v>
      </c>
      <c r="T17" s="39">
        <v>5</v>
      </c>
      <c r="U17" s="39">
        <v>7</v>
      </c>
      <c r="V17" s="39">
        <v>1</v>
      </c>
      <c r="W17" s="39">
        <v>20</v>
      </c>
      <c r="X17" s="39">
        <v>19</v>
      </c>
      <c r="Y17" s="39">
        <v>18</v>
      </c>
      <c r="Z17" s="39">
        <v>0</v>
      </c>
      <c r="AA17" s="39">
        <v>36</v>
      </c>
      <c r="AB17" s="39">
        <v>47</v>
      </c>
      <c r="AC17" s="39">
        <v>43</v>
      </c>
      <c r="AD17" s="39">
        <v>0</v>
      </c>
      <c r="AE17" s="39">
        <v>33</v>
      </c>
      <c r="AF17" s="39">
        <v>65</v>
      </c>
      <c r="AG17" s="39">
        <v>44</v>
      </c>
      <c r="AH17" s="39">
        <v>11</v>
      </c>
      <c r="AI17" s="12">
        <f t="shared" si="3"/>
        <v>35</v>
      </c>
      <c r="AJ17" t="s">
        <v>52</v>
      </c>
      <c r="AK17" s="40">
        <v>37</v>
      </c>
      <c r="AL17" s="40">
        <v>27</v>
      </c>
      <c r="AM17" s="40">
        <v>50</v>
      </c>
      <c r="AN17" s="40">
        <v>0</v>
      </c>
      <c r="AO17" s="40">
        <v>7</v>
      </c>
      <c r="AP17" s="40">
        <v>31</v>
      </c>
      <c r="AQ17" s="40">
        <v>49</v>
      </c>
      <c r="AR17" s="40">
        <v>4</v>
      </c>
      <c r="AS17" s="40">
        <v>2</v>
      </c>
      <c r="AT17" s="40">
        <v>5</v>
      </c>
      <c r="AU17" s="40">
        <v>6</v>
      </c>
      <c r="AV17" s="40">
        <v>0</v>
      </c>
      <c r="AW17" s="40">
        <v>7</v>
      </c>
      <c r="AX17" s="40">
        <v>7</v>
      </c>
      <c r="AY17" s="40">
        <v>10</v>
      </c>
      <c r="AZ17" s="40">
        <v>0</v>
      </c>
      <c r="BA17" s="40">
        <v>32</v>
      </c>
      <c r="BB17" s="40">
        <v>31</v>
      </c>
      <c r="BC17" s="40">
        <v>45</v>
      </c>
      <c r="BD17" s="40">
        <v>0</v>
      </c>
      <c r="BE17" s="40">
        <v>43</v>
      </c>
      <c r="BF17" s="40">
        <v>44</v>
      </c>
      <c r="BG17" s="40">
        <v>36</v>
      </c>
      <c r="BH17" s="40">
        <v>10</v>
      </c>
      <c r="BK17" s="36" t="s">
        <v>436</v>
      </c>
      <c r="BL17" s="22">
        <f t="shared" si="4"/>
        <v>19.166666666666668</v>
      </c>
      <c r="BM17" s="22"/>
      <c r="BN17" s="22"/>
      <c r="BO17" s="12" t="s">
        <v>54</v>
      </c>
      <c r="BP17" s="38">
        <f t="shared" si="0"/>
        <v>19.166666666666668</v>
      </c>
      <c r="BQ17" s="38">
        <f t="shared" si="0"/>
        <v>40.333333333333336</v>
      </c>
      <c r="BR17" s="38">
        <f t="shared" si="0"/>
        <v>44.666666666666664</v>
      </c>
      <c r="BS17" s="38">
        <f t="shared" si="0"/>
        <v>4.833333333333333</v>
      </c>
      <c r="BU17" s="36" t="s">
        <v>436</v>
      </c>
      <c r="BV17" s="22">
        <f t="shared" si="5"/>
        <v>12.833333333333334</v>
      </c>
      <c r="BW17" s="22"/>
      <c r="BX17" s="12"/>
      <c r="BY17" t="s">
        <v>54</v>
      </c>
      <c r="BZ17" s="38">
        <f t="shared" si="1"/>
        <v>12.833333333333334</v>
      </c>
      <c r="CA17" s="38">
        <f t="shared" si="1"/>
        <v>37.5</v>
      </c>
      <c r="CB17" s="38">
        <f t="shared" si="1"/>
        <v>44.666666666666664</v>
      </c>
      <c r="CC17" s="38">
        <f t="shared" si="1"/>
        <v>3.5</v>
      </c>
    </row>
    <row r="18" spans="8:81">
      <c r="H18" s="12">
        <f t="shared" si="2"/>
        <v>59</v>
      </c>
      <c r="I18" s="12"/>
      <c r="J18" s="12" t="s">
        <v>54</v>
      </c>
      <c r="K18" s="12">
        <v>59</v>
      </c>
      <c r="L18" s="12">
        <v>26</v>
      </c>
      <c r="M18" s="39">
        <v>51</v>
      </c>
      <c r="N18" s="39">
        <v>2</v>
      </c>
      <c r="O18" s="39">
        <v>9</v>
      </c>
      <c r="P18" s="39">
        <v>32</v>
      </c>
      <c r="Q18" s="39">
        <v>31</v>
      </c>
      <c r="R18" s="39">
        <v>3</v>
      </c>
      <c r="S18" s="39">
        <v>9</v>
      </c>
      <c r="T18" s="39">
        <v>76</v>
      </c>
      <c r="U18" s="39">
        <v>77</v>
      </c>
      <c r="V18" s="39">
        <v>1</v>
      </c>
      <c r="W18" s="39">
        <v>7</v>
      </c>
      <c r="X18" s="39">
        <v>14</v>
      </c>
      <c r="Y18" s="39">
        <v>25</v>
      </c>
      <c r="Z18" s="39">
        <v>0</v>
      </c>
      <c r="AA18" s="39">
        <v>15</v>
      </c>
      <c r="AB18" s="39">
        <v>59</v>
      </c>
      <c r="AC18" s="39">
        <v>46</v>
      </c>
      <c r="AD18" s="39">
        <v>0</v>
      </c>
      <c r="AE18" s="39">
        <v>16</v>
      </c>
      <c r="AF18" s="39">
        <v>35</v>
      </c>
      <c r="AG18" s="39">
        <v>38</v>
      </c>
      <c r="AH18" s="39">
        <v>23</v>
      </c>
      <c r="AI18" s="12">
        <f t="shared" si="3"/>
        <v>39</v>
      </c>
      <c r="AJ18" t="s">
        <v>54</v>
      </c>
      <c r="AK18" s="40">
        <v>35</v>
      </c>
      <c r="AL18" s="40">
        <v>16</v>
      </c>
      <c r="AM18" s="40">
        <v>54</v>
      </c>
      <c r="AN18" s="40">
        <v>1</v>
      </c>
      <c r="AO18" s="40">
        <v>0</v>
      </c>
      <c r="AP18" s="40">
        <v>25</v>
      </c>
      <c r="AQ18" s="40">
        <v>26</v>
      </c>
      <c r="AR18" s="40">
        <v>4</v>
      </c>
      <c r="AS18" s="40">
        <v>5</v>
      </c>
      <c r="AT18" s="40">
        <v>53</v>
      </c>
      <c r="AU18" s="40">
        <v>65</v>
      </c>
      <c r="AV18" s="40">
        <v>1</v>
      </c>
      <c r="AW18" s="40">
        <v>4</v>
      </c>
      <c r="AX18" s="40">
        <v>13</v>
      </c>
      <c r="AY18" s="40">
        <v>40</v>
      </c>
      <c r="AZ18" s="40">
        <v>0</v>
      </c>
      <c r="BA18" s="40">
        <v>13</v>
      </c>
      <c r="BB18" s="40">
        <v>41</v>
      </c>
      <c r="BC18" s="40">
        <v>49</v>
      </c>
      <c r="BD18" s="40">
        <v>0</v>
      </c>
      <c r="BE18" s="40">
        <v>20</v>
      </c>
      <c r="BF18" s="40">
        <v>77</v>
      </c>
      <c r="BG18" s="40">
        <v>34</v>
      </c>
      <c r="BH18" s="40">
        <v>15</v>
      </c>
      <c r="BK18" s="36" t="s">
        <v>437</v>
      </c>
      <c r="BL18" s="22">
        <f t="shared" si="4"/>
        <v>29.5</v>
      </c>
      <c r="BM18" s="22"/>
      <c r="BN18" s="22"/>
      <c r="BO18" s="12" t="s">
        <v>56</v>
      </c>
      <c r="BP18" s="38">
        <f t="shared" si="0"/>
        <v>29.5</v>
      </c>
      <c r="BQ18" s="38">
        <f t="shared" si="0"/>
        <v>59.166666666666664</v>
      </c>
      <c r="BR18" s="38">
        <f t="shared" si="0"/>
        <v>48.5</v>
      </c>
      <c r="BS18" s="38">
        <f t="shared" si="0"/>
        <v>2.6666666666666665</v>
      </c>
      <c r="BU18" s="36" t="s">
        <v>437</v>
      </c>
      <c r="BV18" s="22">
        <f t="shared" si="5"/>
        <v>21.333333333333332</v>
      </c>
      <c r="BW18" s="22"/>
      <c r="BX18" s="12"/>
      <c r="BY18" t="s">
        <v>56</v>
      </c>
      <c r="BZ18" s="38">
        <f t="shared" si="1"/>
        <v>21.333333333333332</v>
      </c>
      <c r="CA18" s="38">
        <f t="shared" si="1"/>
        <v>41</v>
      </c>
      <c r="CB18" s="38">
        <f t="shared" si="1"/>
        <v>37</v>
      </c>
      <c r="CC18" s="38">
        <f t="shared" si="1"/>
        <v>2.5</v>
      </c>
    </row>
    <row r="19" spans="8:81">
      <c r="H19" s="12">
        <f t="shared" si="2"/>
        <v>58</v>
      </c>
      <c r="I19" s="12"/>
      <c r="J19" s="12" t="s">
        <v>56</v>
      </c>
      <c r="K19" s="12">
        <v>59</v>
      </c>
      <c r="L19" s="12">
        <v>100</v>
      </c>
      <c r="M19" s="39">
        <v>57</v>
      </c>
      <c r="N19" s="39">
        <v>1</v>
      </c>
      <c r="O19" s="39">
        <v>9</v>
      </c>
      <c r="P19" s="39">
        <v>56</v>
      </c>
      <c r="Q19" s="39">
        <v>59</v>
      </c>
      <c r="R19" s="39">
        <v>2</v>
      </c>
      <c r="S19" s="39">
        <v>8</v>
      </c>
      <c r="T19" s="39">
        <v>100</v>
      </c>
      <c r="U19" s="39">
        <v>67</v>
      </c>
      <c r="V19" s="39">
        <v>2</v>
      </c>
      <c r="W19" s="39">
        <v>18</v>
      </c>
      <c r="X19" s="39">
        <v>21</v>
      </c>
      <c r="Y19" s="39">
        <v>21</v>
      </c>
      <c r="Z19" s="39">
        <v>0</v>
      </c>
      <c r="AA19" s="39">
        <v>36</v>
      </c>
      <c r="AB19" s="39">
        <v>49</v>
      </c>
      <c r="AC19" s="39">
        <v>30</v>
      </c>
      <c r="AD19" s="39">
        <v>0</v>
      </c>
      <c r="AE19" s="39">
        <v>47</v>
      </c>
      <c r="AF19" s="39">
        <v>29</v>
      </c>
      <c r="AG19" s="39">
        <v>57</v>
      </c>
      <c r="AH19" s="39">
        <v>11</v>
      </c>
      <c r="AI19" s="12">
        <f t="shared" si="3"/>
        <v>21</v>
      </c>
      <c r="AJ19" t="s">
        <v>56</v>
      </c>
      <c r="AK19" s="40">
        <v>39</v>
      </c>
      <c r="AL19" s="40">
        <v>54</v>
      </c>
      <c r="AM19" s="40">
        <v>34</v>
      </c>
      <c r="AN19" s="40">
        <v>0</v>
      </c>
      <c r="AO19" s="40">
        <v>0</v>
      </c>
      <c r="AP19" s="40">
        <v>34</v>
      </c>
      <c r="AQ19" s="40">
        <v>47</v>
      </c>
      <c r="AR19" s="40">
        <v>4</v>
      </c>
      <c r="AS19" s="40">
        <v>9</v>
      </c>
      <c r="AT19" s="40">
        <v>43</v>
      </c>
      <c r="AU19" s="40">
        <v>50</v>
      </c>
      <c r="AV19" s="40">
        <v>0</v>
      </c>
      <c r="AW19" s="40">
        <v>14</v>
      </c>
      <c r="AX19" s="40">
        <v>20</v>
      </c>
      <c r="AY19" s="40">
        <v>9</v>
      </c>
      <c r="AZ19" s="40">
        <v>0</v>
      </c>
      <c r="BA19" s="40">
        <v>28</v>
      </c>
      <c r="BB19" s="40">
        <v>42</v>
      </c>
      <c r="BC19" s="40">
        <v>30</v>
      </c>
      <c r="BD19" s="40">
        <v>0</v>
      </c>
      <c r="BE19" s="40">
        <v>38</v>
      </c>
      <c r="BF19" s="40">
        <v>53</v>
      </c>
      <c r="BG19" s="40">
        <v>52</v>
      </c>
      <c r="BH19" s="40">
        <v>11</v>
      </c>
      <c r="BK19" s="36" t="s">
        <v>438</v>
      </c>
      <c r="BL19" s="22">
        <f t="shared" si="4"/>
        <v>50.5</v>
      </c>
      <c r="BM19" s="22"/>
      <c r="BN19" s="22"/>
      <c r="BO19" s="12" t="s">
        <v>58</v>
      </c>
      <c r="BP19" s="38">
        <f t="shared" si="0"/>
        <v>50.5</v>
      </c>
      <c r="BQ19" s="38">
        <f t="shared" si="0"/>
        <v>56.5</v>
      </c>
      <c r="BR19" s="38">
        <f t="shared" si="0"/>
        <v>49.5</v>
      </c>
      <c r="BS19" s="38">
        <f t="shared" si="0"/>
        <v>7.833333333333333</v>
      </c>
      <c r="BU19" s="36" t="s">
        <v>438</v>
      </c>
      <c r="BV19" s="22">
        <f t="shared" si="5"/>
        <v>31.333333333333332</v>
      </c>
      <c r="BW19" s="22"/>
      <c r="BX19" s="12"/>
      <c r="BY19" t="s">
        <v>58</v>
      </c>
      <c r="BZ19" s="38">
        <f t="shared" si="1"/>
        <v>31.333333333333332</v>
      </c>
      <c r="CA19" s="38">
        <f t="shared" si="1"/>
        <v>43.666666666666664</v>
      </c>
      <c r="CB19" s="38">
        <f t="shared" si="1"/>
        <v>48.166666666666664</v>
      </c>
      <c r="CC19" s="38">
        <f t="shared" si="1"/>
        <v>6.5</v>
      </c>
    </row>
    <row r="20" spans="8:81">
      <c r="H20" s="12">
        <f>L5</f>
        <v>0</v>
      </c>
      <c r="I20" s="12"/>
      <c r="J20" s="12" t="s">
        <v>58</v>
      </c>
      <c r="K20" s="12">
        <v>58</v>
      </c>
      <c r="L20" s="12">
        <v>41</v>
      </c>
      <c r="M20" s="39">
        <v>47</v>
      </c>
      <c r="N20" s="39">
        <v>3</v>
      </c>
      <c r="O20" s="39">
        <v>11</v>
      </c>
      <c r="P20" s="39">
        <v>55</v>
      </c>
      <c r="Q20" s="39">
        <v>48</v>
      </c>
      <c r="R20" s="39">
        <v>5</v>
      </c>
      <c r="S20" s="39">
        <v>33</v>
      </c>
      <c r="T20" s="39">
        <v>39</v>
      </c>
      <c r="U20" s="39">
        <v>51</v>
      </c>
      <c r="V20" s="39">
        <v>14</v>
      </c>
      <c r="W20" s="39">
        <v>76</v>
      </c>
      <c r="X20" s="39">
        <v>89</v>
      </c>
      <c r="Y20" s="39">
        <v>49</v>
      </c>
      <c r="Z20" s="39">
        <v>1</v>
      </c>
      <c r="AA20" s="39">
        <v>68</v>
      </c>
      <c r="AB20" s="39">
        <v>73</v>
      </c>
      <c r="AC20" s="39">
        <v>42</v>
      </c>
      <c r="AD20" s="39">
        <v>1</v>
      </c>
      <c r="AE20" s="39">
        <v>57</v>
      </c>
      <c r="AF20" s="39">
        <v>42</v>
      </c>
      <c r="AG20" s="39">
        <v>60</v>
      </c>
      <c r="AH20" s="39">
        <v>23</v>
      </c>
      <c r="AI20" s="12">
        <f>AL5</f>
        <v>0</v>
      </c>
      <c r="AJ20" t="s">
        <v>58</v>
      </c>
      <c r="AK20" s="40">
        <v>21</v>
      </c>
      <c r="AL20" s="40">
        <v>18</v>
      </c>
      <c r="AM20" s="40">
        <v>32</v>
      </c>
      <c r="AN20" s="40">
        <v>2</v>
      </c>
      <c r="AO20" s="40">
        <v>9</v>
      </c>
      <c r="AP20" s="40">
        <v>30</v>
      </c>
      <c r="AQ20" s="40">
        <v>48</v>
      </c>
      <c r="AR20" s="40">
        <v>6</v>
      </c>
      <c r="AS20" s="40">
        <v>23</v>
      </c>
      <c r="AT20" s="40">
        <v>24</v>
      </c>
      <c r="AU20" s="40">
        <v>48</v>
      </c>
      <c r="AV20" s="40">
        <v>11</v>
      </c>
      <c r="AW20" s="40">
        <v>24</v>
      </c>
      <c r="AX20" s="40">
        <v>28</v>
      </c>
      <c r="AY20" s="40">
        <v>29</v>
      </c>
      <c r="AZ20" s="40">
        <v>0</v>
      </c>
      <c r="BA20" s="40">
        <v>56</v>
      </c>
      <c r="BB20" s="40">
        <v>67</v>
      </c>
      <c r="BC20" s="40">
        <v>71</v>
      </c>
      <c r="BD20" s="40">
        <v>0</v>
      </c>
      <c r="BE20" s="40">
        <v>55</v>
      </c>
      <c r="BF20" s="40">
        <v>95</v>
      </c>
      <c r="BG20" s="40">
        <v>61</v>
      </c>
      <c r="BH20" s="40">
        <v>20</v>
      </c>
      <c r="BK20" s="42" t="s">
        <v>439</v>
      </c>
      <c r="BL20" s="22">
        <f t="shared" ref="BL20:BL35" si="6">BQ4</f>
        <v>0.5</v>
      </c>
      <c r="BM20" s="22"/>
      <c r="BN20" s="41"/>
      <c r="BT20" s="42"/>
      <c r="BU20" s="42" t="s">
        <v>439</v>
      </c>
      <c r="BV20" s="22">
        <f>CA4</f>
        <v>0.33333333333333331</v>
      </c>
      <c r="BW20" s="22"/>
      <c r="BX20" s="43"/>
    </row>
    <row r="21" spans="8:81">
      <c r="H21" s="12">
        <f t="shared" ref="H21:H35" si="7">L6</f>
        <v>38</v>
      </c>
      <c r="I21" s="12"/>
      <c r="AI21" s="12">
        <f t="shared" ref="AI21:AI35" si="8">AL6</f>
        <v>29</v>
      </c>
      <c r="BK21" s="42" t="s">
        <v>440</v>
      </c>
      <c r="BL21" s="22">
        <f t="shared" si="6"/>
        <v>31</v>
      </c>
      <c r="BM21" s="22"/>
      <c r="BN21" s="41"/>
      <c r="BT21" s="42"/>
      <c r="BU21" s="42" t="s">
        <v>440</v>
      </c>
      <c r="BV21" s="22">
        <f t="shared" ref="BV21:BV35" si="9">CA5</f>
        <v>29.333333333333332</v>
      </c>
      <c r="BW21" s="22"/>
      <c r="BX21" s="43"/>
    </row>
    <row r="22" spans="8:81">
      <c r="H22" s="12">
        <f t="shared" si="7"/>
        <v>52</v>
      </c>
      <c r="I22" s="12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12">
        <f t="shared" si="8"/>
        <v>26</v>
      </c>
      <c r="BK22" s="42" t="s">
        <v>441</v>
      </c>
      <c r="BL22" s="22">
        <f t="shared" si="6"/>
        <v>38.166666666666664</v>
      </c>
      <c r="BM22" s="22"/>
      <c r="BN22" s="41"/>
      <c r="BT22" s="42"/>
      <c r="BU22" s="42" t="s">
        <v>441</v>
      </c>
      <c r="BV22" s="22">
        <f t="shared" si="9"/>
        <v>38</v>
      </c>
      <c r="BW22"/>
      <c r="BX22" s="43"/>
    </row>
    <row r="23" spans="8:81">
      <c r="H23" s="12">
        <f t="shared" si="7"/>
        <v>39</v>
      </c>
      <c r="I23" s="12"/>
      <c r="P23" s="45"/>
      <c r="Q23" s="45"/>
      <c r="R23" s="45"/>
      <c r="S23" s="45"/>
      <c r="T23" s="45"/>
      <c r="AE23" s="44"/>
      <c r="AG23" s="44"/>
      <c r="AH23" s="44"/>
      <c r="AI23" s="12">
        <f t="shared" si="8"/>
        <v>39</v>
      </c>
      <c r="BK23" s="42" t="s">
        <v>442</v>
      </c>
      <c r="BL23" s="22">
        <f t="shared" si="6"/>
        <v>25.666666666666668</v>
      </c>
      <c r="BM23" s="22"/>
      <c r="BN23" s="41"/>
      <c r="BT23" s="42"/>
      <c r="BU23" s="42" t="s">
        <v>442</v>
      </c>
      <c r="BV23" s="22">
        <f t="shared" si="9"/>
        <v>31.5</v>
      </c>
      <c r="BW23"/>
      <c r="BX23" s="43"/>
    </row>
    <row r="24" spans="8:81">
      <c r="H24" s="12">
        <f t="shared" si="7"/>
        <v>0</v>
      </c>
      <c r="I24" s="12"/>
      <c r="P24" s="45"/>
      <c r="Q24" s="45"/>
      <c r="R24" s="45"/>
      <c r="S24" s="45"/>
      <c r="T24" s="45"/>
      <c r="AE24" s="44"/>
      <c r="AI24" s="12">
        <f t="shared" si="8"/>
        <v>1</v>
      </c>
      <c r="BK24" s="42" t="s">
        <v>443</v>
      </c>
      <c r="BL24" s="22">
        <f t="shared" si="6"/>
        <v>1.5</v>
      </c>
      <c r="BM24" s="22"/>
      <c r="BN24" s="41"/>
      <c r="BT24" s="42"/>
      <c r="BU24" s="42" t="s">
        <v>443</v>
      </c>
      <c r="BV24" s="22">
        <f t="shared" si="9"/>
        <v>1.6666666666666667</v>
      </c>
      <c r="BW24"/>
      <c r="BX24" s="43"/>
    </row>
    <row r="25" spans="8:81">
      <c r="H25" s="12">
        <f t="shared" si="7"/>
        <v>45</v>
      </c>
      <c r="I25" s="12"/>
      <c r="AE25" s="44"/>
      <c r="AI25" s="12">
        <f t="shared" si="8"/>
        <v>44</v>
      </c>
      <c r="BK25" s="42" t="s">
        <v>444</v>
      </c>
      <c r="BL25" s="22">
        <f t="shared" si="6"/>
        <v>36.333333333333336</v>
      </c>
      <c r="BM25" s="22"/>
      <c r="BN25" s="41"/>
      <c r="BT25" s="42"/>
      <c r="BU25" s="42" t="s">
        <v>444</v>
      </c>
      <c r="BV25" s="22">
        <f t="shared" si="9"/>
        <v>34</v>
      </c>
      <c r="BW25"/>
      <c r="BX25" s="43"/>
    </row>
    <row r="26" spans="8:81">
      <c r="H26" s="12">
        <f t="shared" si="7"/>
        <v>58</v>
      </c>
      <c r="I26" s="12"/>
      <c r="AE26" s="44"/>
      <c r="AI26" s="12">
        <f t="shared" si="8"/>
        <v>26</v>
      </c>
      <c r="BK26" s="42" t="s">
        <v>445</v>
      </c>
      <c r="BL26" s="22">
        <f t="shared" si="6"/>
        <v>44.166666666666664</v>
      </c>
      <c r="BM26" s="22"/>
      <c r="BN26" s="41"/>
      <c r="BT26" s="42"/>
      <c r="BU26" s="42" t="s">
        <v>445</v>
      </c>
      <c r="BV26" s="22">
        <f t="shared" si="9"/>
        <v>48.5</v>
      </c>
      <c r="BW26"/>
      <c r="BX26" s="43"/>
    </row>
    <row r="27" spans="8:81">
      <c r="H27" s="12">
        <f t="shared" si="7"/>
        <v>61</v>
      </c>
      <c r="I27" s="12"/>
      <c r="AE27" s="44"/>
      <c r="AI27" s="12">
        <f t="shared" si="8"/>
        <v>41</v>
      </c>
      <c r="BK27" s="42" t="s">
        <v>446</v>
      </c>
      <c r="BL27" s="22">
        <f t="shared" si="6"/>
        <v>77.666666666666671</v>
      </c>
      <c r="BM27" s="22"/>
      <c r="BN27" s="41"/>
      <c r="BT27" s="42"/>
      <c r="BU27" s="42" t="s">
        <v>446</v>
      </c>
      <c r="BV27" s="22">
        <f t="shared" si="9"/>
        <v>77.666666666666671</v>
      </c>
      <c r="BW27"/>
      <c r="BX27" s="43"/>
    </row>
    <row r="28" spans="8:81">
      <c r="H28" s="12">
        <f t="shared" si="7"/>
        <v>1</v>
      </c>
      <c r="I28" s="12"/>
      <c r="J28" s="19" t="s">
        <v>447</v>
      </c>
      <c r="K28" s="46">
        <v>1</v>
      </c>
      <c r="L28" s="46">
        <v>2</v>
      </c>
      <c r="M28" s="46">
        <v>3</v>
      </c>
      <c r="N28" s="46">
        <v>4</v>
      </c>
      <c r="O28" s="46">
        <v>5</v>
      </c>
      <c r="P28" s="46">
        <v>6</v>
      </c>
      <c r="Q28" s="46">
        <v>7</v>
      </c>
      <c r="R28" s="46">
        <v>8</v>
      </c>
      <c r="S28" s="46">
        <v>9</v>
      </c>
      <c r="T28" s="46">
        <v>10</v>
      </c>
      <c r="U28" s="46">
        <v>11</v>
      </c>
      <c r="V28" s="46">
        <v>12</v>
      </c>
      <c r="W28" s="46">
        <v>13</v>
      </c>
      <c r="X28" s="46">
        <v>14</v>
      </c>
      <c r="Y28" s="46">
        <v>15</v>
      </c>
      <c r="Z28" s="46">
        <v>16</v>
      </c>
      <c r="AA28" s="46">
        <v>17</v>
      </c>
      <c r="AB28" s="46">
        <v>18</v>
      </c>
      <c r="AC28" s="46">
        <v>19</v>
      </c>
      <c r="AD28" s="46">
        <v>20</v>
      </c>
      <c r="AE28" s="46">
        <v>21</v>
      </c>
      <c r="AF28" s="46">
        <v>22</v>
      </c>
      <c r="AG28" s="46">
        <v>23</v>
      </c>
      <c r="AH28" s="46">
        <v>24</v>
      </c>
      <c r="AI28" s="12">
        <f t="shared" si="8"/>
        <v>0</v>
      </c>
      <c r="BK28" s="42" t="s">
        <v>448</v>
      </c>
      <c r="BL28" s="22">
        <f t="shared" si="6"/>
        <v>1.8333333333333333</v>
      </c>
      <c r="BM28" s="22"/>
      <c r="BN28" s="41"/>
      <c r="BT28" s="42"/>
      <c r="BU28" s="42" t="s">
        <v>448</v>
      </c>
      <c r="BV28" s="22">
        <f t="shared" si="9"/>
        <v>0.83333333333333337</v>
      </c>
      <c r="BW28"/>
      <c r="BX28" s="43"/>
    </row>
    <row r="29" spans="8:81">
      <c r="H29" s="12">
        <f t="shared" si="7"/>
        <v>44</v>
      </c>
      <c r="J29" s="47" t="s">
        <v>16</v>
      </c>
      <c r="K29" s="48">
        <f>K5</f>
        <v>0</v>
      </c>
      <c r="L29" s="48">
        <f t="shared" ref="L29:AH29" si="10">L5</f>
        <v>0</v>
      </c>
      <c r="M29" s="48">
        <f t="shared" si="10"/>
        <v>0</v>
      </c>
      <c r="N29" s="48">
        <f t="shared" si="10"/>
        <v>0</v>
      </c>
      <c r="O29" s="48">
        <f t="shared" si="10"/>
        <v>0</v>
      </c>
      <c r="P29" s="48">
        <f t="shared" si="10"/>
        <v>1</v>
      </c>
      <c r="Q29" s="48">
        <f t="shared" si="10"/>
        <v>0</v>
      </c>
      <c r="R29" s="48">
        <f t="shared" si="10"/>
        <v>1</v>
      </c>
      <c r="S29" s="48">
        <f t="shared" si="10"/>
        <v>1</v>
      </c>
      <c r="T29" s="48">
        <f t="shared" si="10"/>
        <v>1</v>
      </c>
      <c r="U29" s="48">
        <f t="shared" si="10"/>
        <v>1</v>
      </c>
      <c r="V29" s="48">
        <f t="shared" si="10"/>
        <v>1</v>
      </c>
      <c r="W29" s="48">
        <f t="shared" si="10"/>
        <v>0</v>
      </c>
      <c r="X29" s="48">
        <f t="shared" si="10"/>
        <v>0</v>
      </c>
      <c r="Y29" s="48">
        <f t="shared" si="10"/>
        <v>0</v>
      </c>
      <c r="Z29" s="48">
        <f t="shared" si="10"/>
        <v>0</v>
      </c>
      <c r="AA29" s="48">
        <f t="shared" si="10"/>
        <v>0</v>
      </c>
      <c r="AB29" s="48">
        <f t="shared" si="10"/>
        <v>0</v>
      </c>
      <c r="AC29" s="48">
        <f t="shared" si="10"/>
        <v>0</v>
      </c>
      <c r="AD29" s="48">
        <f t="shared" si="10"/>
        <v>0</v>
      </c>
      <c r="AE29" s="48">
        <f t="shared" si="10"/>
        <v>0</v>
      </c>
      <c r="AF29" s="48">
        <f t="shared" si="10"/>
        <v>1</v>
      </c>
      <c r="AG29" s="48">
        <f t="shared" si="10"/>
        <v>0</v>
      </c>
      <c r="AH29" s="48">
        <f t="shared" si="10"/>
        <v>1</v>
      </c>
      <c r="AI29" s="12">
        <f t="shared" si="8"/>
        <v>32</v>
      </c>
      <c r="AK29" s="48">
        <f>AK5</f>
        <v>0</v>
      </c>
      <c r="AL29" s="48">
        <f t="shared" ref="AL29:BH29" si="11">AL5</f>
        <v>0</v>
      </c>
      <c r="AM29" s="48">
        <f t="shared" si="11"/>
        <v>0</v>
      </c>
      <c r="AN29" s="48">
        <f t="shared" si="11"/>
        <v>0</v>
      </c>
      <c r="AO29" s="48">
        <f t="shared" si="11"/>
        <v>0</v>
      </c>
      <c r="AP29" s="48">
        <f t="shared" si="11"/>
        <v>0</v>
      </c>
      <c r="AQ29" s="48">
        <f t="shared" si="11"/>
        <v>0</v>
      </c>
      <c r="AR29" s="48">
        <f t="shared" si="11"/>
        <v>0</v>
      </c>
      <c r="AS29" s="48">
        <f t="shared" si="11"/>
        <v>1</v>
      </c>
      <c r="AT29" s="48">
        <f t="shared" si="11"/>
        <v>1</v>
      </c>
      <c r="AU29" s="48">
        <f t="shared" si="11"/>
        <v>0</v>
      </c>
      <c r="AV29" s="48">
        <f t="shared" si="11"/>
        <v>2</v>
      </c>
      <c r="AW29" s="48">
        <f t="shared" si="11"/>
        <v>0</v>
      </c>
      <c r="AX29" s="48">
        <f t="shared" si="11"/>
        <v>0</v>
      </c>
      <c r="AY29" s="48">
        <f t="shared" si="11"/>
        <v>0</v>
      </c>
      <c r="AZ29" s="48">
        <f t="shared" si="11"/>
        <v>0</v>
      </c>
      <c r="BA29" s="48">
        <f t="shared" si="11"/>
        <v>0</v>
      </c>
      <c r="BB29" s="48">
        <f t="shared" si="11"/>
        <v>0</v>
      </c>
      <c r="BC29" s="48">
        <f t="shared" si="11"/>
        <v>0</v>
      </c>
      <c r="BD29" s="48">
        <f t="shared" si="11"/>
        <v>0</v>
      </c>
      <c r="BE29" s="48">
        <f t="shared" si="11"/>
        <v>0</v>
      </c>
      <c r="BF29" s="48">
        <f t="shared" si="11"/>
        <v>1</v>
      </c>
      <c r="BG29" s="48">
        <f t="shared" si="11"/>
        <v>0</v>
      </c>
      <c r="BH29" s="48">
        <f t="shared" si="11"/>
        <v>0</v>
      </c>
      <c r="BK29" s="42" t="s">
        <v>449</v>
      </c>
      <c r="BL29" s="22">
        <f t="shared" si="6"/>
        <v>42.166666666666664</v>
      </c>
      <c r="BM29" s="22"/>
      <c r="BN29" s="49"/>
      <c r="BT29" s="42"/>
      <c r="BU29" s="42" t="s">
        <v>449</v>
      </c>
      <c r="BV29" s="22">
        <f t="shared" si="9"/>
        <v>32.833333333333336</v>
      </c>
      <c r="BW29"/>
      <c r="BX29" s="50"/>
    </row>
    <row r="30" spans="8:81">
      <c r="H30" s="12">
        <f t="shared" si="7"/>
        <v>65</v>
      </c>
      <c r="J30" s="47" t="s">
        <v>19</v>
      </c>
      <c r="K30" s="48">
        <f t="shared" ref="K30:AH40" si="12">K6</f>
        <v>1</v>
      </c>
      <c r="L30" s="48">
        <f t="shared" si="12"/>
        <v>38</v>
      </c>
      <c r="M30" s="48">
        <f t="shared" si="12"/>
        <v>51</v>
      </c>
      <c r="N30" s="48">
        <f t="shared" si="12"/>
        <v>27</v>
      </c>
      <c r="O30" s="48">
        <f t="shared" si="12"/>
        <v>1</v>
      </c>
      <c r="P30" s="48">
        <f t="shared" si="12"/>
        <v>24</v>
      </c>
      <c r="Q30" s="48">
        <f t="shared" si="12"/>
        <v>21</v>
      </c>
      <c r="R30" s="48">
        <f t="shared" si="12"/>
        <v>19</v>
      </c>
      <c r="S30" s="48">
        <f t="shared" si="12"/>
        <v>4</v>
      </c>
      <c r="T30" s="48">
        <f t="shared" si="12"/>
        <v>58</v>
      </c>
      <c r="U30" s="48">
        <f t="shared" si="12"/>
        <v>46</v>
      </c>
      <c r="V30" s="48">
        <f t="shared" si="12"/>
        <v>43</v>
      </c>
      <c r="W30" s="48">
        <f t="shared" si="12"/>
        <v>0</v>
      </c>
      <c r="X30" s="48">
        <f t="shared" si="12"/>
        <v>5</v>
      </c>
      <c r="Y30" s="48">
        <f t="shared" si="12"/>
        <v>3</v>
      </c>
      <c r="Z30" s="48">
        <f t="shared" si="12"/>
        <v>1</v>
      </c>
      <c r="AA30" s="48">
        <f t="shared" si="12"/>
        <v>0</v>
      </c>
      <c r="AB30" s="48">
        <f t="shared" si="12"/>
        <v>28</v>
      </c>
      <c r="AC30" s="48">
        <f t="shared" si="12"/>
        <v>18</v>
      </c>
      <c r="AD30" s="48">
        <f t="shared" si="12"/>
        <v>16</v>
      </c>
      <c r="AE30" s="48">
        <f t="shared" si="12"/>
        <v>1</v>
      </c>
      <c r="AF30" s="48">
        <f t="shared" si="12"/>
        <v>33</v>
      </c>
      <c r="AG30" s="48">
        <f t="shared" si="12"/>
        <v>32</v>
      </c>
      <c r="AH30" s="48">
        <f t="shared" si="12"/>
        <v>22</v>
      </c>
      <c r="AI30" s="12">
        <f t="shared" si="8"/>
        <v>22</v>
      </c>
      <c r="AK30" s="48">
        <f t="shared" ref="AK30:BH40" si="13">AK6</f>
        <v>0</v>
      </c>
      <c r="AL30" s="48">
        <f t="shared" si="13"/>
        <v>29</v>
      </c>
      <c r="AM30" s="48">
        <f t="shared" si="13"/>
        <v>57</v>
      </c>
      <c r="AN30" s="48">
        <f t="shared" si="13"/>
        <v>20</v>
      </c>
      <c r="AO30" s="48">
        <f t="shared" si="13"/>
        <v>0</v>
      </c>
      <c r="AP30" s="48">
        <f t="shared" si="13"/>
        <v>17</v>
      </c>
      <c r="AQ30" s="48">
        <f t="shared" si="13"/>
        <v>20</v>
      </c>
      <c r="AR30" s="48">
        <f t="shared" si="13"/>
        <v>16</v>
      </c>
      <c r="AS30" s="48">
        <f t="shared" si="13"/>
        <v>4</v>
      </c>
      <c r="AT30" s="48">
        <f t="shared" si="13"/>
        <v>56</v>
      </c>
      <c r="AU30" s="48">
        <f t="shared" si="13"/>
        <v>76</v>
      </c>
      <c r="AV30" s="48">
        <f t="shared" si="13"/>
        <v>83</v>
      </c>
      <c r="AW30" s="48">
        <f t="shared" si="13"/>
        <v>0</v>
      </c>
      <c r="AX30" s="48">
        <f t="shared" si="13"/>
        <v>5</v>
      </c>
      <c r="AY30" s="48">
        <f t="shared" si="13"/>
        <v>4</v>
      </c>
      <c r="AZ30" s="48">
        <f t="shared" si="13"/>
        <v>2</v>
      </c>
      <c r="BA30" s="48">
        <f t="shared" si="13"/>
        <v>1</v>
      </c>
      <c r="BB30" s="48">
        <f t="shared" si="13"/>
        <v>38</v>
      </c>
      <c r="BC30" s="48">
        <f t="shared" si="13"/>
        <v>28</v>
      </c>
      <c r="BD30" s="48">
        <f t="shared" si="13"/>
        <v>19</v>
      </c>
      <c r="BE30" s="48">
        <f t="shared" si="13"/>
        <v>1</v>
      </c>
      <c r="BF30" s="48">
        <f t="shared" si="13"/>
        <v>31</v>
      </c>
      <c r="BG30" s="48">
        <f t="shared" si="13"/>
        <v>30</v>
      </c>
      <c r="BH30" s="48">
        <f t="shared" si="13"/>
        <v>26</v>
      </c>
      <c r="BK30" s="42" t="s">
        <v>450</v>
      </c>
      <c r="BL30" s="22">
        <f t="shared" si="6"/>
        <v>52</v>
      </c>
      <c r="BM30" s="22"/>
      <c r="BN30" s="49"/>
      <c r="BT30" s="42"/>
      <c r="BU30" s="42" t="s">
        <v>450</v>
      </c>
      <c r="BV30" s="22">
        <f t="shared" si="9"/>
        <v>33.5</v>
      </c>
      <c r="BW30"/>
      <c r="BX30" s="50"/>
    </row>
    <row r="31" spans="8:81">
      <c r="H31" s="12">
        <f t="shared" si="7"/>
        <v>70</v>
      </c>
      <c r="J31" s="47" t="s">
        <v>23</v>
      </c>
      <c r="K31" s="48">
        <f t="shared" si="12"/>
        <v>3</v>
      </c>
      <c r="L31" s="48">
        <f t="shared" si="12"/>
        <v>52</v>
      </c>
      <c r="M31" s="48">
        <f t="shared" si="12"/>
        <v>55</v>
      </c>
      <c r="N31" s="48">
        <f t="shared" si="12"/>
        <v>47</v>
      </c>
      <c r="O31" s="48">
        <f t="shared" si="12"/>
        <v>1</v>
      </c>
      <c r="P31" s="48">
        <f t="shared" si="12"/>
        <v>45</v>
      </c>
      <c r="Q31" s="48">
        <f t="shared" si="12"/>
        <v>34</v>
      </c>
      <c r="R31" s="48">
        <f t="shared" si="12"/>
        <v>27</v>
      </c>
      <c r="S31" s="48">
        <f t="shared" si="12"/>
        <v>10</v>
      </c>
      <c r="T31" s="48">
        <f t="shared" si="12"/>
        <v>67</v>
      </c>
      <c r="U31" s="48">
        <f t="shared" si="12"/>
        <v>41</v>
      </c>
      <c r="V31" s="48">
        <f t="shared" si="12"/>
        <v>46</v>
      </c>
      <c r="W31" s="48">
        <f t="shared" si="12"/>
        <v>0</v>
      </c>
      <c r="X31" s="48">
        <f t="shared" si="12"/>
        <v>1</v>
      </c>
      <c r="Y31" s="48">
        <f t="shared" si="12"/>
        <v>0</v>
      </c>
      <c r="Z31" s="48">
        <f t="shared" si="12"/>
        <v>1</v>
      </c>
      <c r="AA31" s="48">
        <f t="shared" si="12"/>
        <v>2</v>
      </c>
      <c r="AB31" s="48">
        <f t="shared" si="12"/>
        <v>40</v>
      </c>
      <c r="AC31" s="48">
        <f t="shared" si="12"/>
        <v>26</v>
      </c>
      <c r="AD31" s="48">
        <f t="shared" si="12"/>
        <v>13</v>
      </c>
      <c r="AE31" s="48">
        <f t="shared" si="12"/>
        <v>2</v>
      </c>
      <c r="AF31" s="48">
        <f t="shared" si="12"/>
        <v>24</v>
      </c>
      <c r="AG31" s="48">
        <f t="shared" si="12"/>
        <v>6</v>
      </c>
      <c r="AH31" s="48">
        <f t="shared" si="12"/>
        <v>2</v>
      </c>
      <c r="AI31" s="12">
        <f t="shared" si="8"/>
        <v>25</v>
      </c>
      <c r="AK31" s="48">
        <f t="shared" si="13"/>
        <v>3</v>
      </c>
      <c r="AL31" s="48">
        <f t="shared" si="13"/>
        <v>26</v>
      </c>
      <c r="AM31" s="48">
        <f t="shared" si="13"/>
        <v>33</v>
      </c>
      <c r="AN31" s="48">
        <f t="shared" si="13"/>
        <v>40</v>
      </c>
      <c r="AO31" s="48">
        <f t="shared" si="13"/>
        <v>0</v>
      </c>
      <c r="AP31" s="48">
        <f t="shared" si="13"/>
        <v>39</v>
      </c>
      <c r="AQ31" s="48">
        <f t="shared" si="13"/>
        <v>43</v>
      </c>
      <c r="AR31" s="48">
        <f t="shared" si="13"/>
        <v>31</v>
      </c>
      <c r="AS31" s="48">
        <f t="shared" si="13"/>
        <v>13</v>
      </c>
      <c r="AT31" s="48">
        <f t="shared" si="13"/>
        <v>83</v>
      </c>
      <c r="AU31" s="48">
        <f t="shared" si="13"/>
        <v>70</v>
      </c>
      <c r="AV31" s="48">
        <f t="shared" si="13"/>
        <v>47</v>
      </c>
      <c r="AW31" s="48">
        <f t="shared" si="13"/>
        <v>0</v>
      </c>
      <c r="AX31" s="48">
        <f t="shared" si="13"/>
        <v>1</v>
      </c>
      <c r="AY31" s="48">
        <f t="shared" si="13"/>
        <v>1</v>
      </c>
      <c r="AZ31" s="48">
        <f t="shared" si="13"/>
        <v>0</v>
      </c>
      <c r="BA31" s="48">
        <f t="shared" si="13"/>
        <v>3</v>
      </c>
      <c r="BB31" s="48">
        <f t="shared" si="13"/>
        <v>56</v>
      </c>
      <c r="BC31" s="48">
        <f t="shared" si="13"/>
        <v>31</v>
      </c>
      <c r="BD31" s="48">
        <f t="shared" si="13"/>
        <v>17</v>
      </c>
      <c r="BE31" s="48">
        <f t="shared" si="13"/>
        <v>2</v>
      </c>
      <c r="BF31" s="48">
        <f t="shared" si="13"/>
        <v>23</v>
      </c>
      <c r="BG31" s="48">
        <f t="shared" si="13"/>
        <v>5</v>
      </c>
      <c r="BH31" s="48">
        <f t="shared" si="13"/>
        <v>4</v>
      </c>
      <c r="BK31" s="42" t="s">
        <v>451</v>
      </c>
      <c r="BL31" s="22">
        <f t="shared" si="6"/>
        <v>66.333333333333329</v>
      </c>
      <c r="BM31" s="22"/>
      <c r="BN31" s="49"/>
      <c r="BT31" s="42"/>
      <c r="BU31" s="42" t="s">
        <v>451</v>
      </c>
      <c r="BV31" s="22">
        <f t="shared" si="9"/>
        <v>50</v>
      </c>
      <c r="BW31"/>
      <c r="BX31" s="50"/>
    </row>
    <row r="32" spans="8:81">
      <c r="H32" s="12">
        <f t="shared" si="7"/>
        <v>58</v>
      </c>
      <c r="J32" s="47" t="s">
        <v>27</v>
      </c>
      <c r="K32" s="48">
        <f t="shared" si="12"/>
        <v>28</v>
      </c>
      <c r="L32" s="48">
        <f t="shared" si="12"/>
        <v>39</v>
      </c>
      <c r="M32" s="48">
        <f t="shared" si="12"/>
        <v>37</v>
      </c>
      <c r="N32" s="48">
        <f t="shared" si="12"/>
        <v>90</v>
      </c>
      <c r="O32" s="48">
        <f t="shared" si="12"/>
        <v>27</v>
      </c>
      <c r="P32" s="48">
        <f t="shared" si="12"/>
        <v>15</v>
      </c>
      <c r="Q32" s="48">
        <f t="shared" si="12"/>
        <v>12</v>
      </c>
      <c r="R32" s="48">
        <f t="shared" si="12"/>
        <v>30</v>
      </c>
      <c r="S32" s="48">
        <f t="shared" si="12"/>
        <v>40</v>
      </c>
      <c r="T32" s="48">
        <f t="shared" si="12"/>
        <v>29</v>
      </c>
      <c r="U32" s="48">
        <f t="shared" si="12"/>
        <v>24</v>
      </c>
      <c r="V32" s="48">
        <f t="shared" si="12"/>
        <v>36</v>
      </c>
      <c r="W32" s="48">
        <f t="shared" si="12"/>
        <v>82</v>
      </c>
      <c r="X32" s="48">
        <f t="shared" si="12"/>
        <v>32</v>
      </c>
      <c r="Y32" s="48">
        <f t="shared" si="12"/>
        <v>27</v>
      </c>
      <c r="Z32" s="48">
        <f t="shared" si="12"/>
        <v>63</v>
      </c>
      <c r="AA32" s="48">
        <f t="shared" si="12"/>
        <v>50</v>
      </c>
      <c r="AB32" s="48">
        <f t="shared" si="12"/>
        <v>26</v>
      </c>
      <c r="AC32" s="48">
        <f t="shared" si="12"/>
        <v>17</v>
      </c>
      <c r="AD32" s="48">
        <f t="shared" si="12"/>
        <v>40</v>
      </c>
      <c r="AE32" s="48">
        <f t="shared" si="12"/>
        <v>20</v>
      </c>
      <c r="AF32" s="48">
        <f t="shared" si="12"/>
        <v>13</v>
      </c>
      <c r="AG32" s="48">
        <f t="shared" si="12"/>
        <v>50</v>
      </c>
      <c r="AH32" s="48">
        <f t="shared" si="12"/>
        <v>58</v>
      </c>
      <c r="AI32" s="12">
        <f t="shared" si="8"/>
        <v>27</v>
      </c>
      <c r="AK32" s="48">
        <f t="shared" si="13"/>
        <v>12</v>
      </c>
      <c r="AL32" s="48">
        <f t="shared" si="13"/>
        <v>39</v>
      </c>
      <c r="AM32" s="48">
        <f t="shared" si="13"/>
        <v>34</v>
      </c>
      <c r="AN32" s="48">
        <f t="shared" si="13"/>
        <v>86</v>
      </c>
      <c r="AO32" s="48">
        <f t="shared" si="13"/>
        <v>29</v>
      </c>
      <c r="AP32" s="48">
        <f t="shared" si="13"/>
        <v>0</v>
      </c>
      <c r="AQ32" s="48">
        <f t="shared" si="13"/>
        <v>18</v>
      </c>
      <c r="AR32" s="48">
        <f t="shared" si="13"/>
        <v>42</v>
      </c>
      <c r="AS32" s="48">
        <f t="shared" si="13"/>
        <v>38</v>
      </c>
      <c r="AT32" s="48">
        <f t="shared" si="13"/>
        <v>38</v>
      </c>
      <c r="AU32" s="48">
        <f t="shared" si="13"/>
        <v>38</v>
      </c>
      <c r="AV32" s="48">
        <f t="shared" si="13"/>
        <v>47</v>
      </c>
      <c r="AW32" s="48">
        <f t="shared" si="13"/>
        <v>59</v>
      </c>
      <c r="AX32" s="48">
        <f t="shared" si="13"/>
        <v>17</v>
      </c>
      <c r="AY32" s="48">
        <f t="shared" si="13"/>
        <v>28</v>
      </c>
      <c r="AZ32" s="48">
        <f t="shared" si="13"/>
        <v>33</v>
      </c>
      <c r="BA32" s="48">
        <f t="shared" si="13"/>
        <v>69</v>
      </c>
      <c r="BB32" s="48">
        <f t="shared" si="13"/>
        <v>32</v>
      </c>
      <c r="BC32" s="48">
        <f t="shared" si="13"/>
        <v>22</v>
      </c>
      <c r="BD32" s="48">
        <f t="shared" si="13"/>
        <v>61</v>
      </c>
      <c r="BE32" s="48">
        <f t="shared" si="13"/>
        <v>62</v>
      </c>
      <c r="BF32" s="48">
        <f t="shared" si="13"/>
        <v>63</v>
      </c>
      <c r="BG32" s="48">
        <f t="shared" si="13"/>
        <v>68</v>
      </c>
      <c r="BH32" s="48">
        <f t="shared" si="13"/>
        <v>69</v>
      </c>
      <c r="BK32" s="42" t="s">
        <v>452</v>
      </c>
      <c r="BL32" s="22">
        <f t="shared" si="6"/>
        <v>40.666666666666664</v>
      </c>
      <c r="BM32" s="22"/>
      <c r="BN32" s="49"/>
      <c r="BT32" s="42"/>
      <c r="BU32" s="42" t="s">
        <v>452</v>
      </c>
      <c r="BV32" s="22">
        <f t="shared" si="9"/>
        <v>24.166666666666668</v>
      </c>
      <c r="BW32"/>
      <c r="BX32" s="50"/>
    </row>
    <row r="33" spans="8:76">
      <c r="H33" s="12">
        <f t="shared" si="7"/>
        <v>26</v>
      </c>
      <c r="J33" s="47" t="s">
        <v>31</v>
      </c>
      <c r="K33" s="48">
        <f t="shared" si="12"/>
        <v>1</v>
      </c>
      <c r="L33" s="48">
        <f t="shared" si="12"/>
        <v>0</v>
      </c>
      <c r="M33" s="48">
        <f t="shared" si="12"/>
        <v>1</v>
      </c>
      <c r="N33" s="48">
        <f t="shared" si="12"/>
        <v>2</v>
      </c>
      <c r="O33" s="48">
        <f t="shared" si="12"/>
        <v>1</v>
      </c>
      <c r="P33" s="48">
        <f t="shared" si="12"/>
        <v>2</v>
      </c>
      <c r="Q33" s="48">
        <f t="shared" si="12"/>
        <v>2</v>
      </c>
      <c r="R33" s="48">
        <f t="shared" si="12"/>
        <v>1</v>
      </c>
      <c r="S33" s="48">
        <f t="shared" si="12"/>
        <v>1</v>
      </c>
      <c r="T33" s="48">
        <f t="shared" si="12"/>
        <v>1</v>
      </c>
      <c r="U33" s="48">
        <f t="shared" si="12"/>
        <v>2</v>
      </c>
      <c r="V33" s="48">
        <f t="shared" si="12"/>
        <v>1</v>
      </c>
      <c r="W33" s="48">
        <f t="shared" si="12"/>
        <v>1</v>
      </c>
      <c r="X33" s="48">
        <f t="shared" si="12"/>
        <v>0</v>
      </c>
      <c r="Y33" s="48">
        <f t="shared" si="12"/>
        <v>0</v>
      </c>
      <c r="Z33" s="48">
        <f t="shared" si="12"/>
        <v>0</v>
      </c>
      <c r="AA33" s="48">
        <f t="shared" si="12"/>
        <v>3</v>
      </c>
      <c r="AB33" s="48">
        <f t="shared" si="12"/>
        <v>1</v>
      </c>
      <c r="AC33" s="48">
        <f t="shared" si="12"/>
        <v>1</v>
      </c>
      <c r="AD33" s="48">
        <f t="shared" si="12"/>
        <v>1</v>
      </c>
      <c r="AE33" s="48">
        <f t="shared" si="12"/>
        <v>1</v>
      </c>
      <c r="AF33" s="48">
        <f t="shared" si="12"/>
        <v>5</v>
      </c>
      <c r="AG33" s="48">
        <f t="shared" si="12"/>
        <v>1</v>
      </c>
      <c r="AH33" s="48">
        <f t="shared" si="12"/>
        <v>3</v>
      </c>
      <c r="AI33" s="12">
        <f t="shared" si="8"/>
        <v>16</v>
      </c>
      <c r="AK33" s="48">
        <f t="shared" si="13"/>
        <v>1</v>
      </c>
      <c r="AL33" s="48">
        <f t="shared" si="13"/>
        <v>1</v>
      </c>
      <c r="AM33" s="48">
        <f t="shared" si="13"/>
        <v>1</v>
      </c>
      <c r="AN33" s="48">
        <f t="shared" si="13"/>
        <v>2</v>
      </c>
      <c r="AO33" s="48">
        <f t="shared" si="13"/>
        <v>0</v>
      </c>
      <c r="AP33" s="48">
        <f t="shared" si="13"/>
        <v>0</v>
      </c>
      <c r="AQ33" s="48">
        <f t="shared" si="13"/>
        <v>2</v>
      </c>
      <c r="AR33" s="48">
        <f t="shared" si="13"/>
        <v>0</v>
      </c>
      <c r="AS33" s="48">
        <f t="shared" si="13"/>
        <v>0</v>
      </c>
      <c r="AT33" s="48">
        <f t="shared" si="13"/>
        <v>3</v>
      </c>
      <c r="AU33" s="48">
        <f t="shared" si="13"/>
        <v>2</v>
      </c>
      <c r="AV33" s="48">
        <f t="shared" si="13"/>
        <v>2</v>
      </c>
      <c r="AW33" s="48">
        <f t="shared" si="13"/>
        <v>0</v>
      </c>
      <c r="AX33" s="48">
        <f t="shared" si="13"/>
        <v>0</v>
      </c>
      <c r="AY33" s="48">
        <f t="shared" si="13"/>
        <v>0</v>
      </c>
      <c r="AZ33" s="48">
        <f t="shared" si="13"/>
        <v>0</v>
      </c>
      <c r="BA33" s="48">
        <f t="shared" si="13"/>
        <v>5</v>
      </c>
      <c r="BB33" s="48">
        <f t="shared" si="13"/>
        <v>1</v>
      </c>
      <c r="BC33" s="48">
        <f t="shared" si="13"/>
        <v>1</v>
      </c>
      <c r="BD33" s="48">
        <f t="shared" si="13"/>
        <v>2</v>
      </c>
      <c r="BE33" s="48">
        <f t="shared" si="13"/>
        <v>4</v>
      </c>
      <c r="BF33" s="48">
        <f t="shared" si="13"/>
        <v>5</v>
      </c>
      <c r="BG33" s="48">
        <f t="shared" si="13"/>
        <v>3</v>
      </c>
      <c r="BH33" s="48">
        <f t="shared" si="13"/>
        <v>3</v>
      </c>
      <c r="BK33" s="42" t="s">
        <v>453</v>
      </c>
      <c r="BL33" s="22">
        <f t="shared" si="6"/>
        <v>40.333333333333336</v>
      </c>
      <c r="BM33" s="22"/>
      <c r="BN33" s="49"/>
      <c r="BT33" s="42"/>
      <c r="BU33" s="42" t="s">
        <v>453</v>
      </c>
      <c r="BV33" s="22">
        <f t="shared" si="9"/>
        <v>37.5</v>
      </c>
      <c r="BW33"/>
      <c r="BX33" s="50"/>
    </row>
    <row r="34" spans="8:76">
      <c r="H34" s="12">
        <f t="shared" si="7"/>
        <v>100</v>
      </c>
      <c r="J34" s="47" t="s">
        <v>35</v>
      </c>
      <c r="K34" s="48">
        <f t="shared" si="12"/>
        <v>15</v>
      </c>
      <c r="L34" s="48">
        <f t="shared" si="12"/>
        <v>45</v>
      </c>
      <c r="M34" s="48">
        <f t="shared" si="12"/>
        <v>34</v>
      </c>
      <c r="N34" s="48">
        <f t="shared" si="12"/>
        <v>10</v>
      </c>
      <c r="O34" s="48">
        <f t="shared" si="12"/>
        <v>4</v>
      </c>
      <c r="P34" s="48">
        <f t="shared" si="12"/>
        <v>31</v>
      </c>
      <c r="Q34" s="48">
        <f t="shared" si="12"/>
        <v>14</v>
      </c>
      <c r="R34" s="48">
        <f t="shared" si="12"/>
        <v>6</v>
      </c>
      <c r="S34" s="48">
        <f t="shared" si="12"/>
        <v>5</v>
      </c>
      <c r="T34" s="48">
        <f t="shared" si="12"/>
        <v>67</v>
      </c>
      <c r="U34" s="48">
        <f t="shared" si="12"/>
        <v>47</v>
      </c>
      <c r="V34" s="48">
        <f t="shared" si="12"/>
        <v>49</v>
      </c>
      <c r="W34" s="48">
        <f t="shared" si="12"/>
        <v>0</v>
      </c>
      <c r="X34" s="48">
        <f t="shared" si="12"/>
        <v>3</v>
      </c>
      <c r="Y34" s="48">
        <f t="shared" si="12"/>
        <v>1</v>
      </c>
      <c r="Z34" s="48">
        <f t="shared" si="12"/>
        <v>1</v>
      </c>
      <c r="AA34" s="48">
        <f t="shared" si="12"/>
        <v>2</v>
      </c>
      <c r="AB34" s="48">
        <f t="shared" si="12"/>
        <v>34</v>
      </c>
      <c r="AC34" s="48">
        <f t="shared" si="12"/>
        <v>19</v>
      </c>
      <c r="AD34" s="48">
        <f t="shared" si="12"/>
        <v>5</v>
      </c>
      <c r="AE34" s="48">
        <f t="shared" si="12"/>
        <v>3</v>
      </c>
      <c r="AF34" s="48">
        <f t="shared" si="12"/>
        <v>38</v>
      </c>
      <c r="AG34" s="48">
        <f t="shared" si="12"/>
        <v>39</v>
      </c>
      <c r="AH34" s="48">
        <f t="shared" si="12"/>
        <v>14</v>
      </c>
      <c r="AI34" s="12">
        <f t="shared" si="8"/>
        <v>54</v>
      </c>
      <c r="AK34" s="48">
        <f t="shared" si="13"/>
        <v>11</v>
      </c>
      <c r="AL34" s="48">
        <f t="shared" si="13"/>
        <v>44</v>
      </c>
      <c r="AM34" s="48">
        <f t="shared" si="13"/>
        <v>36</v>
      </c>
      <c r="AN34" s="48">
        <f t="shared" si="13"/>
        <v>11</v>
      </c>
      <c r="AO34" s="48">
        <f t="shared" si="13"/>
        <v>4</v>
      </c>
      <c r="AP34" s="48">
        <f t="shared" si="13"/>
        <v>19</v>
      </c>
      <c r="AQ34" s="48">
        <f t="shared" si="13"/>
        <v>18</v>
      </c>
      <c r="AR34" s="48">
        <f t="shared" si="13"/>
        <v>7</v>
      </c>
      <c r="AS34" s="48">
        <f t="shared" si="13"/>
        <v>5</v>
      </c>
      <c r="AT34" s="48">
        <f t="shared" si="13"/>
        <v>57</v>
      </c>
      <c r="AU34" s="48">
        <f t="shared" si="13"/>
        <v>77</v>
      </c>
      <c r="AV34" s="48">
        <f t="shared" si="13"/>
        <v>44</v>
      </c>
      <c r="AW34" s="48">
        <f t="shared" si="13"/>
        <v>0</v>
      </c>
      <c r="AX34" s="48">
        <f t="shared" si="13"/>
        <v>4</v>
      </c>
      <c r="AY34" s="48">
        <f t="shared" si="13"/>
        <v>2</v>
      </c>
      <c r="AZ34" s="48">
        <f t="shared" si="13"/>
        <v>1</v>
      </c>
      <c r="BA34" s="48">
        <f t="shared" si="13"/>
        <v>2</v>
      </c>
      <c r="BB34" s="48">
        <f t="shared" si="13"/>
        <v>36</v>
      </c>
      <c r="BC34" s="48">
        <f t="shared" si="13"/>
        <v>21</v>
      </c>
      <c r="BD34" s="48">
        <f t="shared" si="13"/>
        <v>5</v>
      </c>
      <c r="BE34" s="48">
        <f t="shared" si="13"/>
        <v>4</v>
      </c>
      <c r="BF34" s="48">
        <f t="shared" si="13"/>
        <v>44</v>
      </c>
      <c r="BG34" s="48">
        <f t="shared" si="13"/>
        <v>41</v>
      </c>
      <c r="BH34" s="48">
        <f t="shared" si="13"/>
        <v>15</v>
      </c>
      <c r="BK34" s="42" t="s">
        <v>454</v>
      </c>
      <c r="BL34" s="22">
        <f t="shared" si="6"/>
        <v>59.166666666666664</v>
      </c>
      <c r="BM34" s="22"/>
      <c r="BN34" s="49"/>
      <c r="BT34" s="42"/>
      <c r="BU34" s="42" t="s">
        <v>454</v>
      </c>
      <c r="BV34" s="22">
        <f t="shared" si="9"/>
        <v>41</v>
      </c>
      <c r="BW34"/>
      <c r="BX34" s="50"/>
    </row>
    <row r="35" spans="8:76">
      <c r="H35" s="12">
        <f t="shared" si="7"/>
        <v>41</v>
      </c>
      <c r="J35" s="47" t="s">
        <v>39</v>
      </c>
      <c r="K35" s="48">
        <f t="shared" si="12"/>
        <v>21</v>
      </c>
      <c r="L35" s="48">
        <f t="shared" si="12"/>
        <v>58</v>
      </c>
      <c r="M35" s="48">
        <f t="shared" si="12"/>
        <v>27</v>
      </c>
      <c r="N35" s="48">
        <f t="shared" si="12"/>
        <v>35</v>
      </c>
      <c r="O35" s="48">
        <f t="shared" si="12"/>
        <v>28</v>
      </c>
      <c r="P35" s="48">
        <f t="shared" si="12"/>
        <v>77</v>
      </c>
      <c r="Q35" s="48">
        <f t="shared" si="12"/>
        <v>42</v>
      </c>
      <c r="R35" s="48">
        <f t="shared" si="12"/>
        <v>29</v>
      </c>
      <c r="S35" s="48">
        <f t="shared" si="12"/>
        <v>38</v>
      </c>
      <c r="T35" s="48">
        <f t="shared" si="12"/>
        <v>62</v>
      </c>
      <c r="U35" s="48">
        <f t="shared" si="12"/>
        <v>50</v>
      </c>
      <c r="V35" s="48">
        <f t="shared" si="12"/>
        <v>52</v>
      </c>
      <c r="W35" s="48">
        <f t="shared" si="12"/>
        <v>0</v>
      </c>
      <c r="X35" s="48">
        <f t="shared" si="12"/>
        <v>1</v>
      </c>
      <c r="Y35" s="48">
        <f t="shared" si="12"/>
        <v>0</v>
      </c>
      <c r="Z35" s="48">
        <f t="shared" si="12"/>
        <v>0</v>
      </c>
      <c r="AA35" s="48">
        <f t="shared" si="12"/>
        <v>19</v>
      </c>
      <c r="AB35" s="48">
        <f t="shared" si="12"/>
        <v>51</v>
      </c>
      <c r="AC35" s="48">
        <f t="shared" si="12"/>
        <v>9</v>
      </c>
      <c r="AD35" s="48">
        <f t="shared" si="12"/>
        <v>12</v>
      </c>
      <c r="AE35" s="48">
        <f t="shared" si="12"/>
        <v>0</v>
      </c>
      <c r="AF35" s="48">
        <f t="shared" si="12"/>
        <v>16</v>
      </c>
      <c r="AG35" s="48">
        <f t="shared" si="12"/>
        <v>22</v>
      </c>
      <c r="AH35" s="48">
        <f t="shared" si="12"/>
        <v>15</v>
      </c>
      <c r="AI35" s="12">
        <f t="shared" si="8"/>
        <v>18</v>
      </c>
      <c r="AK35" s="48">
        <f t="shared" si="13"/>
        <v>11</v>
      </c>
      <c r="AL35" s="48">
        <f t="shared" si="13"/>
        <v>26</v>
      </c>
      <c r="AM35" s="48">
        <f t="shared" si="13"/>
        <v>26</v>
      </c>
      <c r="AN35" s="48">
        <f t="shared" si="13"/>
        <v>22</v>
      </c>
      <c r="AO35" s="48">
        <f t="shared" si="13"/>
        <v>15</v>
      </c>
      <c r="AP35" s="48">
        <f t="shared" si="13"/>
        <v>42</v>
      </c>
      <c r="AQ35" s="48">
        <f t="shared" si="13"/>
        <v>32</v>
      </c>
      <c r="AR35" s="48">
        <f t="shared" si="13"/>
        <v>22</v>
      </c>
      <c r="AS35" s="48">
        <f t="shared" si="13"/>
        <v>48</v>
      </c>
      <c r="AT35" s="48">
        <f t="shared" si="13"/>
        <v>86</v>
      </c>
      <c r="AU35" s="48">
        <f t="shared" si="13"/>
        <v>63</v>
      </c>
      <c r="AV35" s="48">
        <f t="shared" si="13"/>
        <v>52</v>
      </c>
      <c r="AW35" s="48">
        <f t="shared" si="13"/>
        <v>0</v>
      </c>
      <c r="AX35" s="48">
        <f t="shared" si="13"/>
        <v>2</v>
      </c>
      <c r="AY35" s="48">
        <f t="shared" si="13"/>
        <v>0</v>
      </c>
      <c r="AZ35" s="48">
        <f t="shared" si="13"/>
        <v>0</v>
      </c>
      <c r="BA35" s="48">
        <f t="shared" si="13"/>
        <v>17</v>
      </c>
      <c r="BB35" s="48">
        <f t="shared" si="13"/>
        <v>64</v>
      </c>
      <c r="BC35" s="48">
        <f t="shared" si="13"/>
        <v>13</v>
      </c>
      <c r="BD35" s="48">
        <f t="shared" si="13"/>
        <v>15</v>
      </c>
      <c r="BE35" s="48">
        <f t="shared" si="13"/>
        <v>39</v>
      </c>
      <c r="BF35" s="48">
        <f t="shared" si="13"/>
        <v>71</v>
      </c>
      <c r="BG35" s="48">
        <f t="shared" si="13"/>
        <v>19</v>
      </c>
      <c r="BH35" s="48">
        <f t="shared" si="13"/>
        <v>16</v>
      </c>
      <c r="BK35" s="42" t="s">
        <v>455</v>
      </c>
      <c r="BL35" s="22">
        <f t="shared" si="6"/>
        <v>56.5</v>
      </c>
      <c r="BM35" s="22"/>
      <c r="BN35" s="49"/>
      <c r="BT35" s="42"/>
      <c r="BU35" s="42" t="s">
        <v>455</v>
      </c>
      <c r="BV35" s="22">
        <f t="shared" si="9"/>
        <v>43.666666666666664</v>
      </c>
      <c r="BW35"/>
      <c r="BX35" s="50"/>
    </row>
    <row r="36" spans="8:76">
      <c r="H36" s="12">
        <f>M5</f>
        <v>0</v>
      </c>
      <c r="J36" s="47" t="s">
        <v>42</v>
      </c>
      <c r="K36" s="48">
        <f t="shared" si="12"/>
        <v>26</v>
      </c>
      <c r="L36" s="48">
        <f t="shared" si="12"/>
        <v>61</v>
      </c>
      <c r="M36" s="48">
        <f t="shared" si="12"/>
        <v>69</v>
      </c>
      <c r="N36" s="48">
        <f t="shared" si="12"/>
        <v>79</v>
      </c>
      <c r="O36" s="48">
        <f t="shared" si="12"/>
        <v>67</v>
      </c>
      <c r="P36" s="48">
        <f t="shared" si="12"/>
        <v>100</v>
      </c>
      <c r="Q36" s="48">
        <f t="shared" si="12"/>
        <v>65</v>
      </c>
      <c r="R36" s="48">
        <f t="shared" si="12"/>
        <v>58</v>
      </c>
      <c r="S36" s="48">
        <f t="shared" si="12"/>
        <v>26</v>
      </c>
      <c r="T36" s="48">
        <f t="shared" si="12"/>
        <v>83</v>
      </c>
      <c r="U36" s="48">
        <f t="shared" si="12"/>
        <v>60</v>
      </c>
      <c r="V36" s="48">
        <f t="shared" si="12"/>
        <v>27</v>
      </c>
      <c r="W36" s="48">
        <f t="shared" si="12"/>
        <v>83</v>
      </c>
      <c r="X36" s="48">
        <f t="shared" si="12"/>
        <v>100</v>
      </c>
      <c r="Y36" s="48">
        <f t="shared" si="12"/>
        <v>70</v>
      </c>
      <c r="Z36" s="48">
        <f t="shared" si="12"/>
        <v>80</v>
      </c>
      <c r="AA36" s="48">
        <f t="shared" si="12"/>
        <v>94</v>
      </c>
      <c r="AB36" s="48">
        <f t="shared" si="12"/>
        <v>100</v>
      </c>
      <c r="AC36" s="48">
        <f t="shared" si="12"/>
        <v>90</v>
      </c>
      <c r="AD36" s="48">
        <f t="shared" si="12"/>
        <v>80</v>
      </c>
      <c r="AE36" s="48">
        <f t="shared" si="12"/>
        <v>26</v>
      </c>
      <c r="AF36" s="48">
        <f t="shared" si="12"/>
        <v>22</v>
      </c>
      <c r="AG36" s="48">
        <f t="shared" si="12"/>
        <v>49</v>
      </c>
      <c r="AH36" s="48">
        <f t="shared" si="12"/>
        <v>100</v>
      </c>
      <c r="AI36" s="12">
        <f>AM5</f>
        <v>0</v>
      </c>
      <c r="AK36" s="48">
        <f t="shared" si="13"/>
        <v>13</v>
      </c>
      <c r="AL36" s="48">
        <f t="shared" si="13"/>
        <v>41</v>
      </c>
      <c r="AM36" s="48">
        <f t="shared" si="13"/>
        <v>40</v>
      </c>
      <c r="AN36" s="48">
        <f t="shared" si="13"/>
        <v>55</v>
      </c>
      <c r="AO36" s="48">
        <f t="shared" si="13"/>
        <v>55</v>
      </c>
      <c r="AP36" s="48">
        <f t="shared" si="13"/>
        <v>67</v>
      </c>
      <c r="AQ36" s="48">
        <f t="shared" si="13"/>
        <v>100</v>
      </c>
      <c r="AR36" s="48">
        <f t="shared" si="13"/>
        <v>52</v>
      </c>
      <c r="AS36" s="48">
        <f t="shared" si="13"/>
        <v>31</v>
      </c>
      <c r="AT36" s="48">
        <f t="shared" si="13"/>
        <v>58</v>
      </c>
      <c r="AU36" s="48">
        <f t="shared" si="13"/>
        <v>47</v>
      </c>
      <c r="AV36" s="48">
        <f t="shared" si="13"/>
        <v>25</v>
      </c>
      <c r="AW36" s="48">
        <f t="shared" si="13"/>
        <v>79</v>
      </c>
      <c r="AX36" s="48">
        <f t="shared" si="13"/>
        <v>100</v>
      </c>
      <c r="AY36" s="48">
        <f t="shared" si="13"/>
        <v>49</v>
      </c>
      <c r="AZ36" s="48">
        <f t="shared" si="13"/>
        <v>33</v>
      </c>
      <c r="BA36" s="48">
        <f t="shared" si="13"/>
        <v>83</v>
      </c>
      <c r="BB36" s="48">
        <f t="shared" si="13"/>
        <v>100</v>
      </c>
      <c r="BC36" s="48">
        <f t="shared" si="13"/>
        <v>94</v>
      </c>
      <c r="BD36" s="48">
        <f t="shared" si="13"/>
        <v>88</v>
      </c>
      <c r="BE36" s="48">
        <f t="shared" si="13"/>
        <v>83</v>
      </c>
      <c r="BF36" s="48">
        <f t="shared" si="13"/>
        <v>100</v>
      </c>
      <c r="BG36" s="48">
        <f t="shared" si="13"/>
        <v>72</v>
      </c>
      <c r="BH36" s="48">
        <f t="shared" si="13"/>
        <v>83</v>
      </c>
      <c r="BK36" s="36" t="s">
        <v>456</v>
      </c>
      <c r="BL36" s="22">
        <f t="shared" ref="BL36:BL51" si="14">BR4</f>
        <v>0.16666666666666666</v>
      </c>
      <c r="BM36" s="22"/>
      <c r="BN36" s="22"/>
      <c r="BU36" s="36" t="s">
        <v>456</v>
      </c>
      <c r="BV36" s="22">
        <f>CB4</f>
        <v>0</v>
      </c>
      <c r="BW36"/>
      <c r="BX36" s="12"/>
    </row>
    <row r="37" spans="8:76">
      <c r="H37" s="12">
        <f t="shared" ref="H37:H51" si="15">M6</f>
        <v>51</v>
      </c>
      <c r="J37" s="47" t="s">
        <v>44</v>
      </c>
      <c r="K37" s="48">
        <f t="shared" si="12"/>
        <v>1</v>
      </c>
      <c r="L37" s="48">
        <f t="shared" si="12"/>
        <v>1</v>
      </c>
      <c r="M37" s="48">
        <f t="shared" si="12"/>
        <v>1</v>
      </c>
      <c r="N37" s="48">
        <f t="shared" si="12"/>
        <v>1</v>
      </c>
      <c r="O37" s="48">
        <f t="shared" si="12"/>
        <v>1</v>
      </c>
      <c r="P37" s="48">
        <f t="shared" si="12"/>
        <v>2</v>
      </c>
      <c r="Q37" s="48">
        <f t="shared" si="12"/>
        <v>1</v>
      </c>
      <c r="R37" s="48">
        <f t="shared" si="12"/>
        <v>2</v>
      </c>
      <c r="S37" s="48">
        <f t="shared" si="12"/>
        <v>1</v>
      </c>
      <c r="T37" s="48">
        <f t="shared" si="12"/>
        <v>2</v>
      </c>
      <c r="U37" s="48">
        <f t="shared" si="12"/>
        <v>1</v>
      </c>
      <c r="V37" s="48">
        <f t="shared" si="12"/>
        <v>2</v>
      </c>
      <c r="W37" s="48">
        <f t="shared" si="12"/>
        <v>1</v>
      </c>
      <c r="X37" s="48">
        <f t="shared" si="12"/>
        <v>1</v>
      </c>
      <c r="Y37" s="48">
        <f t="shared" si="12"/>
        <v>0</v>
      </c>
      <c r="Z37" s="48">
        <f t="shared" si="12"/>
        <v>0</v>
      </c>
      <c r="AA37" s="48">
        <f t="shared" si="12"/>
        <v>3</v>
      </c>
      <c r="AB37" s="48">
        <f t="shared" si="12"/>
        <v>2</v>
      </c>
      <c r="AC37" s="48">
        <f t="shared" si="12"/>
        <v>0</v>
      </c>
      <c r="AD37" s="48">
        <f t="shared" si="12"/>
        <v>1</v>
      </c>
      <c r="AE37" s="48">
        <f t="shared" si="12"/>
        <v>3</v>
      </c>
      <c r="AF37" s="48">
        <f t="shared" si="12"/>
        <v>3</v>
      </c>
      <c r="AG37" s="48">
        <f t="shared" si="12"/>
        <v>1</v>
      </c>
      <c r="AH37" s="48">
        <f t="shared" si="12"/>
        <v>2</v>
      </c>
      <c r="AI37" s="12">
        <f t="shared" ref="AI37:AI51" si="16">AM6</f>
        <v>57</v>
      </c>
      <c r="AK37" s="48">
        <f t="shared" si="13"/>
        <v>1</v>
      </c>
      <c r="AL37" s="48">
        <f t="shared" si="13"/>
        <v>0</v>
      </c>
      <c r="AM37" s="48">
        <f t="shared" si="13"/>
        <v>1</v>
      </c>
      <c r="AN37" s="48">
        <f t="shared" si="13"/>
        <v>1</v>
      </c>
      <c r="AO37" s="48">
        <f t="shared" si="13"/>
        <v>1</v>
      </c>
      <c r="AP37" s="48">
        <f t="shared" si="13"/>
        <v>0</v>
      </c>
      <c r="AQ37" s="48">
        <f t="shared" si="13"/>
        <v>0</v>
      </c>
      <c r="AR37" s="48">
        <f t="shared" si="13"/>
        <v>0</v>
      </c>
      <c r="AS37" s="48">
        <f t="shared" si="13"/>
        <v>0</v>
      </c>
      <c r="AT37" s="48">
        <f t="shared" si="13"/>
        <v>2</v>
      </c>
      <c r="AU37" s="48">
        <f t="shared" si="13"/>
        <v>3</v>
      </c>
      <c r="AV37" s="48">
        <f t="shared" si="13"/>
        <v>3</v>
      </c>
      <c r="AW37" s="48">
        <f t="shared" si="13"/>
        <v>1</v>
      </c>
      <c r="AX37" s="48">
        <f t="shared" si="13"/>
        <v>0</v>
      </c>
      <c r="AY37" s="48">
        <f t="shared" si="13"/>
        <v>2</v>
      </c>
      <c r="AZ37" s="48">
        <f t="shared" si="13"/>
        <v>1</v>
      </c>
      <c r="BA37" s="48">
        <f t="shared" si="13"/>
        <v>3</v>
      </c>
      <c r="BB37" s="48">
        <f t="shared" si="13"/>
        <v>1</v>
      </c>
      <c r="BC37" s="48">
        <f t="shared" si="13"/>
        <v>2</v>
      </c>
      <c r="BD37" s="48">
        <f t="shared" si="13"/>
        <v>2</v>
      </c>
      <c r="BE37" s="48">
        <f t="shared" si="13"/>
        <v>2</v>
      </c>
      <c r="BF37" s="48">
        <f t="shared" si="13"/>
        <v>2</v>
      </c>
      <c r="BG37" s="48">
        <f t="shared" si="13"/>
        <v>0</v>
      </c>
      <c r="BH37" s="48">
        <f t="shared" si="13"/>
        <v>0</v>
      </c>
      <c r="BK37" s="36" t="s">
        <v>457</v>
      </c>
      <c r="BL37" s="22">
        <f t="shared" si="14"/>
        <v>28.5</v>
      </c>
      <c r="BM37" s="22"/>
      <c r="BU37" s="36" t="s">
        <v>457</v>
      </c>
      <c r="BV37" s="22">
        <f t="shared" ref="BV37:BV51" si="17">CB5</f>
        <v>35.833333333333336</v>
      </c>
      <c r="BW37"/>
    </row>
    <row r="38" spans="8:76">
      <c r="H38" s="12">
        <f t="shared" si="15"/>
        <v>55</v>
      </c>
      <c r="J38" s="47" t="s">
        <v>46</v>
      </c>
      <c r="K38" s="48">
        <f t="shared" si="12"/>
        <v>8</v>
      </c>
      <c r="L38" s="48">
        <f t="shared" si="12"/>
        <v>44</v>
      </c>
      <c r="M38" s="48">
        <f t="shared" si="12"/>
        <v>43</v>
      </c>
      <c r="N38" s="48">
        <f t="shared" si="12"/>
        <v>14</v>
      </c>
      <c r="O38" s="48">
        <f t="shared" si="12"/>
        <v>4</v>
      </c>
      <c r="P38" s="48">
        <f t="shared" si="12"/>
        <v>17</v>
      </c>
      <c r="Q38" s="48">
        <f t="shared" si="12"/>
        <v>17</v>
      </c>
      <c r="R38" s="48">
        <f t="shared" si="12"/>
        <v>8</v>
      </c>
      <c r="S38" s="48">
        <f t="shared" si="12"/>
        <v>14</v>
      </c>
      <c r="T38" s="48">
        <f t="shared" si="12"/>
        <v>96</v>
      </c>
      <c r="U38" s="48">
        <f t="shared" si="12"/>
        <v>62</v>
      </c>
      <c r="V38" s="48">
        <f t="shared" si="12"/>
        <v>56</v>
      </c>
      <c r="W38" s="48">
        <f t="shared" si="12"/>
        <v>4</v>
      </c>
      <c r="X38" s="48">
        <f t="shared" si="12"/>
        <v>3</v>
      </c>
      <c r="Y38" s="48">
        <f t="shared" si="12"/>
        <v>2</v>
      </c>
      <c r="Z38" s="48">
        <f t="shared" si="12"/>
        <v>1</v>
      </c>
      <c r="AA38" s="48">
        <f t="shared" si="12"/>
        <v>7</v>
      </c>
      <c r="AB38" s="48">
        <f t="shared" si="12"/>
        <v>32</v>
      </c>
      <c r="AC38" s="48">
        <f t="shared" si="12"/>
        <v>18</v>
      </c>
      <c r="AD38" s="48">
        <f t="shared" si="12"/>
        <v>5</v>
      </c>
      <c r="AE38" s="48">
        <f t="shared" si="12"/>
        <v>6</v>
      </c>
      <c r="AF38" s="48">
        <f t="shared" si="12"/>
        <v>61</v>
      </c>
      <c r="AG38" s="48">
        <f t="shared" si="12"/>
        <v>43</v>
      </c>
      <c r="AH38" s="48">
        <f t="shared" si="12"/>
        <v>27</v>
      </c>
      <c r="AI38" s="12">
        <f t="shared" si="16"/>
        <v>33</v>
      </c>
      <c r="AK38" s="48">
        <f t="shared" si="13"/>
        <v>8</v>
      </c>
      <c r="AL38" s="48">
        <f t="shared" si="13"/>
        <v>32</v>
      </c>
      <c r="AM38" s="48">
        <f t="shared" si="13"/>
        <v>100</v>
      </c>
      <c r="AN38" s="48">
        <f t="shared" si="13"/>
        <v>15</v>
      </c>
      <c r="AO38" s="48">
        <f t="shared" si="13"/>
        <v>2</v>
      </c>
      <c r="AP38" s="48">
        <f t="shared" si="13"/>
        <v>0</v>
      </c>
      <c r="AQ38" s="48">
        <f t="shared" si="13"/>
        <v>24</v>
      </c>
      <c r="AR38" s="48">
        <f t="shared" si="13"/>
        <v>9</v>
      </c>
      <c r="AS38" s="48">
        <f t="shared" si="13"/>
        <v>12</v>
      </c>
      <c r="AT38" s="48">
        <f t="shared" si="13"/>
        <v>65</v>
      </c>
      <c r="AU38" s="48">
        <f t="shared" si="13"/>
        <v>96</v>
      </c>
      <c r="AV38" s="48">
        <f t="shared" si="13"/>
        <v>100</v>
      </c>
      <c r="AW38" s="48">
        <f t="shared" si="13"/>
        <v>2</v>
      </c>
      <c r="AX38" s="48">
        <f t="shared" si="13"/>
        <v>2</v>
      </c>
      <c r="AY38" s="48">
        <f t="shared" si="13"/>
        <v>3</v>
      </c>
      <c r="AZ38" s="48">
        <f t="shared" si="13"/>
        <v>2</v>
      </c>
      <c r="BA38" s="48">
        <f t="shared" si="13"/>
        <v>9</v>
      </c>
      <c r="BB38" s="48">
        <f t="shared" si="13"/>
        <v>37</v>
      </c>
      <c r="BC38" s="48">
        <f t="shared" si="13"/>
        <v>30</v>
      </c>
      <c r="BD38" s="48">
        <f t="shared" si="13"/>
        <v>8</v>
      </c>
      <c r="BE38" s="48">
        <f t="shared" si="13"/>
        <v>4</v>
      </c>
      <c r="BF38" s="48">
        <f t="shared" si="13"/>
        <v>61</v>
      </c>
      <c r="BG38" s="48">
        <f t="shared" si="13"/>
        <v>75</v>
      </c>
      <c r="BH38" s="48">
        <f t="shared" si="13"/>
        <v>32</v>
      </c>
      <c r="BK38" s="36" t="s">
        <v>458</v>
      </c>
      <c r="BL38" s="22">
        <f t="shared" si="14"/>
        <v>27</v>
      </c>
      <c r="BM38" s="22"/>
      <c r="BU38" s="36" t="s">
        <v>458</v>
      </c>
      <c r="BV38" s="22">
        <f t="shared" si="17"/>
        <v>30.5</v>
      </c>
      <c r="BW38"/>
    </row>
    <row r="39" spans="8:76">
      <c r="H39" s="12">
        <f t="shared" si="15"/>
        <v>37</v>
      </c>
      <c r="J39" s="47" t="s">
        <v>48</v>
      </c>
      <c r="K39" s="48">
        <f t="shared" si="12"/>
        <v>19</v>
      </c>
      <c r="L39" s="48">
        <f t="shared" si="12"/>
        <v>65</v>
      </c>
      <c r="M39" s="48">
        <f t="shared" si="12"/>
        <v>69</v>
      </c>
      <c r="N39" s="48">
        <f t="shared" si="12"/>
        <v>22</v>
      </c>
      <c r="O39" s="48">
        <f t="shared" si="12"/>
        <v>12</v>
      </c>
      <c r="P39" s="48">
        <f t="shared" si="12"/>
        <v>56</v>
      </c>
      <c r="Q39" s="48">
        <f t="shared" si="12"/>
        <v>45</v>
      </c>
      <c r="R39" s="48">
        <f t="shared" si="12"/>
        <v>21</v>
      </c>
      <c r="S39" s="48">
        <f t="shared" si="12"/>
        <v>56</v>
      </c>
      <c r="T39" s="48">
        <f t="shared" si="12"/>
        <v>94</v>
      </c>
      <c r="U39" s="48">
        <f t="shared" si="12"/>
        <v>48</v>
      </c>
      <c r="V39" s="48">
        <f t="shared" si="12"/>
        <v>46</v>
      </c>
      <c r="W39" s="48">
        <f t="shared" si="12"/>
        <v>0</v>
      </c>
      <c r="X39" s="48">
        <f t="shared" si="12"/>
        <v>1</v>
      </c>
      <c r="Y39" s="48">
        <f t="shared" si="12"/>
        <v>0</v>
      </c>
      <c r="Z39" s="48">
        <f t="shared" si="12"/>
        <v>0</v>
      </c>
      <c r="AA39" s="48">
        <f t="shared" si="12"/>
        <v>13</v>
      </c>
      <c r="AB39" s="48">
        <f t="shared" si="12"/>
        <v>65</v>
      </c>
      <c r="AC39" s="48">
        <f t="shared" si="12"/>
        <v>20</v>
      </c>
      <c r="AD39" s="48">
        <f t="shared" si="12"/>
        <v>11</v>
      </c>
      <c r="AE39" s="48">
        <f t="shared" si="12"/>
        <v>16</v>
      </c>
      <c r="AF39" s="48">
        <f t="shared" si="12"/>
        <v>31</v>
      </c>
      <c r="AG39" s="48">
        <f t="shared" si="12"/>
        <v>7</v>
      </c>
      <c r="AH39" s="48">
        <f t="shared" si="12"/>
        <v>5</v>
      </c>
      <c r="AI39" s="12">
        <f t="shared" si="16"/>
        <v>34</v>
      </c>
      <c r="AK39" s="48">
        <f t="shared" si="13"/>
        <v>14</v>
      </c>
      <c r="AL39" s="48">
        <f t="shared" si="13"/>
        <v>22</v>
      </c>
      <c r="AM39" s="48">
        <f t="shared" si="13"/>
        <v>47</v>
      </c>
      <c r="AN39" s="48">
        <f t="shared" si="13"/>
        <v>20</v>
      </c>
      <c r="AO39" s="48">
        <f t="shared" si="13"/>
        <v>0</v>
      </c>
      <c r="AP39" s="48">
        <f t="shared" si="13"/>
        <v>42</v>
      </c>
      <c r="AQ39" s="48">
        <f t="shared" si="13"/>
        <v>31</v>
      </c>
      <c r="AR39" s="48">
        <f t="shared" si="13"/>
        <v>17</v>
      </c>
      <c r="AS39" s="48">
        <f t="shared" si="13"/>
        <v>39</v>
      </c>
      <c r="AT39" s="48">
        <f t="shared" si="13"/>
        <v>62</v>
      </c>
      <c r="AU39" s="48">
        <f t="shared" si="13"/>
        <v>62</v>
      </c>
      <c r="AV39" s="48">
        <f t="shared" si="13"/>
        <v>66</v>
      </c>
      <c r="AW39" s="48">
        <f t="shared" si="13"/>
        <v>0</v>
      </c>
      <c r="AX39" s="48">
        <f t="shared" si="13"/>
        <v>0</v>
      </c>
      <c r="AY39" s="48">
        <f t="shared" si="13"/>
        <v>0</v>
      </c>
      <c r="AZ39" s="48">
        <f t="shared" si="13"/>
        <v>0</v>
      </c>
      <c r="BA39" s="48">
        <f t="shared" si="13"/>
        <v>12</v>
      </c>
      <c r="BB39" s="48">
        <f t="shared" si="13"/>
        <v>46</v>
      </c>
      <c r="BC39" s="48">
        <f t="shared" si="13"/>
        <v>15</v>
      </c>
      <c r="BD39" s="48">
        <f t="shared" si="13"/>
        <v>10</v>
      </c>
      <c r="BE39" s="48">
        <f t="shared" si="13"/>
        <v>11</v>
      </c>
      <c r="BF39" s="48">
        <f t="shared" si="13"/>
        <v>29</v>
      </c>
      <c r="BG39" s="48">
        <f t="shared" si="13"/>
        <v>7</v>
      </c>
      <c r="BH39" s="48">
        <f t="shared" si="13"/>
        <v>5</v>
      </c>
      <c r="BK39" s="36" t="s">
        <v>459</v>
      </c>
      <c r="BL39" s="22">
        <f t="shared" si="14"/>
        <v>27.833333333333332</v>
      </c>
      <c r="BM39" s="22"/>
      <c r="BU39" s="36" t="s">
        <v>459</v>
      </c>
      <c r="BV39" s="22">
        <f t="shared" si="17"/>
        <v>34.666666666666664</v>
      </c>
      <c r="BW39" s="22"/>
    </row>
    <row r="40" spans="8:76">
      <c r="H40" s="12">
        <f t="shared" si="15"/>
        <v>1</v>
      </c>
      <c r="I40" s="12"/>
      <c r="J40" s="47" t="s">
        <v>50</v>
      </c>
      <c r="K40" s="48">
        <f t="shared" si="12"/>
        <v>22</v>
      </c>
      <c r="L40" s="48">
        <f t="shared" si="12"/>
        <v>70</v>
      </c>
      <c r="M40" s="48">
        <f t="shared" si="12"/>
        <v>66</v>
      </c>
      <c r="N40" s="48">
        <f t="shared" si="12"/>
        <v>90</v>
      </c>
      <c r="O40" s="48">
        <f t="shared" si="12"/>
        <v>44</v>
      </c>
      <c r="P40" s="48">
        <f t="shared" si="12"/>
        <v>47</v>
      </c>
      <c r="Q40" s="48">
        <f t="shared" si="12"/>
        <v>57</v>
      </c>
      <c r="R40" s="48">
        <f t="shared" si="12"/>
        <v>62</v>
      </c>
      <c r="S40" s="48">
        <f t="shared" si="12"/>
        <v>57</v>
      </c>
      <c r="T40" s="48">
        <f t="shared" si="12"/>
        <v>70</v>
      </c>
      <c r="U40" s="48">
        <f t="shared" si="12"/>
        <v>73</v>
      </c>
      <c r="V40" s="48">
        <f t="shared" si="12"/>
        <v>51</v>
      </c>
      <c r="W40" s="48">
        <f t="shared" si="12"/>
        <v>47</v>
      </c>
      <c r="X40" s="48">
        <f t="shared" si="12"/>
        <v>82</v>
      </c>
      <c r="Y40" s="48">
        <f t="shared" si="12"/>
        <v>81</v>
      </c>
      <c r="Z40" s="48">
        <f t="shared" ref="Z40:AH40" si="18">Z16</f>
        <v>84</v>
      </c>
      <c r="AA40" s="48">
        <f t="shared" si="18"/>
        <v>56</v>
      </c>
      <c r="AB40" s="48">
        <f t="shared" si="18"/>
        <v>86</v>
      </c>
      <c r="AC40" s="48">
        <f t="shared" si="18"/>
        <v>95</v>
      </c>
      <c r="AD40" s="48">
        <f t="shared" si="18"/>
        <v>75</v>
      </c>
      <c r="AE40" s="48">
        <f t="shared" si="18"/>
        <v>40</v>
      </c>
      <c r="AF40" s="48">
        <f t="shared" si="18"/>
        <v>43</v>
      </c>
      <c r="AG40" s="48">
        <f t="shared" si="18"/>
        <v>67</v>
      </c>
      <c r="AH40" s="48">
        <f t="shared" si="18"/>
        <v>74</v>
      </c>
      <c r="AI40" s="12">
        <f t="shared" si="16"/>
        <v>1</v>
      </c>
      <c r="AK40" s="48">
        <f t="shared" si="13"/>
        <v>13</v>
      </c>
      <c r="AL40" s="48">
        <f t="shared" si="13"/>
        <v>25</v>
      </c>
      <c r="AM40" s="48">
        <f t="shared" si="13"/>
        <v>34</v>
      </c>
      <c r="AN40" s="48">
        <f t="shared" si="13"/>
        <v>70</v>
      </c>
      <c r="AO40" s="48">
        <f t="shared" si="13"/>
        <v>43</v>
      </c>
      <c r="AP40" s="48">
        <f t="shared" si="13"/>
        <v>29</v>
      </c>
      <c r="AQ40" s="48">
        <f t="shared" si="13"/>
        <v>53</v>
      </c>
      <c r="AR40" s="48">
        <f t="shared" si="13"/>
        <v>56</v>
      </c>
      <c r="AS40" s="48">
        <f t="shared" si="13"/>
        <v>41</v>
      </c>
      <c r="AT40" s="48">
        <f t="shared" si="13"/>
        <v>52</v>
      </c>
      <c r="AU40" s="48">
        <f t="shared" si="13"/>
        <v>58</v>
      </c>
      <c r="AV40" s="48">
        <f t="shared" si="13"/>
        <v>65</v>
      </c>
      <c r="AW40" s="48">
        <f t="shared" si="13"/>
        <v>47</v>
      </c>
      <c r="AX40" s="48">
        <f t="shared" si="13"/>
        <v>40</v>
      </c>
      <c r="AY40" s="48">
        <f t="shared" si="13"/>
        <v>76</v>
      </c>
      <c r="AZ40" s="48">
        <f t="shared" ref="AZ40:BH40" si="19">AZ16</f>
        <v>36</v>
      </c>
      <c r="BA40" s="48">
        <f t="shared" si="19"/>
        <v>53</v>
      </c>
      <c r="BB40" s="48">
        <f t="shared" si="19"/>
        <v>77</v>
      </c>
      <c r="BC40" s="48">
        <f t="shared" si="19"/>
        <v>83</v>
      </c>
      <c r="BD40" s="48">
        <f t="shared" si="19"/>
        <v>83</v>
      </c>
      <c r="BE40" s="48">
        <f t="shared" si="19"/>
        <v>58</v>
      </c>
      <c r="BF40" s="48">
        <f t="shared" si="19"/>
        <v>77</v>
      </c>
      <c r="BG40" s="48">
        <f t="shared" si="19"/>
        <v>64</v>
      </c>
      <c r="BH40" s="48">
        <f t="shared" si="19"/>
        <v>64</v>
      </c>
      <c r="BI40" s="12"/>
      <c r="BK40" s="36" t="s">
        <v>460</v>
      </c>
      <c r="BL40" s="22">
        <f t="shared" si="14"/>
        <v>1.1666666666666667</v>
      </c>
      <c r="BM40" s="22"/>
      <c r="BN40" s="22"/>
      <c r="BU40" s="36" t="s">
        <v>460</v>
      </c>
      <c r="BV40" s="22">
        <f t="shared" si="17"/>
        <v>1.5</v>
      </c>
      <c r="BW40" s="22"/>
      <c r="BX40" s="12"/>
    </row>
    <row r="41" spans="8:76">
      <c r="H41" s="12">
        <f t="shared" si="15"/>
        <v>34</v>
      </c>
      <c r="I41" s="12"/>
      <c r="J41" s="47" t="s">
        <v>52</v>
      </c>
      <c r="K41" s="48">
        <f t="shared" ref="K41:AH44" si="20">K17</f>
        <v>54</v>
      </c>
      <c r="L41" s="48">
        <f t="shared" si="20"/>
        <v>58</v>
      </c>
      <c r="M41" s="48">
        <f t="shared" si="20"/>
        <v>63</v>
      </c>
      <c r="N41" s="48">
        <f t="shared" si="20"/>
        <v>0</v>
      </c>
      <c r="O41" s="48">
        <f t="shared" si="20"/>
        <v>10</v>
      </c>
      <c r="P41" s="48">
        <f t="shared" si="20"/>
        <v>50</v>
      </c>
      <c r="Q41" s="48">
        <f t="shared" si="20"/>
        <v>58</v>
      </c>
      <c r="R41" s="48">
        <f t="shared" si="20"/>
        <v>3</v>
      </c>
      <c r="S41" s="48">
        <f t="shared" si="20"/>
        <v>2</v>
      </c>
      <c r="T41" s="48">
        <f t="shared" si="20"/>
        <v>5</v>
      </c>
      <c r="U41" s="48">
        <f t="shared" si="20"/>
        <v>7</v>
      </c>
      <c r="V41" s="48">
        <f t="shared" si="20"/>
        <v>1</v>
      </c>
      <c r="W41" s="48">
        <f t="shared" si="20"/>
        <v>20</v>
      </c>
      <c r="X41" s="48">
        <f t="shared" si="20"/>
        <v>19</v>
      </c>
      <c r="Y41" s="48">
        <f t="shared" si="20"/>
        <v>18</v>
      </c>
      <c r="Z41" s="48">
        <f t="shared" si="20"/>
        <v>0</v>
      </c>
      <c r="AA41" s="48">
        <f t="shared" si="20"/>
        <v>36</v>
      </c>
      <c r="AB41" s="48">
        <f t="shared" si="20"/>
        <v>47</v>
      </c>
      <c r="AC41" s="48">
        <f t="shared" si="20"/>
        <v>43</v>
      </c>
      <c r="AD41" s="48">
        <f t="shared" si="20"/>
        <v>0</v>
      </c>
      <c r="AE41" s="48">
        <f t="shared" si="20"/>
        <v>33</v>
      </c>
      <c r="AF41" s="48">
        <f t="shared" si="20"/>
        <v>65</v>
      </c>
      <c r="AG41" s="48">
        <f t="shared" si="20"/>
        <v>44</v>
      </c>
      <c r="AH41" s="48">
        <f t="shared" si="20"/>
        <v>11</v>
      </c>
      <c r="AI41" s="12">
        <f t="shared" si="16"/>
        <v>36</v>
      </c>
      <c r="AK41" s="48">
        <f t="shared" ref="AK41:BH44" si="21">AK17</f>
        <v>37</v>
      </c>
      <c r="AL41" s="48">
        <f t="shared" si="21"/>
        <v>27</v>
      </c>
      <c r="AM41" s="48">
        <f t="shared" si="21"/>
        <v>50</v>
      </c>
      <c r="AN41" s="48">
        <f t="shared" si="21"/>
        <v>0</v>
      </c>
      <c r="AO41" s="48">
        <f t="shared" si="21"/>
        <v>7</v>
      </c>
      <c r="AP41" s="48">
        <f t="shared" si="21"/>
        <v>31</v>
      </c>
      <c r="AQ41" s="48">
        <f t="shared" si="21"/>
        <v>49</v>
      </c>
      <c r="AR41" s="48">
        <f t="shared" si="21"/>
        <v>4</v>
      </c>
      <c r="AS41" s="48">
        <f t="shared" si="21"/>
        <v>2</v>
      </c>
      <c r="AT41" s="48">
        <f t="shared" si="21"/>
        <v>5</v>
      </c>
      <c r="AU41" s="48">
        <f t="shared" si="21"/>
        <v>6</v>
      </c>
      <c r="AV41" s="48">
        <f t="shared" si="21"/>
        <v>0</v>
      </c>
      <c r="AW41" s="48">
        <f t="shared" si="21"/>
        <v>7</v>
      </c>
      <c r="AX41" s="48">
        <f t="shared" si="21"/>
        <v>7</v>
      </c>
      <c r="AY41" s="48">
        <f t="shared" si="21"/>
        <v>10</v>
      </c>
      <c r="AZ41" s="48">
        <f t="shared" si="21"/>
        <v>0</v>
      </c>
      <c r="BA41" s="48">
        <f t="shared" si="21"/>
        <v>32</v>
      </c>
      <c r="BB41" s="48">
        <f t="shared" si="21"/>
        <v>31</v>
      </c>
      <c r="BC41" s="48">
        <f t="shared" si="21"/>
        <v>45</v>
      </c>
      <c r="BD41" s="48">
        <f t="shared" si="21"/>
        <v>0</v>
      </c>
      <c r="BE41" s="48">
        <f t="shared" si="21"/>
        <v>43</v>
      </c>
      <c r="BF41" s="48">
        <f t="shared" si="21"/>
        <v>44</v>
      </c>
      <c r="BG41" s="48">
        <f t="shared" si="21"/>
        <v>36</v>
      </c>
      <c r="BH41" s="48">
        <f t="shared" si="21"/>
        <v>10</v>
      </c>
      <c r="BI41" s="12"/>
      <c r="BK41" s="36" t="s">
        <v>461</v>
      </c>
      <c r="BL41" s="22">
        <f t="shared" si="14"/>
        <v>25.666666666666668</v>
      </c>
      <c r="BM41" s="22"/>
      <c r="BN41" s="22"/>
      <c r="BU41" s="36" t="s">
        <v>461</v>
      </c>
      <c r="BV41" s="22">
        <f t="shared" si="17"/>
        <v>32.5</v>
      </c>
      <c r="BW41" s="22"/>
      <c r="BX41" s="12"/>
    </row>
    <row r="42" spans="8:76">
      <c r="H42" s="12">
        <f t="shared" si="15"/>
        <v>27</v>
      </c>
      <c r="I42" s="12"/>
      <c r="J42" s="47" t="s">
        <v>54</v>
      </c>
      <c r="K42" s="48">
        <f t="shared" si="20"/>
        <v>59</v>
      </c>
      <c r="L42" s="48">
        <f t="shared" si="20"/>
        <v>26</v>
      </c>
      <c r="M42" s="48">
        <f t="shared" si="20"/>
        <v>51</v>
      </c>
      <c r="N42" s="48">
        <f t="shared" si="20"/>
        <v>2</v>
      </c>
      <c r="O42" s="48">
        <f t="shared" si="20"/>
        <v>9</v>
      </c>
      <c r="P42" s="48">
        <f t="shared" si="20"/>
        <v>32</v>
      </c>
      <c r="Q42" s="48">
        <f t="shared" si="20"/>
        <v>31</v>
      </c>
      <c r="R42" s="48">
        <f t="shared" si="20"/>
        <v>3</v>
      </c>
      <c r="S42" s="48">
        <f t="shared" si="20"/>
        <v>9</v>
      </c>
      <c r="T42" s="48">
        <f t="shared" si="20"/>
        <v>76</v>
      </c>
      <c r="U42" s="48">
        <f t="shared" si="20"/>
        <v>77</v>
      </c>
      <c r="V42" s="48">
        <f t="shared" si="20"/>
        <v>1</v>
      </c>
      <c r="W42" s="48">
        <f t="shared" si="20"/>
        <v>7</v>
      </c>
      <c r="X42" s="48">
        <f t="shared" si="20"/>
        <v>14</v>
      </c>
      <c r="Y42" s="48">
        <f t="shared" si="20"/>
        <v>25</v>
      </c>
      <c r="Z42" s="48">
        <f t="shared" si="20"/>
        <v>0</v>
      </c>
      <c r="AA42" s="48">
        <f t="shared" si="20"/>
        <v>15</v>
      </c>
      <c r="AB42" s="48">
        <f t="shared" si="20"/>
        <v>59</v>
      </c>
      <c r="AC42" s="48">
        <f t="shared" si="20"/>
        <v>46</v>
      </c>
      <c r="AD42" s="48">
        <f t="shared" si="20"/>
        <v>0</v>
      </c>
      <c r="AE42" s="48">
        <f t="shared" si="20"/>
        <v>16</v>
      </c>
      <c r="AF42" s="48">
        <f t="shared" si="20"/>
        <v>35</v>
      </c>
      <c r="AG42" s="48">
        <f t="shared" si="20"/>
        <v>38</v>
      </c>
      <c r="AH42" s="48">
        <f t="shared" si="20"/>
        <v>23</v>
      </c>
      <c r="AI42" s="12">
        <f t="shared" si="16"/>
        <v>26</v>
      </c>
      <c r="AK42" s="48">
        <f t="shared" si="21"/>
        <v>35</v>
      </c>
      <c r="AL42" s="48">
        <f t="shared" si="21"/>
        <v>16</v>
      </c>
      <c r="AM42" s="48">
        <f t="shared" si="21"/>
        <v>54</v>
      </c>
      <c r="AN42" s="48">
        <f t="shared" si="21"/>
        <v>1</v>
      </c>
      <c r="AO42" s="48">
        <f t="shared" si="21"/>
        <v>0</v>
      </c>
      <c r="AP42" s="48">
        <f t="shared" si="21"/>
        <v>25</v>
      </c>
      <c r="AQ42" s="48">
        <f t="shared" si="21"/>
        <v>26</v>
      </c>
      <c r="AR42" s="48">
        <f t="shared" si="21"/>
        <v>4</v>
      </c>
      <c r="AS42" s="48">
        <f t="shared" si="21"/>
        <v>5</v>
      </c>
      <c r="AT42" s="48">
        <f t="shared" si="21"/>
        <v>53</v>
      </c>
      <c r="AU42" s="48">
        <f t="shared" si="21"/>
        <v>65</v>
      </c>
      <c r="AV42" s="48">
        <f t="shared" si="21"/>
        <v>1</v>
      </c>
      <c r="AW42" s="48">
        <f t="shared" si="21"/>
        <v>4</v>
      </c>
      <c r="AX42" s="48">
        <f t="shared" si="21"/>
        <v>13</v>
      </c>
      <c r="AY42" s="48">
        <f t="shared" si="21"/>
        <v>40</v>
      </c>
      <c r="AZ42" s="48">
        <f t="shared" si="21"/>
        <v>0</v>
      </c>
      <c r="BA42" s="48">
        <f t="shared" si="21"/>
        <v>13</v>
      </c>
      <c r="BB42" s="48">
        <f t="shared" si="21"/>
        <v>41</v>
      </c>
      <c r="BC42" s="48">
        <f t="shared" si="21"/>
        <v>49</v>
      </c>
      <c r="BD42" s="48">
        <f t="shared" si="21"/>
        <v>0</v>
      </c>
      <c r="BE42" s="48">
        <f t="shared" si="21"/>
        <v>20</v>
      </c>
      <c r="BF42" s="48">
        <f t="shared" si="21"/>
        <v>77</v>
      </c>
      <c r="BG42" s="48">
        <f t="shared" si="21"/>
        <v>34</v>
      </c>
      <c r="BH42" s="48">
        <f t="shared" si="21"/>
        <v>15</v>
      </c>
      <c r="BI42" s="12"/>
      <c r="BK42" s="36" t="s">
        <v>462</v>
      </c>
      <c r="BL42" s="22">
        <f t="shared" si="14"/>
        <v>25</v>
      </c>
      <c r="BM42" s="22"/>
      <c r="BN42" s="22"/>
      <c r="BU42" s="36" t="s">
        <v>462</v>
      </c>
      <c r="BV42" s="22">
        <f t="shared" si="17"/>
        <v>25.5</v>
      </c>
      <c r="BW42" s="22"/>
      <c r="BX42" s="12"/>
    </row>
    <row r="43" spans="8:76">
      <c r="H43" s="12">
        <f t="shared" si="15"/>
        <v>69</v>
      </c>
      <c r="I43" s="12"/>
      <c r="J43" s="47" t="s">
        <v>56</v>
      </c>
      <c r="K43" s="48">
        <f t="shared" si="20"/>
        <v>59</v>
      </c>
      <c r="L43" s="48">
        <f t="shared" si="20"/>
        <v>100</v>
      </c>
      <c r="M43" s="48">
        <f t="shared" si="20"/>
        <v>57</v>
      </c>
      <c r="N43" s="48">
        <f t="shared" si="20"/>
        <v>1</v>
      </c>
      <c r="O43" s="48">
        <f t="shared" si="20"/>
        <v>9</v>
      </c>
      <c r="P43" s="48">
        <f t="shared" si="20"/>
        <v>56</v>
      </c>
      <c r="Q43" s="48">
        <f t="shared" si="20"/>
        <v>59</v>
      </c>
      <c r="R43" s="48">
        <f t="shared" si="20"/>
        <v>2</v>
      </c>
      <c r="S43" s="48">
        <f t="shared" si="20"/>
        <v>8</v>
      </c>
      <c r="T43" s="48">
        <f t="shared" si="20"/>
        <v>100</v>
      </c>
      <c r="U43" s="48">
        <f t="shared" si="20"/>
        <v>67</v>
      </c>
      <c r="V43" s="48">
        <f t="shared" si="20"/>
        <v>2</v>
      </c>
      <c r="W43" s="48">
        <f t="shared" si="20"/>
        <v>18</v>
      </c>
      <c r="X43" s="48">
        <f t="shared" si="20"/>
        <v>21</v>
      </c>
      <c r="Y43" s="48">
        <f t="shared" si="20"/>
        <v>21</v>
      </c>
      <c r="Z43" s="48">
        <f t="shared" si="20"/>
        <v>0</v>
      </c>
      <c r="AA43" s="48">
        <f t="shared" si="20"/>
        <v>36</v>
      </c>
      <c r="AB43" s="48">
        <f t="shared" si="20"/>
        <v>49</v>
      </c>
      <c r="AC43" s="48">
        <f t="shared" si="20"/>
        <v>30</v>
      </c>
      <c r="AD43" s="48">
        <f t="shared" si="20"/>
        <v>0</v>
      </c>
      <c r="AE43" s="48">
        <f t="shared" si="20"/>
        <v>47</v>
      </c>
      <c r="AF43" s="48">
        <f t="shared" si="20"/>
        <v>29</v>
      </c>
      <c r="AG43" s="48">
        <f t="shared" si="20"/>
        <v>57</v>
      </c>
      <c r="AH43" s="48">
        <f t="shared" si="20"/>
        <v>11</v>
      </c>
      <c r="AI43" s="12">
        <f t="shared" si="16"/>
        <v>40</v>
      </c>
      <c r="AK43" s="48">
        <f t="shared" si="21"/>
        <v>39</v>
      </c>
      <c r="AL43" s="48">
        <f t="shared" si="21"/>
        <v>54</v>
      </c>
      <c r="AM43" s="48">
        <f t="shared" si="21"/>
        <v>34</v>
      </c>
      <c r="AN43" s="48">
        <f t="shared" si="21"/>
        <v>0</v>
      </c>
      <c r="AO43" s="48">
        <f t="shared" si="21"/>
        <v>0</v>
      </c>
      <c r="AP43" s="48">
        <f t="shared" si="21"/>
        <v>34</v>
      </c>
      <c r="AQ43" s="48">
        <f t="shared" si="21"/>
        <v>47</v>
      </c>
      <c r="AR43" s="48">
        <f t="shared" si="21"/>
        <v>4</v>
      </c>
      <c r="AS43" s="48">
        <f t="shared" si="21"/>
        <v>9</v>
      </c>
      <c r="AT43" s="48">
        <f t="shared" si="21"/>
        <v>43</v>
      </c>
      <c r="AU43" s="48">
        <f t="shared" si="21"/>
        <v>50</v>
      </c>
      <c r="AV43" s="48">
        <f t="shared" si="21"/>
        <v>0</v>
      </c>
      <c r="AW43" s="48">
        <f t="shared" si="21"/>
        <v>14</v>
      </c>
      <c r="AX43" s="48">
        <f t="shared" si="21"/>
        <v>20</v>
      </c>
      <c r="AY43" s="48">
        <f t="shared" si="21"/>
        <v>9</v>
      </c>
      <c r="AZ43" s="48">
        <f t="shared" si="21"/>
        <v>0</v>
      </c>
      <c r="BA43" s="48">
        <f t="shared" si="21"/>
        <v>28</v>
      </c>
      <c r="BB43" s="48">
        <f t="shared" si="21"/>
        <v>42</v>
      </c>
      <c r="BC43" s="48">
        <f t="shared" si="21"/>
        <v>30</v>
      </c>
      <c r="BD43" s="48">
        <f t="shared" si="21"/>
        <v>0</v>
      </c>
      <c r="BE43" s="48">
        <f t="shared" si="21"/>
        <v>38</v>
      </c>
      <c r="BF43" s="48">
        <f t="shared" si="21"/>
        <v>53</v>
      </c>
      <c r="BG43" s="48">
        <f t="shared" si="21"/>
        <v>52</v>
      </c>
      <c r="BH43" s="48">
        <f t="shared" si="21"/>
        <v>11</v>
      </c>
      <c r="BI43" s="12"/>
      <c r="BK43" s="36" t="s">
        <v>463</v>
      </c>
      <c r="BL43" s="22">
        <f t="shared" si="14"/>
        <v>67.166666666666671</v>
      </c>
      <c r="BM43" s="22"/>
      <c r="BN43" s="22"/>
      <c r="BU43" s="36" t="s">
        <v>463</v>
      </c>
      <c r="BV43" s="22">
        <f t="shared" si="17"/>
        <v>67</v>
      </c>
      <c r="BW43" s="22"/>
      <c r="BX43" s="12"/>
    </row>
    <row r="44" spans="8:76">
      <c r="H44" s="12">
        <f t="shared" si="15"/>
        <v>1</v>
      </c>
      <c r="I44" s="12"/>
      <c r="J44" s="47" t="s">
        <v>58</v>
      </c>
      <c r="K44" s="48">
        <f t="shared" si="20"/>
        <v>58</v>
      </c>
      <c r="L44" s="48">
        <f t="shared" si="20"/>
        <v>41</v>
      </c>
      <c r="M44" s="48">
        <f t="shared" si="20"/>
        <v>47</v>
      </c>
      <c r="N44" s="48">
        <f t="shared" si="20"/>
        <v>3</v>
      </c>
      <c r="O44" s="48">
        <f t="shared" si="20"/>
        <v>11</v>
      </c>
      <c r="P44" s="48">
        <f t="shared" si="20"/>
        <v>55</v>
      </c>
      <c r="Q44" s="48">
        <f t="shared" si="20"/>
        <v>48</v>
      </c>
      <c r="R44" s="48">
        <f t="shared" si="20"/>
        <v>5</v>
      </c>
      <c r="S44" s="48">
        <f t="shared" si="20"/>
        <v>33</v>
      </c>
      <c r="T44" s="48">
        <f t="shared" si="20"/>
        <v>39</v>
      </c>
      <c r="U44" s="48">
        <f t="shared" si="20"/>
        <v>51</v>
      </c>
      <c r="V44" s="48">
        <f t="shared" si="20"/>
        <v>14</v>
      </c>
      <c r="W44" s="48">
        <f t="shared" si="20"/>
        <v>76</v>
      </c>
      <c r="X44" s="48">
        <f t="shared" si="20"/>
        <v>89</v>
      </c>
      <c r="Y44" s="48">
        <f t="shared" si="20"/>
        <v>49</v>
      </c>
      <c r="Z44" s="48">
        <f t="shared" si="20"/>
        <v>1</v>
      </c>
      <c r="AA44" s="48">
        <f t="shared" si="20"/>
        <v>68</v>
      </c>
      <c r="AB44" s="48">
        <f t="shared" si="20"/>
        <v>73</v>
      </c>
      <c r="AC44" s="48">
        <f t="shared" si="20"/>
        <v>42</v>
      </c>
      <c r="AD44" s="48">
        <f t="shared" si="20"/>
        <v>1</v>
      </c>
      <c r="AE44" s="48">
        <f t="shared" si="20"/>
        <v>57</v>
      </c>
      <c r="AF44" s="48">
        <f t="shared" si="20"/>
        <v>42</v>
      </c>
      <c r="AG44" s="48">
        <f t="shared" si="20"/>
        <v>60</v>
      </c>
      <c r="AH44" s="48">
        <f t="shared" si="20"/>
        <v>23</v>
      </c>
      <c r="AI44" s="12">
        <f t="shared" si="16"/>
        <v>1</v>
      </c>
      <c r="AK44" s="48">
        <f t="shared" si="21"/>
        <v>21</v>
      </c>
      <c r="AL44" s="48">
        <f t="shared" si="21"/>
        <v>18</v>
      </c>
      <c r="AM44" s="48">
        <f t="shared" si="21"/>
        <v>32</v>
      </c>
      <c r="AN44" s="48">
        <f t="shared" si="21"/>
        <v>2</v>
      </c>
      <c r="AO44" s="48">
        <f t="shared" si="21"/>
        <v>9</v>
      </c>
      <c r="AP44" s="48">
        <f t="shared" si="21"/>
        <v>30</v>
      </c>
      <c r="AQ44" s="48">
        <f t="shared" si="21"/>
        <v>48</v>
      </c>
      <c r="AR44" s="48">
        <f t="shared" si="21"/>
        <v>6</v>
      </c>
      <c r="AS44" s="48">
        <f t="shared" si="21"/>
        <v>23</v>
      </c>
      <c r="AT44" s="48">
        <f t="shared" si="21"/>
        <v>24</v>
      </c>
      <c r="AU44" s="48">
        <f t="shared" si="21"/>
        <v>48</v>
      </c>
      <c r="AV44" s="48">
        <f t="shared" si="21"/>
        <v>11</v>
      </c>
      <c r="AW44" s="48">
        <f t="shared" si="21"/>
        <v>24</v>
      </c>
      <c r="AX44" s="48">
        <f t="shared" si="21"/>
        <v>28</v>
      </c>
      <c r="AY44" s="48">
        <f t="shared" si="21"/>
        <v>29</v>
      </c>
      <c r="AZ44" s="48">
        <f t="shared" si="21"/>
        <v>0</v>
      </c>
      <c r="BA44" s="48">
        <f t="shared" si="21"/>
        <v>56</v>
      </c>
      <c r="BB44" s="48">
        <f t="shared" si="21"/>
        <v>67</v>
      </c>
      <c r="BC44" s="48">
        <f t="shared" si="21"/>
        <v>71</v>
      </c>
      <c r="BD44" s="48">
        <f t="shared" si="21"/>
        <v>0</v>
      </c>
      <c r="BE44" s="48">
        <f t="shared" si="21"/>
        <v>55</v>
      </c>
      <c r="BF44" s="48">
        <f t="shared" si="21"/>
        <v>95</v>
      </c>
      <c r="BG44" s="48">
        <f t="shared" si="21"/>
        <v>61</v>
      </c>
      <c r="BH44" s="48">
        <f t="shared" si="21"/>
        <v>20</v>
      </c>
      <c r="BI44" s="12"/>
      <c r="BK44" s="36" t="s">
        <v>464</v>
      </c>
      <c r="BL44" s="22">
        <f t="shared" si="14"/>
        <v>0.66666666666666663</v>
      </c>
      <c r="BM44" s="22"/>
      <c r="BN44" s="22"/>
      <c r="BU44" s="36" t="s">
        <v>464</v>
      </c>
      <c r="BV44" s="22">
        <f t="shared" si="17"/>
        <v>1.3333333333333333</v>
      </c>
      <c r="BW44" s="22"/>
      <c r="BX44" s="12"/>
    </row>
    <row r="45" spans="8:76">
      <c r="H45" s="12">
        <f t="shared" si="15"/>
        <v>43</v>
      </c>
      <c r="I45" s="12"/>
      <c r="K45" s="45"/>
      <c r="AE45" s="44"/>
      <c r="AI45" s="12">
        <f t="shared" si="16"/>
        <v>100</v>
      </c>
      <c r="BI45" s="12"/>
      <c r="BK45" s="36" t="s">
        <v>465</v>
      </c>
      <c r="BL45" s="22">
        <f t="shared" si="14"/>
        <v>30.833333333333332</v>
      </c>
      <c r="BM45" s="22"/>
      <c r="BN45" s="22"/>
      <c r="BU45" s="36" t="s">
        <v>465</v>
      </c>
      <c r="BV45" s="22">
        <f t="shared" si="17"/>
        <v>54.666666666666664</v>
      </c>
      <c r="BW45" s="22"/>
      <c r="BX45" s="12"/>
    </row>
    <row r="46" spans="8:76">
      <c r="H46" s="12">
        <f t="shared" si="15"/>
        <v>69</v>
      </c>
      <c r="I46" s="12"/>
      <c r="K46" s="39" t="s">
        <v>92</v>
      </c>
      <c r="L46" s="16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I46" s="12">
        <f t="shared" si="16"/>
        <v>47</v>
      </c>
      <c r="BI46" s="12"/>
      <c r="BK46" s="36" t="s">
        <v>466</v>
      </c>
      <c r="BL46" s="22">
        <f t="shared" si="14"/>
        <v>31.5</v>
      </c>
      <c r="BM46" s="22"/>
      <c r="BN46" s="22"/>
      <c r="BU46" s="36" t="s">
        <v>466</v>
      </c>
      <c r="BV46" s="22">
        <f t="shared" si="17"/>
        <v>27</v>
      </c>
      <c r="BW46" s="22"/>
      <c r="BX46" s="12"/>
    </row>
    <row r="47" spans="8:76">
      <c r="H47" s="12">
        <f t="shared" si="15"/>
        <v>66</v>
      </c>
      <c r="I47" s="12"/>
      <c r="J47" s="52"/>
      <c r="K47" s="53">
        <v>100</v>
      </c>
      <c r="L47" s="16">
        <v>100</v>
      </c>
      <c r="AE47" s="44"/>
      <c r="AI47" s="12">
        <f t="shared" si="16"/>
        <v>34</v>
      </c>
      <c r="BI47" s="12"/>
      <c r="BK47" s="36" t="s">
        <v>467</v>
      </c>
      <c r="BL47" s="22">
        <f t="shared" si="14"/>
        <v>73.166666666666671</v>
      </c>
      <c r="BM47" s="22"/>
      <c r="BN47" s="22"/>
      <c r="BU47" s="36" t="s">
        <v>467</v>
      </c>
      <c r="BV47" s="22">
        <f t="shared" si="17"/>
        <v>61.333333333333336</v>
      </c>
      <c r="BW47" s="22"/>
      <c r="BX47" s="12"/>
    </row>
    <row r="48" spans="8:76" ht="16">
      <c r="H48" s="12">
        <f t="shared" si="15"/>
        <v>63</v>
      </c>
      <c r="I48" s="12"/>
      <c r="K48" s="53">
        <v>90</v>
      </c>
      <c r="L48" s="16"/>
      <c r="O48" s="37"/>
      <c r="AE48" s="44"/>
      <c r="AI48" s="12">
        <f t="shared" si="16"/>
        <v>50</v>
      </c>
      <c r="BI48" s="12"/>
      <c r="BK48" s="36" t="s">
        <v>468</v>
      </c>
      <c r="BL48" s="22">
        <f t="shared" si="14"/>
        <v>38.833333333333336</v>
      </c>
      <c r="BM48" s="22"/>
      <c r="BN48" s="22"/>
      <c r="BU48" s="36" t="s">
        <v>468</v>
      </c>
      <c r="BV48" s="22">
        <f t="shared" si="17"/>
        <v>32.666666666666664</v>
      </c>
      <c r="BW48" s="22"/>
      <c r="BX48" s="12"/>
    </row>
    <row r="49" spans="7:81">
      <c r="H49" s="12">
        <f t="shared" si="15"/>
        <v>51</v>
      </c>
      <c r="I49" s="12"/>
      <c r="K49" s="53">
        <v>80</v>
      </c>
      <c r="L49" s="16"/>
      <c r="AE49" s="44"/>
      <c r="AI49" s="12">
        <f t="shared" si="16"/>
        <v>54</v>
      </c>
      <c r="BI49" s="12"/>
      <c r="BK49" s="36" t="s">
        <v>469</v>
      </c>
      <c r="BL49" s="22">
        <f t="shared" si="14"/>
        <v>44.666666666666664</v>
      </c>
      <c r="BM49" s="22"/>
      <c r="BN49" s="22"/>
      <c r="BU49" s="36" t="s">
        <v>469</v>
      </c>
      <c r="BV49" s="22">
        <f t="shared" si="17"/>
        <v>44.666666666666664</v>
      </c>
      <c r="BW49" s="22"/>
      <c r="BX49" s="12"/>
    </row>
    <row r="50" spans="7:81">
      <c r="H50" s="12">
        <f t="shared" si="15"/>
        <v>57</v>
      </c>
      <c r="I50" s="12"/>
      <c r="K50" s="53">
        <v>70</v>
      </c>
      <c r="L50" s="16"/>
      <c r="AE50" s="44"/>
      <c r="AI50" s="12">
        <f t="shared" si="16"/>
        <v>34</v>
      </c>
      <c r="BI50" s="12"/>
      <c r="BK50" s="36" t="s">
        <v>470</v>
      </c>
      <c r="BL50" s="22">
        <f t="shared" si="14"/>
        <v>48.5</v>
      </c>
      <c r="BM50" s="22"/>
      <c r="BN50" s="22"/>
      <c r="BU50" s="36" t="s">
        <v>470</v>
      </c>
      <c r="BV50" s="22">
        <f t="shared" si="17"/>
        <v>37</v>
      </c>
      <c r="BW50" s="22"/>
      <c r="BX50" s="12"/>
    </row>
    <row r="51" spans="7:81">
      <c r="H51" s="12">
        <f t="shared" si="15"/>
        <v>47</v>
      </c>
      <c r="I51" s="12"/>
      <c r="K51" s="53">
        <v>60</v>
      </c>
      <c r="L51" s="16"/>
      <c r="AE51" s="44"/>
      <c r="AI51" s="12">
        <f t="shared" si="16"/>
        <v>32</v>
      </c>
      <c r="BI51" s="12"/>
      <c r="BK51" s="36" t="s">
        <v>471</v>
      </c>
      <c r="BL51" s="22">
        <f t="shared" si="14"/>
        <v>49.5</v>
      </c>
      <c r="BM51" s="22"/>
      <c r="BU51" s="36" t="s">
        <v>471</v>
      </c>
      <c r="BV51" s="22">
        <f t="shared" si="17"/>
        <v>48.166666666666664</v>
      </c>
      <c r="BW51" s="22"/>
    </row>
    <row r="52" spans="7:81">
      <c r="H52" s="12">
        <f>N5</f>
        <v>0</v>
      </c>
      <c r="I52" s="12"/>
      <c r="K52" s="53">
        <v>50</v>
      </c>
      <c r="L52" s="16"/>
      <c r="AE52" s="44"/>
      <c r="AI52" s="12">
        <f>AN5</f>
        <v>0</v>
      </c>
      <c r="BI52" s="12"/>
      <c r="BK52" s="36" t="s">
        <v>472</v>
      </c>
      <c r="BL52" s="22">
        <f t="shared" ref="BL52:BL67" si="22">BS4</f>
        <v>0.5</v>
      </c>
      <c r="BM52" s="22"/>
      <c r="BN52" s="22"/>
      <c r="BU52" s="36" t="s">
        <v>472</v>
      </c>
      <c r="BV52" s="22">
        <f>CC4</f>
        <v>0.33333333333333331</v>
      </c>
      <c r="BW52" s="22"/>
      <c r="BX52" s="12"/>
    </row>
    <row r="53" spans="7:81">
      <c r="H53" s="12">
        <f t="shared" ref="H53:H67" si="23">N6</f>
        <v>27</v>
      </c>
      <c r="I53" s="12"/>
      <c r="K53" s="53">
        <v>40</v>
      </c>
      <c r="L53" s="16"/>
      <c r="AE53" s="44"/>
      <c r="AI53" s="12">
        <f t="shared" ref="AI53:AI67" si="24">AN6</f>
        <v>20</v>
      </c>
      <c r="BI53" s="12"/>
      <c r="BK53" s="36" t="s">
        <v>473</v>
      </c>
      <c r="BL53" s="22">
        <f t="shared" si="22"/>
        <v>21.333333333333332</v>
      </c>
      <c r="BM53" s="22"/>
      <c r="BN53" s="22"/>
      <c r="BU53" s="36" t="s">
        <v>473</v>
      </c>
      <c r="BV53" s="22">
        <f t="shared" ref="BV53:BV67" si="25">CC5</f>
        <v>27.666666666666668</v>
      </c>
      <c r="BW53" s="22"/>
      <c r="BX53" s="12"/>
    </row>
    <row r="54" spans="7:81">
      <c r="H54" s="12">
        <f t="shared" si="23"/>
        <v>47</v>
      </c>
      <c r="I54" s="12"/>
      <c r="K54" s="53">
        <v>30</v>
      </c>
      <c r="L54" s="16"/>
      <c r="AE54" s="44"/>
      <c r="AI54" s="12">
        <f t="shared" si="24"/>
        <v>40</v>
      </c>
      <c r="BK54" s="36" t="s">
        <v>474</v>
      </c>
      <c r="BL54" s="22">
        <f t="shared" si="22"/>
        <v>22.666666666666668</v>
      </c>
      <c r="BM54" s="22"/>
      <c r="BN54" s="22"/>
      <c r="BU54" s="36" t="s">
        <v>474</v>
      </c>
      <c r="BV54" s="22">
        <f t="shared" si="25"/>
        <v>23.166666666666668</v>
      </c>
      <c r="BW54" s="22"/>
      <c r="BX54" s="12"/>
    </row>
    <row r="55" spans="7:81">
      <c r="H55" s="12">
        <f t="shared" si="23"/>
        <v>90</v>
      </c>
      <c r="I55" s="12"/>
      <c r="K55" s="53">
        <v>20</v>
      </c>
      <c r="L55" s="16"/>
      <c r="AE55" s="44"/>
      <c r="AI55" s="12">
        <f t="shared" si="24"/>
        <v>86</v>
      </c>
      <c r="BK55" s="36" t="s">
        <v>475</v>
      </c>
      <c r="BL55" s="22">
        <f t="shared" si="22"/>
        <v>52.833333333333336</v>
      </c>
      <c r="BM55" s="22"/>
      <c r="BN55" s="22"/>
      <c r="BU55" s="36" t="s">
        <v>475</v>
      </c>
      <c r="BV55" s="22">
        <f t="shared" si="25"/>
        <v>56.333333333333336</v>
      </c>
      <c r="BW55" s="22"/>
      <c r="BX55" s="12"/>
    </row>
    <row r="56" spans="7:81">
      <c r="H56" s="12">
        <f t="shared" si="23"/>
        <v>2</v>
      </c>
      <c r="I56" s="12"/>
      <c r="K56" s="53">
        <v>10</v>
      </c>
      <c r="L56" s="16"/>
      <c r="AE56" s="44"/>
      <c r="AI56" s="12">
        <f t="shared" si="24"/>
        <v>2</v>
      </c>
      <c r="BK56" s="36" t="s">
        <v>476</v>
      </c>
      <c r="BL56" s="22">
        <f t="shared" si="22"/>
        <v>1.3333333333333333</v>
      </c>
      <c r="BM56" s="22"/>
      <c r="BN56" s="22"/>
      <c r="BU56" s="36" t="s">
        <v>476</v>
      </c>
      <c r="BV56" s="22">
        <f t="shared" si="25"/>
        <v>1.5</v>
      </c>
      <c r="BW56" s="22"/>
      <c r="BX56" s="12"/>
    </row>
    <row r="57" spans="7:81">
      <c r="H57" s="12">
        <f t="shared" si="23"/>
        <v>10</v>
      </c>
      <c r="I57" s="12"/>
      <c r="K57" s="53">
        <v>0</v>
      </c>
      <c r="L57" s="16">
        <v>0</v>
      </c>
      <c r="AE57" s="44"/>
      <c r="AI57" s="12">
        <f t="shared" si="24"/>
        <v>11</v>
      </c>
      <c r="BK57" s="36" t="s">
        <v>477</v>
      </c>
      <c r="BL57" s="22">
        <f t="shared" si="22"/>
        <v>14.166666666666666</v>
      </c>
      <c r="BM57" s="22"/>
      <c r="BN57" s="22"/>
      <c r="BU57" s="36" t="s">
        <v>477</v>
      </c>
      <c r="BV57" s="22">
        <f t="shared" si="25"/>
        <v>13.833333333333334</v>
      </c>
      <c r="BW57" s="22"/>
      <c r="BX57" s="12"/>
    </row>
    <row r="58" spans="7:81">
      <c r="H58" s="12">
        <f t="shared" si="23"/>
        <v>35</v>
      </c>
      <c r="I58" s="12"/>
      <c r="K58" s="45"/>
      <c r="AE58" s="44"/>
      <c r="AI58" s="12">
        <f t="shared" si="24"/>
        <v>22</v>
      </c>
      <c r="BK58" s="36" t="s">
        <v>478</v>
      </c>
      <c r="BL58" s="22">
        <f t="shared" si="22"/>
        <v>23.833333333333332</v>
      </c>
      <c r="BM58" s="22"/>
      <c r="BN58" s="22"/>
      <c r="BU58" s="36" t="s">
        <v>478</v>
      </c>
      <c r="BV58" s="22">
        <f t="shared" si="25"/>
        <v>21.166666666666668</v>
      </c>
      <c r="BW58" s="22"/>
      <c r="BX58" s="12"/>
    </row>
    <row r="59" spans="7:81">
      <c r="H59" s="12">
        <f t="shared" si="23"/>
        <v>79</v>
      </c>
      <c r="I59" s="12"/>
      <c r="K59" s="45"/>
      <c r="AE59" s="44"/>
      <c r="AI59" s="12">
        <f t="shared" si="24"/>
        <v>55</v>
      </c>
      <c r="BK59" s="36" t="s">
        <v>479</v>
      </c>
      <c r="BL59" s="22">
        <f t="shared" si="22"/>
        <v>70.666666666666671</v>
      </c>
      <c r="BM59" s="22"/>
      <c r="BN59" s="22"/>
      <c r="BU59" s="36" t="s">
        <v>479</v>
      </c>
      <c r="BV59" s="22">
        <f t="shared" si="25"/>
        <v>56</v>
      </c>
      <c r="BW59" s="22"/>
      <c r="BX59" s="12"/>
    </row>
    <row r="60" spans="7:81">
      <c r="H60" s="12">
        <f t="shared" si="23"/>
        <v>1</v>
      </c>
      <c r="I60" s="12"/>
      <c r="K60" s="45"/>
      <c r="AE60" s="44"/>
      <c r="AI60" s="12">
        <f t="shared" si="24"/>
        <v>1</v>
      </c>
      <c r="BK60" s="36" t="s">
        <v>480</v>
      </c>
      <c r="BL60" s="22">
        <f t="shared" si="22"/>
        <v>1.3333333333333333</v>
      </c>
      <c r="BM60" s="22"/>
      <c r="BN60" s="22"/>
      <c r="BU60" s="36" t="s">
        <v>480</v>
      </c>
      <c r="BV60" s="22">
        <f t="shared" si="25"/>
        <v>1.1666666666666667</v>
      </c>
      <c r="BW60" s="22"/>
      <c r="BX60" s="12"/>
    </row>
    <row r="61" spans="7:81">
      <c r="H61" s="12">
        <f t="shared" si="23"/>
        <v>14</v>
      </c>
      <c r="I61" s="12"/>
      <c r="K61" s="45"/>
      <c r="AE61" s="44"/>
      <c r="AI61" s="12">
        <f t="shared" si="24"/>
        <v>15</v>
      </c>
      <c r="BK61" s="36" t="s">
        <v>481</v>
      </c>
      <c r="BL61" s="22">
        <f t="shared" si="22"/>
        <v>18.5</v>
      </c>
      <c r="BM61" s="22"/>
      <c r="BN61" s="22"/>
      <c r="BU61" s="36" t="s">
        <v>481</v>
      </c>
      <c r="BV61" s="22">
        <f t="shared" si="25"/>
        <v>27.666666666666668</v>
      </c>
      <c r="BW61" s="22"/>
      <c r="BX61" s="12"/>
    </row>
    <row r="62" spans="7:81">
      <c r="H62" s="12">
        <f t="shared" si="23"/>
        <v>22</v>
      </c>
      <c r="I62" s="12"/>
      <c r="K62" s="45"/>
      <c r="AE62" s="44"/>
      <c r="AI62" s="12">
        <f t="shared" si="24"/>
        <v>20</v>
      </c>
      <c r="BK62" s="36" t="s">
        <v>482</v>
      </c>
      <c r="BL62" s="22">
        <f t="shared" si="22"/>
        <v>17.5</v>
      </c>
      <c r="BM62" s="22"/>
      <c r="BN62" s="22"/>
      <c r="BU62" s="36" t="s">
        <v>482</v>
      </c>
      <c r="BV62" s="22">
        <f t="shared" si="25"/>
        <v>19.666666666666668</v>
      </c>
      <c r="BW62" s="22"/>
      <c r="BX62" s="12"/>
    </row>
    <row r="63" spans="7:81" s="33" customFormat="1">
      <c r="G63" s="3"/>
      <c r="H63" s="12">
        <f t="shared" si="23"/>
        <v>90</v>
      </c>
      <c r="I63" s="12"/>
      <c r="J63"/>
      <c r="K63" s="45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44"/>
      <c r="AF63" s="32"/>
      <c r="AG63" s="32"/>
      <c r="AH63" s="32"/>
      <c r="AI63" s="12">
        <f t="shared" si="24"/>
        <v>70</v>
      </c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/>
      <c r="BK63" s="36" t="s">
        <v>483</v>
      </c>
      <c r="BL63" s="22">
        <f t="shared" si="22"/>
        <v>72.666666666666671</v>
      </c>
      <c r="BM63" s="22"/>
      <c r="BN63" s="22"/>
      <c r="BO63"/>
      <c r="BP63"/>
      <c r="BQ63"/>
      <c r="BR63"/>
      <c r="BS63"/>
      <c r="BT63" s="36"/>
      <c r="BU63" s="36" t="s">
        <v>483</v>
      </c>
      <c r="BV63" s="22">
        <f t="shared" si="25"/>
        <v>62.333333333333336</v>
      </c>
      <c r="BW63" s="22"/>
      <c r="BX63" s="12"/>
      <c r="BY63"/>
      <c r="BZ63"/>
      <c r="CA63"/>
      <c r="CB63"/>
      <c r="CC63"/>
    </row>
    <row r="64" spans="7:81" s="33" customFormat="1">
      <c r="G64" s="3"/>
      <c r="H64" s="12">
        <f t="shared" si="23"/>
        <v>0</v>
      </c>
      <c r="I64" s="12"/>
      <c r="J64"/>
      <c r="K64" s="45"/>
      <c r="L64" s="54"/>
      <c r="M64" s="54"/>
      <c r="N64" s="54"/>
      <c r="O64" s="54"/>
      <c r="P64" s="54"/>
      <c r="Q64" s="54"/>
      <c r="R64" s="54"/>
      <c r="S64" s="54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44"/>
      <c r="AF64" s="32"/>
      <c r="AG64" s="32"/>
      <c r="AH64" s="32"/>
      <c r="AI64" s="12">
        <f t="shared" si="24"/>
        <v>0</v>
      </c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/>
      <c r="BK64" s="36" t="s">
        <v>484</v>
      </c>
      <c r="BL64" s="22">
        <f t="shared" si="22"/>
        <v>2.5</v>
      </c>
      <c r="BM64" s="22"/>
      <c r="BN64" s="22"/>
      <c r="BO64"/>
      <c r="BP64"/>
      <c r="BQ64"/>
      <c r="BR64"/>
      <c r="BS64"/>
      <c r="BT64" s="36"/>
      <c r="BU64" s="36" t="s">
        <v>484</v>
      </c>
      <c r="BV64" s="22">
        <f t="shared" si="25"/>
        <v>2.3333333333333335</v>
      </c>
      <c r="BW64" s="22"/>
      <c r="BX64" s="12"/>
      <c r="BY64"/>
      <c r="BZ64"/>
      <c r="CA64"/>
      <c r="CB64"/>
      <c r="CC64"/>
    </row>
    <row r="65" spans="7:81" s="33" customFormat="1">
      <c r="H65" s="38">
        <f t="shared" si="23"/>
        <v>2</v>
      </c>
      <c r="P65" s="55"/>
      <c r="Q65" s="55"/>
      <c r="R65" s="55"/>
      <c r="S65" s="55"/>
      <c r="AE65" s="55"/>
      <c r="AI65" s="38">
        <f t="shared" si="24"/>
        <v>1</v>
      </c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K65" s="36" t="s">
        <v>485</v>
      </c>
      <c r="BL65" s="22">
        <f t="shared" si="22"/>
        <v>4.833333333333333</v>
      </c>
      <c r="BM65" s="22"/>
      <c r="BN65" s="56"/>
      <c r="BT65" s="36"/>
      <c r="BU65" s="36" t="s">
        <v>485</v>
      </c>
      <c r="BV65" s="22">
        <f t="shared" si="25"/>
        <v>3.5</v>
      </c>
      <c r="BW65" s="22"/>
      <c r="BX65" s="57"/>
    </row>
    <row r="66" spans="7:81" s="33" customFormat="1">
      <c r="H66" s="38">
        <f t="shared" si="23"/>
        <v>1</v>
      </c>
      <c r="N66" s="38"/>
      <c r="O66" s="38"/>
      <c r="P66" s="55"/>
      <c r="Q66" s="55"/>
      <c r="R66" s="55"/>
      <c r="S66" s="55"/>
      <c r="AE66" s="55"/>
      <c r="AI66" s="38">
        <f t="shared" si="24"/>
        <v>0</v>
      </c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K66" s="36" t="s">
        <v>486</v>
      </c>
      <c r="BL66" s="22">
        <f t="shared" si="22"/>
        <v>2.6666666666666665</v>
      </c>
      <c r="BM66" s="22"/>
      <c r="BN66" s="58"/>
      <c r="BT66" s="36"/>
      <c r="BU66" s="36" t="s">
        <v>486</v>
      </c>
      <c r="BV66" s="22">
        <f t="shared" si="25"/>
        <v>2.5</v>
      </c>
      <c r="BW66" s="22"/>
      <c r="BX66" s="59"/>
    </row>
    <row r="67" spans="7:81" s="33" customFormat="1">
      <c r="H67" s="38">
        <f t="shared" si="23"/>
        <v>3</v>
      </c>
      <c r="N67" s="38"/>
      <c r="O67" s="38"/>
      <c r="P67" s="55"/>
      <c r="Q67" s="55"/>
      <c r="R67" s="55"/>
      <c r="S67" s="55"/>
      <c r="AE67" s="55"/>
      <c r="AI67" s="38">
        <f t="shared" si="24"/>
        <v>2</v>
      </c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K67" s="36" t="s">
        <v>487</v>
      </c>
      <c r="BL67" s="22">
        <f t="shared" si="22"/>
        <v>7.833333333333333</v>
      </c>
      <c r="BM67" s="22"/>
      <c r="BN67" s="58"/>
      <c r="BT67" s="36"/>
      <c r="BU67" s="36" t="s">
        <v>487</v>
      </c>
      <c r="BV67" s="22">
        <f t="shared" si="25"/>
        <v>6.5</v>
      </c>
      <c r="BW67" s="22"/>
      <c r="BX67" s="59"/>
    </row>
    <row r="68" spans="7:81" s="33" customFormat="1">
      <c r="H68" s="38">
        <f t="shared" ref="H68:H83" si="26">O5</f>
        <v>0</v>
      </c>
      <c r="N68" s="38"/>
      <c r="O68" s="38"/>
      <c r="P68" s="55"/>
      <c r="Q68" s="55"/>
      <c r="R68" s="55"/>
      <c r="S68" s="55"/>
      <c r="AE68" s="55"/>
      <c r="AI68" s="38">
        <f t="shared" ref="AI68:AI83" si="27">AO5</f>
        <v>0</v>
      </c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K68" s="60"/>
      <c r="BL68" s="58"/>
      <c r="BM68" s="58"/>
      <c r="BN68" s="58"/>
      <c r="BT68" s="60"/>
      <c r="BU68" s="60"/>
      <c r="BV68" s="58"/>
      <c r="BW68" s="58"/>
      <c r="BX68" s="59"/>
    </row>
    <row r="69" spans="7:81" s="33" customFormat="1">
      <c r="H69" s="38">
        <f t="shared" si="26"/>
        <v>1</v>
      </c>
      <c r="N69" s="38"/>
      <c r="O69" s="38"/>
      <c r="P69" s="55"/>
      <c r="Q69" s="55"/>
      <c r="R69" s="55"/>
      <c r="S69" s="55"/>
      <c r="AE69" s="55"/>
      <c r="AI69" s="38">
        <f t="shared" si="27"/>
        <v>0</v>
      </c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K69" s="60"/>
      <c r="BL69" s="58"/>
      <c r="BM69" s="58"/>
      <c r="BN69" s="58"/>
      <c r="BT69" s="60"/>
      <c r="BU69" s="60"/>
      <c r="BV69" s="58"/>
      <c r="BW69" s="58"/>
      <c r="BX69" s="59"/>
    </row>
    <row r="70" spans="7:81" s="33" customFormat="1">
      <c r="H70" s="38">
        <f t="shared" si="26"/>
        <v>1</v>
      </c>
      <c r="N70" s="38"/>
      <c r="O70" s="38"/>
      <c r="AE70" s="55"/>
      <c r="AI70" s="38">
        <f t="shared" si="27"/>
        <v>0</v>
      </c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K70" s="60"/>
      <c r="BL70" s="58"/>
      <c r="BM70" s="58"/>
      <c r="BN70" s="58"/>
      <c r="BT70" s="60"/>
      <c r="BU70" s="60"/>
      <c r="BV70" s="58"/>
      <c r="BW70" s="58"/>
      <c r="BX70" s="59"/>
    </row>
    <row r="71" spans="7:81" s="33" customFormat="1">
      <c r="H71" s="38">
        <f t="shared" si="26"/>
        <v>27</v>
      </c>
      <c r="N71" s="38"/>
      <c r="O71" s="38"/>
      <c r="AE71" s="55"/>
      <c r="AI71" s="38">
        <f t="shared" si="27"/>
        <v>29</v>
      </c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K71" s="60"/>
      <c r="BL71" s="58"/>
      <c r="BM71" s="58"/>
      <c r="BN71" s="58"/>
      <c r="BT71" s="60"/>
      <c r="BU71" s="60"/>
      <c r="BV71" s="58"/>
      <c r="BW71" s="58"/>
      <c r="BX71" s="59"/>
    </row>
    <row r="72" spans="7:81" s="33" customFormat="1">
      <c r="H72" s="38">
        <f t="shared" si="26"/>
        <v>1</v>
      </c>
      <c r="N72" s="38"/>
      <c r="O72" s="38"/>
      <c r="AE72" s="55"/>
      <c r="AI72" s="38">
        <f t="shared" si="27"/>
        <v>0</v>
      </c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K72" s="60"/>
      <c r="BL72" s="58"/>
      <c r="BM72" s="58"/>
      <c r="BN72" s="58"/>
      <c r="BT72" s="60"/>
      <c r="BU72" s="60"/>
      <c r="BV72" s="58"/>
      <c r="BW72" s="58"/>
      <c r="BX72" s="59"/>
    </row>
    <row r="73" spans="7:81" s="33" customFormat="1">
      <c r="H73" s="38">
        <f t="shared" si="26"/>
        <v>4</v>
      </c>
      <c r="N73" s="38"/>
      <c r="O73" s="38"/>
      <c r="AE73" s="55"/>
      <c r="AI73" s="38">
        <f t="shared" si="27"/>
        <v>4</v>
      </c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K73" s="60"/>
      <c r="BL73" s="58"/>
      <c r="BM73" s="58"/>
      <c r="BN73" s="58"/>
      <c r="BT73" s="60"/>
      <c r="BU73" s="60"/>
      <c r="BV73" s="58"/>
      <c r="BW73" s="58"/>
      <c r="BX73" s="59"/>
    </row>
    <row r="74" spans="7:81" s="33" customFormat="1">
      <c r="G74" s="61"/>
      <c r="H74" s="38">
        <f t="shared" si="26"/>
        <v>28</v>
      </c>
      <c r="N74" s="38"/>
      <c r="O74" s="38"/>
      <c r="AE74" s="55"/>
      <c r="AI74" s="38">
        <f t="shared" si="27"/>
        <v>15</v>
      </c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K74" s="60"/>
      <c r="BL74" s="58"/>
      <c r="BM74" s="58"/>
      <c r="BN74" s="58"/>
      <c r="BT74" s="60"/>
      <c r="BU74" s="60"/>
      <c r="BV74" s="58"/>
      <c r="BW74" s="58"/>
      <c r="BX74" s="59"/>
    </row>
    <row r="75" spans="7:81" s="33" customFormat="1">
      <c r="G75" s="61"/>
      <c r="H75" s="38">
        <f t="shared" si="26"/>
        <v>67</v>
      </c>
      <c r="N75" s="38"/>
      <c r="O75" s="38"/>
      <c r="AE75" s="55"/>
      <c r="AI75" s="38">
        <f t="shared" si="27"/>
        <v>55</v>
      </c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K75" s="60"/>
      <c r="BL75" s="58"/>
      <c r="BM75" s="58"/>
      <c r="BN75" s="58"/>
      <c r="BT75" s="60"/>
      <c r="BU75" s="60"/>
      <c r="BV75" s="58"/>
      <c r="BW75" s="58"/>
      <c r="BX75" s="59"/>
    </row>
    <row r="76" spans="7:81" s="33" customFormat="1">
      <c r="G76" s="61"/>
      <c r="H76" s="38">
        <f t="shared" si="26"/>
        <v>1</v>
      </c>
      <c r="N76" s="38"/>
      <c r="O76" s="38"/>
      <c r="AE76" s="55"/>
      <c r="AI76" s="38">
        <f t="shared" si="27"/>
        <v>1</v>
      </c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K76" s="60"/>
      <c r="BL76" s="58"/>
      <c r="BM76" s="58"/>
      <c r="BN76" s="58"/>
      <c r="BT76" s="60"/>
      <c r="BU76" s="60"/>
      <c r="BV76" s="58"/>
      <c r="BW76" s="58"/>
      <c r="BX76" s="59"/>
    </row>
    <row r="77" spans="7:81" s="33" customFormat="1">
      <c r="G77" s="61"/>
      <c r="H77" s="38">
        <f t="shared" si="26"/>
        <v>4</v>
      </c>
      <c r="N77" s="38"/>
      <c r="O77" s="38"/>
      <c r="AE77" s="55"/>
      <c r="AI77" s="38">
        <f t="shared" si="27"/>
        <v>2</v>
      </c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K77" s="60"/>
      <c r="BL77" s="58"/>
      <c r="BM77" s="58"/>
      <c r="BN77" s="58"/>
      <c r="BT77" s="60"/>
      <c r="BU77" s="60"/>
      <c r="BV77" s="58"/>
      <c r="BW77" s="58"/>
      <c r="BX77" s="59"/>
    </row>
    <row r="78" spans="7:81" s="33" customFormat="1">
      <c r="G78" s="61"/>
      <c r="H78" s="38">
        <f t="shared" si="26"/>
        <v>12</v>
      </c>
      <c r="N78" s="38"/>
      <c r="O78" s="38"/>
      <c r="AE78" s="55"/>
      <c r="AI78" s="38">
        <f t="shared" si="27"/>
        <v>0</v>
      </c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K78" s="60"/>
      <c r="BL78" s="58"/>
      <c r="BM78" s="58"/>
      <c r="BN78" s="58"/>
      <c r="BT78" s="60"/>
      <c r="BU78" s="60"/>
      <c r="BV78" s="58"/>
      <c r="BW78" s="58"/>
      <c r="BX78" s="59"/>
    </row>
    <row r="79" spans="7:81" s="33" customFormat="1">
      <c r="G79" s="61"/>
      <c r="H79" s="38">
        <f t="shared" si="26"/>
        <v>44</v>
      </c>
      <c r="N79" s="38"/>
      <c r="O79" s="38"/>
      <c r="AE79" s="55"/>
      <c r="AI79" s="38">
        <f t="shared" si="27"/>
        <v>43</v>
      </c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K79" s="60"/>
      <c r="BL79" s="58"/>
      <c r="BM79" s="58"/>
      <c r="BN79" s="58"/>
      <c r="BT79" s="60"/>
      <c r="BU79" s="60"/>
      <c r="BV79" s="58"/>
      <c r="BW79" s="58"/>
      <c r="BX79" s="59"/>
    </row>
    <row r="80" spans="7:81">
      <c r="G80" s="61"/>
      <c r="H80" s="38">
        <f t="shared" si="26"/>
        <v>10</v>
      </c>
      <c r="I80" s="33"/>
      <c r="J80" s="33"/>
      <c r="K80" s="33"/>
      <c r="L80" s="33"/>
      <c r="M80" s="33"/>
      <c r="N80" s="38"/>
      <c r="O80" s="38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55"/>
      <c r="AF80" s="33"/>
      <c r="AG80" s="33"/>
      <c r="AH80" s="33"/>
      <c r="AI80" s="38">
        <f t="shared" si="27"/>
        <v>7</v>
      </c>
      <c r="AJ80" s="33"/>
      <c r="AK80" s="33"/>
      <c r="AL80" s="33"/>
      <c r="AM80" s="33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3"/>
      <c r="BK80" s="60"/>
      <c r="BL80" s="58"/>
      <c r="BM80" s="58"/>
      <c r="BN80" s="58"/>
      <c r="BO80" s="33"/>
      <c r="BP80" s="33"/>
      <c r="BQ80" s="33"/>
      <c r="BR80" s="33"/>
      <c r="BS80" s="33"/>
      <c r="BT80" s="60"/>
      <c r="BU80" s="60"/>
      <c r="BV80" s="58"/>
      <c r="BW80" s="58"/>
      <c r="BX80" s="59"/>
      <c r="BY80" s="33"/>
      <c r="BZ80" s="33"/>
      <c r="CA80" s="33"/>
      <c r="CB80" s="33"/>
      <c r="CC80" s="33"/>
    </row>
    <row r="81" spans="7:81">
      <c r="G81" s="61"/>
      <c r="H81" s="38">
        <f t="shared" si="26"/>
        <v>9</v>
      </c>
      <c r="I81" s="33"/>
      <c r="J81" s="33"/>
      <c r="K81" s="33"/>
      <c r="L81" s="33"/>
      <c r="M81" s="33"/>
      <c r="N81" s="38"/>
      <c r="O81" s="38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55"/>
      <c r="AF81" s="33"/>
      <c r="AG81" s="33"/>
      <c r="AH81" s="33"/>
      <c r="AI81" s="38">
        <f t="shared" si="27"/>
        <v>0</v>
      </c>
      <c r="AJ81" s="33"/>
      <c r="AK81" s="33"/>
      <c r="AL81" s="33"/>
      <c r="AM81" s="33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3"/>
      <c r="BK81" s="60"/>
      <c r="BL81" s="58"/>
      <c r="BM81" s="58"/>
      <c r="BN81" s="58"/>
      <c r="BO81" s="33"/>
      <c r="BP81" s="33"/>
      <c r="BQ81" s="33"/>
      <c r="BR81" s="33"/>
      <c r="BS81" s="33"/>
      <c r="BT81" s="60"/>
      <c r="BU81" s="60"/>
      <c r="BV81" s="58"/>
      <c r="BW81" s="58"/>
      <c r="BX81" s="59"/>
      <c r="BY81" s="33"/>
      <c r="BZ81" s="33"/>
      <c r="CA81" s="33"/>
      <c r="CB81" s="33"/>
      <c r="CC81" s="33"/>
    </row>
    <row r="82" spans="7:81">
      <c r="H82" s="12">
        <f t="shared" si="26"/>
        <v>9</v>
      </c>
      <c r="I82" s="12"/>
      <c r="K82" s="45"/>
      <c r="AE82" s="44"/>
      <c r="AI82" s="12">
        <f t="shared" si="27"/>
        <v>0</v>
      </c>
      <c r="BL82" s="22"/>
      <c r="BM82" s="22"/>
      <c r="BN82" s="22"/>
      <c r="BV82" s="22"/>
      <c r="BW82" s="22"/>
      <c r="BX82" s="12"/>
    </row>
    <row r="83" spans="7:81">
      <c r="H83" s="12">
        <f t="shared" si="26"/>
        <v>11</v>
      </c>
      <c r="I83" s="12"/>
      <c r="K83" s="45"/>
      <c r="AE83" s="44"/>
      <c r="AI83" s="12">
        <f t="shared" si="27"/>
        <v>9</v>
      </c>
      <c r="BL83" s="22"/>
      <c r="BM83" s="22"/>
      <c r="BN83" s="22"/>
      <c r="BV83" s="22"/>
      <c r="BW83" s="22"/>
      <c r="BX83" s="12"/>
    </row>
    <row r="84" spans="7:81">
      <c r="H84" s="12">
        <f t="shared" ref="H84:H99" si="28">P5</f>
        <v>1</v>
      </c>
      <c r="I84" s="12"/>
      <c r="K84" s="45"/>
      <c r="AE84" s="44"/>
      <c r="AI84" s="12">
        <f t="shared" ref="AI84:AI99" si="29">AP5</f>
        <v>0</v>
      </c>
      <c r="BL84" s="22"/>
      <c r="BM84" s="22"/>
      <c r="BN84" s="22"/>
      <c r="BV84" s="22"/>
      <c r="BW84" s="22"/>
      <c r="BX84" s="12"/>
    </row>
    <row r="85" spans="7:81">
      <c r="H85" s="12">
        <f t="shared" si="28"/>
        <v>24</v>
      </c>
      <c r="I85" s="12"/>
      <c r="K85" s="45"/>
      <c r="AE85" s="44"/>
      <c r="AI85" s="12">
        <f t="shared" si="29"/>
        <v>17</v>
      </c>
      <c r="BL85" s="22"/>
      <c r="BM85" s="22"/>
      <c r="BN85" s="22"/>
      <c r="BV85" s="22"/>
      <c r="BW85" s="22"/>
      <c r="BX85" s="12"/>
    </row>
    <row r="86" spans="7:81">
      <c r="H86" s="12">
        <f t="shared" si="28"/>
        <v>45</v>
      </c>
      <c r="I86" s="12"/>
      <c r="K86" s="45"/>
      <c r="AI86" s="12">
        <f t="shared" si="29"/>
        <v>39</v>
      </c>
      <c r="BL86" s="22"/>
      <c r="BM86" s="22"/>
      <c r="BN86" s="22"/>
      <c r="BV86" s="22"/>
      <c r="BW86" s="22"/>
      <c r="BX86" s="12"/>
    </row>
    <row r="87" spans="7:81">
      <c r="H87" s="12">
        <f t="shared" si="28"/>
        <v>15</v>
      </c>
      <c r="I87" s="12"/>
      <c r="K87" s="45"/>
      <c r="AI87" s="12">
        <f t="shared" si="29"/>
        <v>0</v>
      </c>
      <c r="BL87" s="22"/>
      <c r="BM87" s="22"/>
      <c r="BN87" s="22"/>
      <c r="BV87" s="22"/>
      <c r="BW87" s="22"/>
      <c r="BX87" s="12"/>
    </row>
    <row r="88" spans="7:81">
      <c r="H88" s="12">
        <f t="shared" si="28"/>
        <v>2</v>
      </c>
      <c r="I88" s="12"/>
      <c r="K88" s="45"/>
      <c r="AI88" s="12">
        <f t="shared" si="29"/>
        <v>0</v>
      </c>
      <c r="BL88" s="22"/>
      <c r="BM88" s="22"/>
      <c r="BN88" s="22"/>
      <c r="BV88" s="22"/>
      <c r="BW88" s="22"/>
      <c r="BX88" s="12"/>
    </row>
    <row r="89" spans="7:81">
      <c r="H89" s="12">
        <f t="shared" si="28"/>
        <v>31</v>
      </c>
      <c r="I89" s="12"/>
      <c r="K89" s="45"/>
      <c r="AI89" s="12">
        <f t="shared" si="29"/>
        <v>19</v>
      </c>
      <c r="BL89" s="22"/>
      <c r="BM89" s="22"/>
      <c r="BN89" s="22"/>
      <c r="BV89" s="22"/>
      <c r="BW89" s="22"/>
      <c r="BX89" s="12"/>
    </row>
    <row r="90" spans="7:81">
      <c r="H90" s="12">
        <f t="shared" si="28"/>
        <v>77</v>
      </c>
      <c r="I90" s="12"/>
      <c r="K90" s="45"/>
      <c r="AI90" s="12">
        <f t="shared" si="29"/>
        <v>42</v>
      </c>
      <c r="BL90" s="22"/>
      <c r="BM90" s="22"/>
      <c r="BN90" s="22"/>
      <c r="BV90" s="22"/>
      <c r="BW90" s="22"/>
      <c r="BX90" s="12"/>
    </row>
    <row r="91" spans="7:81">
      <c r="H91" s="12">
        <f t="shared" si="28"/>
        <v>100</v>
      </c>
      <c r="I91" s="12"/>
      <c r="K91" s="45"/>
      <c r="AI91" s="12">
        <f t="shared" si="29"/>
        <v>67</v>
      </c>
      <c r="BL91" s="22"/>
      <c r="BM91" s="22"/>
      <c r="BN91" s="22"/>
      <c r="BV91" s="22"/>
      <c r="BW91" s="22"/>
      <c r="BX91" s="12"/>
    </row>
    <row r="92" spans="7:81">
      <c r="H92" s="12">
        <f t="shared" si="28"/>
        <v>2</v>
      </c>
      <c r="I92" s="12"/>
      <c r="AI92" s="12">
        <f t="shared" si="29"/>
        <v>0</v>
      </c>
      <c r="BL92" s="22"/>
      <c r="BM92" s="22"/>
      <c r="BN92" s="22"/>
      <c r="BV92" s="22"/>
      <c r="BW92" s="22"/>
      <c r="BX92" s="12"/>
    </row>
    <row r="93" spans="7:81">
      <c r="H93" s="12">
        <f>P14</f>
        <v>17</v>
      </c>
      <c r="I93" s="12"/>
      <c r="AI93" s="12">
        <f t="shared" si="29"/>
        <v>0</v>
      </c>
      <c r="BL93" s="22"/>
      <c r="BM93" s="22"/>
      <c r="BN93" s="22"/>
      <c r="BV93" s="22"/>
      <c r="BW93" s="22"/>
      <c r="BX93" s="12"/>
    </row>
    <row r="94" spans="7:81">
      <c r="H94" s="12">
        <f t="shared" si="28"/>
        <v>56</v>
      </c>
      <c r="I94" s="12"/>
      <c r="AI94" s="12">
        <f t="shared" si="29"/>
        <v>42</v>
      </c>
      <c r="BL94" s="22"/>
      <c r="BM94" s="22"/>
      <c r="BN94" s="22"/>
      <c r="BV94" s="22"/>
      <c r="BW94" s="22"/>
      <c r="BX94" s="12"/>
    </row>
    <row r="95" spans="7:81" s="62" customFormat="1">
      <c r="G95" s="3"/>
      <c r="H95" s="12">
        <f t="shared" si="28"/>
        <v>47</v>
      </c>
      <c r="I95" s="12"/>
      <c r="J95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12">
        <f t="shared" si="29"/>
        <v>29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/>
      <c r="BK95" s="36"/>
      <c r="BL95" s="22"/>
      <c r="BM95" s="22"/>
      <c r="BN95" s="22"/>
      <c r="BO95"/>
      <c r="BP95"/>
      <c r="BQ95"/>
      <c r="BR95"/>
      <c r="BS95"/>
      <c r="BT95" s="36"/>
      <c r="BU95" s="36"/>
      <c r="BV95" s="22"/>
      <c r="BW95" s="22"/>
      <c r="BX95" s="12"/>
      <c r="BY95"/>
      <c r="BZ95"/>
      <c r="CA95"/>
      <c r="CB95"/>
      <c r="CC95"/>
    </row>
    <row r="96" spans="7:81">
      <c r="H96" s="12">
        <f t="shared" si="28"/>
        <v>50</v>
      </c>
      <c r="I96" s="12"/>
      <c r="AI96" s="12">
        <f t="shared" si="29"/>
        <v>31</v>
      </c>
      <c r="BL96" s="22"/>
      <c r="BM96" s="22"/>
      <c r="BN96" s="22"/>
      <c r="BV96" s="22"/>
      <c r="BW96" s="22"/>
      <c r="BX96" s="12"/>
    </row>
    <row r="97" spans="7:81">
      <c r="G97" s="63"/>
      <c r="H97" s="64">
        <f t="shared" si="28"/>
        <v>32</v>
      </c>
      <c r="I97" s="64"/>
      <c r="J97" s="62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4">
        <f t="shared" si="29"/>
        <v>25</v>
      </c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2"/>
      <c r="BK97" s="66"/>
      <c r="BL97" s="67"/>
      <c r="BM97" s="67"/>
      <c r="BN97" s="67"/>
      <c r="BO97" s="62"/>
      <c r="BP97" s="62"/>
      <c r="BQ97" s="62"/>
      <c r="BR97" s="62"/>
      <c r="BS97" s="62"/>
      <c r="BT97" s="66"/>
      <c r="BU97" s="66"/>
      <c r="BV97" s="67"/>
      <c r="BW97" s="67"/>
      <c r="BX97" s="68"/>
      <c r="BY97" s="62"/>
      <c r="BZ97" s="62"/>
      <c r="CA97" s="62"/>
      <c r="CB97" s="62"/>
      <c r="CC97" s="62"/>
    </row>
    <row r="98" spans="7:81">
      <c r="H98" s="12">
        <f t="shared" si="28"/>
        <v>56</v>
      </c>
      <c r="I98" s="12"/>
      <c r="AI98" s="12">
        <f t="shared" si="29"/>
        <v>34</v>
      </c>
      <c r="BL98" s="22"/>
      <c r="BM98" s="22"/>
      <c r="BN98" s="22"/>
      <c r="BV98" s="22"/>
      <c r="BW98" s="22"/>
      <c r="BX98" s="12"/>
    </row>
    <row r="99" spans="7:81">
      <c r="H99" s="12">
        <f t="shared" si="28"/>
        <v>55</v>
      </c>
      <c r="I99" s="12"/>
      <c r="AI99" s="12">
        <f t="shared" si="29"/>
        <v>30</v>
      </c>
      <c r="BL99" s="22"/>
      <c r="BM99" s="22"/>
      <c r="BN99" s="22"/>
      <c r="BV99" s="22"/>
      <c r="BW99" s="22"/>
      <c r="BX99" s="12"/>
    </row>
    <row r="100" spans="7:81">
      <c r="H100" s="12">
        <f t="shared" ref="H100:H115" si="30">Q5</f>
        <v>0</v>
      </c>
      <c r="I100" s="12"/>
      <c r="AI100" s="12">
        <f t="shared" ref="AI100:AI115" si="31">AQ5</f>
        <v>0</v>
      </c>
      <c r="BL100" s="22"/>
      <c r="BM100" s="22"/>
      <c r="BN100" s="22"/>
      <c r="BV100" s="22"/>
      <c r="BW100" s="22"/>
      <c r="BX100" s="12"/>
    </row>
    <row r="101" spans="7:81">
      <c r="H101" s="12">
        <f t="shared" si="30"/>
        <v>21</v>
      </c>
      <c r="I101" s="12"/>
      <c r="AI101" s="12">
        <f t="shared" si="31"/>
        <v>20</v>
      </c>
      <c r="BL101" s="22"/>
      <c r="BM101" s="22"/>
      <c r="BN101" s="22"/>
      <c r="BV101" s="22"/>
      <c r="BW101" s="22"/>
      <c r="BX101" s="12"/>
    </row>
    <row r="102" spans="7:81">
      <c r="H102" s="12">
        <f t="shared" si="30"/>
        <v>34</v>
      </c>
      <c r="I102" s="12"/>
      <c r="AI102" s="12">
        <f t="shared" si="31"/>
        <v>43</v>
      </c>
      <c r="BL102" s="22"/>
      <c r="BM102" s="22"/>
      <c r="BN102" s="22"/>
      <c r="BV102" s="22"/>
      <c r="BW102" s="22"/>
      <c r="BX102" s="12"/>
    </row>
    <row r="103" spans="7:81">
      <c r="H103" s="12">
        <f t="shared" si="30"/>
        <v>12</v>
      </c>
      <c r="I103" s="12"/>
      <c r="AI103" s="12">
        <f t="shared" si="31"/>
        <v>18</v>
      </c>
      <c r="BL103" s="22"/>
      <c r="BM103" s="22"/>
      <c r="BN103" s="22"/>
      <c r="BV103" s="22"/>
      <c r="BW103" s="22"/>
      <c r="BX103" s="12"/>
    </row>
    <row r="104" spans="7:81">
      <c r="H104" s="12">
        <f t="shared" si="30"/>
        <v>2</v>
      </c>
      <c r="I104" s="12"/>
      <c r="AI104" s="12">
        <f t="shared" si="31"/>
        <v>2</v>
      </c>
      <c r="BL104" s="22"/>
      <c r="BM104" s="22"/>
      <c r="BN104" s="22"/>
      <c r="BV104" s="22"/>
      <c r="BW104" s="22"/>
      <c r="BX104" s="12"/>
    </row>
    <row r="105" spans="7:81">
      <c r="H105" s="12">
        <f t="shared" si="30"/>
        <v>14</v>
      </c>
      <c r="I105" s="12"/>
      <c r="AI105" s="12">
        <f t="shared" si="31"/>
        <v>18</v>
      </c>
      <c r="BL105" s="22"/>
      <c r="BM105" s="22"/>
      <c r="BN105" s="22"/>
      <c r="BV105" s="22"/>
      <c r="BW105" s="22"/>
      <c r="BX105" s="12"/>
    </row>
    <row r="106" spans="7:81">
      <c r="H106" s="12">
        <f t="shared" si="30"/>
        <v>42</v>
      </c>
      <c r="I106" s="12"/>
      <c r="AI106" s="12">
        <f t="shared" si="31"/>
        <v>32</v>
      </c>
      <c r="BL106" s="22"/>
      <c r="BM106" s="22"/>
      <c r="BN106" s="22"/>
      <c r="BV106" s="22"/>
      <c r="BW106" s="22"/>
      <c r="BX106" s="12"/>
    </row>
    <row r="107" spans="7:81">
      <c r="H107" s="12">
        <f t="shared" si="30"/>
        <v>65</v>
      </c>
      <c r="I107" s="12"/>
      <c r="AI107" s="12">
        <f t="shared" si="31"/>
        <v>100</v>
      </c>
      <c r="BL107" s="22"/>
      <c r="BM107" s="22"/>
      <c r="BN107" s="22"/>
      <c r="BV107" s="22"/>
      <c r="BW107" s="22"/>
      <c r="BX107" s="12"/>
    </row>
    <row r="108" spans="7:81">
      <c r="H108" s="12">
        <f t="shared" si="30"/>
        <v>1</v>
      </c>
      <c r="I108" s="12"/>
      <c r="AI108" s="12">
        <f t="shared" si="31"/>
        <v>0</v>
      </c>
      <c r="BL108" s="22"/>
      <c r="BM108" s="22"/>
      <c r="BN108" s="22"/>
      <c r="BV108" s="22"/>
      <c r="BW108" s="22"/>
      <c r="BX108" s="12"/>
    </row>
    <row r="109" spans="7:81">
      <c r="H109" s="12">
        <f t="shared" si="30"/>
        <v>17</v>
      </c>
      <c r="I109" s="12"/>
      <c r="AI109" s="12">
        <f t="shared" si="31"/>
        <v>24</v>
      </c>
      <c r="BL109" s="22"/>
      <c r="BM109" s="22"/>
      <c r="BN109" s="22"/>
      <c r="BV109" s="22"/>
      <c r="BW109" s="22"/>
      <c r="BX109" s="12"/>
    </row>
    <row r="110" spans="7:81">
      <c r="H110" s="12">
        <f t="shared" si="30"/>
        <v>45</v>
      </c>
      <c r="I110" s="12"/>
      <c r="AI110" s="12">
        <f t="shared" si="31"/>
        <v>31</v>
      </c>
      <c r="BL110" s="22"/>
      <c r="BM110" s="22"/>
      <c r="BN110" s="22"/>
      <c r="BV110" s="22"/>
      <c r="BW110" s="22"/>
      <c r="BX110" s="12"/>
    </row>
    <row r="111" spans="7:81">
      <c r="H111" s="12">
        <f t="shared" si="30"/>
        <v>57</v>
      </c>
      <c r="I111" s="12"/>
      <c r="AI111" s="12">
        <f t="shared" si="31"/>
        <v>53</v>
      </c>
      <c r="BL111" s="22"/>
      <c r="BM111" s="22"/>
      <c r="BN111" s="22"/>
      <c r="BV111" s="22"/>
      <c r="BW111" s="22"/>
      <c r="BX111" s="12"/>
    </row>
    <row r="112" spans="7:81">
      <c r="H112" s="12">
        <f t="shared" si="30"/>
        <v>58</v>
      </c>
      <c r="I112" s="12"/>
      <c r="AI112" s="12">
        <f t="shared" si="31"/>
        <v>49</v>
      </c>
      <c r="BL112" s="22"/>
      <c r="BM112" s="22"/>
      <c r="BN112" s="22"/>
      <c r="BV112" s="22"/>
      <c r="BW112" s="22"/>
      <c r="BX112" s="12"/>
    </row>
    <row r="113" spans="8:76">
      <c r="H113" s="12">
        <f t="shared" si="30"/>
        <v>31</v>
      </c>
      <c r="I113" s="12"/>
      <c r="AI113" s="12">
        <f t="shared" si="31"/>
        <v>26</v>
      </c>
      <c r="BL113" s="22"/>
      <c r="BM113" s="22"/>
      <c r="BN113" s="22"/>
      <c r="BV113" s="22"/>
      <c r="BW113" s="22"/>
      <c r="BX113" s="12"/>
    </row>
    <row r="114" spans="8:76">
      <c r="H114" s="12">
        <f t="shared" si="30"/>
        <v>59</v>
      </c>
      <c r="I114" s="12"/>
      <c r="AI114" s="12">
        <f t="shared" si="31"/>
        <v>47</v>
      </c>
      <c r="BL114" s="22"/>
      <c r="BM114" s="22"/>
      <c r="BN114" s="22"/>
      <c r="BV114" s="22"/>
      <c r="BW114" s="22"/>
      <c r="BX114" s="12"/>
    </row>
    <row r="115" spans="8:76">
      <c r="H115" s="12">
        <f t="shared" si="30"/>
        <v>48</v>
      </c>
      <c r="I115" s="12"/>
      <c r="AI115" s="12">
        <f t="shared" si="31"/>
        <v>48</v>
      </c>
      <c r="BL115" s="22"/>
      <c r="BM115" s="22"/>
      <c r="BN115" s="22"/>
      <c r="BV115" s="22"/>
      <c r="BW115" s="22"/>
      <c r="BX115" s="12"/>
    </row>
    <row r="116" spans="8:76">
      <c r="H116" s="12">
        <f t="shared" ref="H116:H131" si="32">R5</f>
        <v>1</v>
      </c>
      <c r="I116" s="12"/>
      <c r="AI116" s="12">
        <f t="shared" ref="AI116:AI131" si="33">AR5</f>
        <v>0</v>
      </c>
      <c r="BL116" s="22"/>
      <c r="BM116" s="22"/>
      <c r="BN116" s="22"/>
      <c r="BV116" s="22"/>
      <c r="BW116" s="22"/>
      <c r="BX116" s="12"/>
    </row>
    <row r="117" spans="8:76">
      <c r="H117" s="12">
        <f t="shared" si="32"/>
        <v>19</v>
      </c>
      <c r="I117" s="12"/>
      <c r="AI117" s="12">
        <f t="shared" si="33"/>
        <v>16</v>
      </c>
      <c r="BL117" s="22"/>
      <c r="BM117" s="22"/>
      <c r="BN117" s="22"/>
      <c r="BV117" s="22"/>
      <c r="BW117" s="22"/>
      <c r="BX117" s="12"/>
    </row>
    <row r="118" spans="8:76">
      <c r="H118" s="12">
        <f t="shared" si="32"/>
        <v>27</v>
      </c>
      <c r="I118" s="12"/>
      <c r="AI118" s="12">
        <f t="shared" si="33"/>
        <v>31</v>
      </c>
      <c r="BL118" s="22"/>
      <c r="BM118" s="22"/>
      <c r="BN118" s="22"/>
      <c r="BV118" s="22"/>
      <c r="BW118" s="22"/>
      <c r="BX118" s="12"/>
    </row>
    <row r="119" spans="8:76">
      <c r="H119" s="12">
        <f t="shared" si="32"/>
        <v>30</v>
      </c>
      <c r="I119" s="12"/>
      <c r="AI119" s="12">
        <f t="shared" si="33"/>
        <v>42</v>
      </c>
      <c r="BL119" s="22"/>
      <c r="BM119" s="22"/>
      <c r="BN119" s="22"/>
      <c r="BV119" s="22"/>
      <c r="BW119" s="22"/>
      <c r="BX119" s="12"/>
    </row>
    <row r="120" spans="8:76">
      <c r="H120" s="12">
        <f t="shared" si="32"/>
        <v>1</v>
      </c>
      <c r="I120" s="12"/>
      <c r="AI120" s="12">
        <f t="shared" si="33"/>
        <v>0</v>
      </c>
      <c r="BL120" s="22"/>
      <c r="BM120" s="22"/>
      <c r="BN120" s="22"/>
      <c r="BV120" s="22"/>
      <c r="BW120" s="22"/>
      <c r="BX120" s="12"/>
    </row>
    <row r="121" spans="8:76">
      <c r="H121" s="12">
        <f t="shared" si="32"/>
        <v>6</v>
      </c>
      <c r="I121" s="12"/>
      <c r="AI121" s="12">
        <f t="shared" si="33"/>
        <v>7</v>
      </c>
      <c r="BL121" s="22"/>
      <c r="BM121" s="22"/>
      <c r="BN121" s="22"/>
      <c r="BV121" s="22"/>
      <c r="BW121" s="22"/>
      <c r="BX121" s="12"/>
    </row>
    <row r="122" spans="8:76">
      <c r="H122" s="12">
        <f t="shared" si="32"/>
        <v>29</v>
      </c>
      <c r="I122" s="12"/>
      <c r="AI122" s="12">
        <f t="shared" si="33"/>
        <v>22</v>
      </c>
      <c r="BL122" s="22"/>
      <c r="BM122" s="22"/>
      <c r="BN122" s="22"/>
      <c r="BV122" s="22"/>
      <c r="BW122" s="22"/>
      <c r="BX122" s="12"/>
    </row>
    <row r="123" spans="8:76">
      <c r="H123" s="12">
        <f t="shared" si="32"/>
        <v>58</v>
      </c>
      <c r="I123" s="12"/>
      <c r="AI123" s="12">
        <f t="shared" si="33"/>
        <v>52</v>
      </c>
      <c r="BL123" s="22"/>
      <c r="BM123" s="22"/>
      <c r="BN123" s="22"/>
      <c r="BV123" s="22"/>
      <c r="BW123" s="22"/>
      <c r="BX123" s="12"/>
    </row>
    <row r="124" spans="8:76">
      <c r="H124" s="12">
        <f t="shared" si="32"/>
        <v>2</v>
      </c>
      <c r="I124" s="12"/>
      <c r="AI124" s="12">
        <f t="shared" si="33"/>
        <v>0</v>
      </c>
      <c r="BL124" s="22"/>
      <c r="BM124" s="22"/>
      <c r="BN124" s="22"/>
      <c r="BV124" s="22"/>
      <c r="BW124" s="22"/>
      <c r="BX124" s="12"/>
    </row>
    <row r="125" spans="8:76">
      <c r="H125" s="12">
        <f t="shared" si="32"/>
        <v>8</v>
      </c>
      <c r="I125" s="12"/>
      <c r="AI125" s="12">
        <f t="shared" si="33"/>
        <v>9</v>
      </c>
      <c r="BL125" s="22"/>
      <c r="BM125" s="22"/>
      <c r="BN125" s="22"/>
      <c r="BV125" s="22"/>
      <c r="BW125" s="22"/>
      <c r="BX125" s="12"/>
    </row>
    <row r="126" spans="8:76">
      <c r="H126" s="12">
        <f t="shared" si="32"/>
        <v>21</v>
      </c>
      <c r="I126" s="12"/>
      <c r="AI126" s="12">
        <f t="shared" si="33"/>
        <v>17</v>
      </c>
      <c r="BL126" s="22"/>
      <c r="BM126" s="22"/>
      <c r="BN126" s="22"/>
      <c r="BV126" s="22"/>
      <c r="BW126" s="22"/>
      <c r="BX126" s="12"/>
    </row>
    <row r="127" spans="8:76">
      <c r="H127" s="12">
        <f t="shared" si="32"/>
        <v>62</v>
      </c>
      <c r="I127" s="12"/>
      <c r="AI127" s="12">
        <f t="shared" si="33"/>
        <v>56</v>
      </c>
      <c r="BL127" s="22"/>
      <c r="BM127" s="22"/>
      <c r="BN127" s="22"/>
      <c r="BV127" s="22"/>
      <c r="BW127" s="22"/>
      <c r="BX127" s="12"/>
    </row>
    <row r="128" spans="8:76">
      <c r="H128" s="12">
        <f t="shared" si="32"/>
        <v>3</v>
      </c>
      <c r="I128" s="12"/>
      <c r="AI128" s="12">
        <f t="shared" si="33"/>
        <v>4</v>
      </c>
      <c r="BL128" s="22"/>
      <c r="BM128" s="22"/>
      <c r="BN128" s="22"/>
      <c r="BV128" s="22"/>
      <c r="BW128" s="22"/>
      <c r="BX128" s="12"/>
    </row>
    <row r="129" spans="8:76">
      <c r="H129" s="12">
        <f t="shared" si="32"/>
        <v>3</v>
      </c>
      <c r="I129" s="12"/>
      <c r="AI129" s="12">
        <f t="shared" si="33"/>
        <v>4</v>
      </c>
      <c r="BL129" s="22"/>
      <c r="BM129" s="22"/>
      <c r="BN129" s="22"/>
      <c r="BV129" s="22"/>
      <c r="BW129" s="22"/>
      <c r="BX129" s="12"/>
    </row>
    <row r="130" spans="8:76">
      <c r="H130" s="12">
        <f t="shared" si="32"/>
        <v>2</v>
      </c>
      <c r="I130" s="12"/>
      <c r="AI130" s="12">
        <f t="shared" si="33"/>
        <v>4</v>
      </c>
      <c r="BL130" s="22"/>
      <c r="BM130" s="22"/>
      <c r="BN130" s="22"/>
      <c r="BV130" s="22"/>
      <c r="BW130" s="22"/>
      <c r="BX130" s="12"/>
    </row>
    <row r="131" spans="8:76">
      <c r="H131" s="12">
        <f t="shared" si="32"/>
        <v>5</v>
      </c>
      <c r="I131" s="12"/>
      <c r="AI131" s="12">
        <f t="shared" si="33"/>
        <v>6</v>
      </c>
      <c r="BL131" s="22"/>
      <c r="BM131" s="22"/>
      <c r="BN131" s="22"/>
      <c r="BV131" s="22"/>
      <c r="BW131" s="22"/>
      <c r="BX131" s="12"/>
    </row>
    <row r="132" spans="8:76">
      <c r="H132" s="12">
        <f t="shared" ref="H132:H147" si="34">S5</f>
        <v>1</v>
      </c>
      <c r="I132" s="12"/>
      <c r="AI132" s="12">
        <f t="shared" ref="AI132:AI147" si="35">AS5</f>
        <v>1</v>
      </c>
      <c r="BL132" s="22"/>
      <c r="BM132" s="22"/>
      <c r="BN132" s="22"/>
      <c r="BV132" s="22"/>
      <c r="BW132" s="22"/>
      <c r="BX132" s="12"/>
    </row>
    <row r="133" spans="8:76">
      <c r="H133" s="12">
        <f t="shared" si="34"/>
        <v>4</v>
      </c>
      <c r="I133" s="12"/>
      <c r="AI133" s="12">
        <f t="shared" si="35"/>
        <v>4</v>
      </c>
      <c r="BL133" s="22"/>
      <c r="BM133" s="22"/>
      <c r="BN133" s="22"/>
      <c r="BV133" s="22"/>
      <c r="BW133" s="22"/>
      <c r="BX133" s="12"/>
    </row>
    <row r="134" spans="8:76">
      <c r="H134" s="12">
        <f t="shared" si="34"/>
        <v>10</v>
      </c>
      <c r="I134" s="12"/>
      <c r="AI134" s="12">
        <f t="shared" si="35"/>
        <v>13</v>
      </c>
      <c r="BL134" s="22"/>
      <c r="BM134" s="22"/>
      <c r="BN134" s="22"/>
      <c r="BV134" s="22"/>
      <c r="BW134" s="22"/>
      <c r="BX134" s="12"/>
    </row>
    <row r="135" spans="8:76">
      <c r="H135" s="12">
        <f t="shared" si="34"/>
        <v>40</v>
      </c>
      <c r="I135" s="12"/>
      <c r="AI135" s="12">
        <f t="shared" si="35"/>
        <v>38</v>
      </c>
      <c r="BL135" s="22"/>
      <c r="BM135" s="22"/>
      <c r="BN135" s="22"/>
      <c r="BV135" s="22"/>
      <c r="BW135" s="22"/>
      <c r="BX135" s="12"/>
    </row>
    <row r="136" spans="8:76">
      <c r="H136" s="12">
        <f t="shared" si="34"/>
        <v>1</v>
      </c>
      <c r="I136" s="12"/>
      <c r="AI136" s="12">
        <f t="shared" si="35"/>
        <v>0</v>
      </c>
      <c r="BL136" s="22"/>
      <c r="BM136" s="22"/>
      <c r="BN136" s="22"/>
      <c r="BV136" s="22"/>
      <c r="BW136" s="22"/>
      <c r="BX136" s="12"/>
    </row>
    <row r="137" spans="8:76">
      <c r="H137" s="12">
        <f t="shared" si="34"/>
        <v>5</v>
      </c>
      <c r="I137" s="12"/>
      <c r="AI137" s="12">
        <f t="shared" si="35"/>
        <v>5</v>
      </c>
      <c r="BL137" s="22"/>
      <c r="BM137" s="22"/>
      <c r="BN137" s="22"/>
      <c r="BV137" s="22"/>
      <c r="BW137" s="22"/>
      <c r="BX137" s="12"/>
    </row>
    <row r="138" spans="8:76">
      <c r="H138" s="12">
        <f t="shared" si="34"/>
        <v>38</v>
      </c>
      <c r="I138" s="12"/>
      <c r="AI138" s="12">
        <f t="shared" si="35"/>
        <v>48</v>
      </c>
      <c r="BL138" s="22"/>
      <c r="BM138" s="22"/>
      <c r="BN138" s="22"/>
      <c r="BV138" s="22"/>
      <c r="BW138" s="22"/>
      <c r="BX138" s="12"/>
    </row>
    <row r="139" spans="8:76">
      <c r="H139" s="12">
        <f t="shared" si="34"/>
        <v>26</v>
      </c>
      <c r="I139" s="12"/>
      <c r="AI139" s="12">
        <f t="shared" si="35"/>
        <v>31</v>
      </c>
      <c r="BL139" s="22"/>
      <c r="BM139" s="22"/>
      <c r="BN139" s="22"/>
      <c r="BV139" s="22"/>
      <c r="BW139" s="22"/>
      <c r="BX139" s="12"/>
    </row>
    <row r="140" spans="8:76">
      <c r="H140" s="12">
        <f t="shared" si="34"/>
        <v>1</v>
      </c>
      <c r="I140" s="12"/>
      <c r="AI140" s="12">
        <f t="shared" si="35"/>
        <v>0</v>
      </c>
      <c r="BL140" s="22"/>
      <c r="BM140" s="22"/>
      <c r="BN140" s="22"/>
      <c r="BV140" s="22"/>
      <c r="BW140" s="22"/>
      <c r="BX140" s="12"/>
    </row>
    <row r="141" spans="8:76">
      <c r="H141" s="12">
        <f t="shared" si="34"/>
        <v>14</v>
      </c>
      <c r="I141" s="12"/>
      <c r="AI141" s="12">
        <f t="shared" si="35"/>
        <v>12</v>
      </c>
      <c r="BL141" s="22"/>
      <c r="BM141" s="22"/>
      <c r="BN141" s="22"/>
      <c r="BV141" s="22"/>
      <c r="BW141" s="22"/>
      <c r="BX141" s="12"/>
    </row>
    <row r="142" spans="8:76">
      <c r="H142" s="12">
        <f t="shared" si="34"/>
        <v>56</v>
      </c>
      <c r="I142" s="12"/>
      <c r="AI142" s="12">
        <f t="shared" si="35"/>
        <v>39</v>
      </c>
      <c r="BL142" s="22"/>
      <c r="BM142" s="22"/>
      <c r="BN142" s="22"/>
      <c r="BV142" s="22"/>
      <c r="BW142" s="22"/>
      <c r="BX142" s="12"/>
    </row>
    <row r="143" spans="8:76">
      <c r="H143" s="12">
        <f t="shared" si="34"/>
        <v>57</v>
      </c>
      <c r="I143" s="12"/>
      <c r="AI143" s="12">
        <f t="shared" si="35"/>
        <v>41</v>
      </c>
      <c r="BL143" s="22"/>
      <c r="BM143" s="22"/>
      <c r="BN143" s="22"/>
      <c r="BV143" s="22"/>
      <c r="BW143" s="22"/>
      <c r="BX143" s="12"/>
    </row>
    <row r="144" spans="8:76">
      <c r="H144" s="12">
        <f t="shared" si="34"/>
        <v>2</v>
      </c>
      <c r="I144" s="12"/>
      <c r="AI144" s="12">
        <f t="shared" si="35"/>
        <v>2</v>
      </c>
      <c r="BL144" s="22"/>
      <c r="BM144" s="22"/>
      <c r="BN144" s="22"/>
      <c r="BV144" s="22"/>
      <c r="BW144" s="22"/>
      <c r="BX144" s="12"/>
    </row>
    <row r="145" spans="8:76">
      <c r="H145" s="12">
        <f t="shared" si="34"/>
        <v>9</v>
      </c>
      <c r="I145" s="12"/>
      <c r="AI145" s="12">
        <f t="shared" si="35"/>
        <v>5</v>
      </c>
      <c r="BL145" s="22"/>
      <c r="BM145" s="22"/>
      <c r="BN145" s="22"/>
      <c r="BV145" s="22"/>
      <c r="BW145" s="22"/>
      <c r="BX145" s="12"/>
    </row>
    <row r="146" spans="8:76">
      <c r="H146" s="12">
        <f t="shared" si="34"/>
        <v>8</v>
      </c>
      <c r="I146" s="12"/>
      <c r="AI146" s="12">
        <f t="shared" si="35"/>
        <v>9</v>
      </c>
      <c r="BL146" s="22"/>
      <c r="BM146" s="22"/>
      <c r="BN146" s="22"/>
      <c r="BV146" s="22"/>
      <c r="BW146" s="22"/>
      <c r="BX146" s="12"/>
    </row>
    <row r="147" spans="8:76">
      <c r="H147" s="12">
        <f t="shared" si="34"/>
        <v>33</v>
      </c>
      <c r="I147" s="12"/>
      <c r="AI147" s="12">
        <f t="shared" si="35"/>
        <v>23</v>
      </c>
      <c r="BL147" s="22"/>
      <c r="BM147" s="22"/>
      <c r="BN147" s="22"/>
      <c r="BV147" s="22"/>
      <c r="BW147" s="22"/>
      <c r="BX147" s="12"/>
    </row>
    <row r="148" spans="8:76">
      <c r="H148" s="12">
        <f t="shared" ref="H148:H163" si="36">T5</f>
        <v>1</v>
      </c>
      <c r="I148" s="12"/>
      <c r="AI148" s="12">
        <f t="shared" ref="AI148:AI163" si="37">AT5</f>
        <v>1</v>
      </c>
      <c r="BL148" s="22"/>
      <c r="BM148" s="22"/>
      <c r="BN148" s="22"/>
      <c r="BV148" s="22"/>
      <c r="BW148" s="22"/>
      <c r="BX148" s="12"/>
    </row>
    <row r="149" spans="8:76">
      <c r="H149" s="12">
        <f t="shared" si="36"/>
        <v>58</v>
      </c>
      <c r="I149" s="12"/>
      <c r="AI149" s="12">
        <f t="shared" si="37"/>
        <v>56</v>
      </c>
      <c r="BL149" s="22"/>
      <c r="BM149" s="22"/>
      <c r="BN149" s="22"/>
      <c r="BV149" s="22"/>
      <c r="BW149" s="22"/>
      <c r="BX149" s="12"/>
    </row>
    <row r="150" spans="8:76">
      <c r="H150" s="12">
        <f t="shared" si="36"/>
        <v>67</v>
      </c>
      <c r="I150" s="12"/>
      <c r="AI150" s="12">
        <f t="shared" si="37"/>
        <v>83</v>
      </c>
      <c r="BL150" s="22"/>
      <c r="BM150" s="22"/>
      <c r="BN150" s="22"/>
      <c r="BV150" s="22"/>
      <c r="BW150" s="22"/>
      <c r="BX150" s="12"/>
    </row>
    <row r="151" spans="8:76">
      <c r="H151" s="12">
        <f t="shared" si="36"/>
        <v>29</v>
      </c>
      <c r="I151" s="12"/>
      <c r="AI151" s="12">
        <f t="shared" si="37"/>
        <v>38</v>
      </c>
      <c r="BL151" s="22"/>
      <c r="BM151" s="22"/>
      <c r="BN151" s="22"/>
      <c r="BV151" s="22"/>
      <c r="BW151" s="22"/>
      <c r="BX151" s="12"/>
    </row>
    <row r="152" spans="8:76">
      <c r="H152" s="12">
        <f t="shared" si="36"/>
        <v>1</v>
      </c>
      <c r="I152" s="12"/>
      <c r="AI152" s="12">
        <f t="shared" si="37"/>
        <v>3</v>
      </c>
      <c r="BL152" s="22"/>
      <c r="BM152" s="22"/>
      <c r="BN152" s="22"/>
      <c r="BV152" s="22"/>
      <c r="BW152" s="22"/>
      <c r="BX152" s="12"/>
    </row>
    <row r="153" spans="8:76">
      <c r="H153" s="12">
        <f t="shared" si="36"/>
        <v>67</v>
      </c>
      <c r="I153" s="12"/>
      <c r="AI153" s="12">
        <f t="shared" si="37"/>
        <v>57</v>
      </c>
      <c r="BL153" s="22"/>
      <c r="BM153" s="22"/>
      <c r="BN153" s="22"/>
      <c r="BV153" s="22"/>
      <c r="BW153" s="22"/>
      <c r="BX153" s="12"/>
    </row>
    <row r="154" spans="8:76">
      <c r="H154" s="12">
        <f t="shared" si="36"/>
        <v>62</v>
      </c>
      <c r="I154" s="12"/>
      <c r="AI154" s="12">
        <f t="shared" si="37"/>
        <v>86</v>
      </c>
      <c r="BL154" s="22"/>
      <c r="BM154" s="22"/>
      <c r="BN154" s="22"/>
      <c r="BV154" s="22"/>
      <c r="BW154" s="22"/>
      <c r="BX154" s="12"/>
    </row>
    <row r="155" spans="8:76">
      <c r="H155" s="12">
        <f t="shared" si="36"/>
        <v>83</v>
      </c>
      <c r="I155" s="12"/>
      <c r="AI155" s="12">
        <f t="shared" si="37"/>
        <v>58</v>
      </c>
      <c r="BL155" s="22"/>
      <c r="BM155" s="22"/>
      <c r="BN155" s="22"/>
      <c r="BV155" s="22"/>
      <c r="BW155" s="22"/>
      <c r="BX155" s="12"/>
    </row>
    <row r="156" spans="8:76">
      <c r="H156" s="12">
        <f t="shared" si="36"/>
        <v>2</v>
      </c>
      <c r="I156" s="12"/>
      <c r="AI156" s="12">
        <f t="shared" si="37"/>
        <v>2</v>
      </c>
      <c r="BL156" s="22"/>
      <c r="BM156" s="22"/>
      <c r="BN156" s="22"/>
      <c r="BV156" s="22"/>
      <c r="BW156" s="22"/>
      <c r="BX156" s="12"/>
    </row>
    <row r="157" spans="8:76">
      <c r="H157" s="12">
        <f t="shared" si="36"/>
        <v>96</v>
      </c>
      <c r="I157" s="12"/>
      <c r="AI157" s="12">
        <f t="shared" si="37"/>
        <v>65</v>
      </c>
      <c r="BL157" s="22"/>
      <c r="BM157" s="22"/>
      <c r="BN157" s="22"/>
      <c r="BV157" s="22"/>
      <c r="BW157" s="22"/>
      <c r="BX157" s="12"/>
    </row>
    <row r="158" spans="8:76">
      <c r="H158" s="12">
        <f t="shared" si="36"/>
        <v>94</v>
      </c>
      <c r="I158" s="12"/>
      <c r="AI158" s="12">
        <f t="shared" si="37"/>
        <v>62</v>
      </c>
      <c r="BL158" s="22"/>
      <c r="BM158" s="22"/>
      <c r="BN158" s="22"/>
      <c r="BV158" s="22"/>
      <c r="BW158" s="22"/>
      <c r="BX158" s="12"/>
    </row>
    <row r="159" spans="8:76">
      <c r="H159" s="12">
        <f t="shared" si="36"/>
        <v>70</v>
      </c>
      <c r="I159" s="12"/>
      <c r="AI159" s="12">
        <f t="shared" si="37"/>
        <v>52</v>
      </c>
      <c r="BL159" s="22"/>
      <c r="BM159" s="22"/>
      <c r="BN159" s="22"/>
      <c r="BV159" s="22"/>
      <c r="BW159" s="22"/>
      <c r="BX159" s="12"/>
    </row>
    <row r="160" spans="8:76">
      <c r="H160" s="12">
        <f t="shared" si="36"/>
        <v>5</v>
      </c>
      <c r="I160" s="12"/>
      <c r="AI160" s="12">
        <f t="shared" si="37"/>
        <v>5</v>
      </c>
      <c r="BL160" s="22"/>
      <c r="BM160" s="22"/>
      <c r="BN160" s="22"/>
      <c r="BV160" s="22"/>
      <c r="BW160" s="22"/>
      <c r="BX160" s="12"/>
    </row>
    <row r="161" spans="8:76">
      <c r="H161" s="12">
        <f t="shared" si="36"/>
        <v>76</v>
      </c>
      <c r="I161" s="12"/>
      <c r="AI161" s="12">
        <f t="shared" si="37"/>
        <v>53</v>
      </c>
      <c r="BL161" s="22"/>
      <c r="BM161" s="22"/>
      <c r="BN161" s="22"/>
      <c r="BV161" s="22"/>
      <c r="BW161" s="22"/>
      <c r="BX161" s="12"/>
    </row>
    <row r="162" spans="8:76">
      <c r="H162" s="12">
        <f t="shared" si="36"/>
        <v>100</v>
      </c>
      <c r="I162" s="12"/>
      <c r="AI162" s="12">
        <f t="shared" si="37"/>
        <v>43</v>
      </c>
      <c r="BL162" s="22"/>
      <c r="BM162" s="22"/>
      <c r="BN162" s="22"/>
      <c r="BV162" s="22"/>
      <c r="BW162" s="22"/>
      <c r="BX162" s="12"/>
    </row>
    <row r="163" spans="8:76">
      <c r="H163" s="12">
        <f t="shared" si="36"/>
        <v>39</v>
      </c>
      <c r="I163" s="12"/>
      <c r="AI163" s="12">
        <f t="shared" si="37"/>
        <v>24</v>
      </c>
      <c r="BL163" s="22"/>
      <c r="BM163" s="22"/>
      <c r="BN163" s="22"/>
      <c r="BV163" s="22"/>
      <c r="BW163" s="22"/>
      <c r="BX163" s="12"/>
    </row>
    <row r="164" spans="8:76">
      <c r="H164" s="12">
        <f t="shared" ref="H164:H179" si="38">U5</f>
        <v>1</v>
      </c>
      <c r="I164" s="12"/>
      <c r="AI164" s="12">
        <f t="shared" ref="AI164:AI179" si="39">AU5</f>
        <v>0</v>
      </c>
      <c r="BL164" s="22"/>
      <c r="BM164" s="22"/>
      <c r="BN164" s="22"/>
      <c r="BV164" s="22"/>
      <c r="BW164" s="22"/>
      <c r="BX164" s="12"/>
    </row>
    <row r="165" spans="8:76">
      <c r="H165" s="12">
        <f t="shared" si="38"/>
        <v>46</v>
      </c>
      <c r="I165" s="12"/>
      <c r="AI165" s="12">
        <f t="shared" si="39"/>
        <v>76</v>
      </c>
      <c r="BL165" s="22"/>
      <c r="BM165" s="22"/>
      <c r="BN165" s="22"/>
      <c r="BV165" s="22"/>
      <c r="BW165" s="22"/>
      <c r="BX165" s="12"/>
    </row>
    <row r="166" spans="8:76">
      <c r="H166" s="12">
        <f t="shared" si="38"/>
        <v>41</v>
      </c>
      <c r="I166" s="12"/>
      <c r="AI166" s="12">
        <f t="shared" si="39"/>
        <v>70</v>
      </c>
      <c r="BL166" s="22"/>
      <c r="BM166" s="22"/>
      <c r="BN166" s="22"/>
      <c r="BV166" s="22"/>
      <c r="BW166" s="22"/>
      <c r="BX166" s="12"/>
    </row>
    <row r="167" spans="8:76">
      <c r="H167" s="12">
        <f t="shared" si="38"/>
        <v>24</v>
      </c>
      <c r="I167" s="12"/>
      <c r="AI167" s="12">
        <f t="shared" si="39"/>
        <v>38</v>
      </c>
      <c r="BL167" s="22"/>
      <c r="BM167" s="22"/>
      <c r="BN167" s="22"/>
      <c r="BV167" s="22"/>
      <c r="BW167" s="22"/>
      <c r="BX167" s="12"/>
    </row>
    <row r="168" spans="8:76">
      <c r="H168" s="12">
        <f t="shared" si="38"/>
        <v>2</v>
      </c>
      <c r="I168" s="12"/>
      <c r="AI168" s="12">
        <f t="shared" si="39"/>
        <v>2</v>
      </c>
      <c r="BL168" s="22"/>
      <c r="BM168" s="22"/>
      <c r="BN168" s="22"/>
      <c r="BV168" s="22"/>
      <c r="BW168" s="22"/>
      <c r="BX168" s="12"/>
    </row>
    <row r="169" spans="8:76">
      <c r="H169" s="12">
        <f t="shared" si="38"/>
        <v>47</v>
      </c>
      <c r="I169" s="12"/>
      <c r="AI169" s="12">
        <f t="shared" si="39"/>
        <v>77</v>
      </c>
      <c r="BL169" s="22"/>
      <c r="BM169" s="22"/>
      <c r="BN169" s="22"/>
      <c r="BV169" s="22"/>
      <c r="BW169" s="22"/>
      <c r="BX169" s="12"/>
    </row>
    <row r="170" spans="8:76">
      <c r="H170" s="12">
        <f t="shared" si="38"/>
        <v>50</v>
      </c>
      <c r="I170" s="12"/>
      <c r="AI170" s="12">
        <f t="shared" si="39"/>
        <v>63</v>
      </c>
      <c r="BL170" s="22"/>
      <c r="BM170" s="22"/>
      <c r="BN170" s="22"/>
      <c r="BV170" s="22"/>
      <c r="BW170" s="22"/>
      <c r="BX170" s="12"/>
    </row>
    <row r="171" spans="8:76">
      <c r="H171" s="12">
        <f t="shared" si="38"/>
        <v>60</v>
      </c>
      <c r="I171" s="12"/>
      <c r="AI171" s="12">
        <f t="shared" si="39"/>
        <v>47</v>
      </c>
      <c r="BL171" s="22"/>
      <c r="BM171" s="22"/>
      <c r="BN171" s="22"/>
      <c r="BV171" s="22"/>
      <c r="BW171" s="22"/>
      <c r="BX171" s="12"/>
    </row>
    <row r="172" spans="8:76">
      <c r="H172" s="12">
        <f t="shared" si="38"/>
        <v>1</v>
      </c>
      <c r="I172" s="12"/>
      <c r="AI172" s="12">
        <f t="shared" si="39"/>
        <v>3</v>
      </c>
      <c r="BL172" s="22"/>
      <c r="BM172" s="22"/>
      <c r="BN172" s="22"/>
      <c r="BV172" s="22"/>
      <c r="BW172" s="22"/>
      <c r="BX172" s="12"/>
    </row>
    <row r="173" spans="8:76">
      <c r="H173" s="12">
        <f t="shared" si="38"/>
        <v>62</v>
      </c>
      <c r="I173" s="12"/>
      <c r="AI173" s="12">
        <f t="shared" si="39"/>
        <v>96</v>
      </c>
      <c r="BL173" s="22"/>
      <c r="BM173" s="22"/>
      <c r="BN173" s="22"/>
      <c r="BV173" s="22"/>
      <c r="BW173" s="22"/>
      <c r="BX173" s="12"/>
    </row>
    <row r="174" spans="8:76">
      <c r="H174" s="12">
        <f t="shared" si="38"/>
        <v>48</v>
      </c>
      <c r="I174" s="12"/>
      <c r="AI174" s="12">
        <f t="shared" si="39"/>
        <v>62</v>
      </c>
      <c r="BL174" s="22"/>
      <c r="BM174" s="22"/>
      <c r="BN174" s="22"/>
      <c r="BV174" s="22"/>
      <c r="BW174" s="22"/>
      <c r="BX174" s="12"/>
    </row>
    <row r="175" spans="8:76">
      <c r="H175" s="12">
        <f t="shared" si="38"/>
        <v>73</v>
      </c>
      <c r="I175" s="12"/>
      <c r="AI175" s="12">
        <f t="shared" si="39"/>
        <v>58</v>
      </c>
      <c r="BL175" s="22"/>
      <c r="BM175" s="22"/>
      <c r="BN175" s="22"/>
      <c r="BV175" s="22"/>
      <c r="BW175" s="22"/>
      <c r="BX175" s="12"/>
    </row>
    <row r="176" spans="8:76">
      <c r="H176" s="12">
        <f t="shared" si="38"/>
        <v>7</v>
      </c>
      <c r="I176" s="12"/>
      <c r="AI176" s="12">
        <f t="shared" si="39"/>
        <v>6</v>
      </c>
      <c r="BL176" s="22"/>
      <c r="BM176" s="22"/>
      <c r="BN176" s="22"/>
      <c r="BV176" s="22"/>
      <c r="BW176" s="22"/>
      <c r="BX176" s="12"/>
    </row>
    <row r="177" spans="8:76">
      <c r="H177" s="12">
        <f t="shared" si="38"/>
        <v>77</v>
      </c>
      <c r="I177" s="12"/>
      <c r="AI177" s="12">
        <f t="shared" si="39"/>
        <v>65</v>
      </c>
      <c r="BL177" s="22"/>
      <c r="BM177" s="22"/>
      <c r="BN177" s="22"/>
      <c r="BV177" s="22"/>
      <c r="BW177" s="22"/>
      <c r="BX177" s="12"/>
    </row>
    <row r="178" spans="8:76">
      <c r="H178" s="12">
        <f t="shared" si="38"/>
        <v>67</v>
      </c>
      <c r="I178" s="12"/>
      <c r="AI178" s="12">
        <f t="shared" si="39"/>
        <v>50</v>
      </c>
      <c r="BL178" s="22"/>
      <c r="BM178" s="22"/>
      <c r="BN178" s="22"/>
      <c r="BV178" s="22"/>
      <c r="BW178" s="22"/>
      <c r="BX178" s="12"/>
    </row>
    <row r="179" spans="8:76">
      <c r="H179" s="12">
        <f t="shared" si="38"/>
        <v>51</v>
      </c>
      <c r="I179" s="12"/>
      <c r="AI179" s="12">
        <f t="shared" si="39"/>
        <v>48</v>
      </c>
      <c r="BL179" s="22"/>
      <c r="BM179" s="22"/>
      <c r="BN179" s="22"/>
      <c r="BV179" s="22"/>
      <c r="BW179" s="22"/>
      <c r="BX179" s="12"/>
    </row>
    <row r="180" spans="8:76">
      <c r="H180" s="12">
        <f t="shared" ref="H180:H195" si="40">V5</f>
        <v>1</v>
      </c>
      <c r="I180" s="12"/>
      <c r="AI180" s="12">
        <f t="shared" ref="AI180:AI195" si="41">AV5</f>
        <v>2</v>
      </c>
      <c r="BL180" s="22"/>
      <c r="BM180" s="22"/>
      <c r="BN180" s="22"/>
      <c r="BV180" s="22"/>
      <c r="BW180" s="22"/>
      <c r="BX180" s="12"/>
    </row>
    <row r="181" spans="8:76">
      <c r="H181" s="12">
        <f t="shared" si="40"/>
        <v>43</v>
      </c>
      <c r="I181" s="12"/>
      <c r="AI181" s="12">
        <f t="shared" si="41"/>
        <v>83</v>
      </c>
      <c r="BL181" s="22"/>
      <c r="BM181" s="22"/>
      <c r="BN181" s="22"/>
      <c r="BV181" s="22"/>
      <c r="BW181" s="22"/>
      <c r="BX181" s="12"/>
    </row>
    <row r="182" spans="8:76">
      <c r="H182" s="12">
        <f t="shared" si="40"/>
        <v>46</v>
      </c>
      <c r="I182" s="12"/>
      <c r="AI182" s="12">
        <f t="shared" si="41"/>
        <v>47</v>
      </c>
      <c r="BL182" s="22"/>
      <c r="BM182" s="22"/>
      <c r="BN182" s="22"/>
      <c r="BV182" s="22"/>
      <c r="BW182" s="22"/>
      <c r="BX182" s="12"/>
    </row>
    <row r="183" spans="8:76">
      <c r="H183" s="12">
        <f t="shared" si="40"/>
        <v>36</v>
      </c>
      <c r="I183" s="12"/>
      <c r="AI183" s="12">
        <f t="shared" si="41"/>
        <v>47</v>
      </c>
      <c r="BL183" s="22"/>
      <c r="BM183" s="22"/>
      <c r="BN183" s="22"/>
      <c r="BV183" s="22"/>
      <c r="BW183" s="22"/>
      <c r="BX183" s="12"/>
    </row>
    <row r="184" spans="8:76">
      <c r="H184" s="12">
        <f t="shared" si="40"/>
        <v>1</v>
      </c>
      <c r="I184" s="12"/>
      <c r="AI184" s="12">
        <f t="shared" si="41"/>
        <v>2</v>
      </c>
      <c r="BL184" s="22"/>
      <c r="BM184" s="22"/>
      <c r="BN184" s="22"/>
      <c r="BV184" s="22"/>
      <c r="BW184" s="22"/>
      <c r="BX184" s="12"/>
    </row>
    <row r="185" spans="8:76">
      <c r="H185" s="12">
        <f t="shared" si="40"/>
        <v>49</v>
      </c>
      <c r="I185" s="12"/>
      <c r="AI185" s="12">
        <f t="shared" si="41"/>
        <v>44</v>
      </c>
      <c r="BL185" s="22"/>
      <c r="BM185" s="22"/>
      <c r="BN185" s="22"/>
      <c r="BV185" s="22"/>
      <c r="BW185" s="22"/>
      <c r="BX185" s="12"/>
    </row>
    <row r="186" spans="8:76">
      <c r="H186" s="12">
        <f t="shared" si="40"/>
        <v>52</v>
      </c>
      <c r="I186" s="12"/>
      <c r="AI186" s="12">
        <f t="shared" si="41"/>
        <v>52</v>
      </c>
      <c r="BL186" s="22"/>
      <c r="BM186" s="22"/>
      <c r="BN186" s="22"/>
      <c r="BV186" s="22"/>
      <c r="BW186" s="22"/>
      <c r="BX186" s="12"/>
    </row>
    <row r="187" spans="8:76">
      <c r="H187" s="12">
        <f t="shared" si="40"/>
        <v>27</v>
      </c>
      <c r="I187" s="12"/>
      <c r="AI187" s="12">
        <f t="shared" si="41"/>
        <v>25</v>
      </c>
      <c r="BL187" s="22"/>
      <c r="BM187" s="22"/>
      <c r="BN187" s="22"/>
      <c r="BV187" s="22"/>
      <c r="BW187" s="22"/>
      <c r="BX187" s="12"/>
    </row>
    <row r="188" spans="8:76">
      <c r="H188" s="12">
        <f t="shared" si="40"/>
        <v>2</v>
      </c>
      <c r="I188" s="12"/>
      <c r="AI188" s="12">
        <f t="shared" si="41"/>
        <v>3</v>
      </c>
      <c r="BL188" s="22"/>
      <c r="BM188" s="22"/>
      <c r="BN188" s="22"/>
      <c r="BV188" s="22"/>
      <c r="BW188" s="22"/>
      <c r="BX188" s="12"/>
    </row>
    <row r="189" spans="8:76">
      <c r="H189" s="12">
        <f t="shared" si="40"/>
        <v>56</v>
      </c>
      <c r="I189" s="12"/>
      <c r="AI189" s="12">
        <f t="shared" si="41"/>
        <v>100</v>
      </c>
      <c r="BL189" s="22"/>
      <c r="BM189" s="22"/>
      <c r="BN189" s="22"/>
      <c r="BV189" s="22"/>
      <c r="BW189" s="22"/>
      <c r="BX189" s="12"/>
    </row>
    <row r="190" spans="8:76">
      <c r="H190" s="12">
        <f t="shared" si="40"/>
        <v>46</v>
      </c>
      <c r="I190" s="12"/>
      <c r="AI190" s="12">
        <f t="shared" si="41"/>
        <v>66</v>
      </c>
      <c r="BL190" s="22"/>
      <c r="BM190" s="22"/>
      <c r="BN190" s="22"/>
      <c r="BV190" s="22"/>
      <c r="BW190" s="22"/>
      <c r="BX190" s="12"/>
    </row>
    <row r="191" spans="8:76">
      <c r="H191" s="12">
        <f t="shared" si="40"/>
        <v>51</v>
      </c>
      <c r="I191" s="12"/>
      <c r="AI191" s="12">
        <f t="shared" si="41"/>
        <v>65</v>
      </c>
      <c r="BL191" s="22"/>
      <c r="BM191" s="22"/>
      <c r="BN191" s="22"/>
      <c r="BV191" s="22"/>
      <c r="BW191" s="22"/>
      <c r="BX191" s="12"/>
    </row>
    <row r="192" spans="8:76">
      <c r="H192" s="12">
        <f t="shared" si="40"/>
        <v>1</v>
      </c>
      <c r="I192" s="12"/>
      <c r="AI192" s="12">
        <f t="shared" si="41"/>
        <v>0</v>
      </c>
      <c r="BL192" s="22"/>
      <c r="BM192" s="22"/>
      <c r="BN192" s="22"/>
      <c r="BV192" s="22"/>
      <c r="BW192" s="22"/>
      <c r="BX192" s="12"/>
    </row>
    <row r="193" spans="8:76">
      <c r="H193" s="12">
        <f t="shared" si="40"/>
        <v>1</v>
      </c>
      <c r="I193" s="12"/>
      <c r="AI193" s="12">
        <f t="shared" si="41"/>
        <v>1</v>
      </c>
      <c r="BL193" s="22"/>
      <c r="BM193" s="22"/>
      <c r="BN193" s="22"/>
      <c r="BV193" s="22"/>
      <c r="BW193" s="22"/>
      <c r="BX193" s="12"/>
    </row>
    <row r="194" spans="8:76">
      <c r="H194" s="12">
        <f t="shared" si="40"/>
        <v>2</v>
      </c>
      <c r="I194" s="12"/>
      <c r="AI194" s="12">
        <f t="shared" si="41"/>
        <v>0</v>
      </c>
      <c r="BL194" s="22"/>
      <c r="BM194" s="22"/>
      <c r="BN194" s="22"/>
      <c r="BV194" s="22"/>
      <c r="BW194" s="22"/>
      <c r="BX194" s="12"/>
    </row>
    <row r="195" spans="8:76">
      <c r="H195" s="12">
        <f t="shared" si="40"/>
        <v>14</v>
      </c>
      <c r="I195" s="12"/>
      <c r="AI195" s="12">
        <f t="shared" si="41"/>
        <v>11</v>
      </c>
      <c r="BL195" s="22"/>
      <c r="BM195" s="22"/>
      <c r="BN195" s="22"/>
      <c r="BV195" s="22"/>
      <c r="BW195" s="22"/>
      <c r="BX195" s="12"/>
    </row>
    <row r="196" spans="8:76">
      <c r="H196" s="12">
        <f t="shared" ref="H196:H211" si="42">W5</f>
        <v>0</v>
      </c>
      <c r="I196" s="12"/>
      <c r="AI196" s="12">
        <f t="shared" ref="AI196:AI211" si="43">AW5</f>
        <v>0</v>
      </c>
      <c r="BL196" s="22"/>
      <c r="BM196" s="22"/>
      <c r="BN196" s="22"/>
      <c r="BV196" s="22"/>
      <c r="BW196" s="22"/>
      <c r="BX196" s="12"/>
    </row>
    <row r="197" spans="8:76">
      <c r="H197" s="12">
        <f t="shared" si="42"/>
        <v>0</v>
      </c>
      <c r="I197" s="12"/>
      <c r="AI197" s="12">
        <f t="shared" si="43"/>
        <v>0</v>
      </c>
      <c r="BL197" s="22"/>
      <c r="BM197" s="22"/>
      <c r="BN197" s="22"/>
      <c r="BV197" s="22"/>
      <c r="BW197" s="22"/>
      <c r="BX197" s="12"/>
    </row>
    <row r="198" spans="8:76">
      <c r="H198" s="12">
        <f t="shared" si="42"/>
        <v>0</v>
      </c>
      <c r="I198" s="12"/>
      <c r="AI198" s="12">
        <f t="shared" si="43"/>
        <v>0</v>
      </c>
      <c r="BL198" s="22"/>
      <c r="BM198" s="22"/>
      <c r="BN198" s="22"/>
      <c r="BV198" s="22"/>
      <c r="BW198" s="22"/>
      <c r="BX198" s="12"/>
    </row>
    <row r="199" spans="8:76">
      <c r="H199" s="12">
        <f t="shared" si="42"/>
        <v>82</v>
      </c>
      <c r="I199" s="12"/>
      <c r="AI199" s="12">
        <f t="shared" si="43"/>
        <v>59</v>
      </c>
      <c r="BL199" s="22"/>
      <c r="BM199" s="22"/>
      <c r="BN199" s="22"/>
      <c r="BV199" s="22"/>
      <c r="BW199" s="22"/>
      <c r="BX199" s="12"/>
    </row>
    <row r="200" spans="8:76">
      <c r="H200" s="12">
        <f t="shared" si="42"/>
        <v>1</v>
      </c>
      <c r="I200" s="12"/>
      <c r="AI200" s="12">
        <f t="shared" si="43"/>
        <v>0</v>
      </c>
      <c r="BL200" s="22"/>
      <c r="BM200" s="22"/>
      <c r="BN200" s="22"/>
      <c r="BV200" s="22"/>
      <c r="BW200" s="22"/>
      <c r="BX200" s="12"/>
    </row>
    <row r="201" spans="8:76">
      <c r="H201" s="12">
        <f t="shared" si="42"/>
        <v>0</v>
      </c>
      <c r="I201" s="12"/>
      <c r="AI201" s="12">
        <f t="shared" si="43"/>
        <v>0</v>
      </c>
      <c r="BL201" s="22"/>
      <c r="BM201" s="22"/>
      <c r="BN201" s="22"/>
      <c r="BV201" s="22"/>
      <c r="BW201" s="22"/>
      <c r="BX201" s="12"/>
    </row>
    <row r="202" spans="8:76">
      <c r="H202" s="12">
        <f t="shared" si="42"/>
        <v>0</v>
      </c>
      <c r="I202" s="12"/>
      <c r="AI202" s="12">
        <f t="shared" si="43"/>
        <v>0</v>
      </c>
      <c r="BL202" s="22"/>
      <c r="BM202" s="22"/>
      <c r="BN202" s="22"/>
      <c r="BV202" s="22"/>
      <c r="BW202" s="22"/>
      <c r="BX202" s="12"/>
    </row>
    <row r="203" spans="8:76">
      <c r="H203" s="12">
        <f t="shared" si="42"/>
        <v>83</v>
      </c>
      <c r="I203" s="12"/>
      <c r="AI203" s="12">
        <f t="shared" si="43"/>
        <v>79</v>
      </c>
      <c r="BL203" s="22"/>
      <c r="BM203" s="22"/>
      <c r="BN203" s="22"/>
      <c r="BV203" s="22"/>
      <c r="BW203" s="22"/>
      <c r="BX203" s="12"/>
    </row>
    <row r="204" spans="8:76">
      <c r="H204" s="12">
        <f t="shared" si="42"/>
        <v>1</v>
      </c>
      <c r="I204" s="12"/>
      <c r="AI204" s="12">
        <f t="shared" si="43"/>
        <v>1</v>
      </c>
      <c r="BL204" s="22"/>
      <c r="BM204" s="22"/>
      <c r="BN204" s="22"/>
      <c r="BV204" s="22"/>
      <c r="BW204" s="22"/>
      <c r="BX204" s="12"/>
    </row>
    <row r="205" spans="8:76">
      <c r="H205" s="12">
        <f t="shared" si="42"/>
        <v>4</v>
      </c>
      <c r="I205" s="12"/>
      <c r="AI205" s="12">
        <f t="shared" si="43"/>
        <v>2</v>
      </c>
      <c r="BL205" s="22"/>
      <c r="BM205" s="22"/>
      <c r="BN205" s="22"/>
      <c r="BV205" s="22"/>
      <c r="BW205" s="22"/>
      <c r="BX205" s="12"/>
    </row>
    <row r="206" spans="8:76">
      <c r="H206" s="12">
        <f t="shared" si="42"/>
        <v>0</v>
      </c>
      <c r="I206" s="12"/>
      <c r="AI206" s="12">
        <f t="shared" si="43"/>
        <v>0</v>
      </c>
      <c r="BL206" s="22"/>
      <c r="BM206" s="22"/>
      <c r="BN206" s="22"/>
      <c r="BV206" s="22"/>
      <c r="BW206" s="22"/>
      <c r="BX206" s="12"/>
    </row>
    <row r="207" spans="8:76">
      <c r="H207" s="12">
        <f t="shared" si="42"/>
        <v>47</v>
      </c>
      <c r="I207" s="12"/>
      <c r="AI207" s="12">
        <f t="shared" si="43"/>
        <v>47</v>
      </c>
      <c r="BL207" s="22"/>
      <c r="BM207" s="22"/>
      <c r="BN207" s="22"/>
      <c r="BV207" s="22"/>
      <c r="BW207" s="22"/>
      <c r="BX207" s="12"/>
    </row>
    <row r="208" spans="8:76">
      <c r="H208" s="12">
        <f t="shared" si="42"/>
        <v>20</v>
      </c>
      <c r="I208" s="12"/>
      <c r="AI208" s="12">
        <f t="shared" si="43"/>
        <v>7</v>
      </c>
      <c r="BL208" s="22"/>
      <c r="BM208" s="22"/>
      <c r="BN208" s="22"/>
      <c r="BV208" s="22"/>
      <c r="BW208" s="22"/>
      <c r="BX208" s="12"/>
    </row>
    <row r="209" spans="8:76">
      <c r="H209" s="12">
        <f t="shared" si="42"/>
        <v>7</v>
      </c>
      <c r="I209" s="12"/>
      <c r="AI209" s="12">
        <f t="shared" si="43"/>
        <v>4</v>
      </c>
      <c r="BL209" s="22"/>
      <c r="BM209" s="22"/>
      <c r="BN209" s="22"/>
      <c r="BV209" s="22"/>
      <c r="BW209" s="22"/>
      <c r="BX209" s="12"/>
    </row>
    <row r="210" spans="8:76">
      <c r="H210" s="12">
        <f t="shared" si="42"/>
        <v>18</v>
      </c>
      <c r="I210" s="12"/>
      <c r="AI210" s="12">
        <f t="shared" si="43"/>
        <v>14</v>
      </c>
      <c r="BL210" s="22"/>
      <c r="BM210" s="22"/>
      <c r="BN210" s="22"/>
      <c r="BV210" s="22"/>
      <c r="BW210" s="22"/>
      <c r="BX210" s="12"/>
    </row>
    <row r="211" spans="8:76">
      <c r="H211" s="12">
        <f t="shared" si="42"/>
        <v>76</v>
      </c>
      <c r="I211" s="12"/>
      <c r="AI211" s="12">
        <f t="shared" si="43"/>
        <v>24</v>
      </c>
      <c r="BL211" s="22"/>
      <c r="BM211" s="22"/>
      <c r="BN211" s="22"/>
      <c r="BV211" s="22"/>
      <c r="BW211" s="22"/>
      <c r="BX211" s="12"/>
    </row>
    <row r="212" spans="8:76">
      <c r="H212" s="12">
        <f t="shared" ref="H212:H227" si="44">X5</f>
        <v>0</v>
      </c>
      <c r="I212" s="12"/>
      <c r="AI212" s="12">
        <f t="shared" ref="AI212:AI227" si="45">AX5</f>
        <v>0</v>
      </c>
      <c r="BL212" s="22"/>
      <c r="BM212" s="22"/>
      <c r="BN212" s="22"/>
      <c r="BV212" s="22"/>
      <c r="BW212" s="22"/>
      <c r="BX212" s="12"/>
    </row>
    <row r="213" spans="8:76">
      <c r="H213" s="12">
        <f t="shared" si="44"/>
        <v>5</v>
      </c>
      <c r="I213" s="12"/>
      <c r="AI213" s="12">
        <f t="shared" si="45"/>
        <v>5</v>
      </c>
      <c r="BL213" s="22"/>
      <c r="BM213" s="22"/>
      <c r="BN213" s="22"/>
      <c r="BV213" s="22"/>
      <c r="BW213" s="22"/>
      <c r="BX213" s="12"/>
    </row>
    <row r="214" spans="8:76">
      <c r="H214" s="12">
        <f t="shared" si="44"/>
        <v>1</v>
      </c>
      <c r="I214" s="12"/>
      <c r="AI214" s="12">
        <f t="shared" si="45"/>
        <v>1</v>
      </c>
      <c r="BL214" s="22"/>
      <c r="BM214" s="22"/>
      <c r="BN214" s="22"/>
      <c r="BV214" s="22"/>
      <c r="BW214" s="22"/>
      <c r="BX214" s="12"/>
    </row>
    <row r="215" spans="8:76">
      <c r="H215" s="12">
        <f t="shared" si="44"/>
        <v>32</v>
      </c>
      <c r="I215" s="12"/>
      <c r="AI215" s="12">
        <f t="shared" si="45"/>
        <v>17</v>
      </c>
      <c r="BL215" s="22"/>
      <c r="BM215" s="22"/>
      <c r="BN215" s="22"/>
      <c r="BV215" s="22"/>
      <c r="BW215" s="22"/>
      <c r="BX215" s="12"/>
    </row>
    <row r="216" spans="8:76">
      <c r="H216" s="12">
        <f t="shared" si="44"/>
        <v>0</v>
      </c>
      <c r="I216" s="12"/>
      <c r="AI216" s="12">
        <f t="shared" si="45"/>
        <v>0</v>
      </c>
      <c r="BL216" s="22"/>
      <c r="BM216" s="22"/>
      <c r="BN216" s="22"/>
      <c r="BV216" s="22"/>
      <c r="BW216" s="22"/>
      <c r="BX216" s="12"/>
    </row>
    <row r="217" spans="8:76">
      <c r="H217" s="12">
        <f t="shared" si="44"/>
        <v>3</v>
      </c>
      <c r="I217" s="12"/>
      <c r="AI217" s="12">
        <f t="shared" si="45"/>
        <v>4</v>
      </c>
      <c r="BL217" s="22"/>
      <c r="BM217" s="22"/>
      <c r="BN217" s="22"/>
      <c r="BV217" s="22"/>
      <c r="BW217" s="22"/>
      <c r="BX217" s="12"/>
    </row>
    <row r="218" spans="8:76">
      <c r="H218" s="12">
        <f t="shared" si="44"/>
        <v>1</v>
      </c>
      <c r="I218" s="12"/>
      <c r="AI218" s="12">
        <f t="shared" si="45"/>
        <v>2</v>
      </c>
      <c r="BL218" s="22"/>
      <c r="BM218" s="22"/>
      <c r="BN218" s="22"/>
      <c r="BV218" s="22"/>
      <c r="BW218" s="22"/>
      <c r="BX218" s="12"/>
    </row>
    <row r="219" spans="8:76">
      <c r="H219" s="12">
        <f t="shared" si="44"/>
        <v>100</v>
      </c>
      <c r="I219" s="12"/>
      <c r="AI219" s="12">
        <f t="shared" si="45"/>
        <v>100</v>
      </c>
      <c r="BL219" s="22"/>
      <c r="BM219" s="22"/>
      <c r="BN219" s="22"/>
      <c r="BV219" s="22"/>
      <c r="BW219" s="22"/>
      <c r="BX219" s="12"/>
    </row>
    <row r="220" spans="8:76">
      <c r="H220" s="12">
        <f t="shared" si="44"/>
        <v>1</v>
      </c>
      <c r="I220" s="12"/>
      <c r="AI220" s="12">
        <f t="shared" si="45"/>
        <v>0</v>
      </c>
      <c r="BL220" s="22"/>
      <c r="BM220" s="22"/>
      <c r="BN220" s="22"/>
      <c r="BV220" s="22"/>
      <c r="BW220" s="22"/>
      <c r="BX220" s="12"/>
    </row>
    <row r="221" spans="8:76">
      <c r="H221" s="12">
        <f t="shared" si="44"/>
        <v>3</v>
      </c>
      <c r="I221" s="12"/>
      <c r="AI221" s="12">
        <f t="shared" si="45"/>
        <v>2</v>
      </c>
      <c r="BL221" s="22"/>
      <c r="BM221" s="22"/>
      <c r="BN221" s="22"/>
      <c r="BV221" s="22"/>
      <c r="BW221" s="22"/>
      <c r="BX221" s="12"/>
    </row>
    <row r="222" spans="8:76">
      <c r="H222" s="12">
        <f t="shared" si="44"/>
        <v>1</v>
      </c>
      <c r="I222" s="12"/>
      <c r="AI222" s="12">
        <f t="shared" si="45"/>
        <v>0</v>
      </c>
      <c r="BL222" s="22"/>
      <c r="BM222" s="22"/>
      <c r="BN222" s="22"/>
      <c r="BV222" s="22"/>
      <c r="BW222" s="22"/>
      <c r="BX222" s="12"/>
    </row>
    <row r="223" spans="8:76">
      <c r="H223" s="12">
        <f t="shared" si="44"/>
        <v>82</v>
      </c>
      <c r="I223" s="12"/>
      <c r="AI223" s="12">
        <f t="shared" si="45"/>
        <v>40</v>
      </c>
      <c r="BL223" s="22"/>
      <c r="BM223" s="22"/>
      <c r="BN223" s="22"/>
      <c r="BV223" s="22"/>
      <c r="BW223" s="22"/>
      <c r="BX223" s="12"/>
    </row>
    <row r="224" spans="8:76">
      <c r="H224" s="12">
        <f t="shared" si="44"/>
        <v>19</v>
      </c>
      <c r="I224" s="12"/>
      <c r="AI224" s="12">
        <f t="shared" si="45"/>
        <v>7</v>
      </c>
      <c r="BL224" s="22"/>
      <c r="BM224" s="22"/>
      <c r="BN224" s="22"/>
      <c r="BV224" s="22"/>
      <c r="BW224" s="22"/>
      <c r="BX224" s="12"/>
    </row>
    <row r="225" spans="8:76">
      <c r="H225" s="12">
        <f t="shared" si="44"/>
        <v>14</v>
      </c>
      <c r="I225" s="12"/>
      <c r="AI225" s="12">
        <f t="shared" si="45"/>
        <v>13</v>
      </c>
      <c r="BL225" s="22"/>
      <c r="BM225" s="22"/>
      <c r="BN225" s="22"/>
      <c r="BV225" s="22"/>
      <c r="BW225" s="22"/>
      <c r="BX225" s="12"/>
    </row>
    <row r="226" spans="8:76">
      <c r="H226" s="12">
        <f t="shared" si="44"/>
        <v>21</v>
      </c>
      <c r="I226" s="12"/>
      <c r="AI226" s="12">
        <f t="shared" si="45"/>
        <v>20</v>
      </c>
      <c r="BL226" s="22"/>
      <c r="BM226" s="22"/>
      <c r="BN226" s="22"/>
      <c r="BV226" s="22"/>
      <c r="BW226" s="22"/>
      <c r="BX226" s="12"/>
    </row>
    <row r="227" spans="8:76">
      <c r="H227" s="12">
        <f t="shared" si="44"/>
        <v>89</v>
      </c>
      <c r="I227" s="12"/>
      <c r="AI227" s="12">
        <f t="shared" si="45"/>
        <v>28</v>
      </c>
      <c r="BL227" s="22"/>
      <c r="BM227" s="22"/>
      <c r="BN227" s="22"/>
      <c r="BV227" s="22"/>
      <c r="BW227" s="22"/>
      <c r="BX227" s="12"/>
    </row>
    <row r="228" spans="8:76">
      <c r="H228" s="12">
        <f t="shared" ref="H228:H243" si="46">Y5</f>
        <v>0</v>
      </c>
      <c r="I228" s="12"/>
      <c r="AI228" s="12">
        <f t="shared" ref="AI228:AI243" si="47">AY5</f>
        <v>0</v>
      </c>
      <c r="BL228" s="22"/>
      <c r="BM228" s="22"/>
      <c r="BN228" s="22"/>
      <c r="BV228" s="22"/>
      <c r="BW228" s="22"/>
      <c r="BX228" s="12"/>
    </row>
    <row r="229" spans="8:76">
      <c r="H229" s="12">
        <f t="shared" si="46"/>
        <v>3</v>
      </c>
      <c r="I229" s="12"/>
      <c r="AI229" s="12">
        <f t="shared" si="47"/>
        <v>4</v>
      </c>
      <c r="BL229" s="22"/>
      <c r="BM229" s="22"/>
      <c r="BN229" s="22"/>
      <c r="BV229" s="22"/>
      <c r="BW229" s="22"/>
      <c r="BX229" s="12"/>
    </row>
    <row r="230" spans="8:76">
      <c r="H230" s="12">
        <f t="shared" si="46"/>
        <v>0</v>
      </c>
      <c r="I230" s="12"/>
      <c r="AI230" s="12">
        <f t="shared" si="47"/>
        <v>1</v>
      </c>
      <c r="BL230" s="22"/>
      <c r="BM230" s="22"/>
      <c r="BN230" s="22"/>
      <c r="BV230" s="22"/>
      <c r="BW230" s="22"/>
      <c r="BX230" s="12"/>
    </row>
    <row r="231" spans="8:76">
      <c r="H231" s="12">
        <f t="shared" si="46"/>
        <v>27</v>
      </c>
      <c r="I231" s="12"/>
      <c r="AI231" s="12">
        <f t="shared" si="47"/>
        <v>28</v>
      </c>
      <c r="BL231" s="22"/>
      <c r="BM231" s="22"/>
      <c r="BN231" s="22"/>
      <c r="BV231" s="22"/>
      <c r="BW231" s="22"/>
      <c r="BX231" s="12"/>
    </row>
    <row r="232" spans="8:76">
      <c r="H232" s="12">
        <f t="shared" si="46"/>
        <v>0</v>
      </c>
      <c r="I232" s="12"/>
      <c r="AI232" s="12">
        <f t="shared" si="47"/>
        <v>0</v>
      </c>
      <c r="BL232" s="22"/>
      <c r="BM232" s="22"/>
      <c r="BN232" s="22"/>
      <c r="BV232" s="22"/>
      <c r="BW232" s="22"/>
      <c r="BX232" s="12"/>
    </row>
    <row r="233" spans="8:76">
      <c r="H233" s="12">
        <f t="shared" si="46"/>
        <v>1</v>
      </c>
      <c r="I233" s="12"/>
      <c r="AI233" s="12">
        <f t="shared" si="47"/>
        <v>2</v>
      </c>
      <c r="BL233" s="22"/>
      <c r="BM233" s="22"/>
      <c r="BN233" s="22"/>
      <c r="BV233" s="22"/>
      <c r="BW233" s="22"/>
      <c r="BX233" s="12"/>
    </row>
    <row r="234" spans="8:76">
      <c r="H234" s="12">
        <f t="shared" si="46"/>
        <v>0</v>
      </c>
      <c r="I234" s="12"/>
      <c r="AI234" s="12">
        <f t="shared" si="47"/>
        <v>0</v>
      </c>
      <c r="BL234" s="22"/>
      <c r="BM234" s="22"/>
      <c r="BN234" s="22"/>
      <c r="BV234" s="22"/>
      <c r="BW234" s="22"/>
      <c r="BX234" s="12"/>
    </row>
    <row r="235" spans="8:76">
      <c r="H235" s="12">
        <f t="shared" si="46"/>
        <v>70</v>
      </c>
      <c r="I235" s="12"/>
      <c r="AI235" s="12">
        <f t="shared" si="47"/>
        <v>49</v>
      </c>
      <c r="BL235" s="22"/>
      <c r="BM235" s="22"/>
      <c r="BN235" s="22"/>
      <c r="BV235" s="22"/>
      <c r="BW235" s="22"/>
      <c r="BX235" s="12"/>
    </row>
    <row r="236" spans="8:76">
      <c r="H236" s="12">
        <f t="shared" si="46"/>
        <v>0</v>
      </c>
      <c r="I236" s="12"/>
      <c r="AI236" s="12">
        <f t="shared" si="47"/>
        <v>2</v>
      </c>
      <c r="BL236" s="22"/>
      <c r="BM236" s="22"/>
      <c r="BN236" s="22"/>
      <c r="BV236" s="22"/>
      <c r="BW236" s="22"/>
      <c r="BX236" s="12"/>
    </row>
    <row r="237" spans="8:76">
      <c r="H237" s="12">
        <f t="shared" si="46"/>
        <v>2</v>
      </c>
      <c r="I237" s="12"/>
      <c r="AI237" s="12">
        <f t="shared" si="47"/>
        <v>3</v>
      </c>
      <c r="BL237" s="22"/>
      <c r="BM237" s="22"/>
      <c r="BN237" s="22"/>
      <c r="BV237" s="22"/>
      <c r="BW237" s="22"/>
      <c r="BX237" s="12"/>
    </row>
    <row r="238" spans="8:76">
      <c r="H238" s="12">
        <f t="shared" si="46"/>
        <v>0</v>
      </c>
      <c r="I238" s="12"/>
      <c r="AI238" s="12">
        <f t="shared" si="47"/>
        <v>0</v>
      </c>
      <c r="BL238" s="22"/>
      <c r="BM238" s="22"/>
      <c r="BN238" s="22"/>
      <c r="BV238" s="22"/>
      <c r="BW238" s="22"/>
      <c r="BX238" s="12"/>
    </row>
    <row r="239" spans="8:76">
      <c r="H239" s="12">
        <f t="shared" si="46"/>
        <v>81</v>
      </c>
      <c r="I239" s="12"/>
      <c r="AI239" s="12">
        <f t="shared" si="47"/>
        <v>76</v>
      </c>
      <c r="BL239" s="22"/>
      <c r="BM239" s="22"/>
      <c r="BN239" s="22"/>
      <c r="BV239" s="22"/>
      <c r="BW239" s="22"/>
      <c r="BX239" s="12"/>
    </row>
    <row r="240" spans="8:76">
      <c r="H240" s="12">
        <f t="shared" si="46"/>
        <v>18</v>
      </c>
      <c r="I240" s="12"/>
      <c r="AI240" s="12">
        <f t="shared" si="47"/>
        <v>10</v>
      </c>
      <c r="BL240" s="22"/>
      <c r="BM240" s="22"/>
      <c r="BN240" s="22"/>
      <c r="BV240" s="22"/>
      <c r="BW240" s="22"/>
      <c r="BX240" s="12"/>
    </row>
    <row r="241" spans="8:76">
      <c r="H241" s="12">
        <f t="shared" si="46"/>
        <v>25</v>
      </c>
      <c r="I241" s="12"/>
      <c r="AI241" s="12">
        <f t="shared" si="47"/>
        <v>40</v>
      </c>
      <c r="BL241" s="22"/>
      <c r="BM241" s="22"/>
      <c r="BN241" s="22"/>
      <c r="BV241" s="22"/>
      <c r="BW241" s="22"/>
      <c r="BX241" s="12"/>
    </row>
    <row r="242" spans="8:76">
      <c r="H242" s="12">
        <f t="shared" si="46"/>
        <v>21</v>
      </c>
      <c r="I242" s="12"/>
      <c r="AI242" s="12">
        <f t="shared" si="47"/>
        <v>9</v>
      </c>
      <c r="BL242" s="22"/>
      <c r="BM242" s="22"/>
      <c r="BN242" s="22"/>
      <c r="BV242" s="22"/>
      <c r="BW242" s="22"/>
      <c r="BX242" s="12"/>
    </row>
    <row r="243" spans="8:76">
      <c r="H243" s="12">
        <f t="shared" si="46"/>
        <v>49</v>
      </c>
      <c r="I243" s="12"/>
      <c r="AI243" s="12">
        <f t="shared" si="47"/>
        <v>29</v>
      </c>
      <c r="BL243" s="22"/>
      <c r="BM243" s="22"/>
      <c r="BN243" s="22"/>
      <c r="BV243" s="22"/>
      <c r="BW243" s="22"/>
      <c r="BX243" s="12"/>
    </row>
    <row r="244" spans="8:76">
      <c r="H244" s="12">
        <f t="shared" ref="H244:H259" si="48">Z5</f>
        <v>0</v>
      </c>
      <c r="I244" s="12"/>
      <c r="AI244" s="12">
        <f t="shared" ref="AI244:AI259" si="49">AZ5</f>
        <v>0</v>
      </c>
      <c r="BL244" s="22"/>
      <c r="BM244" s="22"/>
      <c r="BN244" s="22"/>
      <c r="BV244" s="22"/>
      <c r="BW244" s="22"/>
      <c r="BX244" s="12"/>
    </row>
    <row r="245" spans="8:76">
      <c r="H245" s="12">
        <f t="shared" si="48"/>
        <v>1</v>
      </c>
      <c r="I245" s="12"/>
      <c r="AI245" s="12">
        <f t="shared" si="49"/>
        <v>2</v>
      </c>
      <c r="BL245" s="22"/>
      <c r="BM245" s="22"/>
      <c r="BN245" s="22"/>
      <c r="BV245" s="22"/>
      <c r="BW245" s="22"/>
      <c r="BX245" s="12"/>
    </row>
    <row r="246" spans="8:76">
      <c r="H246" s="12">
        <f t="shared" si="48"/>
        <v>1</v>
      </c>
      <c r="I246" s="12"/>
      <c r="AI246" s="12">
        <f t="shared" si="49"/>
        <v>0</v>
      </c>
      <c r="BL246" s="22"/>
      <c r="BM246" s="22"/>
      <c r="BN246" s="22"/>
      <c r="BV246" s="22"/>
      <c r="BW246" s="22"/>
      <c r="BX246" s="12"/>
    </row>
    <row r="247" spans="8:76">
      <c r="H247" s="12">
        <f t="shared" si="48"/>
        <v>63</v>
      </c>
      <c r="I247" s="12"/>
      <c r="AI247" s="12">
        <f t="shared" si="49"/>
        <v>33</v>
      </c>
      <c r="BL247" s="22"/>
      <c r="BM247" s="22"/>
      <c r="BN247" s="22"/>
      <c r="BV247" s="22"/>
      <c r="BW247" s="22"/>
      <c r="BX247" s="12"/>
    </row>
    <row r="248" spans="8:76">
      <c r="H248" s="12">
        <f t="shared" si="48"/>
        <v>0</v>
      </c>
      <c r="I248" s="12"/>
      <c r="AI248" s="12">
        <f t="shared" si="49"/>
        <v>0</v>
      </c>
      <c r="BL248" s="22"/>
      <c r="BM248" s="22"/>
      <c r="BN248" s="22"/>
      <c r="BV248" s="22"/>
      <c r="BW248" s="22"/>
      <c r="BX248" s="12"/>
    </row>
    <row r="249" spans="8:76">
      <c r="H249" s="12">
        <f t="shared" si="48"/>
        <v>1</v>
      </c>
      <c r="I249" s="12"/>
      <c r="AI249" s="12">
        <f t="shared" si="49"/>
        <v>1</v>
      </c>
      <c r="BL249" s="22"/>
      <c r="BM249" s="22"/>
      <c r="BN249" s="22"/>
      <c r="BV249" s="22"/>
      <c r="BW249" s="22"/>
      <c r="BX249" s="12"/>
    </row>
    <row r="250" spans="8:76">
      <c r="H250" s="12">
        <f t="shared" si="48"/>
        <v>0</v>
      </c>
      <c r="I250" s="12"/>
      <c r="AI250" s="12">
        <f t="shared" si="49"/>
        <v>0</v>
      </c>
      <c r="BL250" s="22"/>
      <c r="BM250" s="22"/>
      <c r="BN250" s="22"/>
      <c r="BV250" s="22"/>
      <c r="BW250" s="22"/>
      <c r="BX250" s="12"/>
    </row>
    <row r="251" spans="8:76">
      <c r="H251" s="12">
        <f t="shared" si="48"/>
        <v>80</v>
      </c>
      <c r="I251" s="12"/>
      <c r="AI251" s="12">
        <f t="shared" si="49"/>
        <v>33</v>
      </c>
      <c r="BL251" s="22"/>
      <c r="BM251" s="22"/>
      <c r="BN251" s="22"/>
      <c r="BV251" s="22"/>
      <c r="BW251" s="22"/>
      <c r="BX251" s="12"/>
    </row>
    <row r="252" spans="8:76">
      <c r="H252" s="12">
        <f t="shared" si="48"/>
        <v>0</v>
      </c>
      <c r="I252" s="12"/>
      <c r="AI252" s="12">
        <f t="shared" si="49"/>
        <v>1</v>
      </c>
      <c r="BL252" s="22"/>
      <c r="BM252" s="22"/>
      <c r="BN252" s="22"/>
      <c r="BV252" s="22"/>
      <c r="BW252" s="22"/>
      <c r="BX252" s="12"/>
    </row>
    <row r="253" spans="8:76">
      <c r="H253" s="12">
        <f t="shared" si="48"/>
        <v>1</v>
      </c>
      <c r="I253" s="12"/>
      <c r="AI253" s="12">
        <f t="shared" si="49"/>
        <v>2</v>
      </c>
      <c r="BL253" s="22"/>
      <c r="BM253" s="22"/>
      <c r="BN253" s="22"/>
      <c r="BV253" s="22"/>
      <c r="BW253" s="22"/>
      <c r="BX253" s="12"/>
    </row>
    <row r="254" spans="8:76">
      <c r="H254" s="12">
        <f t="shared" si="48"/>
        <v>0</v>
      </c>
      <c r="I254" s="12"/>
      <c r="AI254" s="12">
        <f t="shared" si="49"/>
        <v>0</v>
      </c>
      <c r="BL254" s="22"/>
      <c r="BM254" s="22"/>
      <c r="BN254" s="22"/>
      <c r="BV254" s="22"/>
      <c r="BW254" s="22"/>
      <c r="BX254" s="12"/>
    </row>
    <row r="255" spans="8:76">
      <c r="H255" s="12">
        <f t="shared" si="48"/>
        <v>84</v>
      </c>
      <c r="I255" s="12"/>
      <c r="AI255" s="12">
        <f t="shared" si="49"/>
        <v>36</v>
      </c>
      <c r="BL255" s="22"/>
      <c r="BM255" s="22"/>
      <c r="BN255" s="22"/>
      <c r="BV255" s="22"/>
      <c r="BW255" s="22"/>
      <c r="BX255" s="12"/>
    </row>
    <row r="256" spans="8:76">
      <c r="H256" s="12">
        <f t="shared" si="48"/>
        <v>0</v>
      </c>
      <c r="I256" s="12"/>
      <c r="AI256" s="12">
        <f t="shared" si="49"/>
        <v>0</v>
      </c>
      <c r="BL256" s="22"/>
      <c r="BM256" s="22"/>
      <c r="BN256" s="22"/>
      <c r="BV256" s="22"/>
      <c r="BW256" s="22"/>
      <c r="BX256" s="12"/>
    </row>
    <row r="257" spans="8:76">
      <c r="H257" s="12">
        <f t="shared" si="48"/>
        <v>0</v>
      </c>
      <c r="I257" s="12"/>
      <c r="AI257" s="12">
        <f t="shared" si="49"/>
        <v>0</v>
      </c>
      <c r="BL257" s="22"/>
      <c r="BM257" s="22"/>
      <c r="BN257" s="22"/>
      <c r="BV257" s="22"/>
      <c r="BW257" s="22"/>
      <c r="BX257" s="12"/>
    </row>
    <row r="258" spans="8:76">
      <c r="H258" s="12">
        <f t="shared" si="48"/>
        <v>0</v>
      </c>
      <c r="I258" s="12"/>
      <c r="AI258" s="12">
        <f t="shared" si="49"/>
        <v>0</v>
      </c>
      <c r="BL258" s="22"/>
      <c r="BM258" s="22"/>
      <c r="BN258" s="22"/>
      <c r="BV258" s="22"/>
      <c r="BW258" s="22"/>
      <c r="BX258" s="12"/>
    </row>
    <row r="259" spans="8:76">
      <c r="H259" s="12">
        <f t="shared" si="48"/>
        <v>1</v>
      </c>
      <c r="I259" s="12"/>
      <c r="AI259" s="12">
        <f t="shared" si="49"/>
        <v>0</v>
      </c>
      <c r="BL259" s="22"/>
      <c r="BM259" s="22"/>
      <c r="BN259" s="22"/>
      <c r="BV259" s="22"/>
      <c r="BW259" s="22"/>
      <c r="BX259" s="12"/>
    </row>
    <row r="260" spans="8:76">
      <c r="H260" s="12">
        <f t="shared" ref="H260:H275" si="50">AA5</f>
        <v>0</v>
      </c>
      <c r="I260" s="12"/>
      <c r="AI260" s="12">
        <f t="shared" ref="AI260:AI275" si="51">BA5</f>
        <v>0</v>
      </c>
      <c r="BL260" s="22"/>
      <c r="BM260" s="22"/>
      <c r="BN260" s="22"/>
      <c r="BV260" s="22"/>
      <c r="BW260" s="22"/>
      <c r="BX260" s="12"/>
    </row>
    <row r="261" spans="8:76">
      <c r="H261" s="12">
        <f t="shared" si="50"/>
        <v>0</v>
      </c>
      <c r="I261" s="12"/>
      <c r="AI261" s="12">
        <f t="shared" si="51"/>
        <v>1</v>
      </c>
      <c r="BL261" s="22"/>
      <c r="BM261" s="22"/>
      <c r="BN261" s="22"/>
      <c r="BV261" s="22"/>
      <c r="BW261" s="22"/>
      <c r="BX261" s="12"/>
    </row>
    <row r="262" spans="8:76">
      <c r="H262" s="12">
        <f t="shared" si="50"/>
        <v>2</v>
      </c>
      <c r="I262" s="12"/>
      <c r="AI262" s="12">
        <f t="shared" si="51"/>
        <v>3</v>
      </c>
      <c r="BL262" s="22"/>
      <c r="BM262" s="22"/>
      <c r="BN262" s="22"/>
      <c r="BV262" s="22"/>
      <c r="BW262" s="22"/>
      <c r="BX262" s="12"/>
    </row>
    <row r="263" spans="8:76">
      <c r="H263" s="12">
        <f t="shared" si="50"/>
        <v>50</v>
      </c>
      <c r="I263" s="12"/>
      <c r="AI263" s="12">
        <f t="shared" si="51"/>
        <v>69</v>
      </c>
      <c r="BL263" s="22"/>
      <c r="BM263" s="22"/>
      <c r="BN263" s="22"/>
      <c r="BV263" s="22"/>
      <c r="BW263" s="22"/>
      <c r="BX263" s="12"/>
    </row>
    <row r="264" spans="8:76">
      <c r="H264" s="12">
        <f t="shared" si="50"/>
        <v>3</v>
      </c>
      <c r="I264" s="12"/>
      <c r="AI264" s="12">
        <f t="shared" si="51"/>
        <v>5</v>
      </c>
      <c r="BL264" s="22"/>
      <c r="BM264" s="22"/>
      <c r="BN264" s="22"/>
      <c r="BV264" s="22"/>
      <c r="BW264" s="22"/>
      <c r="BX264" s="12"/>
    </row>
    <row r="265" spans="8:76">
      <c r="H265" s="12">
        <f t="shared" si="50"/>
        <v>2</v>
      </c>
      <c r="I265" s="12"/>
      <c r="AI265" s="12">
        <f t="shared" si="51"/>
        <v>2</v>
      </c>
      <c r="BL265" s="22"/>
      <c r="BM265" s="22"/>
      <c r="BN265" s="22"/>
      <c r="BV265" s="22"/>
      <c r="BW265" s="22"/>
      <c r="BX265" s="12"/>
    </row>
    <row r="266" spans="8:76">
      <c r="H266" s="12">
        <f t="shared" si="50"/>
        <v>19</v>
      </c>
      <c r="I266" s="12"/>
      <c r="AI266" s="12">
        <f t="shared" si="51"/>
        <v>17</v>
      </c>
      <c r="BL266" s="22"/>
      <c r="BM266" s="22"/>
      <c r="BN266" s="22"/>
      <c r="BV266" s="22"/>
      <c r="BW266" s="22"/>
      <c r="BX266" s="12"/>
    </row>
    <row r="267" spans="8:76">
      <c r="H267" s="12">
        <f t="shared" si="50"/>
        <v>94</v>
      </c>
      <c r="I267" s="12"/>
      <c r="AI267" s="12">
        <f t="shared" si="51"/>
        <v>83</v>
      </c>
      <c r="BL267" s="22"/>
      <c r="BM267" s="22"/>
      <c r="BN267" s="22"/>
      <c r="BV267" s="22"/>
      <c r="BW267" s="22"/>
      <c r="BX267" s="12"/>
    </row>
    <row r="268" spans="8:76">
      <c r="H268" s="12">
        <f t="shared" si="50"/>
        <v>3</v>
      </c>
      <c r="I268" s="12"/>
      <c r="AI268" s="12">
        <f t="shared" si="51"/>
        <v>3</v>
      </c>
      <c r="BL268" s="22"/>
      <c r="BM268" s="22"/>
      <c r="BN268" s="22"/>
      <c r="BV268" s="22"/>
      <c r="BW268" s="22"/>
      <c r="BX268" s="12"/>
    </row>
    <row r="269" spans="8:76">
      <c r="H269" s="12">
        <f t="shared" si="50"/>
        <v>7</v>
      </c>
      <c r="I269" s="12"/>
      <c r="AI269" s="12">
        <f t="shared" si="51"/>
        <v>9</v>
      </c>
      <c r="BL269" s="22"/>
      <c r="BM269" s="22"/>
      <c r="BN269" s="22"/>
      <c r="BV269" s="22"/>
      <c r="BW269" s="22"/>
      <c r="BX269" s="12"/>
    </row>
    <row r="270" spans="8:76">
      <c r="H270" s="12">
        <f t="shared" si="50"/>
        <v>13</v>
      </c>
      <c r="I270" s="12"/>
      <c r="AI270" s="12">
        <f t="shared" si="51"/>
        <v>12</v>
      </c>
      <c r="BL270" s="22"/>
      <c r="BM270" s="22"/>
      <c r="BN270" s="22"/>
      <c r="BV270" s="22"/>
      <c r="BW270" s="22"/>
      <c r="BX270" s="12"/>
    </row>
    <row r="271" spans="8:76">
      <c r="H271" s="12">
        <f t="shared" si="50"/>
        <v>56</v>
      </c>
      <c r="I271" s="12"/>
      <c r="AI271" s="12">
        <f t="shared" si="51"/>
        <v>53</v>
      </c>
      <c r="BL271" s="22"/>
      <c r="BM271" s="22"/>
      <c r="BN271" s="22"/>
      <c r="BV271" s="22"/>
      <c r="BW271" s="22"/>
      <c r="BX271" s="12"/>
    </row>
    <row r="272" spans="8:76">
      <c r="H272" s="12">
        <f t="shared" si="50"/>
        <v>36</v>
      </c>
      <c r="I272" s="12"/>
      <c r="AI272" s="12">
        <f t="shared" si="51"/>
        <v>32</v>
      </c>
      <c r="BL272" s="22"/>
      <c r="BM272" s="22"/>
      <c r="BN272" s="22"/>
      <c r="BV272" s="22"/>
      <c r="BW272" s="22"/>
      <c r="BX272" s="12"/>
    </row>
    <row r="273" spans="8:76">
      <c r="H273" s="12">
        <f t="shared" si="50"/>
        <v>15</v>
      </c>
      <c r="I273" s="12"/>
      <c r="AI273" s="12">
        <f t="shared" si="51"/>
        <v>13</v>
      </c>
      <c r="BL273" s="22"/>
      <c r="BM273" s="22"/>
      <c r="BN273" s="22"/>
      <c r="BV273" s="22"/>
      <c r="BW273" s="22"/>
      <c r="BX273" s="12"/>
    </row>
    <row r="274" spans="8:76">
      <c r="H274" s="12">
        <f t="shared" si="50"/>
        <v>36</v>
      </c>
      <c r="I274" s="12"/>
      <c r="AI274" s="12">
        <f t="shared" si="51"/>
        <v>28</v>
      </c>
      <c r="BL274" s="22"/>
      <c r="BM274" s="22"/>
      <c r="BN274" s="22"/>
      <c r="BV274" s="22"/>
      <c r="BW274" s="22"/>
      <c r="BX274" s="12"/>
    </row>
    <row r="275" spans="8:76">
      <c r="H275" s="12">
        <f t="shared" si="50"/>
        <v>68</v>
      </c>
      <c r="I275" s="12"/>
      <c r="AI275" s="12">
        <f t="shared" si="51"/>
        <v>56</v>
      </c>
      <c r="BL275" s="22"/>
      <c r="BM275" s="22"/>
      <c r="BN275" s="22"/>
      <c r="BV275" s="22"/>
      <c r="BW275" s="22"/>
      <c r="BX275" s="12"/>
    </row>
    <row r="276" spans="8:76">
      <c r="H276" s="12">
        <f t="shared" ref="H276:H291" si="52">AB5</f>
        <v>0</v>
      </c>
      <c r="I276" s="12"/>
      <c r="AI276" s="12">
        <f t="shared" ref="AI276:AI291" si="53">BB5</f>
        <v>0</v>
      </c>
      <c r="BL276" s="22"/>
      <c r="BM276" s="22"/>
      <c r="BN276" s="22"/>
      <c r="BV276" s="22"/>
      <c r="BW276" s="22"/>
      <c r="BX276" s="12"/>
    </row>
    <row r="277" spans="8:76">
      <c r="H277" s="12">
        <f t="shared" si="52"/>
        <v>28</v>
      </c>
      <c r="I277" s="12"/>
      <c r="AI277" s="12">
        <f t="shared" si="53"/>
        <v>38</v>
      </c>
      <c r="BL277" s="22"/>
      <c r="BM277" s="22"/>
      <c r="BN277" s="22"/>
      <c r="BV277" s="22"/>
      <c r="BW277" s="22"/>
      <c r="BX277" s="12"/>
    </row>
    <row r="278" spans="8:76">
      <c r="H278" s="12">
        <f t="shared" si="52"/>
        <v>40</v>
      </c>
      <c r="I278" s="12"/>
      <c r="AI278" s="12">
        <f t="shared" si="53"/>
        <v>56</v>
      </c>
      <c r="BL278" s="22"/>
      <c r="BM278" s="22"/>
      <c r="BN278" s="22"/>
      <c r="BV278" s="22"/>
      <c r="BW278" s="22"/>
      <c r="BX278" s="12"/>
    </row>
    <row r="279" spans="8:76">
      <c r="H279" s="12">
        <f t="shared" si="52"/>
        <v>26</v>
      </c>
      <c r="I279" s="12"/>
      <c r="AI279" s="12">
        <f t="shared" si="53"/>
        <v>32</v>
      </c>
      <c r="BL279" s="22"/>
      <c r="BM279" s="22"/>
      <c r="BN279" s="22"/>
      <c r="BV279" s="22"/>
      <c r="BW279" s="22"/>
      <c r="BX279" s="12"/>
    </row>
    <row r="280" spans="8:76">
      <c r="H280" s="12">
        <f t="shared" si="52"/>
        <v>1</v>
      </c>
      <c r="I280" s="12"/>
      <c r="AI280" s="12">
        <f t="shared" si="53"/>
        <v>1</v>
      </c>
      <c r="BL280" s="22"/>
      <c r="BM280" s="22"/>
      <c r="BN280" s="22"/>
      <c r="BV280" s="22"/>
      <c r="BW280" s="22"/>
      <c r="BX280" s="12"/>
    </row>
    <row r="281" spans="8:76">
      <c r="H281" s="12">
        <f t="shared" si="52"/>
        <v>34</v>
      </c>
      <c r="I281" s="12"/>
      <c r="AI281" s="12">
        <f t="shared" si="53"/>
        <v>36</v>
      </c>
      <c r="BL281" s="22"/>
      <c r="BM281" s="22"/>
      <c r="BN281" s="22"/>
      <c r="BV281" s="22"/>
      <c r="BW281" s="22"/>
      <c r="BX281" s="12"/>
    </row>
    <row r="282" spans="8:76">
      <c r="H282" s="12">
        <f t="shared" si="52"/>
        <v>51</v>
      </c>
      <c r="I282" s="12"/>
      <c r="AI282" s="12">
        <f t="shared" si="53"/>
        <v>64</v>
      </c>
      <c r="BL282" s="22"/>
      <c r="BM282" s="22"/>
      <c r="BN282" s="22"/>
      <c r="BV282" s="22"/>
      <c r="BW282" s="22"/>
      <c r="BX282" s="12"/>
    </row>
    <row r="283" spans="8:76">
      <c r="H283" s="12">
        <f t="shared" si="52"/>
        <v>100</v>
      </c>
      <c r="I283" s="12"/>
      <c r="AI283" s="12">
        <f t="shared" si="53"/>
        <v>100</v>
      </c>
      <c r="BL283" s="22"/>
      <c r="BM283" s="22"/>
      <c r="BN283" s="22"/>
      <c r="BV283" s="22"/>
      <c r="BW283" s="22"/>
      <c r="BX283" s="12"/>
    </row>
    <row r="284" spans="8:76">
      <c r="H284" s="12">
        <f t="shared" si="52"/>
        <v>2</v>
      </c>
      <c r="I284" s="12"/>
      <c r="AI284" s="12">
        <f t="shared" si="53"/>
        <v>1</v>
      </c>
      <c r="BL284" s="22"/>
      <c r="BM284" s="22"/>
      <c r="BN284" s="22"/>
      <c r="BV284" s="22"/>
      <c r="BW284" s="22"/>
      <c r="BX284" s="12"/>
    </row>
    <row r="285" spans="8:76">
      <c r="H285" s="12">
        <f t="shared" si="52"/>
        <v>32</v>
      </c>
      <c r="I285" s="12"/>
      <c r="AI285" s="12">
        <f t="shared" si="53"/>
        <v>37</v>
      </c>
      <c r="BL285" s="22"/>
      <c r="BM285" s="22"/>
      <c r="BN285" s="22"/>
      <c r="BV285" s="22"/>
      <c r="BW285" s="22"/>
      <c r="BX285" s="12"/>
    </row>
    <row r="286" spans="8:76">
      <c r="H286" s="12">
        <f t="shared" si="52"/>
        <v>65</v>
      </c>
      <c r="I286" s="12"/>
      <c r="AI286" s="12">
        <f t="shared" si="53"/>
        <v>46</v>
      </c>
      <c r="BL286" s="22"/>
      <c r="BM286" s="22"/>
      <c r="BN286" s="22"/>
      <c r="BV286" s="22"/>
      <c r="BW286" s="22"/>
      <c r="BX286" s="12"/>
    </row>
    <row r="287" spans="8:76">
      <c r="H287" s="12">
        <f t="shared" si="52"/>
        <v>86</v>
      </c>
      <c r="I287" s="12"/>
      <c r="AI287" s="12">
        <f t="shared" si="53"/>
        <v>77</v>
      </c>
      <c r="BL287" s="22"/>
      <c r="BM287" s="22"/>
      <c r="BN287" s="22"/>
      <c r="BV287" s="22"/>
      <c r="BW287" s="22"/>
      <c r="BX287" s="12"/>
    </row>
    <row r="288" spans="8:76">
      <c r="H288" s="12">
        <f t="shared" si="52"/>
        <v>47</v>
      </c>
      <c r="I288" s="12"/>
      <c r="AI288" s="12">
        <f t="shared" si="53"/>
        <v>31</v>
      </c>
      <c r="BL288" s="22"/>
      <c r="BM288" s="22"/>
      <c r="BN288" s="22"/>
      <c r="BV288" s="22"/>
      <c r="BW288" s="22"/>
      <c r="BX288" s="12"/>
    </row>
    <row r="289" spans="8:76">
      <c r="H289" s="12">
        <f t="shared" si="52"/>
        <v>59</v>
      </c>
      <c r="I289" s="12"/>
      <c r="AI289" s="12">
        <f t="shared" si="53"/>
        <v>41</v>
      </c>
      <c r="BL289" s="22"/>
      <c r="BM289" s="22"/>
      <c r="BN289" s="22"/>
      <c r="BV289" s="22"/>
      <c r="BW289" s="22"/>
      <c r="BX289" s="12"/>
    </row>
    <row r="290" spans="8:76">
      <c r="H290" s="12">
        <f t="shared" si="52"/>
        <v>49</v>
      </c>
      <c r="I290" s="12"/>
      <c r="AI290" s="12">
        <f t="shared" si="53"/>
        <v>42</v>
      </c>
      <c r="BL290" s="22"/>
      <c r="BM290" s="22"/>
      <c r="BN290" s="22"/>
      <c r="BV290" s="22"/>
      <c r="BW290" s="22"/>
      <c r="BX290" s="12"/>
    </row>
    <row r="291" spans="8:76">
      <c r="H291" s="12">
        <f t="shared" si="52"/>
        <v>73</v>
      </c>
      <c r="I291" s="12"/>
      <c r="AI291" s="12">
        <f t="shared" si="53"/>
        <v>67</v>
      </c>
      <c r="BL291" s="22"/>
      <c r="BM291" s="22"/>
      <c r="BN291" s="22"/>
      <c r="BV291" s="22"/>
      <c r="BW291" s="22"/>
      <c r="BX291" s="12"/>
    </row>
    <row r="292" spans="8:76">
      <c r="H292" s="12">
        <f t="shared" ref="H292:H307" si="54">AC5</f>
        <v>0</v>
      </c>
      <c r="I292" s="12"/>
      <c r="AI292" s="12">
        <f t="shared" ref="AI292:AI307" si="55">BC5</f>
        <v>0</v>
      </c>
      <c r="BL292" s="22"/>
      <c r="BM292" s="22"/>
      <c r="BN292" s="22"/>
      <c r="BV292" s="22"/>
      <c r="BW292" s="22"/>
      <c r="BX292" s="12"/>
    </row>
    <row r="293" spans="8:76">
      <c r="H293" s="12">
        <f t="shared" si="54"/>
        <v>18</v>
      </c>
      <c r="I293" s="12"/>
      <c r="AI293" s="12">
        <f t="shared" si="55"/>
        <v>28</v>
      </c>
      <c r="BL293" s="22"/>
      <c r="BM293" s="22"/>
      <c r="BN293" s="22"/>
      <c r="BV293" s="22"/>
      <c r="BW293" s="22"/>
      <c r="BX293" s="12"/>
    </row>
    <row r="294" spans="8:76">
      <c r="H294" s="12">
        <f t="shared" si="54"/>
        <v>26</v>
      </c>
      <c r="I294" s="12"/>
      <c r="AI294" s="12">
        <f t="shared" si="55"/>
        <v>31</v>
      </c>
      <c r="BL294" s="22"/>
      <c r="BM294" s="22"/>
      <c r="BN294" s="22"/>
      <c r="BV294" s="22"/>
      <c r="BW294" s="22"/>
      <c r="BX294" s="12"/>
    </row>
    <row r="295" spans="8:76">
      <c r="H295" s="12">
        <f t="shared" si="54"/>
        <v>17</v>
      </c>
      <c r="I295" s="12"/>
      <c r="AI295" s="12">
        <f t="shared" si="55"/>
        <v>22</v>
      </c>
      <c r="BL295" s="22"/>
      <c r="BM295" s="22"/>
      <c r="BN295" s="22"/>
      <c r="BV295" s="22"/>
      <c r="BW295" s="22"/>
      <c r="BX295" s="12"/>
    </row>
    <row r="296" spans="8:76">
      <c r="H296" s="12">
        <f t="shared" si="54"/>
        <v>1</v>
      </c>
      <c r="I296" s="12"/>
      <c r="AI296" s="12">
        <f t="shared" si="55"/>
        <v>1</v>
      </c>
      <c r="BL296" s="22"/>
      <c r="BM296" s="22"/>
      <c r="BN296" s="22"/>
      <c r="BV296" s="22"/>
      <c r="BW296" s="22"/>
      <c r="BX296" s="12"/>
    </row>
    <row r="297" spans="8:76">
      <c r="H297" s="12">
        <f t="shared" si="54"/>
        <v>19</v>
      </c>
      <c r="I297" s="12"/>
      <c r="AI297" s="12">
        <f t="shared" si="55"/>
        <v>21</v>
      </c>
      <c r="BL297" s="22"/>
      <c r="BM297" s="22"/>
      <c r="BN297" s="22"/>
      <c r="BV297" s="22"/>
      <c r="BW297" s="22"/>
      <c r="BX297" s="12"/>
    </row>
    <row r="298" spans="8:76">
      <c r="H298" s="12">
        <f t="shared" si="54"/>
        <v>9</v>
      </c>
      <c r="I298" s="12"/>
      <c r="AI298" s="12">
        <f t="shared" si="55"/>
        <v>13</v>
      </c>
      <c r="BL298" s="22"/>
      <c r="BM298" s="22"/>
      <c r="BN298" s="22"/>
      <c r="BV298" s="22"/>
      <c r="BW298" s="22"/>
      <c r="BX298" s="12"/>
    </row>
    <row r="299" spans="8:76">
      <c r="H299" s="12">
        <f t="shared" si="54"/>
        <v>90</v>
      </c>
      <c r="I299" s="12"/>
      <c r="AI299" s="12">
        <f t="shared" si="55"/>
        <v>94</v>
      </c>
      <c r="BL299" s="22"/>
      <c r="BM299" s="22"/>
      <c r="BN299" s="22"/>
      <c r="BV299" s="22"/>
      <c r="BW299" s="22"/>
      <c r="BX299" s="12"/>
    </row>
    <row r="300" spans="8:76">
      <c r="H300" s="12">
        <f t="shared" si="54"/>
        <v>0</v>
      </c>
      <c r="I300" s="12"/>
      <c r="AI300" s="12">
        <f t="shared" si="55"/>
        <v>2</v>
      </c>
      <c r="BL300" s="22"/>
      <c r="BM300" s="22"/>
      <c r="BN300" s="22"/>
      <c r="BV300" s="22"/>
      <c r="BW300" s="22"/>
      <c r="BX300" s="12"/>
    </row>
    <row r="301" spans="8:76">
      <c r="H301" s="12">
        <f t="shared" si="54"/>
        <v>18</v>
      </c>
      <c r="I301" s="12"/>
      <c r="AI301" s="12">
        <f t="shared" si="55"/>
        <v>30</v>
      </c>
      <c r="BL301" s="22"/>
      <c r="BM301" s="22"/>
      <c r="BN301" s="22"/>
      <c r="BV301" s="22"/>
      <c r="BW301" s="22"/>
      <c r="BX301" s="12"/>
    </row>
    <row r="302" spans="8:76">
      <c r="H302" s="12">
        <f t="shared" si="54"/>
        <v>20</v>
      </c>
      <c r="I302" s="12"/>
      <c r="AI302" s="12">
        <f t="shared" si="55"/>
        <v>15</v>
      </c>
      <c r="BL302" s="22"/>
      <c r="BM302" s="22"/>
      <c r="BN302" s="22"/>
      <c r="BV302" s="22"/>
      <c r="BW302" s="22"/>
      <c r="BX302" s="12"/>
    </row>
    <row r="303" spans="8:76">
      <c r="H303" s="12">
        <f t="shared" si="54"/>
        <v>95</v>
      </c>
      <c r="I303" s="12"/>
      <c r="AI303" s="12">
        <f t="shared" si="55"/>
        <v>83</v>
      </c>
      <c r="BL303" s="22"/>
      <c r="BM303" s="22"/>
      <c r="BN303" s="22"/>
      <c r="BV303" s="22"/>
      <c r="BW303" s="22"/>
      <c r="BX303" s="12"/>
    </row>
    <row r="304" spans="8:76">
      <c r="H304" s="12">
        <f t="shared" si="54"/>
        <v>43</v>
      </c>
      <c r="I304" s="12"/>
      <c r="AI304" s="12">
        <f t="shared" si="55"/>
        <v>45</v>
      </c>
      <c r="BL304" s="22"/>
      <c r="BM304" s="22"/>
      <c r="BN304" s="22"/>
      <c r="BV304" s="22"/>
      <c r="BW304" s="22"/>
      <c r="BX304" s="12"/>
    </row>
    <row r="305" spans="8:76">
      <c r="H305" s="12">
        <f t="shared" si="54"/>
        <v>46</v>
      </c>
      <c r="I305" s="12"/>
      <c r="AI305" s="12">
        <f t="shared" si="55"/>
        <v>49</v>
      </c>
      <c r="BL305" s="22"/>
      <c r="BM305" s="22"/>
      <c r="BN305" s="22"/>
      <c r="BV305" s="22"/>
      <c r="BW305" s="22"/>
      <c r="BX305" s="12"/>
    </row>
    <row r="306" spans="8:76">
      <c r="H306" s="12">
        <f t="shared" si="54"/>
        <v>30</v>
      </c>
      <c r="I306" s="12"/>
      <c r="AI306" s="12">
        <f t="shared" si="55"/>
        <v>30</v>
      </c>
      <c r="BL306" s="22"/>
      <c r="BM306" s="22"/>
      <c r="BN306" s="22"/>
      <c r="BV306" s="22"/>
      <c r="BW306" s="22"/>
      <c r="BX306" s="12"/>
    </row>
    <row r="307" spans="8:76">
      <c r="H307" s="12">
        <f t="shared" si="54"/>
        <v>42</v>
      </c>
      <c r="I307" s="12"/>
      <c r="AI307" s="12">
        <f t="shared" si="55"/>
        <v>71</v>
      </c>
      <c r="BL307" s="22"/>
      <c r="BM307" s="22"/>
      <c r="BN307" s="22"/>
      <c r="BV307" s="22"/>
      <c r="BW307" s="22"/>
      <c r="BX307" s="12"/>
    </row>
    <row r="308" spans="8:76">
      <c r="H308" s="12">
        <f t="shared" ref="H308:H323" si="56">AD5</f>
        <v>0</v>
      </c>
      <c r="I308" s="12"/>
      <c r="AI308" s="12">
        <f t="shared" ref="AI308:AI323" si="57">BD5</f>
        <v>0</v>
      </c>
      <c r="BL308" s="22"/>
      <c r="BM308" s="22"/>
      <c r="BN308" s="22"/>
      <c r="BV308" s="22"/>
      <c r="BW308" s="22"/>
      <c r="BX308" s="12"/>
    </row>
    <row r="309" spans="8:76">
      <c r="H309" s="12">
        <f t="shared" si="56"/>
        <v>16</v>
      </c>
      <c r="I309" s="12"/>
      <c r="AI309" s="12">
        <f t="shared" si="57"/>
        <v>19</v>
      </c>
      <c r="BL309" s="22"/>
      <c r="BM309" s="22"/>
      <c r="BN309" s="22"/>
      <c r="BV309" s="22"/>
      <c r="BW309" s="22"/>
      <c r="BX309" s="12"/>
    </row>
    <row r="310" spans="8:76">
      <c r="H310" s="12">
        <f t="shared" si="56"/>
        <v>13</v>
      </c>
      <c r="I310" s="12"/>
      <c r="AI310" s="12">
        <f t="shared" si="57"/>
        <v>17</v>
      </c>
      <c r="BL310" s="22"/>
      <c r="BM310" s="22"/>
      <c r="BN310" s="22"/>
      <c r="BV310" s="22"/>
      <c r="BW310" s="22"/>
      <c r="BX310" s="12"/>
    </row>
    <row r="311" spans="8:76">
      <c r="H311" s="12">
        <f t="shared" si="56"/>
        <v>40</v>
      </c>
      <c r="I311" s="12"/>
      <c r="AI311" s="12">
        <f t="shared" si="57"/>
        <v>61</v>
      </c>
      <c r="BL311" s="22"/>
      <c r="BM311" s="22"/>
      <c r="BN311" s="22"/>
      <c r="BV311" s="22"/>
      <c r="BW311" s="22"/>
      <c r="BX311" s="12"/>
    </row>
    <row r="312" spans="8:76">
      <c r="H312" s="12">
        <f t="shared" si="56"/>
        <v>1</v>
      </c>
      <c r="I312" s="12"/>
      <c r="AI312" s="12">
        <f t="shared" si="57"/>
        <v>2</v>
      </c>
      <c r="BL312" s="22"/>
      <c r="BM312" s="22"/>
      <c r="BN312" s="22"/>
      <c r="BV312" s="22"/>
      <c r="BW312" s="22"/>
      <c r="BX312" s="12"/>
    </row>
    <row r="313" spans="8:76">
      <c r="H313" s="12">
        <f t="shared" si="56"/>
        <v>5</v>
      </c>
      <c r="I313" s="12"/>
      <c r="AI313" s="12">
        <f t="shared" si="57"/>
        <v>5</v>
      </c>
      <c r="BL313" s="22"/>
      <c r="BM313" s="22"/>
      <c r="BN313" s="22"/>
      <c r="BV313" s="22"/>
      <c r="BW313" s="22"/>
      <c r="BX313" s="12"/>
    </row>
    <row r="314" spans="8:76">
      <c r="H314" s="12">
        <f t="shared" si="56"/>
        <v>12</v>
      </c>
      <c r="I314" s="12"/>
      <c r="AI314" s="12">
        <f t="shared" si="57"/>
        <v>15</v>
      </c>
      <c r="BL314" s="22"/>
      <c r="BM314" s="22"/>
      <c r="BN314" s="22"/>
      <c r="BV314" s="22"/>
      <c r="BW314" s="22"/>
      <c r="BX314" s="12"/>
    </row>
    <row r="315" spans="8:76">
      <c r="H315" s="12">
        <f t="shared" si="56"/>
        <v>80</v>
      </c>
      <c r="I315" s="12"/>
      <c r="AI315" s="12">
        <f t="shared" si="57"/>
        <v>88</v>
      </c>
      <c r="BL315" s="22"/>
      <c r="BM315" s="22"/>
      <c r="BN315" s="22"/>
      <c r="BV315" s="22"/>
      <c r="BW315" s="22"/>
      <c r="BX315" s="12"/>
    </row>
    <row r="316" spans="8:76">
      <c r="H316" s="12">
        <f t="shared" si="56"/>
        <v>1</v>
      </c>
      <c r="I316" s="12"/>
      <c r="AI316" s="12">
        <f t="shared" si="57"/>
        <v>2</v>
      </c>
      <c r="BL316" s="22"/>
      <c r="BM316" s="22"/>
      <c r="BN316" s="22"/>
      <c r="BV316" s="22"/>
      <c r="BW316" s="22"/>
      <c r="BX316" s="12"/>
    </row>
    <row r="317" spans="8:76">
      <c r="H317" s="12">
        <f t="shared" si="56"/>
        <v>5</v>
      </c>
      <c r="I317" s="12"/>
      <c r="AI317" s="12">
        <f t="shared" si="57"/>
        <v>8</v>
      </c>
      <c r="BL317" s="22"/>
      <c r="BM317" s="22"/>
      <c r="BN317" s="22"/>
      <c r="BV317" s="22"/>
      <c r="BW317" s="22"/>
      <c r="BX317" s="12"/>
    </row>
    <row r="318" spans="8:76">
      <c r="H318" s="12">
        <f t="shared" si="56"/>
        <v>11</v>
      </c>
      <c r="I318" s="12"/>
      <c r="AI318" s="12">
        <f t="shared" si="57"/>
        <v>10</v>
      </c>
      <c r="BL318" s="22"/>
      <c r="BM318" s="22"/>
      <c r="BN318" s="22"/>
      <c r="BV318" s="22"/>
      <c r="BW318" s="22"/>
      <c r="BX318" s="12"/>
    </row>
    <row r="319" spans="8:76">
      <c r="H319" s="12">
        <f t="shared" si="56"/>
        <v>75</v>
      </c>
      <c r="I319" s="12"/>
      <c r="AI319" s="12">
        <f t="shared" si="57"/>
        <v>83</v>
      </c>
      <c r="BL319" s="22"/>
      <c r="BM319" s="22"/>
      <c r="BN319" s="22"/>
      <c r="BV319" s="22"/>
      <c r="BW319" s="22"/>
      <c r="BX319" s="12"/>
    </row>
    <row r="320" spans="8:76">
      <c r="H320" s="12">
        <f t="shared" si="56"/>
        <v>0</v>
      </c>
      <c r="I320" s="12"/>
      <c r="AI320" s="12">
        <f t="shared" si="57"/>
        <v>0</v>
      </c>
      <c r="BL320" s="22"/>
      <c r="BM320" s="22"/>
      <c r="BN320" s="22"/>
      <c r="BV320" s="22"/>
      <c r="BW320" s="22"/>
      <c r="BX320" s="12"/>
    </row>
    <row r="321" spans="8:76">
      <c r="H321" s="12">
        <f t="shared" si="56"/>
        <v>0</v>
      </c>
      <c r="I321" s="12"/>
      <c r="AI321" s="12">
        <f t="shared" si="57"/>
        <v>0</v>
      </c>
      <c r="BL321" s="22"/>
      <c r="BM321" s="22"/>
      <c r="BN321" s="22"/>
      <c r="BV321" s="22"/>
      <c r="BW321" s="22"/>
      <c r="BX321" s="12"/>
    </row>
    <row r="322" spans="8:76">
      <c r="H322" s="12">
        <f t="shared" si="56"/>
        <v>0</v>
      </c>
      <c r="I322" s="12"/>
      <c r="AI322" s="12">
        <f t="shared" si="57"/>
        <v>0</v>
      </c>
      <c r="BL322" s="22"/>
      <c r="BM322" s="22"/>
      <c r="BN322" s="22"/>
      <c r="BV322" s="22"/>
      <c r="BW322" s="22"/>
      <c r="BX322" s="12"/>
    </row>
    <row r="323" spans="8:76">
      <c r="H323" s="12">
        <f t="shared" si="56"/>
        <v>1</v>
      </c>
      <c r="I323" s="12"/>
      <c r="AI323" s="12">
        <f t="shared" si="57"/>
        <v>0</v>
      </c>
      <c r="BL323" s="22"/>
      <c r="BM323" s="22"/>
      <c r="BN323" s="22"/>
      <c r="BV323" s="22"/>
      <c r="BW323" s="22"/>
      <c r="BX323" s="12"/>
    </row>
    <row r="324" spans="8:76">
      <c r="H324" s="12">
        <f t="shared" ref="H324:H339" si="58">AE5</f>
        <v>0</v>
      </c>
      <c r="I324" s="12"/>
      <c r="J324" s="12"/>
      <c r="AI324" s="12">
        <f t="shared" ref="AI324:AI339" si="59">BE5</f>
        <v>0</v>
      </c>
      <c r="BL324" s="22"/>
      <c r="BM324" s="22"/>
      <c r="BN324" s="22"/>
      <c r="BV324" s="22"/>
      <c r="BW324" s="22"/>
      <c r="BX324" s="12"/>
    </row>
    <row r="325" spans="8:76">
      <c r="H325" s="12">
        <f t="shared" si="58"/>
        <v>1</v>
      </c>
      <c r="I325" s="12"/>
      <c r="J325" s="12"/>
      <c r="AI325" s="12">
        <f t="shared" si="59"/>
        <v>1</v>
      </c>
      <c r="BL325" s="22"/>
      <c r="BM325" s="22"/>
      <c r="BN325" s="22"/>
      <c r="BV325" s="22"/>
      <c r="BW325" s="22"/>
      <c r="BX325" s="12"/>
    </row>
    <row r="326" spans="8:76">
      <c r="H326" s="12">
        <f t="shared" si="58"/>
        <v>2</v>
      </c>
      <c r="I326" s="12"/>
      <c r="J326" s="12"/>
      <c r="AI326" s="12">
        <f t="shared" si="59"/>
        <v>2</v>
      </c>
      <c r="BL326" s="22"/>
      <c r="BM326" s="22"/>
      <c r="BN326" s="22"/>
      <c r="BV326" s="22"/>
      <c r="BW326" s="22"/>
      <c r="BX326" s="12"/>
    </row>
    <row r="327" spans="8:76">
      <c r="H327" s="12">
        <f t="shared" si="58"/>
        <v>20</v>
      </c>
      <c r="I327" s="12"/>
      <c r="J327" s="12"/>
      <c r="AI327" s="12">
        <f t="shared" si="59"/>
        <v>62</v>
      </c>
      <c r="BL327" s="22"/>
      <c r="BM327" s="22"/>
      <c r="BN327" s="22"/>
      <c r="BV327" s="22"/>
      <c r="BW327" s="22"/>
      <c r="BX327" s="12"/>
    </row>
    <row r="328" spans="8:76">
      <c r="H328" s="12">
        <f t="shared" si="58"/>
        <v>1</v>
      </c>
      <c r="I328" s="12"/>
      <c r="J328" s="12"/>
      <c r="AI328" s="12">
        <f t="shared" si="59"/>
        <v>4</v>
      </c>
      <c r="BL328" s="22"/>
      <c r="BM328" s="22"/>
      <c r="BN328" s="22"/>
      <c r="BV328" s="22"/>
      <c r="BW328" s="22"/>
      <c r="BX328" s="12"/>
    </row>
    <row r="329" spans="8:76">
      <c r="H329" s="12">
        <f t="shared" si="58"/>
        <v>3</v>
      </c>
      <c r="I329" s="12"/>
      <c r="J329" s="12"/>
      <c r="AI329" s="12">
        <f t="shared" si="59"/>
        <v>4</v>
      </c>
      <c r="BL329" s="22"/>
      <c r="BM329" s="22"/>
      <c r="BN329" s="22"/>
      <c r="BV329" s="22"/>
      <c r="BW329" s="22"/>
      <c r="BX329" s="12"/>
    </row>
    <row r="330" spans="8:76">
      <c r="H330" s="12">
        <f t="shared" si="58"/>
        <v>0</v>
      </c>
      <c r="I330" s="12"/>
      <c r="J330" s="12"/>
      <c r="AI330" s="12">
        <f t="shared" si="59"/>
        <v>39</v>
      </c>
      <c r="BL330" s="22"/>
      <c r="BM330" s="22"/>
      <c r="BN330" s="22"/>
      <c r="BV330" s="22"/>
      <c r="BW330" s="22"/>
      <c r="BX330" s="12"/>
    </row>
    <row r="331" spans="8:76">
      <c r="H331" s="12">
        <f t="shared" si="58"/>
        <v>26</v>
      </c>
      <c r="I331" s="12"/>
      <c r="J331" s="12"/>
      <c r="AI331" s="12">
        <f t="shared" si="59"/>
        <v>83</v>
      </c>
      <c r="BL331" s="22"/>
      <c r="BM331" s="22"/>
      <c r="BN331" s="22"/>
      <c r="BV331" s="22"/>
      <c r="BW331" s="22"/>
      <c r="BX331" s="12"/>
    </row>
    <row r="332" spans="8:76">
      <c r="H332" s="12">
        <f t="shared" si="58"/>
        <v>3</v>
      </c>
      <c r="I332" s="12"/>
      <c r="J332" s="12"/>
      <c r="AI332" s="12">
        <f t="shared" si="59"/>
        <v>2</v>
      </c>
      <c r="BL332" s="22"/>
      <c r="BM332" s="22"/>
      <c r="BN332" s="22"/>
      <c r="BV332" s="22"/>
      <c r="BW332" s="22"/>
      <c r="BX332" s="12"/>
    </row>
    <row r="333" spans="8:76">
      <c r="H333" s="12">
        <f t="shared" si="58"/>
        <v>6</v>
      </c>
      <c r="I333" s="12"/>
      <c r="J333" s="12"/>
      <c r="AI333" s="12">
        <f t="shared" si="59"/>
        <v>4</v>
      </c>
      <c r="BL333" s="22"/>
      <c r="BM333" s="22"/>
      <c r="BN333" s="22"/>
      <c r="BV333" s="22"/>
      <c r="BW333" s="22"/>
      <c r="BX333" s="12"/>
    </row>
    <row r="334" spans="8:76">
      <c r="H334" s="12">
        <f t="shared" si="58"/>
        <v>16</v>
      </c>
      <c r="I334" s="12"/>
      <c r="J334" s="12"/>
      <c r="AI334" s="12">
        <f t="shared" si="59"/>
        <v>11</v>
      </c>
      <c r="BL334" s="22"/>
      <c r="BM334" s="22"/>
      <c r="BN334" s="22"/>
      <c r="BV334" s="22"/>
      <c r="BW334" s="22"/>
      <c r="BX334" s="12"/>
    </row>
    <row r="335" spans="8:76">
      <c r="H335" s="12">
        <f t="shared" si="58"/>
        <v>40</v>
      </c>
      <c r="I335" s="12"/>
      <c r="J335" s="12"/>
      <c r="AI335" s="12">
        <f t="shared" si="59"/>
        <v>58</v>
      </c>
      <c r="BL335" s="22"/>
      <c r="BM335" s="22"/>
      <c r="BN335" s="22"/>
      <c r="BV335" s="22"/>
      <c r="BW335" s="22"/>
      <c r="BX335" s="12"/>
    </row>
    <row r="336" spans="8:76">
      <c r="H336" s="12">
        <f t="shared" si="58"/>
        <v>33</v>
      </c>
      <c r="I336" s="12"/>
      <c r="J336" s="12"/>
      <c r="AI336" s="12">
        <f t="shared" si="59"/>
        <v>43</v>
      </c>
      <c r="BL336" s="22"/>
      <c r="BM336" s="22"/>
      <c r="BN336" s="22"/>
      <c r="BV336" s="22"/>
      <c r="BW336" s="22"/>
      <c r="BX336" s="12"/>
    </row>
    <row r="337" spans="8:76">
      <c r="H337" s="12">
        <f t="shared" si="58"/>
        <v>16</v>
      </c>
      <c r="I337" s="12"/>
      <c r="J337" s="12"/>
      <c r="AI337" s="12">
        <f t="shared" si="59"/>
        <v>20</v>
      </c>
      <c r="BL337" s="22"/>
      <c r="BM337" s="22"/>
      <c r="BN337" s="22"/>
      <c r="BV337" s="22"/>
      <c r="BW337" s="22"/>
      <c r="BX337" s="12"/>
    </row>
    <row r="338" spans="8:76">
      <c r="H338" s="12">
        <f t="shared" si="58"/>
        <v>47</v>
      </c>
      <c r="I338" s="12"/>
      <c r="J338" s="12"/>
      <c r="AI338" s="12">
        <f t="shared" si="59"/>
        <v>38</v>
      </c>
      <c r="BL338" s="22"/>
      <c r="BM338" s="22"/>
      <c r="BN338" s="22"/>
      <c r="BV338" s="22"/>
      <c r="BW338" s="22"/>
      <c r="BX338" s="12"/>
    </row>
    <row r="339" spans="8:76">
      <c r="H339" s="12">
        <f t="shared" si="58"/>
        <v>57</v>
      </c>
      <c r="I339" s="12"/>
      <c r="J339" s="12"/>
      <c r="AI339" s="12">
        <f t="shared" si="59"/>
        <v>55</v>
      </c>
      <c r="BL339" s="22"/>
      <c r="BM339" s="22"/>
      <c r="BN339" s="22"/>
      <c r="BV339" s="22"/>
      <c r="BW339" s="22"/>
      <c r="BX339" s="12"/>
    </row>
    <row r="340" spans="8:76">
      <c r="H340" s="12">
        <f t="shared" ref="H340:H355" si="60">AF5</f>
        <v>1</v>
      </c>
      <c r="I340" s="12"/>
      <c r="J340" s="12"/>
      <c r="AI340" s="12">
        <f t="shared" ref="AI340:AI355" si="61">BF5</f>
        <v>1</v>
      </c>
      <c r="BL340" s="22"/>
      <c r="BM340" s="22"/>
      <c r="BN340" s="22"/>
      <c r="BV340" s="22"/>
      <c r="BW340" s="22"/>
      <c r="BX340" s="12"/>
    </row>
    <row r="341" spans="8:76">
      <c r="H341" s="12">
        <f t="shared" si="60"/>
        <v>33</v>
      </c>
      <c r="I341" s="12"/>
      <c r="J341" s="12"/>
      <c r="AI341" s="12">
        <f t="shared" si="61"/>
        <v>31</v>
      </c>
      <c r="BL341" s="22"/>
      <c r="BM341" s="22"/>
      <c r="BN341" s="22"/>
      <c r="BV341" s="22"/>
      <c r="BW341" s="22"/>
      <c r="BX341" s="12"/>
    </row>
    <row r="342" spans="8:76">
      <c r="H342" s="12">
        <f t="shared" si="60"/>
        <v>24</v>
      </c>
      <c r="I342" s="12"/>
      <c r="J342" s="12"/>
      <c r="AI342" s="12">
        <f t="shared" si="61"/>
        <v>23</v>
      </c>
      <c r="BL342" s="22"/>
      <c r="BM342" s="22"/>
      <c r="BN342" s="22"/>
      <c r="BV342" s="22"/>
      <c r="BW342" s="22"/>
      <c r="BX342" s="12"/>
    </row>
    <row r="343" spans="8:76">
      <c r="H343" s="12">
        <f t="shared" si="60"/>
        <v>13</v>
      </c>
      <c r="I343" s="12"/>
      <c r="J343" s="12"/>
      <c r="AI343" s="12">
        <f t="shared" si="61"/>
        <v>63</v>
      </c>
      <c r="BL343" s="22"/>
      <c r="BM343" s="22"/>
      <c r="BN343" s="22"/>
      <c r="BV343" s="22"/>
      <c r="BW343" s="22"/>
      <c r="BX343" s="12"/>
    </row>
    <row r="344" spans="8:76">
      <c r="H344" s="12">
        <f t="shared" si="60"/>
        <v>5</v>
      </c>
      <c r="I344" s="12"/>
      <c r="J344" s="12"/>
      <c r="AI344" s="12">
        <f t="shared" si="61"/>
        <v>5</v>
      </c>
      <c r="BL344" s="22"/>
      <c r="BM344" s="22"/>
      <c r="BN344" s="22"/>
      <c r="BV344" s="22"/>
      <c r="BW344" s="22"/>
      <c r="BX344" s="12"/>
    </row>
    <row r="345" spans="8:76">
      <c r="H345" s="12">
        <f t="shared" si="60"/>
        <v>38</v>
      </c>
      <c r="I345" s="12"/>
      <c r="J345" s="12"/>
      <c r="AI345" s="12">
        <f t="shared" si="61"/>
        <v>44</v>
      </c>
      <c r="BL345" s="22"/>
      <c r="BM345" s="22"/>
      <c r="BN345" s="22"/>
      <c r="BV345" s="22"/>
      <c r="BW345" s="22"/>
      <c r="BX345" s="12"/>
    </row>
    <row r="346" spans="8:76">
      <c r="H346" s="12">
        <f t="shared" si="60"/>
        <v>16</v>
      </c>
      <c r="I346" s="12"/>
      <c r="J346" s="12"/>
      <c r="AI346" s="12">
        <f t="shared" si="61"/>
        <v>71</v>
      </c>
      <c r="BL346" s="22"/>
      <c r="BM346" s="22"/>
      <c r="BN346" s="22"/>
      <c r="BV346" s="22"/>
      <c r="BW346" s="22"/>
      <c r="BX346" s="12"/>
    </row>
    <row r="347" spans="8:76">
      <c r="H347" s="12">
        <f t="shared" si="60"/>
        <v>22</v>
      </c>
      <c r="I347" s="12"/>
      <c r="J347" s="12"/>
      <c r="AI347" s="12">
        <f t="shared" si="61"/>
        <v>100</v>
      </c>
      <c r="BL347" s="22"/>
      <c r="BM347" s="22"/>
      <c r="BN347" s="22"/>
      <c r="BV347" s="22"/>
      <c r="BW347" s="22"/>
      <c r="BX347" s="12"/>
    </row>
    <row r="348" spans="8:76">
      <c r="H348" s="12">
        <f t="shared" si="60"/>
        <v>3</v>
      </c>
      <c r="I348" s="12"/>
      <c r="J348" s="12"/>
      <c r="AI348" s="12">
        <f t="shared" si="61"/>
        <v>2</v>
      </c>
      <c r="BL348" s="22"/>
      <c r="BM348" s="22"/>
      <c r="BN348" s="22"/>
      <c r="BV348" s="22"/>
      <c r="BW348" s="22"/>
      <c r="BX348" s="12"/>
    </row>
    <row r="349" spans="8:76">
      <c r="H349" s="12">
        <f t="shared" si="60"/>
        <v>61</v>
      </c>
      <c r="I349" s="12"/>
      <c r="J349" s="12"/>
      <c r="AI349" s="12">
        <f t="shared" si="61"/>
        <v>61</v>
      </c>
      <c r="BL349" s="22"/>
      <c r="BM349" s="22"/>
      <c r="BN349" s="22"/>
      <c r="BV349" s="22"/>
      <c r="BW349" s="22"/>
      <c r="BX349" s="12"/>
    </row>
    <row r="350" spans="8:76">
      <c r="H350" s="12">
        <f t="shared" si="60"/>
        <v>31</v>
      </c>
      <c r="I350" s="12"/>
      <c r="J350" s="12"/>
      <c r="AI350" s="12">
        <f t="shared" si="61"/>
        <v>29</v>
      </c>
      <c r="BL350" s="22"/>
      <c r="BM350" s="22"/>
      <c r="BN350" s="22"/>
      <c r="BV350" s="22"/>
      <c r="BW350" s="22"/>
      <c r="BX350" s="12"/>
    </row>
    <row r="351" spans="8:76">
      <c r="H351" s="12">
        <f t="shared" si="60"/>
        <v>43</v>
      </c>
      <c r="I351" s="12"/>
      <c r="J351" s="12"/>
      <c r="AI351" s="12">
        <f t="shared" si="61"/>
        <v>77</v>
      </c>
      <c r="BL351" s="22"/>
      <c r="BM351" s="22"/>
      <c r="BN351" s="22"/>
      <c r="BV351" s="22"/>
      <c r="BW351" s="22"/>
      <c r="BX351" s="12"/>
    </row>
    <row r="352" spans="8:76">
      <c r="H352" s="12">
        <f t="shared" si="60"/>
        <v>65</v>
      </c>
      <c r="I352" s="12"/>
      <c r="J352" s="12"/>
      <c r="AI352" s="12">
        <f t="shared" si="61"/>
        <v>44</v>
      </c>
      <c r="BL352" s="22"/>
      <c r="BM352" s="22"/>
      <c r="BN352" s="22"/>
      <c r="BV352" s="22"/>
      <c r="BW352" s="22"/>
      <c r="BX352" s="12"/>
    </row>
    <row r="353" spans="8:76">
      <c r="H353" s="12">
        <f t="shared" si="60"/>
        <v>35</v>
      </c>
      <c r="I353" s="12"/>
      <c r="J353" s="12"/>
      <c r="AI353" s="12">
        <f t="shared" si="61"/>
        <v>77</v>
      </c>
      <c r="BL353" s="22"/>
      <c r="BM353" s="22"/>
      <c r="BN353" s="22"/>
      <c r="BV353" s="22"/>
      <c r="BW353" s="22"/>
      <c r="BX353" s="12"/>
    </row>
    <row r="354" spans="8:76">
      <c r="H354" s="12">
        <f t="shared" si="60"/>
        <v>29</v>
      </c>
      <c r="I354" s="12"/>
      <c r="J354" s="12"/>
      <c r="AI354" s="12">
        <f t="shared" si="61"/>
        <v>53</v>
      </c>
      <c r="BL354" s="22"/>
      <c r="BM354" s="22"/>
      <c r="BN354" s="22"/>
      <c r="BV354" s="22"/>
      <c r="BW354" s="22"/>
      <c r="BX354" s="12"/>
    </row>
    <row r="355" spans="8:76">
      <c r="H355" s="12">
        <f t="shared" si="60"/>
        <v>42</v>
      </c>
      <c r="I355" s="12"/>
      <c r="J355" s="12"/>
      <c r="AI355" s="12">
        <f t="shared" si="61"/>
        <v>95</v>
      </c>
      <c r="BL355" s="22"/>
      <c r="BM355" s="22"/>
      <c r="BN355" s="22"/>
      <c r="BV355" s="22"/>
      <c r="BW355" s="22"/>
      <c r="BX355" s="12"/>
    </row>
    <row r="356" spans="8:76">
      <c r="H356" s="12">
        <f t="shared" ref="H356:H371" si="62">AG5</f>
        <v>0</v>
      </c>
      <c r="I356" s="12"/>
      <c r="J356" s="12"/>
      <c r="AI356" s="12">
        <f t="shared" ref="AI356:AI371" si="63">BG5</f>
        <v>0</v>
      </c>
      <c r="BL356" s="22"/>
      <c r="BM356" s="22"/>
      <c r="BN356" s="22"/>
      <c r="BV356" s="22"/>
      <c r="BW356" s="22"/>
      <c r="BX356" s="12"/>
    </row>
    <row r="357" spans="8:76">
      <c r="H357" s="12">
        <f t="shared" si="62"/>
        <v>32</v>
      </c>
      <c r="I357" s="12"/>
      <c r="J357" s="12"/>
      <c r="AI357" s="12">
        <f t="shared" si="63"/>
        <v>30</v>
      </c>
      <c r="BL357" s="22"/>
      <c r="BM357" s="22"/>
      <c r="BN357" s="22"/>
      <c r="BV357" s="22"/>
      <c r="BW357" s="22"/>
      <c r="BX357" s="12"/>
    </row>
    <row r="358" spans="8:76">
      <c r="H358" s="12">
        <f t="shared" si="62"/>
        <v>6</v>
      </c>
      <c r="I358" s="12"/>
      <c r="J358" s="12"/>
      <c r="AI358" s="12">
        <f t="shared" si="63"/>
        <v>5</v>
      </c>
      <c r="BL358" s="22"/>
      <c r="BM358" s="22"/>
      <c r="BN358" s="22"/>
      <c r="BV358" s="22"/>
      <c r="BW358" s="22"/>
      <c r="BX358" s="12"/>
    </row>
    <row r="359" spans="8:76">
      <c r="H359" s="12">
        <f t="shared" si="62"/>
        <v>50</v>
      </c>
      <c r="I359" s="12"/>
      <c r="J359" s="12"/>
      <c r="AI359" s="12">
        <f t="shared" si="63"/>
        <v>68</v>
      </c>
      <c r="BL359" s="22"/>
      <c r="BM359" s="22"/>
      <c r="BN359" s="22"/>
      <c r="BV359" s="22"/>
      <c r="BW359" s="22"/>
      <c r="BX359" s="12"/>
    </row>
    <row r="360" spans="8:76">
      <c r="H360" s="12">
        <f t="shared" si="62"/>
        <v>1</v>
      </c>
      <c r="I360" s="12"/>
      <c r="J360" s="12"/>
      <c r="AI360" s="12">
        <f t="shared" si="63"/>
        <v>3</v>
      </c>
      <c r="BL360" s="22"/>
      <c r="BM360" s="22"/>
      <c r="BN360" s="22"/>
      <c r="BV360" s="22"/>
      <c r="BW360" s="22"/>
      <c r="BX360" s="12"/>
    </row>
    <row r="361" spans="8:76">
      <c r="H361" s="12">
        <f t="shared" si="62"/>
        <v>39</v>
      </c>
      <c r="I361" s="12"/>
      <c r="J361" s="12"/>
      <c r="AI361" s="12">
        <f t="shared" si="63"/>
        <v>41</v>
      </c>
      <c r="BL361" s="22"/>
      <c r="BM361" s="22"/>
      <c r="BN361" s="22"/>
      <c r="BV361" s="22"/>
      <c r="BW361" s="22"/>
      <c r="BX361" s="12"/>
    </row>
    <row r="362" spans="8:76">
      <c r="H362" s="12">
        <f t="shared" si="62"/>
        <v>22</v>
      </c>
      <c r="I362" s="12"/>
      <c r="J362" s="12"/>
      <c r="AI362" s="12">
        <f t="shared" si="63"/>
        <v>19</v>
      </c>
      <c r="BL362" s="22"/>
      <c r="BM362" s="22"/>
      <c r="BN362" s="22"/>
      <c r="BV362" s="22"/>
      <c r="BW362" s="22"/>
      <c r="BX362" s="12"/>
    </row>
    <row r="363" spans="8:76">
      <c r="H363" s="12">
        <f t="shared" si="62"/>
        <v>49</v>
      </c>
      <c r="I363" s="12"/>
      <c r="J363" s="12"/>
      <c r="AI363" s="12">
        <f t="shared" si="63"/>
        <v>72</v>
      </c>
      <c r="BL363" s="22"/>
      <c r="BM363" s="22"/>
      <c r="BN363" s="22"/>
      <c r="BV363" s="22"/>
      <c r="BW363" s="22"/>
      <c r="BX363" s="12"/>
    </row>
    <row r="364" spans="8:76">
      <c r="H364" s="12">
        <f t="shared" si="62"/>
        <v>1</v>
      </c>
      <c r="I364" s="12"/>
      <c r="J364" s="12"/>
      <c r="AI364" s="12">
        <f t="shared" si="63"/>
        <v>0</v>
      </c>
      <c r="BL364" s="22"/>
      <c r="BM364" s="22"/>
      <c r="BN364" s="22"/>
      <c r="BV364" s="22"/>
      <c r="BW364" s="22"/>
      <c r="BX364" s="12"/>
    </row>
    <row r="365" spans="8:76">
      <c r="H365" s="12">
        <f t="shared" si="62"/>
        <v>43</v>
      </c>
      <c r="I365" s="12"/>
      <c r="J365" s="12"/>
      <c r="AI365" s="12">
        <f t="shared" si="63"/>
        <v>75</v>
      </c>
      <c r="BL365" s="22"/>
      <c r="BM365" s="22"/>
      <c r="BN365" s="22"/>
      <c r="BV365" s="22"/>
      <c r="BW365" s="22"/>
      <c r="BX365" s="12"/>
    </row>
    <row r="366" spans="8:76">
      <c r="H366" s="12">
        <f t="shared" si="62"/>
        <v>7</v>
      </c>
      <c r="I366" s="12"/>
      <c r="J366" s="12"/>
      <c r="AI366" s="12">
        <f t="shared" si="63"/>
        <v>7</v>
      </c>
      <c r="BL366" s="22"/>
      <c r="BM366" s="22"/>
      <c r="BN366" s="22"/>
      <c r="BV366" s="22"/>
      <c r="BW366" s="22"/>
      <c r="BX366" s="12"/>
    </row>
    <row r="367" spans="8:76">
      <c r="H367" s="12">
        <f t="shared" si="62"/>
        <v>67</v>
      </c>
      <c r="I367" s="12"/>
      <c r="J367" s="12"/>
      <c r="AI367" s="12">
        <f t="shared" si="63"/>
        <v>64</v>
      </c>
      <c r="BL367" s="22"/>
      <c r="BM367" s="22"/>
      <c r="BN367" s="22"/>
      <c r="BV367" s="22"/>
      <c r="BW367" s="22"/>
      <c r="BX367" s="12"/>
    </row>
    <row r="368" spans="8:76">
      <c r="H368" s="12">
        <f t="shared" si="62"/>
        <v>44</v>
      </c>
      <c r="I368" s="12"/>
      <c r="J368" s="12"/>
      <c r="AI368" s="12">
        <f t="shared" si="63"/>
        <v>36</v>
      </c>
      <c r="BL368" s="22"/>
      <c r="BM368" s="22"/>
      <c r="BN368" s="22"/>
      <c r="BV368" s="22"/>
      <c r="BW368" s="22"/>
      <c r="BX368" s="12"/>
    </row>
    <row r="369" spans="8:76">
      <c r="H369" s="12">
        <f t="shared" si="62"/>
        <v>38</v>
      </c>
      <c r="I369" s="12"/>
      <c r="J369" s="12"/>
      <c r="AI369" s="12">
        <f t="shared" si="63"/>
        <v>34</v>
      </c>
      <c r="BL369" s="22"/>
      <c r="BM369" s="22"/>
      <c r="BN369" s="22"/>
      <c r="BV369" s="22"/>
      <c r="BW369" s="22"/>
      <c r="BX369" s="12"/>
    </row>
    <row r="370" spans="8:76">
      <c r="H370" s="12">
        <f t="shared" si="62"/>
        <v>57</v>
      </c>
      <c r="I370" s="12"/>
      <c r="J370" s="12"/>
      <c r="AI370" s="12">
        <f t="shared" si="63"/>
        <v>52</v>
      </c>
      <c r="BL370" s="22"/>
      <c r="BM370" s="22"/>
      <c r="BN370" s="22"/>
      <c r="BV370" s="22"/>
      <c r="BW370" s="22"/>
      <c r="BX370" s="12"/>
    </row>
    <row r="371" spans="8:76">
      <c r="H371" s="12">
        <f t="shared" si="62"/>
        <v>60</v>
      </c>
      <c r="I371" s="12"/>
      <c r="J371" s="12"/>
      <c r="AI371" s="12">
        <f t="shared" si="63"/>
        <v>61</v>
      </c>
      <c r="BL371" s="22"/>
      <c r="BM371" s="22"/>
      <c r="BN371" s="22"/>
      <c r="BV371" s="22"/>
      <c r="BW371" s="22"/>
      <c r="BX371" s="12"/>
    </row>
    <row r="372" spans="8:76">
      <c r="H372" s="12">
        <f t="shared" ref="H372:H387" si="64">AH5</f>
        <v>1</v>
      </c>
      <c r="I372" s="12"/>
      <c r="J372" s="12"/>
      <c r="AI372" s="12">
        <f t="shared" ref="AI372:AI387" si="65">BH5</f>
        <v>0</v>
      </c>
      <c r="BL372" s="22"/>
      <c r="BM372" s="22"/>
      <c r="BN372" s="22"/>
      <c r="BV372" s="22"/>
      <c r="BW372" s="22"/>
      <c r="BX372" s="12"/>
    </row>
    <row r="373" spans="8:76">
      <c r="H373" s="12">
        <f t="shared" si="64"/>
        <v>22</v>
      </c>
      <c r="I373" s="12"/>
      <c r="J373" s="12"/>
      <c r="AI373" s="12">
        <f t="shared" si="65"/>
        <v>26</v>
      </c>
      <c r="BL373" s="22"/>
      <c r="BM373" s="22"/>
      <c r="BN373" s="22"/>
      <c r="BV373" s="22"/>
      <c r="BW373" s="22"/>
      <c r="BX373" s="12"/>
    </row>
    <row r="374" spans="8:76">
      <c r="H374" s="12">
        <f t="shared" si="64"/>
        <v>2</v>
      </c>
      <c r="I374" s="12"/>
      <c r="J374" s="12"/>
      <c r="AI374" s="12">
        <f t="shared" si="65"/>
        <v>4</v>
      </c>
      <c r="BL374" s="22"/>
      <c r="BM374" s="22"/>
      <c r="BN374" s="22"/>
      <c r="BV374" s="22"/>
      <c r="BW374" s="22"/>
      <c r="BX374" s="12"/>
    </row>
    <row r="375" spans="8:76">
      <c r="H375" s="12">
        <f t="shared" si="64"/>
        <v>58</v>
      </c>
      <c r="I375" s="12"/>
      <c r="J375" s="12"/>
      <c r="AI375" s="12">
        <f t="shared" si="65"/>
        <v>69</v>
      </c>
      <c r="BL375" s="22"/>
      <c r="BM375" s="22"/>
      <c r="BN375" s="22"/>
      <c r="BV375" s="22"/>
      <c r="BW375" s="22"/>
      <c r="BX375" s="12"/>
    </row>
    <row r="376" spans="8:76">
      <c r="H376" s="12">
        <f t="shared" si="64"/>
        <v>3</v>
      </c>
      <c r="I376" s="12"/>
      <c r="J376" s="12"/>
      <c r="AI376" s="12">
        <f t="shared" si="65"/>
        <v>3</v>
      </c>
      <c r="BL376" s="22"/>
      <c r="BM376" s="22"/>
      <c r="BN376" s="22"/>
      <c r="BV376" s="22"/>
      <c r="BW376" s="22"/>
      <c r="BX376" s="12"/>
    </row>
    <row r="377" spans="8:76">
      <c r="H377" s="12">
        <f t="shared" si="64"/>
        <v>14</v>
      </c>
      <c r="I377" s="12"/>
      <c r="J377" s="12"/>
      <c r="AI377" s="12">
        <f t="shared" si="65"/>
        <v>15</v>
      </c>
      <c r="BL377" s="22"/>
      <c r="BM377" s="22"/>
      <c r="BN377" s="22"/>
      <c r="BV377" s="22"/>
      <c r="BW377" s="22"/>
      <c r="BX377" s="12"/>
    </row>
    <row r="378" spans="8:76">
      <c r="H378" s="12">
        <f t="shared" si="64"/>
        <v>15</v>
      </c>
      <c r="I378" s="12"/>
      <c r="J378" s="12"/>
      <c r="AI378" s="12">
        <f t="shared" si="65"/>
        <v>16</v>
      </c>
      <c r="BL378" s="22"/>
      <c r="BM378" s="22"/>
      <c r="BN378" s="22"/>
      <c r="BV378" s="22"/>
      <c r="BW378" s="22"/>
      <c r="BX378" s="12"/>
    </row>
    <row r="379" spans="8:76">
      <c r="H379" s="12">
        <f t="shared" si="64"/>
        <v>100</v>
      </c>
      <c r="I379" s="12"/>
      <c r="J379" s="12"/>
      <c r="AI379" s="12">
        <f t="shared" si="65"/>
        <v>83</v>
      </c>
      <c r="BL379" s="22"/>
      <c r="BM379" s="22"/>
      <c r="BN379" s="22"/>
      <c r="BV379" s="22"/>
      <c r="BW379" s="22"/>
      <c r="BX379" s="12"/>
    </row>
    <row r="380" spans="8:76">
      <c r="H380" s="12">
        <f t="shared" si="64"/>
        <v>2</v>
      </c>
      <c r="I380" s="12"/>
      <c r="J380" s="12"/>
      <c r="AI380" s="12">
        <f t="shared" si="65"/>
        <v>0</v>
      </c>
      <c r="BL380" s="22"/>
      <c r="BM380" s="22"/>
      <c r="BN380" s="22"/>
      <c r="BV380" s="22"/>
      <c r="BW380" s="22"/>
      <c r="BX380" s="12"/>
    </row>
    <row r="381" spans="8:76">
      <c r="H381" s="12">
        <f t="shared" si="64"/>
        <v>27</v>
      </c>
      <c r="I381" s="12"/>
      <c r="J381" s="12"/>
      <c r="AI381" s="12">
        <f t="shared" si="65"/>
        <v>32</v>
      </c>
      <c r="BL381" s="22"/>
      <c r="BM381" s="22"/>
      <c r="BN381" s="22"/>
      <c r="BV381" s="22"/>
      <c r="BW381" s="22"/>
      <c r="BX381" s="12"/>
    </row>
    <row r="382" spans="8:76">
      <c r="H382" s="12">
        <f t="shared" si="64"/>
        <v>5</v>
      </c>
      <c r="I382" s="12"/>
      <c r="J382" s="12"/>
      <c r="AI382" s="12">
        <f t="shared" si="65"/>
        <v>5</v>
      </c>
      <c r="BL382" s="22"/>
      <c r="BM382" s="22"/>
      <c r="BN382" s="22"/>
      <c r="BV382" s="22"/>
      <c r="BW382" s="22"/>
      <c r="BX382" s="12"/>
    </row>
    <row r="383" spans="8:76">
      <c r="H383" s="12">
        <f t="shared" si="64"/>
        <v>74</v>
      </c>
      <c r="I383" s="12"/>
      <c r="J383" s="12"/>
      <c r="AI383" s="12">
        <f t="shared" si="65"/>
        <v>64</v>
      </c>
      <c r="BL383" s="22"/>
      <c r="BM383" s="22"/>
      <c r="BN383" s="22"/>
      <c r="BV383" s="22"/>
      <c r="BW383" s="22"/>
      <c r="BX383" s="12"/>
    </row>
    <row r="384" spans="8:76">
      <c r="H384" s="12">
        <f t="shared" si="64"/>
        <v>11</v>
      </c>
      <c r="I384" s="12"/>
      <c r="J384" s="12"/>
      <c r="AI384" s="12">
        <f t="shared" si="65"/>
        <v>10</v>
      </c>
      <c r="BL384" s="22"/>
      <c r="BM384" s="22"/>
      <c r="BN384" s="22"/>
      <c r="BV384" s="22"/>
      <c r="BW384" s="22"/>
      <c r="BX384" s="12"/>
    </row>
    <row r="385" spans="8:76">
      <c r="H385" s="12">
        <f t="shared" si="64"/>
        <v>23</v>
      </c>
      <c r="I385" s="12"/>
      <c r="J385" s="12"/>
      <c r="AI385" s="12">
        <f t="shared" si="65"/>
        <v>15</v>
      </c>
      <c r="BL385" s="22"/>
      <c r="BM385" s="22"/>
      <c r="BN385" s="22"/>
      <c r="BV385" s="22"/>
      <c r="BW385" s="22"/>
      <c r="BX385" s="12"/>
    </row>
    <row r="386" spans="8:76">
      <c r="H386" s="12">
        <f t="shared" si="64"/>
        <v>11</v>
      </c>
      <c r="I386" s="12"/>
      <c r="J386" s="12"/>
      <c r="AI386" s="12">
        <f t="shared" si="65"/>
        <v>11</v>
      </c>
      <c r="BL386" s="22"/>
      <c r="BM386" s="22"/>
      <c r="BN386" s="22"/>
      <c r="BV386" s="22"/>
      <c r="BW386" s="22"/>
      <c r="BX386" s="12"/>
    </row>
    <row r="387" spans="8:76">
      <c r="H387" s="12">
        <f t="shared" si="64"/>
        <v>23</v>
      </c>
      <c r="I387" s="12"/>
      <c r="J387" s="12"/>
      <c r="AI387" s="12">
        <f t="shared" si="65"/>
        <v>20</v>
      </c>
      <c r="BL387" s="22"/>
      <c r="BM387" s="22"/>
      <c r="BN387" s="22"/>
      <c r="BV387" s="22"/>
      <c r="BW387" s="22"/>
      <c r="BX387" s="12"/>
    </row>
    <row r="388" spans="8:76">
      <c r="H388" s="12"/>
      <c r="I388" s="12"/>
      <c r="AI388" s="12"/>
      <c r="BL388" s="22"/>
      <c r="BM388" s="22"/>
      <c r="BN388" s="22"/>
      <c r="BV388" s="22"/>
      <c r="BW388" s="22"/>
      <c r="BX388" s="12"/>
    </row>
    <row r="389" spans="8:76">
      <c r="H389" s="12"/>
      <c r="I389" s="12"/>
      <c r="AI389" s="12"/>
      <c r="BL389" s="22"/>
      <c r="BM389" s="22"/>
      <c r="BN389" s="22"/>
      <c r="BV389" s="22"/>
      <c r="BW389" s="22"/>
      <c r="BX389" s="12"/>
    </row>
    <row r="390" spans="8:76">
      <c r="H390" s="12"/>
      <c r="I390" s="12"/>
      <c r="AI390" s="12"/>
      <c r="BL390" s="22"/>
      <c r="BM390" s="22"/>
      <c r="BN390" s="22"/>
      <c r="BV390" s="22"/>
      <c r="BW390" s="22"/>
      <c r="BX390" s="12"/>
    </row>
    <row r="391" spans="8:76">
      <c r="H391" s="12"/>
      <c r="I391" s="12"/>
      <c r="AI391" s="12"/>
      <c r="BL391" s="22"/>
      <c r="BM391" s="22"/>
      <c r="BN391" s="22"/>
      <c r="BV391" s="22"/>
      <c r="BW391" s="22"/>
      <c r="BX391" s="12"/>
    </row>
    <row r="392" spans="8:76">
      <c r="I392" s="12"/>
      <c r="BN392" s="22"/>
      <c r="BX392" s="12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20 BV21:BV37 BV38:BW1048576">
    <cfRule type="cellIs" dxfId="0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 10a</vt:lpstr>
      <vt:lpstr>Extended Data Fig 10b</vt:lpstr>
      <vt:lpstr>Extended Data Fig 10c</vt:lpstr>
      <vt:lpstr>Extended Data Fig 10d</vt:lpstr>
      <vt:lpstr>Extended Data Fig 10e</vt:lpstr>
      <vt:lpstr>Extended Data Fig 10f</vt:lpstr>
      <vt:lpstr>Extended Data Fig 10g</vt:lpstr>
      <vt:lpstr>Extended Data Fig 10h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2024-09-12T15:31:16Z</dcterms:created>
  <dcterms:modified xsi:type="dcterms:W3CDTF">2024-09-12T15:36:21Z</dcterms:modified>
</cp:coreProperties>
</file>