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0A2FC461-28BF-634A-911F-EB54340A0899}" xr6:coauthVersionLast="47" xr6:coauthVersionMax="47" xr10:uidLastSave="{00000000-0000-0000-0000-000000000000}"/>
  <bookViews>
    <workbookView xWindow="3940" yWindow="1760" windowWidth="27640" windowHeight="16940" xr2:uid="{4A3D79A7-642E-A047-A8C6-3A5BFA8442F6}"/>
  </bookViews>
  <sheets>
    <sheet name="Fig 1b and c" sheetId="2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2" l="1"/>
  <c r="B77" i="2"/>
  <c r="C76" i="2"/>
  <c r="B76" i="2"/>
  <c r="C75" i="2"/>
  <c r="B75" i="2"/>
  <c r="Y74" i="2"/>
  <c r="R74" i="2"/>
  <c r="C74" i="2"/>
  <c r="B74" i="2"/>
  <c r="Y73" i="2"/>
  <c r="R73" i="2"/>
  <c r="C73" i="2"/>
  <c r="B73" i="2"/>
  <c r="Y72" i="2"/>
  <c r="R72" i="2"/>
  <c r="C72" i="2"/>
  <c r="B72" i="2"/>
  <c r="Y71" i="2"/>
  <c r="R71" i="2"/>
  <c r="C71" i="2"/>
  <c r="B71" i="2"/>
  <c r="Y70" i="2"/>
  <c r="R70" i="2"/>
  <c r="C70" i="2"/>
  <c r="B70" i="2"/>
  <c r="Y69" i="2"/>
  <c r="R69" i="2"/>
  <c r="C69" i="2"/>
  <c r="B69" i="2"/>
  <c r="Y68" i="2"/>
  <c r="R68" i="2"/>
  <c r="C68" i="2"/>
  <c r="B68" i="2"/>
  <c r="Y67" i="2"/>
  <c r="R67" i="2"/>
  <c r="C67" i="2"/>
  <c r="B67" i="2"/>
  <c r="Y66" i="2"/>
  <c r="R66" i="2"/>
  <c r="C66" i="2"/>
  <c r="B66" i="2"/>
  <c r="Y65" i="2"/>
  <c r="R65" i="2"/>
  <c r="C65" i="2"/>
  <c r="B65" i="2"/>
  <c r="Y64" i="2"/>
  <c r="R64" i="2"/>
  <c r="C64" i="2"/>
  <c r="B64" i="2"/>
  <c r="Y63" i="2"/>
  <c r="R63" i="2"/>
  <c r="C63" i="2"/>
  <c r="B63" i="2"/>
  <c r="Y62" i="2"/>
  <c r="R62" i="2"/>
  <c r="C62" i="2"/>
  <c r="B62" i="2"/>
  <c r="Y61" i="2"/>
  <c r="R61" i="2"/>
  <c r="C61" i="2"/>
  <c r="B61" i="2"/>
  <c r="Y60" i="2"/>
  <c r="R60" i="2"/>
  <c r="C60" i="2"/>
  <c r="B60" i="2"/>
  <c r="Y59" i="2"/>
  <c r="R59" i="2"/>
  <c r="C59" i="2"/>
  <c r="B59" i="2"/>
  <c r="Y58" i="2"/>
  <c r="R58" i="2"/>
  <c r="C58" i="2"/>
  <c r="B58" i="2"/>
  <c r="Y57" i="2"/>
  <c r="R57" i="2"/>
  <c r="C57" i="2"/>
  <c r="B57" i="2"/>
  <c r="Y56" i="2"/>
  <c r="R56" i="2"/>
  <c r="C56" i="2"/>
  <c r="B56" i="2"/>
  <c r="Y55" i="2"/>
  <c r="R55" i="2"/>
  <c r="C55" i="2"/>
  <c r="B55" i="2"/>
  <c r="Y54" i="2"/>
  <c r="R54" i="2"/>
  <c r="C54" i="2"/>
  <c r="B54" i="2"/>
  <c r="Y53" i="2"/>
  <c r="R53" i="2"/>
  <c r="C53" i="2"/>
  <c r="B53" i="2"/>
  <c r="Y52" i="2"/>
  <c r="R52" i="2"/>
  <c r="C52" i="2"/>
  <c r="B52" i="2"/>
  <c r="Y51" i="2"/>
  <c r="R51" i="2"/>
  <c r="C51" i="2"/>
  <c r="B51" i="2"/>
  <c r="Y50" i="2"/>
  <c r="R50" i="2"/>
  <c r="C50" i="2"/>
  <c r="B50" i="2"/>
  <c r="Y49" i="2"/>
  <c r="R49" i="2"/>
  <c r="C49" i="2"/>
  <c r="B49" i="2"/>
  <c r="Y48" i="2"/>
  <c r="R48" i="2"/>
  <c r="C48" i="2"/>
  <c r="B48" i="2"/>
  <c r="Y47" i="2"/>
  <c r="R47" i="2"/>
  <c r="C47" i="2"/>
  <c r="B47" i="2"/>
  <c r="Y46" i="2"/>
  <c r="R46" i="2"/>
  <c r="C46" i="2"/>
  <c r="B46" i="2"/>
  <c r="Y45" i="2"/>
  <c r="R45" i="2"/>
  <c r="C45" i="2"/>
  <c r="B45" i="2"/>
  <c r="Y44" i="2"/>
  <c r="R44" i="2"/>
  <c r="C44" i="2"/>
  <c r="B44" i="2"/>
  <c r="Y43" i="2"/>
  <c r="R43" i="2"/>
  <c r="C43" i="2"/>
  <c r="B43" i="2"/>
  <c r="Y42" i="2"/>
  <c r="R42" i="2"/>
  <c r="C42" i="2"/>
  <c r="B42" i="2"/>
  <c r="Y41" i="2"/>
  <c r="R41" i="2"/>
  <c r="C41" i="2"/>
  <c r="B41" i="2"/>
  <c r="Y40" i="2"/>
  <c r="R40" i="2"/>
  <c r="C40" i="2"/>
  <c r="B40" i="2"/>
  <c r="Y39" i="2"/>
  <c r="R39" i="2"/>
  <c r="C39" i="2"/>
  <c r="B39" i="2"/>
  <c r="Y38" i="2"/>
  <c r="R38" i="2"/>
  <c r="C38" i="2"/>
  <c r="B38" i="2"/>
  <c r="Y37" i="2"/>
  <c r="R37" i="2"/>
  <c r="Y36" i="2"/>
  <c r="R36" i="2"/>
  <c r="C36" i="2"/>
  <c r="B36" i="2"/>
  <c r="Y35" i="2"/>
  <c r="R35" i="2"/>
  <c r="C35" i="2"/>
  <c r="B35" i="2"/>
  <c r="Y34" i="2"/>
  <c r="R34" i="2"/>
  <c r="C34" i="2"/>
  <c r="B34" i="2"/>
  <c r="Y33" i="2"/>
  <c r="R33" i="2"/>
  <c r="Y32" i="2"/>
  <c r="R32" i="2"/>
  <c r="C32" i="2"/>
  <c r="B32" i="2"/>
  <c r="Y31" i="2"/>
  <c r="R31" i="2"/>
  <c r="C31" i="2"/>
  <c r="B31" i="2"/>
  <c r="Y30" i="2"/>
  <c r="R30" i="2"/>
  <c r="C30" i="2"/>
  <c r="B30" i="2"/>
  <c r="Y29" i="2"/>
  <c r="R29" i="2"/>
  <c r="C29" i="2"/>
  <c r="B29" i="2"/>
  <c r="Y28" i="2"/>
  <c r="R28" i="2"/>
  <c r="C28" i="2"/>
  <c r="B28" i="2"/>
  <c r="Y27" i="2"/>
  <c r="R27" i="2"/>
  <c r="C27" i="2"/>
  <c r="B27" i="2"/>
  <c r="Y26" i="2"/>
  <c r="R26" i="2"/>
  <c r="C26" i="2"/>
  <c r="B26" i="2"/>
  <c r="Y25" i="2"/>
  <c r="R25" i="2"/>
  <c r="C25" i="2"/>
  <c r="B25" i="2"/>
  <c r="Y24" i="2"/>
  <c r="R24" i="2"/>
  <c r="C24" i="2"/>
  <c r="B24" i="2"/>
  <c r="Y23" i="2"/>
  <c r="R23" i="2"/>
  <c r="C23" i="2"/>
  <c r="B23" i="2"/>
  <c r="Y22" i="2"/>
  <c r="R22" i="2"/>
  <c r="C22" i="2"/>
  <c r="B22" i="2"/>
  <c r="Y21" i="2"/>
  <c r="R21" i="2"/>
  <c r="C21" i="2"/>
  <c r="B21" i="2"/>
  <c r="Y20" i="2"/>
  <c r="R20" i="2"/>
  <c r="C20" i="2"/>
  <c r="B20" i="2"/>
  <c r="Y19" i="2"/>
  <c r="R19" i="2"/>
  <c r="C19" i="2"/>
  <c r="B19" i="2"/>
  <c r="Y18" i="2"/>
  <c r="R18" i="2"/>
  <c r="C18" i="2"/>
  <c r="B18" i="2"/>
</calcChain>
</file>

<file path=xl/sharedStrings.xml><?xml version="1.0" encoding="utf-8"?>
<sst xmlns="http://schemas.openxmlformats.org/spreadsheetml/2006/main" count="335" uniqueCount="147">
  <si>
    <t>Data associated with Extended Data Fig 1b, c</t>
  </si>
  <si>
    <t>ID</t>
  </si>
  <si>
    <t>Log Q3 intensity</t>
  </si>
  <si>
    <t>CE</t>
  </si>
  <si>
    <t>Exact mass</t>
  </si>
  <si>
    <t>MW + Salt</t>
  </si>
  <si>
    <t>Formula</t>
  </si>
  <si>
    <t>Monoisotopic Mass</t>
  </si>
  <si>
    <t>Charge State</t>
  </si>
  <si>
    <t>Selected Tune</t>
  </si>
  <si>
    <t>Tune Result</t>
  </si>
  <si>
    <t>Polarity</t>
  </si>
  <si>
    <t>Q1</t>
  </si>
  <si>
    <t>Q1 Intensity</t>
  </si>
  <si>
    <t>DP</t>
  </si>
  <si>
    <t>DP Intensity</t>
  </si>
  <si>
    <t>EP</t>
  </si>
  <si>
    <t>Q3 Mass 1</t>
  </si>
  <si>
    <t>Q1-Q3</t>
  </si>
  <si>
    <t>Q3 Intensity 1</t>
  </si>
  <si>
    <t>CE 1</t>
  </si>
  <si>
    <t>CE Intensity 1</t>
  </si>
  <si>
    <t>CXP 1</t>
  </si>
  <si>
    <t>CXP Intensity 1</t>
  </si>
  <si>
    <t>Q3 Mass 2</t>
  </si>
  <si>
    <t>Q3 Intensity 2</t>
  </si>
  <si>
    <t>CE 2</t>
  </si>
  <si>
    <t>CE Intensity 2</t>
  </si>
  <si>
    <t>CXP 2</t>
  </si>
  <si>
    <t>CXP Intensity 2</t>
  </si>
  <si>
    <t>S6</t>
  </si>
  <si>
    <t>C17H21BN6O4</t>
  </si>
  <si>
    <t>FineTune +</t>
  </si>
  <si>
    <t>Pass</t>
  </si>
  <si>
    <t>Positive</t>
  </si>
  <si>
    <t>S7</t>
  </si>
  <si>
    <t>C17H22BN5O4S</t>
  </si>
  <si>
    <t>S8</t>
  </si>
  <si>
    <t>C21H25BN4O6</t>
  </si>
  <si>
    <t>S9</t>
  </si>
  <si>
    <t>C23H26BN5O4</t>
  </si>
  <si>
    <t>S10</t>
  </si>
  <si>
    <t>C22H27BN4O6</t>
  </si>
  <si>
    <t>S11</t>
  </si>
  <si>
    <t>C20H21BF3N5O6</t>
  </si>
  <si>
    <t>S12</t>
  </si>
  <si>
    <t>C26H29BN4O5</t>
  </si>
  <si>
    <t>S13</t>
  </si>
  <si>
    <t>C24H34BN4O7P</t>
  </si>
  <si>
    <t>S14</t>
  </si>
  <si>
    <t>C15H19BN6O4S</t>
  </si>
  <si>
    <t>S15</t>
  </si>
  <si>
    <t>C24H26BN5O6S</t>
  </si>
  <si>
    <t>S16</t>
  </si>
  <si>
    <t>C23H24BN5O6</t>
  </si>
  <si>
    <t>S17</t>
  </si>
  <si>
    <t>C21H24BFN2O4</t>
  </si>
  <si>
    <t>S18</t>
  </si>
  <si>
    <t>C21H24BN3O6</t>
  </si>
  <si>
    <t>S19</t>
  </si>
  <si>
    <t>C24H31BN2O4</t>
  </si>
  <si>
    <t>S20</t>
  </si>
  <si>
    <t>C21H22BF3N2O4</t>
  </si>
  <si>
    <t>S21</t>
  </si>
  <si>
    <t>NA</t>
  </si>
  <si>
    <t>C23H33BN4O4</t>
  </si>
  <si>
    <t>S22</t>
  </si>
  <si>
    <t>C26H28BN3O4</t>
  </si>
  <si>
    <t>S23</t>
  </si>
  <si>
    <t>C19H24BN3O4S</t>
  </si>
  <si>
    <t>S24</t>
  </si>
  <si>
    <t>C19H23BN4O4</t>
  </si>
  <si>
    <t>S25</t>
  </si>
  <si>
    <t>C26H36BN2O7P</t>
  </si>
  <si>
    <t>S26</t>
  </si>
  <si>
    <t>C24H29BN2O6</t>
  </si>
  <si>
    <t>S27</t>
  </si>
  <si>
    <t>C26H28BN5O4</t>
  </si>
  <si>
    <t>S28</t>
  </si>
  <si>
    <t>C21H23BF3N3O4</t>
  </si>
  <si>
    <t>S29</t>
  </si>
  <si>
    <t>C25H32BN3O5</t>
  </si>
  <si>
    <t>S30</t>
  </si>
  <si>
    <t>C26H28BN3O6S</t>
  </si>
  <si>
    <t>S31</t>
  </si>
  <si>
    <t>S32</t>
  </si>
  <si>
    <t>C25H28BN3O4</t>
  </si>
  <si>
    <t>S33</t>
  </si>
  <si>
    <t>S34</t>
  </si>
  <si>
    <t>C22H31BN4O4</t>
  </si>
  <si>
    <t>S35</t>
  </si>
  <si>
    <t>C22H23BF3N3O6</t>
  </si>
  <si>
    <t>S36</t>
  </si>
  <si>
    <t>C20H23BClN3O4</t>
  </si>
  <si>
    <t>S37</t>
  </si>
  <si>
    <t>C20H23BN4O6</t>
  </si>
  <si>
    <t>S38</t>
  </si>
  <si>
    <t>C22H28BN3O4</t>
  </si>
  <si>
    <t>S39</t>
  </si>
  <si>
    <t>C20H21BF3N3O4</t>
  </si>
  <si>
    <t>S40</t>
  </si>
  <si>
    <t>C18H22BN5O4</t>
  </si>
  <si>
    <t>S41</t>
  </si>
  <si>
    <t>C25H35BN3O7P</t>
  </si>
  <si>
    <t>S42</t>
  </si>
  <si>
    <t>C27H31BN4O4S</t>
  </si>
  <si>
    <t>S43</t>
  </si>
  <si>
    <t>C21H22BF3N4O6</t>
  </si>
  <si>
    <t>S44</t>
  </si>
  <si>
    <t>C24H25BN4O6</t>
  </si>
  <si>
    <t>S45</t>
  </si>
  <si>
    <t>C27H33BN4O4S</t>
  </si>
  <si>
    <t>S46</t>
  </si>
  <si>
    <t>S47</t>
  </si>
  <si>
    <t>S48</t>
  </si>
  <si>
    <t>C24H26BFN4O4</t>
  </si>
  <si>
    <t>S49</t>
  </si>
  <si>
    <t>C27H30BFN4O4S</t>
  </si>
  <si>
    <t>S50</t>
  </si>
  <si>
    <t>C27H32BFN4O4S</t>
  </si>
  <si>
    <t>S51</t>
  </si>
  <si>
    <t>C25H26BFN4O6S</t>
  </si>
  <si>
    <t>S52</t>
  </si>
  <si>
    <t>C21H21BF4N4O6</t>
  </si>
  <si>
    <t>S53</t>
  </si>
  <si>
    <t>C22H27BFN3O6</t>
  </si>
  <si>
    <t>S54</t>
  </si>
  <si>
    <t>C22H27BFN3O4</t>
  </si>
  <si>
    <t>S55</t>
  </si>
  <si>
    <t>C21H21BF5N3O4</t>
  </si>
  <si>
    <t>S56</t>
  </si>
  <si>
    <t>S57</t>
  </si>
  <si>
    <t>C28H35BN4O5S</t>
  </si>
  <si>
    <t>S58</t>
  </si>
  <si>
    <t>C22H32BN5O5</t>
  </si>
  <si>
    <t>S59</t>
  </si>
  <si>
    <t>S60</t>
  </si>
  <si>
    <t>C23H30BN3O7</t>
  </si>
  <si>
    <t>S61</t>
  </si>
  <si>
    <t>C23H30BN3O5</t>
  </si>
  <si>
    <t>S62</t>
  </si>
  <si>
    <t>C21H25BFN3O5</t>
  </si>
  <si>
    <t>S63</t>
  </si>
  <si>
    <t>C28H33BN4O5S</t>
  </si>
  <si>
    <t>S64</t>
  </si>
  <si>
    <t>C26H29BN4O7S</t>
  </si>
  <si>
    <t>S65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</si>
</sst>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4" fillId="4" borderId="0" applyNumberFormat="0" applyBorder="0" applyAlignment="0" applyProtection="0"/>
    <xf numFmtId="0" fontId="5" fillId="3" borderId="0" applyNumberFormat="0" applyBorder="0" applyAlignment="0" applyProtection="0"/>
  </cellStyleXfs>
  <cellXfs count="38">
    <xf numFmtId="0" fontId="0" fillId="0" borderId="0" xfId="0"/>
    <xf numFmtId="0" fontId="1" fillId="0" borderId="0" xfId="1" applyAlignment="1">
      <alignment horizontal="center"/>
    </xf>
    <xf numFmtId="2" fontId="1" fillId="0" borderId="0" xfId="1" applyNumberFormat="1" applyAlignment="1">
      <alignment horizontal="left"/>
    </xf>
    <xf numFmtId="0" fontId="1" fillId="0" borderId="0" xfId="1"/>
    <xf numFmtId="2" fontId="1" fillId="0" borderId="0" xfId="1" applyNumberFormat="1"/>
    <xf numFmtId="0" fontId="0" fillId="0" borderId="0" xfId="2" applyFont="1" applyFill="1"/>
    <xf numFmtId="164" fontId="0" fillId="0" borderId="0" xfId="2" applyNumberFormat="1" applyFont="1" applyFill="1"/>
    <xf numFmtId="0" fontId="3" fillId="0" borderId="0" xfId="1" applyFont="1" applyAlignment="1">
      <alignment horizontal="center"/>
    </xf>
    <xf numFmtId="1" fontId="0" fillId="0" borderId="0" xfId="3" applyNumberFormat="1" applyFont="1" applyFill="1" applyAlignment="1"/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0" fontId="3" fillId="0" borderId="0" xfId="1" applyFont="1"/>
    <xf numFmtId="1" fontId="1" fillId="0" borderId="0" xfId="1" applyNumberFormat="1"/>
    <xf numFmtId="2" fontId="0" fillId="0" borderId="0" xfId="2" applyNumberFormat="1" applyFont="1" applyFill="1" applyAlignment="1">
      <alignment horizontal="left"/>
    </xf>
    <xf numFmtId="1" fontId="3" fillId="0" borderId="0" xfId="3" applyNumberFormat="1" applyFont="1" applyFill="1" applyAlignment="1">
      <alignment horizontal="center"/>
    </xf>
    <xf numFmtId="1" fontId="1" fillId="0" borderId="0" xfId="1" applyNumberFormat="1" applyAlignment="1">
      <alignment horizontal="center"/>
    </xf>
    <xf numFmtId="164" fontId="0" fillId="0" borderId="0" xfId="2" applyNumberFormat="1" applyFont="1" applyFill="1" applyAlignment="1">
      <alignment horizontal="center" vertical="center"/>
    </xf>
    <xf numFmtId="2" fontId="1" fillId="0" borderId="0" xfId="1" applyNumberFormat="1" applyAlignment="1">
      <alignment horizontal="left" vertical="center"/>
    </xf>
    <xf numFmtId="0" fontId="1" fillId="0" borderId="0" xfId="1" applyAlignment="1">
      <alignment vertical="center"/>
    </xf>
    <xf numFmtId="0" fontId="0" fillId="0" borderId="0" xfId="2" applyFont="1" applyFill="1" applyAlignment="1">
      <alignment vertical="center"/>
    </xf>
    <xf numFmtId="1" fontId="3" fillId="0" borderId="0" xfId="4" applyNumberFormat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vertical="center"/>
    </xf>
    <xf numFmtId="164" fontId="1" fillId="0" borderId="0" xfId="1" applyNumberFormat="1" applyAlignment="1">
      <alignment horizontal="center" vertical="center"/>
    </xf>
    <xf numFmtId="0" fontId="3" fillId="5" borderId="0" xfId="1" applyFont="1" applyFill="1" applyAlignment="1">
      <alignment horizontal="center"/>
    </xf>
    <xf numFmtId="164" fontId="1" fillId="5" borderId="0" xfId="1" applyNumberFormat="1" applyFill="1" applyAlignment="1">
      <alignment horizontal="center"/>
    </xf>
    <xf numFmtId="0" fontId="1" fillId="5" borderId="0" xfId="1" applyFill="1" applyAlignment="1">
      <alignment horizontal="center"/>
    </xf>
    <xf numFmtId="2" fontId="1" fillId="5" borderId="0" xfId="1" applyNumberFormat="1" applyFill="1" applyAlignment="1">
      <alignment horizontal="left" vertical="center"/>
    </xf>
    <xf numFmtId="0" fontId="1" fillId="5" borderId="0" xfId="1" applyFill="1" applyAlignment="1">
      <alignment vertical="center"/>
    </xf>
    <xf numFmtId="2" fontId="1" fillId="5" borderId="0" xfId="1" applyNumberFormat="1" applyFill="1" applyAlignment="1">
      <alignment vertical="center"/>
    </xf>
    <xf numFmtId="0" fontId="0" fillId="5" borderId="0" xfId="2" applyFont="1" applyFill="1" applyAlignment="1">
      <alignment vertical="center"/>
    </xf>
    <xf numFmtId="0" fontId="1" fillId="5" borderId="0" xfId="1" applyFill="1" applyAlignment="1">
      <alignment horizontal="center" vertical="center"/>
    </xf>
    <xf numFmtId="0" fontId="1" fillId="5" borderId="0" xfId="1" applyFill="1"/>
    <xf numFmtId="2" fontId="1" fillId="5" borderId="0" xfId="1" applyNumberFormat="1" applyFill="1" applyAlignment="1">
      <alignment horizontal="left"/>
    </xf>
    <xf numFmtId="2" fontId="1" fillId="5" borderId="0" xfId="1" applyNumberFormat="1" applyFill="1"/>
    <xf numFmtId="2" fontId="0" fillId="0" borderId="0" xfId="2" applyNumberFormat="1" applyFont="1" applyFill="1" applyAlignment="1">
      <alignment horizontal="left" vertical="center"/>
    </xf>
    <xf numFmtId="164" fontId="0" fillId="0" borderId="0" xfId="2" applyNumberFormat="1" applyFont="1" applyFill="1" applyAlignment="1">
      <alignment vertical="center"/>
    </xf>
    <xf numFmtId="164" fontId="1" fillId="0" borderId="0" xfId="1" applyNumberFormat="1"/>
  </cellXfs>
  <cellStyles count="5">
    <cellStyle name="Bad 2" xfId="4" xr:uid="{4756C8CE-FE0C-5E46-B7F6-C596E5395B41}"/>
    <cellStyle name="Good 2" xfId="2" xr:uid="{7270E652-34C3-2346-A296-5B71D26EA93D}"/>
    <cellStyle name="Neutral 2" xfId="3" xr:uid="{F0454A48-2D3E-E24A-9EA5-6A3EA5920DF4}"/>
    <cellStyle name="Normal" xfId="0" builtinId="0"/>
    <cellStyle name="Normal 2" xfId="1" xr:uid="{F2DFD402-EC16-1847-840D-8F0A56FB3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725864734204387E-2"/>
          <c:y val="2.9546827479898344E-2"/>
          <c:w val="0.91988237733120204"/>
          <c:h val="0.770067283256259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1b and c'!$C$17</c:f>
              <c:strCache>
                <c:ptCount val="1"/>
                <c:pt idx="0">
                  <c:v>CE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 1b and c'!$A$18:$A$77</c:f>
              <c:strCache>
                <c:ptCount val="60"/>
                <c:pt idx="0">
                  <c:v>S6</c:v>
                </c:pt>
                <c:pt idx="1">
                  <c:v>S7</c:v>
                </c:pt>
                <c:pt idx="2">
                  <c:v>S8</c:v>
                </c:pt>
                <c:pt idx="3">
                  <c:v>S9</c:v>
                </c:pt>
                <c:pt idx="4">
                  <c:v>S10</c:v>
                </c:pt>
                <c:pt idx="5">
                  <c:v>S11</c:v>
                </c:pt>
                <c:pt idx="6">
                  <c:v>S12</c:v>
                </c:pt>
                <c:pt idx="7">
                  <c:v>S13</c:v>
                </c:pt>
                <c:pt idx="8">
                  <c:v>S14</c:v>
                </c:pt>
                <c:pt idx="9">
                  <c:v>S15</c:v>
                </c:pt>
                <c:pt idx="10">
                  <c:v>S16</c:v>
                </c:pt>
                <c:pt idx="11">
                  <c:v>S17</c:v>
                </c:pt>
                <c:pt idx="12">
                  <c:v>S18</c:v>
                </c:pt>
                <c:pt idx="13">
                  <c:v>S19</c:v>
                </c:pt>
                <c:pt idx="14">
                  <c:v>S20</c:v>
                </c:pt>
                <c:pt idx="15">
                  <c:v>S21</c:v>
                </c:pt>
                <c:pt idx="16">
                  <c:v>S22</c:v>
                </c:pt>
                <c:pt idx="17">
                  <c:v>S23</c:v>
                </c:pt>
                <c:pt idx="18">
                  <c:v>S24</c:v>
                </c:pt>
                <c:pt idx="19">
                  <c:v>S25</c:v>
                </c:pt>
                <c:pt idx="20">
                  <c:v>S26</c:v>
                </c:pt>
                <c:pt idx="21">
                  <c:v>S27</c:v>
                </c:pt>
                <c:pt idx="22">
                  <c:v>S28</c:v>
                </c:pt>
                <c:pt idx="23">
                  <c:v>S29</c:v>
                </c:pt>
                <c:pt idx="24">
                  <c:v>S30</c:v>
                </c:pt>
                <c:pt idx="25">
                  <c:v>S31</c:v>
                </c:pt>
                <c:pt idx="26">
                  <c:v>S32</c:v>
                </c:pt>
                <c:pt idx="27">
                  <c:v>S33</c:v>
                </c:pt>
                <c:pt idx="28">
                  <c:v>S34</c:v>
                </c:pt>
                <c:pt idx="29">
                  <c:v>S35</c:v>
                </c:pt>
                <c:pt idx="30">
                  <c:v>S36</c:v>
                </c:pt>
                <c:pt idx="31">
                  <c:v>S37</c:v>
                </c:pt>
                <c:pt idx="32">
                  <c:v>S38</c:v>
                </c:pt>
                <c:pt idx="33">
                  <c:v>S39</c:v>
                </c:pt>
                <c:pt idx="34">
                  <c:v>S40</c:v>
                </c:pt>
                <c:pt idx="35">
                  <c:v>S41</c:v>
                </c:pt>
                <c:pt idx="36">
                  <c:v>S42</c:v>
                </c:pt>
                <c:pt idx="37">
                  <c:v>S43</c:v>
                </c:pt>
                <c:pt idx="38">
                  <c:v>S44</c:v>
                </c:pt>
                <c:pt idx="39">
                  <c:v>S45</c:v>
                </c:pt>
                <c:pt idx="40">
                  <c:v>S46</c:v>
                </c:pt>
                <c:pt idx="41">
                  <c:v>S47</c:v>
                </c:pt>
                <c:pt idx="42">
                  <c:v>S48</c:v>
                </c:pt>
                <c:pt idx="43">
                  <c:v>S49</c:v>
                </c:pt>
                <c:pt idx="44">
                  <c:v>S50</c:v>
                </c:pt>
                <c:pt idx="45">
                  <c:v>S51</c:v>
                </c:pt>
                <c:pt idx="46">
                  <c:v>S52</c:v>
                </c:pt>
                <c:pt idx="47">
                  <c:v>S53</c:v>
                </c:pt>
                <c:pt idx="48">
                  <c:v>S54</c:v>
                </c:pt>
                <c:pt idx="49">
                  <c:v>S55</c:v>
                </c:pt>
                <c:pt idx="50">
                  <c:v>S56</c:v>
                </c:pt>
                <c:pt idx="51">
                  <c:v>S57</c:v>
                </c:pt>
                <c:pt idx="52">
                  <c:v>S58</c:v>
                </c:pt>
                <c:pt idx="53">
                  <c:v>S59</c:v>
                </c:pt>
                <c:pt idx="54">
                  <c:v>S60</c:v>
                </c:pt>
                <c:pt idx="55">
                  <c:v>S61</c:v>
                </c:pt>
                <c:pt idx="56">
                  <c:v>S62</c:v>
                </c:pt>
                <c:pt idx="57">
                  <c:v>S63</c:v>
                </c:pt>
                <c:pt idx="58">
                  <c:v>S64</c:v>
                </c:pt>
                <c:pt idx="59">
                  <c:v>S65</c:v>
                </c:pt>
              </c:strCache>
            </c:strRef>
          </c:cat>
          <c:val>
            <c:numRef>
              <c:f>'Fig 1b and c'!$C$18:$C$77</c:f>
              <c:numCache>
                <c:formatCode>General</c:formatCode>
                <c:ptCount val="60"/>
                <c:pt idx="0">
                  <c:v>31</c:v>
                </c:pt>
                <c:pt idx="1">
                  <c:v>35</c:v>
                </c:pt>
                <c:pt idx="2">
                  <c:v>38</c:v>
                </c:pt>
                <c:pt idx="3">
                  <c:v>39</c:v>
                </c:pt>
                <c:pt idx="4">
                  <c:v>35</c:v>
                </c:pt>
                <c:pt idx="5">
                  <c:v>37</c:v>
                </c:pt>
                <c:pt idx="6">
                  <c:v>38</c:v>
                </c:pt>
                <c:pt idx="7">
                  <c:v>35</c:v>
                </c:pt>
                <c:pt idx="8">
                  <c:v>34</c:v>
                </c:pt>
                <c:pt idx="9">
                  <c:v>42</c:v>
                </c:pt>
                <c:pt idx="10">
                  <c:v>37</c:v>
                </c:pt>
                <c:pt idx="11">
                  <c:v>39</c:v>
                </c:pt>
                <c:pt idx="12">
                  <c:v>33</c:v>
                </c:pt>
                <c:pt idx="13">
                  <c:v>39</c:v>
                </c:pt>
                <c:pt idx="14">
                  <c:v>40</c:v>
                </c:pt>
                <c:pt idx="15" formatCode="0.0">
                  <c:v>0</c:v>
                </c:pt>
                <c:pt idx="16">
                  <c:v>40</c:v>
                </c:pt>
                <c:pt idx="17">
                  <c:v>35</c:v>
                </c:pt>
                <c:pt idx="18">
                  <c:v>33</c:v>
                </c:pt>
                <c:pt idx="19" formatCode="0.0">
                  <c:v>0</c:v>
                </c:pt>
                <c:pt idx="20">
                  <c:v>39</c:v>
                </c:pt>
                <c:pt idx="21">
                  <c:v>35</c:v>
                </c:pt>
                <c:pt idx="22">
                  <c:v>38</c:v>
                </c:pt>
                <c:pt idx="23">
                  <c:v>39</c:v>
                </c:pt>
                <c:pt idx="24">
                  <c:v>42</c:v>
                </c:pt>
                <c:pt idx="25">
                  <c:v>38</c:v>
                </c:pt>
                <c:pt idx="26">
                  <c:v>40</c:v>
                </c:pt>
                <c:pt idx="27">
                  <c:v>44</c:v>
                </c:pt>
                <c:pt idx="28">
                  <c:v>40</c:v>
                </c:pt>
                <c:pt idx="29">
                  <c:v>38</c:v>
                </c:pt>
                <c:pt idx="30">
                  <c:v>35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34</c:v>
                </c:pt>
                <c:pt idx="35">
                  <c:v>39</c:v>
                </c:pt>
                <c:pt idx="36">
                  <c:v>48</c:v>
                </c:pt>
                <c:pt idx="37">
                  <c:v>43</c:v>
                </c:pt>
                <c:pt idx="38">
                  <c:v>40</c:v>
                </c:pt>
                <c:pt idx="39">
                  <c:v>49</c:v>
                </c:pt>
                <c:pt idx="40">
                  <c:v>41</c:v>
                </c:pt>
                <c:pt idx="41">
                  <c:v>39</c:v>
                </c:pt>
                <c:pt idx="42">
                  <c:v>34</c:v>
                </c:pt>
                <c:pt idx="43">
                  <c:v>46</c:v>
                </c:pt>
                <c:pt idx="44">
                  <c:v>42</c:v>
                </c:pt>
                <c:pt idx="45">
                  <c:v>42</c:v>
                </c:pt>
                <c:pt idx="46">
                  <c:v>36</c:v>
                </c:pt>
                <c:pt idx="47">
                  <c:v>35</c:v>
                </c:pt>
                <c:pt idx="48">
                  <c:v>34</c:v>
                </c:pt>
                <c:pt idx="49">
                  <c:v>36</c:v>
                </c:pt>
                <c:pt idx="50">
                  <c:v>34</c:v>
                </c:pt>
                <c:pt idx="51">
                  <c:v>43</c:v>
                </c:pt>
                <c:pt idx="52">
                  <c:v>40</c:v>
                </c:pt>
                <c:pt idx="53">
                  <c:v>36</c:v>
                </c:pt>
                <c:pt idx="54">
                  <c:v>35</c:v>
                </c:pt>
                <c:pt idx="55">
                  <c:v>37</c:v>
                </c:pt>
                <c:pt idx="56">
                  <c:v>34</c:v>
                </c:pt>
                <c:pt idx="57">
                  <c:v>46</c:v>
                </c:pt>
                <c:pt idx="58">
                  <c:v>43</c:v>
                </c:pt>
                <c:pt idx="59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0E-524D-9EB5-4A1F13CF8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5"/>
        <c:axId val="301397655"/>
        <c:axId val="301405935"/>
      </c:barChart>
      <c:catAx>
        <c:axId val="3013976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Sixty TIDA boronate test set</a:t>
                </a:r>
              </a:p>
            </c:rich>
          </c:tx>
          <c:layout>
            <c:manualLayout>
              <c:xMode val="edge"/>
              <c:yMode val="edge"/>
              <c:x val="0.43206496062992122"/>
              <c:y val="0.917569262175561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301405935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1405935"/>
        <c:scaling>
          <c:orientation val="minMax"/>
          <c:max val="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 b="0" i="0" u="none" strike="noStrike" kern="1200" spc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Collision energy (V)</a:t>
                </a:r>
              </a:p>
            </c:rich>
          </c:tx>
          <c:layout>
            <c:manualLayout>
              <c:xMode val="edge"/>
              <c:yMode val="edge"/>
              <c:x val="2.1148798707853822E-3"/>
              <c:y val="0.21253176686247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301397655"/>
        <c:crossesAt val="0"/>
        <c:crossBetween val="between"/>
        <c:majorUnit val="10"/>
        <c:min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351623449444596E-2"/>
          <c:y val="2.9546827479898344E-2"/>
          <c:w val="0.93079984202821997"/>
          <c:h val="0.770067283256259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1b and c'!$B$17</c:f>
              <c:strCache>
                <c:ptCount val="1"/>
                <c:pt idx="0">
                  <c:v>Log Q3 intensity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1b and c'!$A$18:$A$77</c:f>
              <c:strCache>
                <c:ptCount val="60"/>
                <c:pt idx="0">
                  <c:v>S6</c:v>
                </c:pt>
                <c:pt idx="1">
                  <c:v>S7</c:v>
                </c:pt>
                <c:pt idx="2">
                  <c:v>S8</c:v>
                </c:pt>
                <c:pt idx="3">
                  <c:v>S9</c:v>
                </c:pt>
                <c:pt idx="4">
                  <c:v>S10</c:v>
                </c:pt>
                <c:pt idx="5">
                  <c:v>S11</c:v>
                </c:pt>
                <c:pt idx="6">
                  <c:v>S12</c:v>
                </c:pt>
                <c:pt idx="7">
                  <c:v>S13</c:v>
                </c:pt>
                <c:pt idx="8">
                  <c:v>S14</c:v>
                </c:pt>
                <c:pt idx="9">
                  <c:v>S15</c:v>
                </c:pt>
                <c:pt idx="10">
                  <c:v>S16</c:v>
                </c:pt>
                <c:pt idx="11">
                  <c:v>S17</c:v>
                </c:pt>
                <c:pt idx="12">
                  <c:v>S18</c:v>
                </c:pt>
                <c:pt idx="13">
                  <c:v>S19</c:v>
                </c:pt>
                <c:pt idx="14">
                  <c:v>S20</c:v>
                </c:pt>
                <c:pt idx="15">
                  <c:v>S21</c:v>
                </c:pt>
                <c:pt idx="16">
                  <c:v>S22</c:v>
                </c:pt>
                <c:pt idx="17">
                  <c:v>S23</c:v>
                </c:pt>
                <c:pt idx="18">
                  <c:v>S24</c:v>
                </c:pt>
                <c:pt idx="19">
                  <c:v>S25</c:v>
                </c:pt>
                <c:pt idx="20">
                  <c:v>S26</c:v>
                </c:pt>
                <c:pt idx="21">
                  <c:v>S27</c:v>
                </c:pt>
                <c:pt idx="22">
                  <c:v>S28</c:v>
                </c:pt>
                <c:pt idx="23">
                  <c:v>S29</c:v>
                </c:pt>
                <c:pt idx="24">
                  <c:v>S30</c:v>
                </c:pt>
                <c:pt idx="25">
                  <c:v>S31</c:v>
                </c:pt>
                <c:pt idx="26">
                  <c:v>S32</c:v>
                </c:pt>
                <c:pt idx="27">
                  <c:v>S33</c:v>
                </c:pt>
                <c:pt idx="28">
                  <c:v>S34</c:v>
                </c:pt>
                <c:pt idx="29">
                  <c:v>S35</c:v>
                </c:pt>
                <c:pt idx="30">
                  <c:v>S36</c:v>
                </c:pt>
                <c:pt idx="31">
                  <c:v>S37</c:v>
                </c:pt>
                <c:pt idx="32">
                  <c:v>S38</c:v>
                </c:pt>
                <c:pt idx="33">
                  <c:v>S39</c:v>
                </c:pt>
                <c:pt idx="34">
                  <c:v>S40</c:v>
                </c:pt>
                <c:pt idx="35">
                  <c:v>S41</c:v>
                </c:pt>
                <c:pt idx="36">
                  <c:v>S42</c:v>
                </c:pt>
                <c:pt idx="37">
                  <c:v>S43</c:v>
                </c:pt>
                <c:pt idx="38">
                  <c:v>S44</c:v>
                </c:pt>
                <c:pt idx="39">
                  <c:v>S45</c:v>
                </c:pt>
                <c:pt idx="40">
                  <c:v>S46</c:v>
                </c:pt>
                <c:pt idx="41">
                  <c:v>S47</c:v>
                </c:pt>
                <c:pt idx="42">
                  <c:v>S48</c:v>
                </c:pt>
                <c:pt idx="43">
                  <c:v>S49</c:v>
                </c:pt>
                <c:pt idx="44">
                  <c:v>S50</c:v>
                </c:pt>
                <c:pt idx="45">
                  <c:v>S51</c:v>
                </c:pt>
                <c:pt idx="46">
                  <c:v>S52</c:v>
                </c:pt>
                <c:pt idx="47">
                  <c:v>S53</c:v>
                </c:pt>
                <c:pt idx="48">
                  <c:v>S54</c:v>
                </c:pt>
                <c:pt idx="49">
                  <c:v>S55</c:v>
                </c:pt>
                <c:pt idx="50">
                  <c:v>S56</c:v>
                </c:pt>
                <c:pt idx="51">
                  <c:v>S57</c:v>
                </c:pt>
                <c:pt idx="52">
                  <c:v>S58</c:v>
                </c:pt>
                <c:pt idx="53">
                  <c:v>S59</c:v>
                </c:pt>
                <c:pt idx="54">
                  <c:v>S60</c:v>
                </c:pt>
                <c:pt idx="55">
                  <c:v>S61</c:v>
                </c:pt>
                <c:pt idx="56">
                  <c:v>S62</c:v>
                </c:pt>
                <c:pt idx="57">
                  <c:v>S63</c:v>
                </c:pt>
                <c:pt idx="58">
                  <c:v>S64</c:v>
                </c:pt>
                <c:pt idx="59">
                  <c:v>S65</c:v>
                </c:pt>
              </c:strCache>
            </c:strRef>
          </c:cat>
          <c:val>
            <c:numRef>
              <c:f>'Fig 1b and c'!$B$18:$B$77</c:f>
              <c:numCache>
                <c:formatCode>0.0</c:formatCode>
                <c:ptCount val="60"/>
                <c:pt idx="0">
                  <c:v>7.1339234718738433</c:v>
                </c:pt>
                <c:pt idx="1">
                  <c:v>7.4192313756309751</c:v>
                </c:pt>
                <c:pt idx="2">
                  <c:v>7.3212223761958377</c:v>
                </c:pt>
                <c:pt idx="3">
                  <c:v>7.4873091455326666</c:v>
                </c:pt>
                <c:pt idx="4">
                  <c:v>7.4593425711846262</c:v>
                </c:pt>
                <c:pt idx="5">
                  <c:v>7.5619639016361191</c:v>
                </c:pt>
                <c:pt idx="6">
                  <c:v>7.1904533676375166</c:v>
                </c:pt>
                <c:pt idx="7">
                  <c:v>7.5069197276407573</c:v>
                </c:pt>
                <c:pt idx="8">
                  <c:v>7.1661632086560418</c:v>
                </c:pt>
                <c:pt idx="9">
                  <c:v>7.5600775574579959</c:v>
                </c:pt>
                <c:pt idx="10">
                  <c:v>7.5352681249041229</c:v>
                </c:pt>
                <c:pt idx="11">
                  <c:v>7.0906089805173735</c:v>
                </c:pt>
                <c:pt idx="12">
                  <c:v>6.0049985170037132</c:v>
                </c:pt>
                <c:pt idx="13">
                  <c:v>7.4366916072596556</c:v>
                </c:pt>
                <c:pt idx="14">
                  <c:v>6.476785270389632</c:v>
                </c:pt>
                <c:pt idx="15">
                  <c:v>0</c:v>
                </c:pt>
                <c:pt idx="16">
                  <c:v>7.5397750388734126</c:v>
                </c:pt>
                <c:pt idx="17">
                  <c:v>7.4496750908115956</c:v>
                </c:pt>
                <c:pt idx="18">
                  <c:v>7.1315502110650817</c:v>
                </c:pt>
                <c:pt idx="19">
                  <c:v>0</c:v>
                </c:pt>
                <c:pt idx="20">
                  <c:v>6.894489801115455</c:v>
                </c:pt>
                <c:pt idx="21">
                  <c:v>6.6194735893675443</c:v>
                </c:pt>
                <c:pt idx="22">
                  <c:v>7.5189538021269637</c:v>
                </c:pt>
                <c:pt idx="23">
                  <c:v>7.1732246245398059</c:v>
                </c:pt>
                <c:pt idx="24">
                  <c:v>7.3033467595442279</c:v>
                </c:pt>
                <c:pt idx="25">
                  <c:v>7.0431532161211337</c:v>
                </c:pt>
                <c:pt idx="26">
                  <c:v>7.2918346234423668</c:v>
                </c:pt>
                <c:pt idx="27">
                  <c:v>7.4499986853856361</c:v>
                </c:pt>
                <c:pt idx="28">
                  <c:v>7.4985788373226034</c:v>
                </c:pt>
                <c:pt idx="29">
                  <c:v>6.1112645305018214</c:v>
                </c:pt>
                <c:pt idx="30">
                  <c:v>7.3945970400776746</c:v>
                </c:pt>
                <c:pt idx="31">
                  <c:v>7.391628030509902</c:v>
                </c:pt>
                <c:pt idx="32">
                  <c:v>7.6346061186119698</c:v>
                </c:pt>
                <c:pt idx="33">
                  <c:v>7.4853825304008659</c:v>
                </c:pt>
                <c:pt idx="34">
                  <c:v>7.3258233164538584</c:v>
                </c:pt>
                <c:pt idx="35">
                  <c:v>7.2603692786264746</c:v>
                </c:pt>
                <c:pt idx="36">
                  <c:v>7.5612109337383204</c:v>
                </c:pt>
                <c:pt idx="37">
                  <c:v>7.5321345131888533</c:v>
                </c:pt>
                <c:pt idx="38">
                  <c:v>7.515239986707793</c:v>
                </c:pt>
                <c:pt idx="39">
                  <c:v>7.5677003763462363</c:v>
                </c:pt>
                <c:pt idx="40">
                  <c:v>7.5253642395240501</c:v>
                </c:pt>
                <c:pt idx="41">
                  <c:v>7.5045850825537075</c:v>
                </c:pt>
                <c:pt idx="42">
                  <c:v>6.9904918078595806</c:v>
                </c:pt>
                <c:pt idx="43">
                  <c:v>6.8224821751999176</c:v>
                </c:pt>
                <c:pt idx="44">
                  <c:v>6.8841257967498093</c:v>
                </c:pt>
                <c:pt idx="45">
                  <c:v>7.0097483833449798</c:v>
                </c:pt>
                <c:pt idx="46">
                  <c:v>6.7165523789627306</c:v>
                </c:pt>
                <c:pt idx="47">
                  <c:v>7.1855237968131282</c:v>
                </c:pt>
                <c:pt idx="48">
                  <c:v>7.1428162291716193</c:v>
                </c:pt>
                <c:pt idx="49">
                  <c:v>7.0290027708741336</c:v>
                </c:pt>
                <c:pt idx="50">
                  <c:v>7.1534994367926688</c:v>
                </c:pt>
                <c:pt idx="51">
                  <c:v>7.2049001429802422</c:v>
                </c:pt>
                <c:pt idx="52">
                  <c:v>7.4823423481154734</c:v>
                </c:pt>
                <c:pt idx="53">
                  <c:v>7.2332847314056128</c:v>
                </c:pt>
                <c:pt idx="54">
                  <c:v>7.2590461745098249</c:v>
                </c:pt>
                <c:pt idx="55">
                  <c:v>7.4376000552907637</c:v>
                </c:pt>
                <c:pt idx="56">
                  <c:v>7.3556293394731833</c:v>
                </c:pt>
                <c:pt idx="57">
                  <c:v>7.0617789442946455</c:v>
                </c:pt>
                <c:pt idx="58">
                  <c:v>7.2652344985566026</c:v>
                </c:pt>
                <c:pt idx="59">
                  <c:v>7.3946109921467125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7E-F34F-B705-04D03B9D3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5"/>
        <c:axId val="301397655"/>
        <c:axId val="301405935"/>
      </c:barChart>
      <c:catAx>
        <c:axId val="3013976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Sixty TIDA boronate test set</a:t>
                </a:r>
              </a:p>
            </c:rich>
          </c:tx>
          <c:layout>
            <c:manualLayout>
              <c:xMode val="edge"/>
              <c:yMode val="edge"/>
              <c:x val="0.43206496062992122"/>
              <c:y val="0.917569262175561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301405935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1405935"/>
        <c:scaling>
          <c:orientation val="minMax"/>
          <c:max val="1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 b="0" i="0" u="none" strike="noStrike" kern="1200" spc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Log(Q3 intensity)</a:t>
                </a:r>
              </a:p>
            </c:rich>
          </c:tx>
          <c:layout>
            <c:manualLayout>
              <c:xMode val="edge"/>
              <c:yMode val="edge"/>
              <c:x val="2.1148798707853822E-3"/>
              <c:y val="0.21253176686247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301397655"/>
        <c:crossesAt val="0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662763</xdr:colOff>
      <xdr:row>3</xdr:row>
      <xdr:rowOff>106356</xdr:rowOff>
    </xdr:from>
    <xdr:to>
      <xdr:col>22</xdr:col>
      <xdr:colOff>132560</xdr:colOff>
      <xdr:row>13</xdr:row>
      <xdr:rowOff>30156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688A7B-A92D-834D-8B02-35DD4B62A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845344</xdr:colOff>
      <xdr:row>3</xdr:row>
      <xdr:rowOff>11906</xdr:rowOff>
    </xdr:from>
    <xdr:to>
      <xdr:col>12</xdr:col>
      <xdr:colOff>594664</xdr:colOff>
      <xdr:row>12</xdr:row>
      <xdr:rowOff>126206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D0E0A8-702A-8D42-BEC5-98F74A5E1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>
        <row r="17">
          <cell r="B17" t="str">
            <v>Log Q3 intensity</v>
          </cell>
          <cell r="C17" t="str">
            <v>CE</v>
          </cell>
        </row>
        <row r="18">
          <cell r="A18" t="str">
            <v>S6</v>
          </cell>
          <cell r="B18">
            <v>7.1339234718738433</v>
          </cell>
          <cell r="C18">
            <v>31</v>
          </cell>
        </row>
        <row r="19">
          <cell r="A19" t="str">
            <v>S7</v>
          </cell>
          <cell r="B19">
            <v>7.4192313756309751</v>
          </cell>
          <cell r="C19">
            <v>35</v>
          </cell>
        </row>
        <row r="20">
          <cell r="A20" t="str">
            <v>S8</v>
          </cell>
          <cell r="B20">
            <v>7.3212223761958377</v>
          </cell>
          <cell r="C20">
            <v>38</v>
          </cell>
        </row>
        <row r="21">
          <cell r="A21" t="str">
            <v>S9</v>
          </cell>
          <cell r="B21">
            <v>7.4873091455326666</v>
          </cell>
          <cell r="C21">
            <v>39</v>
          </cell>
        </row>
        <row r="22">
          <cell r="A22" t="str">
            <v>S10</v>
          </cell>
          <cell r="B22">
            <v>7.4593425711846262</v>
          </cell>
          <cell r="C22">
            <v>35</v>
          </cell>
        </row>
        <row r="23">
          <cell r="A23" t="str">
            <v>S11</v>
          </cell>
          <cell r="B23">
            <v>7.5619639016361191</v>
          </cell>
          <cell r="C23">
            <v>37</v>
          </cell>
        </row>
        <row r="24">
          <cell r="A24" t="str">
            <v>S12</v>
          </cell>
          <cell r="B24">
            <v>7.1904533676375166</v>
          </cell>
          <cell r="C24">
            <v>38</v>
          </cell>
        </row>
        <row r="25">
          <cell r="A25" t="str">
            <v>S13</v>
          </cell>
          <cell r="B25">
            <v>7.5069197276407573</v>
          </cell>
          <cell r="C25">
            <v>35</v>
          </cell>
        </row>
        <row r="26">
          <cell r="A26" t="str">
            <v>S14</v>
          </cell>
          <cell r="B26">
            <v>7.1661632086560418</v>
          </cell>
          <cell r="C26">
            <v>34</v>
          </cell>
        </row>
        <row r="27">
          <cell r="A27" t="str">
            <v>S15</v>
          </cell>
          <cell r="B27">
            <v>7.5600775574579959</v>
          </cell>
          <cell r="C27">
            <v>42</v>
          </cell>
        </row>
        <row r="28">
          <cell r="A28" t="str">
            <v>S16</v>
          </cell>
          <cell r="B28">
            <v>7.5352681249041229</v>
          </cell>
          <cell r="C28">
            <v>37</v>
          </cell>
        </row>
        <row r="29">
          <cell r="A29" t="str">
            <v>S17</v>
          </cell>
          <cell r="B29">
            <v>7.0906089805173735</v>
          </cell>
          <cell r="C29">
            <v>39</v>
          </cell>
        </row>
        <row r="30">
          <cell r="A30" t="str">
            <v>S18</v>
          </cell>
          <cell r="B30">
            <v>6.0049985170037132</v>
          </cell>
          <cell r="C30">
            <v>33</v>
          </cell>
        </row>
        <row r="31">
          <cell r="A31" t="str">
            <v>S19</v>
          </cell>
          <cell r="B31">
            <v>7.4366916072596556</v>
          </cell>
          <cell r="C31">
            <v>39</v>
          </cell>
        </row>
        <row r="32">
          <cell r="A32" t="str">
            <v>S20</v>
          </cell>
          <cell r="B32">
            <v>6.476785270389632</v>
          </cell>
          <cell r="C32">
            <v>40</v>
          </cell>
        </row>
        <row r="33">
          <cell r="A33" t="str">
            <v>S21</v>
          </cell>
          <cell r="B33" t="str">
            <v>NA</v>
          </cell>
          <cell r="C33" t="str">
            <v>NA</v>
          </cell>
        </row>
        <row r="34">
          <cell r="A34" t="str">
            <v>S22</v>
          </cell>
          <cell r="B34">
            <v>7.5397750388734126</v>
          </cell>
          <cell r="C34">
            <v>40</v>
          </cell>
        </row>
        <row r="35">
          <cell r="A35" t="str">
            <v>S23</v>
          </cell>
          <cell r="B35">
            <v>7.4496750908115956</v>
          </cell>
          <cell r="C35">
            <v>35</v>
          </cell>
        </row>
        <row r="36">
          <cell r="A36" t="str">
            <v>S24</v>
          </cell>
          <cell r="B36">
            <v>7.1315502110650817</v>
          </cell>
          <cell r="C36">
            <v>33</v>
          </cell>
        </row>
        <row r="37">
          <cell r="A37" t="str">
            <v>S25</v>
          </cell>
          <cell r="B37" t="str">
            <v>NA</v>
          </cell>
          <cell r="C37" t="str">
            <v>NA</v>
          </cell>
        </row>
        <row r="38">
          <cell r="A38" t="str">
            <v>S26</v>
          </cell>
          <cell r="B38">
            <v>6.894489801115455</v>
          </cell>
          <cell r="C38">
            <v>39</v>
          </cell>
        </row>
        <row r="39">
          <cell r="A39" t="str">
            <v>S27</v>
          </cell>
          <cell r="B39">
            <v>6.6194735893675443</v>
          </cell>
          <cell r="C39">
            <v>35</v>
          </cell>
        </row>
        <row r="40">
          <cell r="A40" t="str">
            <v>S28</v>
          </cell>
          <cell r="B40">
            <v>7.5189538021269637</v>
          </cell>
          <cell r="C40">
            <v>38</v>
          </cell>
        </row>
        <row r="41">
          <cell r="A41" t="str">
            <v>S29</v>
          </cell>
          <cell r="B41">
            <v>7.1732246245398059</v>
          </cell>
          <cell r="C41">
            <v>39</v>
          </cell>
        </row>
        <row r="42">
          <cell r="A42" t="str">
            <v>S30</v>
          </cell>
          <cell r="B42">
            <v>7.3033467595442279</v>
          </cell>
          <cell r="C42">
            <v>42</v>
          </cell>
        </row>
        <row r="43">
          <cell r="A43" t="str">
            <v>S31</v>
          </cell>
          <cell r="B43">
            <v>7.0431532161211337</v>
          </cell>
          <cell r="C43">
            <v>38</v>
          </cell>
        </row>
        <row r="44">
          <cell r="A44" t="str">
            <v>S32</v>
          </cell>
          <cell r="B44">
            <v>7.2918346234423668</v>
          </cell>
          <cell r="C44">
            <v>40</v>
          </cell>
        </row>
        <row r="45">
          <cell r="A45" t="str">
            <v>S33</v>
          </cell>
          <cell r="B45">
            <v>7.4499986853856361</v>
          </cell>
          <cell r="C45">
            <v>44</v>
          </cell>
        </row>
        <row r="46">
          <cell r="A46" t="str">
            <v>S34</v>
          </cell>
          <cell r="B46">
            <v>7.4985788373226034</v>
          </cell>
          <cell r="C46">
            <v>40</v>
          </cell>
        </row>
        <row r="47">
          <cell r="A47" t="str">
            <v>S35</v>
          </cell>
          <cell r="B47">
            <v>6.1112645305018214</v>
          </cell>
          <cell r="C47">
            <v>38</v>
          </cell>
        </row>
        <row r="48">
          <cell r="A48" t="str">
            <v>S36</v>
          </cell>
          <cell r="B48">
            <v>7.3945970400776746</v>
          </cell>
          <cell r="C48">
            <v>35</v>
          </cell>
        </row>
        <row r="49">
          <cell r="A49" t="str">
            <v>S37</v>
          </cell>
          <cell r="B49">
            <v>7.391628030509902</v>
          </cell>
          <cell r="C49">
            <v>34</v>
          </cell>
        </row>
        <row r="50">
          <cell r="A50" t="str">
            <v>S38</v>
          </cell>
          <cell r="B50">
            <v>7.6346061186119698</v>
          </cell>
          <cell r="C50">
            <v>35</v>
          </cell>
        </row>
        <row r="51">
          <cell r="A51" t="str">
            <v>S39</v>
          </cell>
          <cell r="B51">
            <v>7.4853825304008659</v>
          </cell>
          <cell r="C51">
            <v>36</v>
          </cell>
        </row>
        <row r="52">
          <cell r="A52" t="str">
            <v>S40</v>
          </cell>
          <cell r="B52">
            <v>7.3258233164538584</v>
          </cell>
          <cell r="C52">
            <v>34</v>
          </cell>
        </row>
        <row r="53">
          <cell r="A53" t="str">
            <v>S41</v>
          </cell>
          <cell r="B53">
            <v>7.2603692786264746</v>
          </cell>
          <cell r="C53">
            <v>39</v>
          </cell>
        </row>
        <row r="54">
          <cell r="A54" t="str">
            <v>S42</v>
          </cell>
          <cell r="B54">
            <v>7.5612109337383204</v>
          </cell>
          <cell r="C54">
            <v>48</v>
          </cell>
        </row>
        <row r="55">
          <cell r="A55" t="str">
            <v>S43</v>
          </cell>
          <cell r="B55">
            <v>7.5321345131888533</v>
          </cell>
          <cell r="C55">
            <v>43</v>
          </cell>
        </row>
        <row r="56">
          <cell r="A56" t="str">
            <v>S44</v>
          </cell>
          <cell r="B56">
            <v>7.515239986707793</v>
          </cell>
          <cell r="C56">
            <v>40</v>
          </cell>
        </row>
        <row r="57">
          <cell r="A57" t="str">
            <v>S45</v>
          </cell>
          <cell r="B57">
            <v>7.5677003763462363</v>
          </cell>
          <cell r="C57">
            <v>49</v>
          </cell>
        </row>
        <row r="58">
          <cell r="A58" t="str">
            <v>S46</v>
          </cell>
          <cell r="B58">
            <v>7.5253642395240501</v>
          </cell>
          <cell r="C58">
            <v>41</v>
          </cell>
        </row>
        <row r="59">
          <cell r="A59" t="str">
            <v>S47</v>
          </cell>
          <cell r="B59">
            <v>7.5045850825537075</v>
          </cell>
          <cell r="C59">
            <v>39</v>
          </cell>
        </row>
        <row r="60">
          <cell r="A60" t="str">
            <v>S48</v>
          </cell>
          <cell r="B60">
            <v>6.9904918078595806</v>
          </cell>
          <cell r="C60">
            <v>34</v>
          </cell>
        </row>
        <row r="61">
          <cell r="A61" t="str">
            <v>S49</v>
          </cell>
          <cell r="B61">
            <v>6.8224821751999176</v>
          </cell>
          <cell r="C61">
            <v>46</v>
          </cell>
        </row>
        <row r="62">
          <cell r="A62" t="str">
            <v>S50</v>
          </cell>
          <cell r="B62">
            <v>6.8841257967498093</v>
          </cell>
          <cell r="C62">
            <v>42</v>
          </cell>
        </row>
        <row r="63">
          <cell r="A63" t="str">
            <v>S51</v>
          </cell>
          <cell r="B63">
            <v>7.0097483833449798</v>
          </cell>
          <cell r="C63">
            <v>42</v>
          </cell>
        </row>
        <row r="64">
          <cell r="A64" t="str">
            <v>S52</v>
          </cell>
          <cell r="B64">
            <v>6.7165523789627306</v>
          </cell>
          <cell r="C64">
            <v>36</v>
          </cell>
        </row>
        <row r="65">
          <cell r="A65" t="str">
            <v>S53</v>
          </cell>
          <cell r="B65">
            <v>7.1855237968131282</v>
          </cell>
          <cell r="C65">
            <v>35</v>
          </cell>
        </row>
        <row r="66">
          <cell r="A66" t="str">
            <v>S54</v>
          </cell>
          <cell r="B66">
            <v>7.1428162291716193</v>
          </cell>
          <cell r="C66">
            <v>34</v>
          </cell>
        </row>
        <row r="67">
          <cell r="A67" t="str">
            <v>S55</v>
          </cell>
          <cell r="B67">
            <v>7.0290027708741336</v>
          </cell>
          <cell r="C67">
            <v>36</v>
          </cell>
        </row>
        <row r="68">
          <cell r="A68" t="str">
            <v>S56</v>
          </cell>
          <cell r="B68">
            <v>7.1534994367926688</v>
          </cell>
          <cell r="C68">
            <v>34</v>
          </cell>
        </row>
        <row r="69">
          <cell r="A69" t="str">
            <v>S57</v>
          </cell>
          <cell r="B69">
            <v>7.2049001429802422</v>
          </cell>
          <cell r="C69">
            <v>43</v>
          </cell>
        </row>
        <row r="70">
          <cell r="A70" t="str">
            <v>S58</v>
          </cell>
          <cell r="B70">
            <v>7.4823423481154734</v>
          </cell>
          <cell r="C70">
            <v>40</v>
          </cell>
        </row>
        <row r="71">
          <cell r="A71" t="str">
            <v>S59</v>
          </cell>
          <cell r="B71">
            <v>7.2332847314056128</v>
          </cell>
          <cell r="C71">
            <v>36</v>
          </cell>
        </row>
        <row r="72">
          <cell r="A72" t="str">
            <v>S60</v>
          </cell>
          <cell r="B72">
            <v>7.2590461745098249</v>
          </cell>
          <cell r="C72">
            <v>35</v>
          </cell>
        </row>
        <row r="73">
          <cell r="A73" t="str">
            <v>S61</v>
          </cell>
          <cell r="B73">
            <v>7.4376000552907637</v>
          </cell>
          <cell r="C73">
            <v>37</v>
          </cell>
        </row>
        <row r="74">
          <cell r="A74" t="str">
            <v>S62</v>
          </cell>
          <cell r="B74">
            <v>7.3556293394731833</v>
          </cell>
          <cell r="C74">
            <v>34</v>
          </cell>
        </row>
        <row r="75">
          <cell r="A75" t="str">
            <v>S63</v>
          </cell>
          <cell r="B75">
            <v>7.0617789442946455</v>
          </cell>
          <cell r="C75">
            <v>46</v>
          </cell>
        </row>
        <row r="76">
          <cell r="A76" t="str">
            <v>S64</v>
          </cell>
          <cell r="B76">
            <v>7.2652344985566026</v>
          </cell>
          <cell r="C76">
            <v>43</v>
          </cell>
        </row>
        <row r="77">
          <cell r="A77" t="str">
            <v>S65</v>
          </cell>
          <cell r="B77">
            <v>7.3946109921467125</v>
          </cell>
          <cell r="C77">
            <v>41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6453-8471-874A-8B25-CAE525F92C46}">
  <dimension ref="A1:AE1016"/>
  <sheetViews>
    <sheetView tabSelected="1" zoomScaleNormal="100" workbookViewId="0">
      <selection sqref="A1:XFD1048576"/>
    </sheetView>
  </sheetViews>
  <sheetFormatPr baseColWidth="10" defaultColWidth="9.1640625" defaultRowHeight="16" x14ac:dyDescent="0.2"/>
  <cols>
    <col min="1" max="1" width="9.1640625" style="3"/>
    <col min="2" max="2" width="14.33203125" style="9" bestFit="1" customWidth="1"/>
    <col min="3" max="3" width="10.1640625" style="9" bestFit="1" customWidth="1"/>
    <col min="4" max="4" width="9.1640625" style="13"/>
    <col min="5" max="5" width="9.1640625" style="2"/>
    <col min="6" max="6" width="16" style="3" bestFit="1" customWidth="1"/>
    <col min="7" max="7" width="9" style="2" customWidth="1"/>
    <col min="8" max="11" width="9.1640625" style="3"/>
    <col min="12" max="12" width="9.5" style="4" bestFit="1" customWidth="1"/>
    <col min="13" max="13" width="11.6640625" style="5" bestFit="1" customWidth="1"/>
    <col min="14" max="14" width="10.1640625" style="6" customWidth="1"/>
    <col min="15" max="15" width="11.6640625" style="3" bestFit="1" customWidth="1"/>
    <col min="16" max="16" width="10.1640625" style="3" bestFit="1" customWidth="1"/>
    <col min="17" max="17" width="10" style="4" bestFit="1" customWidth="1"/>
    <col min="18" max="18" width="15.5" style="7" customWidth="1"/>
    <col min="19" max="19" width="13.33203125" style="8" bestFit="1" customWidth="1"/>
    <col min="20" max="20" width="14.5" style="9" bestFit="1" customWidth="1"/>
    <col min="21" max="21" width="16.6640625" style="10" bestFit="1" customWidth="1"/>
    <col min="22" max="22" width="9.5" style="3" bestFit="1" customWidth="1"/>
    <col min="23" max="23" width="14.33203125" style="3" bestFit="1" customWidth="1"/>
    <col min="24" max="24" width="10" style="4" bestFit="1" customWidth="1"/>
    <col min="25" max="25" width="15.5" style="11" customWidth="1"/>
    <col min="26" max="26" width="9.5" style="9" bestFit="1" customWidth="1"/>
    <col min="27" max="27" width="9.5" style="12" bestFit="1" customWidth="1"/>
    <col min="28" max="28" width="9.5" style="12" customWidth="1"/>
    <col min="29" max="29" width="10.1640625" style="9" bestFit="1" customWidth="1"/>
    <col min="30" max="30" width="9.5" style="3" bestFit="1" customWidth="1"/>
    <col min="31" max="31" width="10.1640625" style="3" bestFit="1" customWidth="1"/>
    <col min="32" max="16384" width="9.1640625" style="3"/>
  </cols>
  <sheetData>
    <row r="1" spans="1:28" x14ac:dyDescent="0.2">
      <c r="A1" s="1" t="s">
        <v>0</v>
      </c>
      <c r="B1" s="1"/>
      <c r="C1" s="1"/>
      <c r="D1" s="1"/>
    </row>
    <row r="16" spans="1:28" x14ac:dyDescent="0.2">
      <c r="N16" s="3"/>
      <c r="R16" s="14"/>
      <c r="S16" s="3"/>
      <c r="T16" s="10"/>
      <c r="U16" s="9"/>
      <c r="Z16" s="15"/>
      <c r="AA16" s="3"/>
      <c r="AB16" s="3"/>
    </row>
    <row r="17" spans="1:30" x14ac:dyDescent="0.2">
      <c r="A17" s="9" t="s">
        <v>1</v>
      </c>
      <c r="B17" s="16" t="s">
        <v>2</v>
      </c>
      <c r="C17" s="9" t="s">
        <v>3</v>
      </c>
      <c r="D17" s="13" t="s">
        <v>4</v>
      </c>
      <c r="E17" s="17" t="s">
        <v>5</v>
      </c>
      <c r="F17" s="18" t="s">
        <v>6</v>
      </c>
      <c r="G17" s="17" t="s">
        <v>7</v>
      </c>
      <c r="H17" s="18" t="s">
        <v>8</v>
      </c>
      <c r="I17" s="18" t="s">
        <v>9</v>
      </c>
      <c r="J17" s="18" t="s">
        <v>10</v>
      </c>
      <c r="K17" s="18" t="s">
        <v>11</v>
      </c>
      <c r="L17" s="4" t="s">
        <v>12</v>
      </c>
      <c r="M17" s="19" t="s">
        <v>13</v>
      </c>
      <c r="N17" s="18" t="s">
        <v>14</v>
      </c>
      <c r="O17" s="18" t="s">
        <v>15</v>
      </c>
      <c r="P17" s="18" t="s">
        <v>16</v>
      </c>
      <c r="Q17" s="4" t="s">
        <v>17</v>
      </c>
      <c r="R17" s="20" t="s">
        <v>18</v>
      </c>
      <c r="S17" s="18" t="s">
        <v>19</v>
      </c>
      <c r="T17" s="21" t="s">
        <v>20</v>
      </c>
      <c r="U17" s="18" t="s">
        <v>21</v>
      </c>
      <c r="V17" s="18" t="s">
        <v>22</v>
      </c>
      <c r="W17" s="18" t="s">
        <v>23</v>
      </c>
      <c r="X17" s="22" t="s">
        <v>24</v>
      </c>
      <c r="Y17" s="20" t="s">
        <v>18</v>
      </c>
      <c r="Z17" s="18" t="s">
        <v>25</v>
      </c>
      <c r="AA17" s="21" t="s">
        <v>26</v>
      </c>
      <c r="AB17" s="18" t="s">
        <v>27</v>
      </c>
      <c r="AC17" s="18" t="s">
        <v>28</v>
      </c>
      <c r="AD17" s="18" t="s">
        <v>29</v>
      </c>
    </row>
    <row r="18" spans="1:30" x14ac:dyDescent="0.2">
      <c r="A18" s="7" t="s">
        <v>30</v>
      </c>
      <c r="B18" s="10">
        <f>LOG(S18)</f>
        <v>7.1339234718738433</v>
      </c>
      <c r="C18" s="9">
        <f>T18</f>
        <v>31</v>
      </c>
      <c r="D18" s="13">
        <v>384.17169999999999</v>
      </c>
      <c r="E18" s="2">
        <v>385.17169999999999</v>
      </c>
      <c r="F18" s="3" t="s">
        <v>31</v>
      </c>
      <c r="G18" s="2">
        <v>384.17500000000001</v>
      </c>
      <c r="H18" s="18">
        <v>1</v>
      </c>
      <c r="I18" s="18" t="s">
        <v>32</v>
      </c>
      <c r="J18" s="18" t="s">
        <v>33</v>
      </c>
      <c r="K18" s="18" t="s">
        <v>34</v>
      </c>
      <c r="L18" s="4">
        <v>385.20299999999997</v>
      </c>
      <c r="M18" s="19">
        <v>31411077</v>
      </c>
      <c r="N18" s="18">
        <v>110</v>
      </c>
      <c r="O18" s="18">
        <v>39186021</v>
      </c>
      <c r="P18" s="18">
        <v>10</v>
      </c>
      <c r="Q18" s="4">
        <v>299.55900000000003</v>
      </c>
      <c r="R18" s="20">
        <f>L18-Q18</f>
        <v>85.643999999999949</v>
      </c>
      <c r="S18" s="18">
        <v>13612048</v>
      </c>
      <c r="T18" s="21">
        <v>31</v>
      </c>
      <c r="U18" s="18">
        <v>13612048</v>
      </c>
      <c r="V18" s="18">
        <v>9</v>
      </c>
      <c r="W18" s="18">
        <v>14092800</v>
      </c>
      <c r="X18" s="22">
        <v>200.45500000000001</v>
      </c>
      <c r="Y18" s="20">
        <f>L18-X18</f>
        <v>184.74799999999996</v>
      </c>
      <c r="Z18" s="18">
        <v>11188917</v>
      </c>
      <c r="AA18" s="21">
        <v>59</v>
      </c>
      <c r="AB18" s="18">
        <v>11188917</v>
      </c>
      <c r="AC18" s="18">
        <v>12</v>
      </c>
      <c r="AD18" s="18">
        <v>10929397</v>
      </c>
    </row>
    <row r="19" spans="1:30" x14ac:dyDescent="0.2">
      <c r="A19" s="7" t="s">
        <v>35</v>
      </c>
      <c r="B19" s="10">
        <f>LOG(S19)</f>
        <v>7.4192313756309751</v>
      </c>
      <c r="C19" s="9">
        <f>T19</f>
        <v>35</v>
      </c>
      <c r="D19" s="13">
        <v>403.14859999999999</v>
      </c>
      <c r="E19" s="2">
        <v>404.14859999999999</v>
      </c>
      <c r="F19" s="3" t="s">
        <v>36</v>
      </c>
      <c r="G19" s="2">
        <v>403.15199999999999</v>
      </c>
      <c r="H19" s="18">
        <v>1</v>
      </c>
      <c r="I19" s="18" t="s">
        <v>32</v>
      </c>
      <c r="J19" s="18" t="s">
        <v>33</v>
      </c>
      <c r="K19" s="18" t="s">
        <v>34</v>
      </c>
      <c r="L19" s="4">
        <v>404.173</v>
      </c>
      <c r="M19" s="19">
        <v>47333231</v>
      </c>
      <c r="N19" s="18">
        <v>120</v>
      </c>
      <c r="O19" s="18">
        <v>60633844</v>
      </c>
      <c r="P19" s="18">
        <v>10</v>
      </c>
      <c r="Q19" s="4">
        <v>318.52699999999999</v>
      </c>
      <c r="R19" s="20">
        <f t="shared" ref="R19:R74" si="0">L19-Q19</f>
        <v>85.646000000000015</v>
      </c>
      <c r="S19" s="18">
        <v>26256170</v>
      </c>
      <c r="T19" s="21">
        <v>35</v>
      </c>
      <c r="U19" s="18">
        <v>26256170</v>
      </c>
      <c r="V19" s="18">
        <v>9</v>
      </c>
      <c r="W19" s="18">
        <v>26808965</v>
      </c>
      <c r="X19" s="22">
        <v>219.45500000000001</v>
      </c>
      <c r="Y19" s="20">
        <f t="shared" ref="Y19:Y74" si="1">L19-X19</f>
        <v>184.71799999999999</v>
      </c>
      <c r="Z19" s="18">
        <v>20579736</v>
      </c>
      <c r="AA19" s="21">
        <v>58</v>
      </c>
      <c r="AB19" s="18">
        <v>20579736</v>
      </c>
      <c r="AC19" s="18">
        <v>12</v>
      </c>
      <c r="AD19" s="18">
        <v>19185006</v>
      </c>
    </row>
    <row r="20" spans="1:30" x14ac:dyDescent="0.2">
      <c r="A20" s="7" t="s">
        <v>37</v>
      </c>
      <c r="B20" s="10">
        <f>LOG(S20)</f>
        <v>7.3212223761958377</v>
      </c>
      <c r="C20" s="9">
        <f>T20</f>
        <v>38</v>
      </c>
      <c r="D20" s="13">
        <v>440.18669999999997</v>
      </c>
      <c r="E20" s="2">
        <v>441.18669999999997</v>
      </c>
      <c r="F20" s="3" t="s">
        <v>38</v>
      </c>
      <c r="G20" s="2">
        <v>440.19099999999997</v>
      </c>
      <c r="H20" s="18">
        <v>1</v>
      </c>
      <c r="I20" s="18" t="s">
        <v>32</v>
      </c>
      <c r="J20" s="18" t="s">
        <v>33</v>
      </c>
      <c r="K20" s="18" t="s">
        <v>34</v>
      </c>
      <c r="L20" s="4">
        <v>441.21899999999999</v>
      </c>
      <c r="M20" s="19">
        <v>39857385</v>
      </c>
      <c r="N20" s="18">
        <v>50</v>
      </c>
      <c r="O20" s="18">
        <v>49742464</v>
      </c>
      <c r="P20" s="18">
        <v>10</v>
      </c>
      <c r="Q20" s="4">
        <v>355.553</v>
      </c>
      <c r="R20" s="20">
        <f t="shared" si="0"/>
        <v>85.665999999999997</v>
      </c>
      <c r="S20" s="18">
        <v>20951850</v>
      </c>
      <c r="T20" s="21">
        <v>38</v>
      </c>
      <c r="U20" s="18">
        <v>20951850</v>
      </c>
      <c r="V20" s="18">
        <v>7</v>
      </c>
      <c r="W20" s="18">
        <v>20234376</v>
      </c>
      <c r="X20" s="22">
        <v>210.47200000000001</v>
      </c>
      <c r="Y20" s="20">
        <f t="shared" si="1"/>
        <v>230.74699999999999</v>
      </c>
      <c r="Z20" s="18">
        <v>11036692</v>
      </c>
      <c r="AA20" s="21">
        <v>77</v>
      </c>
      <c r="AB20" s="18">
        <v>11036692</v>
      </c>
      <c r="AC20" s="18">
        <v>11</v>
      </c>
      <c r="AD20" s="18">
        <v>10965938</v>
      </c>
    </row>
    <row r="21" spans="1:30" x14ac:dyDescent="0.2">
      <c r="A21" s="7" t="s">
        <v>39</v>
      </c>
      <c r="B21" s="23">
        <f>LOG(Z21)</f>
        <v>7.4873091455326666</v>
      </c>
      <c r="C21" s="9">
        <f>AA21</f>
        <v>39</v>
      </c>
      <c r="D21" s="13">
        <v>447.20780000000002</v>
      </c>
      <c r="E21" s="2">
        <v>448.20780000000002</v>
      </c>
      <c r="F21" s="3" t="s">
        <v>40</v>
      </c>
      <c r="G21" s="2">
        <v>447.21199999999999</v>
      </c>
      <c r="H21" s="18">
        <v>1</v>
      </c>
      <c r="I21" s="18" t="s">
        <v>32</v>
      </c>
      <c r="J21" s="18" t="s">
        <v>33</v>
      </c>
      <c r="K21" s="18" t="s">
        <v>34</v>
      </c>
      <c r="L21" s="4">
        <v>448.221</v>
      </c>
      <c r="M21" s="19">
        <v>55990154</v>
      </c>
      <c r="N21" s="18">
        <v>80</v>
      </c>
      <c r="O21" s="18">
        <v>70464735</v>
      </c>
      <c r="P21" s="18">
        <v>10</v>
      </c>
      <c r="Q21" s="4">
        <v>263.51900000000001</v>
      </c>
      <c r="R21" s="20">
        <f t="shared" si="0"/>
        <v>184.702</v>
      </c>
      <c r="S21" s="18">
        <v>32158328</v>
      </c>
      <c r="T21" s="21">
        <v>65</v>
      </c>
      <c r="U21" s="18">
        <v>32158328</v>
      </c>
      <c r="V21" s="18">
        <v>15</v>
      </c>
      <c r="W21" s="18">
        <v>26439773</v>
      </c>
      <c r="X21" s="22">
        <v>362.6</v>
      </c>
      <c r="Y21" s="20">
        <f t="shared" si="1"/>
        <v>85.620999999999981</v>
      </c>
      <c r="Z21" s="18">
        <v>30712074</v>
      </c>
      <c r="AA21" s="21">
        <v>39</v>
      </c>
      <c r="AB21" s="18">
        <v>30712074</v>
      </c>
      <c r="AC21" s="18">
        <v>11</v>
      </c>
      <c r="AD21" s="18">
        <v>28763106</v>
      </c>
    </row>
    <row r="22" spans="1:30" x14ac:dyDescent="0.2">
      <c r="A22" s="7" t="s">
        <v>41</v>
      </c>
      <c r="B22" s="10">
        <f t="shared" ref="B22:B32" si="2">LOG(S22)</f>
        <v>7.4593425711846262</v>
      </c>
      <c r="C22" s="9">
        <f t="shared" ref="C22:C32" si="3">T22</f>
        <v>35</v>
      </c>
      <c r="D22" s="13">
        <v>454.20240000000001</v>
      </c>
      <c r="E22" s="17">
        <v>455.20240000000001</v>
      </c>
      <c r="F22" s="18" t="s">
        <v>42</v>
      </c>
      <c r="G22" s="17">
        <v>454.20699999999999</v>
      </c>
      <c r="H22" s="18">
        <v>1</v>
      </c>
      <c r="I22" s="18" t="s">
        <v>32</v>
      </c>
      <c r="J22" s="18" t="s">
        <v>33</v>
      </c>
      <c r="K22" s="18" t="s">
        <v>34</v>
      </c>
      <c r="L22" s="4">
        <v>455.21300000000002</v>
      </c>
      <c r="M22" s="19">
        <v>53866000</v>
      </c>
      <c r="N22" s="18">
        <v>120</v>
      </c>
      <c r="O22" s="18">
        <v>66819561</v>
      </c>
      <c r="P22" s="18">
        <v>10</v>
      </c>
      <c r="Q22" s="4">
        <v>369.58199999999999</v>
      </c>
      <c r="R22" s="20">
        <f t="shared" si="0"/>
        <v>85.631000000000029</v>
      </c>
      <c r="S22" s="18">
        <v>28796690</v>
      </c>
      <c r="T22" s="21">
        <v>35</v>
      </c>
      <c r="U22" s="18">
        <v>28796690</v>
      </c>
      <c r="V22" s="18">
        <v>11</v>
      </c>
      <c r="W22" s="18">
        <v>27437875</v>
      </c>
      <c r="X22" s="22">
        <v>270.51100000000002</v>
      </c>
      <c r="Y22" s="20">
        <f t="shared" si="1"/>
        <v>184.702</v>
      </c>
      <c r="Z22" s="18">
        <v>3948807</v>
      </c>
      <c r="AA22" s="21">
        <v>55</v>
      </c>
      <c r="AB22" s="18">
        <v>3948807</v>
      </c>
      <c r="AC22" s="18">
        <v>8</v>
      </c>
      <c r="AD22" s="18">
        <v>4239133</v>
      </c>
    </row>
    <row r="23" spans="1:30" x14ac:dyDescent="0.2">
      <c r="A23" s="7" t="s">
        <v>43</v>
      </c>
      <c r="B23" s="10">
        <f t="shared" si="2"/>
        <v>7.5619639016361191</v>
      </c>
      <c r="C23" s="9">
        <f t="shared" si="3"/>
        <v>37</v>
      </c>
      <c r="D23" s="13">
        <v>495.15370000000001</v>
      </c>
      <c r="E23" s="2">
        <v>496.15370000000001</v>
      </c>
      <c r="F23" s="3" t="s">
        <v>44</v>
      </c>
      <c r="G23" s="2">
        <v>495.15600000000001</v>
      </c>
      <c r="H23" s="18">
        <v>1</v>
      </c>
      <c r="I23" s="18" t="s">
        <v>32</v>
      </c>
      <c r="J23" s="18" t="s">
        <v>33</v>
      </c>
      <c r="K23" s="18" t="s">
        <v>34</v>
      </c>
      <c r="L23" s="4">
        <v>496.17700000000002</v>
      </c>
      <c r="M23" s="19">
        <v>40584429</v>
      </c>
      <c r="N23" s="18">
        <v>80</v>
      </c>
      <c r="O23" s="18">
        <v>45173991</v>
      </c>
      <c r="P23" s="18">
        <v>10</v>
      </c>
      <c r="Q23" s="4">
        <v>410.08699999999999</v>
      </c>
      <c r="R23" s="20">
        <f t="shared" si="0"/>
        <v>86.090000000000032</v>
      </c>
      <c r="S23" s="18">
        <v>36472363</v>
      </c>
      <c r="T23" s="21">
        <v>37</v>
      </c>
      <c r="U23" s="18">
        <v>36472363</v>
      </c>
      <c r="V23" s="18">
        <v>14</v>
      </c>
      <c r="W23" s="18">
        <v>38177378</v>
      </c>
      <c r="X23" s="22">
        <v>364.14400000000001</v>
      </c>
      <c r="Y23" s="20">
        <f t="shared" si="1"/>
        <v>132.03300000000002</v>
      </c>
      <c r="Z23" s="18">
        <v>18634770</v>
      </c>
      <c r="AA23" s="21">
        <v>57</v>
      </c>
      <c r="AB23" s="18">
        <v>18634770</v>
      </c>
      <c r="AC23" s="18">
        <v>12</v>
      </c>
      <c r="AD23" s="18">
        <v>17636821</v>
      </c>
    </row>
    <row r="24" spans="1:30" x14ac:dyDescent="0.2">
      <c r="A24" s="7" t="s">
        <v>45</v>
      </c>
      <c r="B24" s="10">
        <f t="shared" si="2"/>
        <v>7.1904533676375166</v>
      </c>
      <c r="C24" s="9">
        <f t="shared" si="3"/>
        <v>38</v>
      </c>
      <c r="D24" s="13">
        <v>488.22309999999999</v>
      </c>
      <c r="E24" s="2">
        <v>489.22309999999999</v>
      </c>
      <c r="F24" s="3" t="s">
        <v>46</v>
      </c>
      <c r="G24" s="2">
        <v>488.22800000000001</v>
      </c>
      <c r="H24" s="18">
        <v>1</v>
      </c>
      <c r="I24" s="18" t="s">
        <v>32</v>
      </c>
      <c r="J24" s="18" t="s">
        <v>33</v>
      </c>
      <c r="K24" s="18" t="s">
        <v>34</v>
      </c>
      <c r="L24" s="4">
        <v>489.21899999999999</v>
      </c>
      <c r="M24" s="19">
        <v>54463538</v>
      </c>
      <c r="N24" s="18">
        <v>80</v>
      </c>
      <c r="O24" s="18">
        <v>67082403</v>
      </c>
      <c r="P24" s="18">
        <v>10</v>
      </c>
      <c r="Q24" s="4">
        <v>403.64699999999999</v>
      </c>
      <c r="R24" s="20">
        <f t="shared" si="0"/>
        <v>85.572000000000003</v>
      </c>
      <c r="S24" s="18">
        <v>15504343</v>
      </c>
      <c r="T24" s="21">
        <v>38</v>
      </c>
      <c r="U24" s="18">
        <v>15504343</v>
      </c>
      <c r="V24" s="18">
        <v>12</v>
      </c>
      <c r="W24" s="18">
        <v>13074455</v>
      </c>
      <c r="X24" s="22">
        <v>304.553</v>
      </c>
      <c r="Y24" s="20">
        <f t="shared" si="1"/>
        <v>184.666</v>
      </c>
      <c r="Z24" s="18">
        <v>9096046</v>
      </c>
      <c r="AA24" s="21">
        <v>62</v>
      </c>
      <c r="AB24" s="18">
        <v>9096046</v>
      </c>
      <c r="AC24" s="18">
        <v>9</v>
      </c>
      <c r="AD24" s="18">
        <v>8298954</v>
      </c>
    </row>
    <row r="25" spans="1:30" x14ac:dyDescent="0.2">
      <c r="A25" s="7" t="s">
        <v>47</v>
      </c>
      <c r="B25" s="10">
        <f t="shared" si="2"/>
        <v>7.5069197276407573</v>
      </c>
      <c r="C25" s="9">
        <f t="shared" si="3"/>
        <v>35</v>
      </c>
      <c r="D25" s="13">
        <v>532.22580000000005</v>
      </c>
      <c r="E25" s="17">
        <v>533.22580000000005</v>
      </c>
      <c r="F25" s="18" t="s">
        <v>48</v>
      </c>
      <c r="G25" s="17">
        <v>532.23199999999997</v>
      </c>
      <c r="H25" s="18">
        <v>1</v>
      </c>
      <c r="I25" s="18" t="s">
        <v>32</v>
      </c>
      <c r="J25" s="18" t="s">
        <v>33</v>
      </c>
      <c r="K25" s="18" t="s">
        <v>34</v>
      </c>
      <c r="L25" s="4">
        <v>533.21400000000006</v>
      </c>
      <c r="M25" s="19">
        <v>64380462</v>
      </c>
      <c r="N25" s="18">
        <v>50</v>
      </c>
      <c r="O25" s="18">
        <v>77997097</v>
      </c>
      <c r="P25" s="18">
        <v>10</v>
      </c>
      <c r="Q25" s="4">
        <v>447.60300000000001</v>
      </c>
      <c r="R25" s="20">
        <f t="shared" si="0"/>
        <v>85.611000000000047</v>
      </c>
      <c r="S25" s="18">
        <v>32130666</v>
      </c>
      <c r="T25" s="21">
        <v>35</v>
      </c>
      <c r="U25" s="18">
        <v>32130666</v>
      </c>
      <c r="V25" s="18">
        <v>13</v>
      </c>
      <c r="W25" s="18">
        <v>32793835</v>
      </c>
      <c r="X25" s="22">
        <v>309.44900000000001</v>
      </c>
      <c r="Y25" s="20">
        <f t="shared" si="1"/>
        <v>223.76500000000004</v>
      </c>
      <c r="Z25" s="18">
        <v>30762864</v>
      </c>
      <c r="AA25" s="21">
        <v>60</v>
      </c>
      <c r="AB25" s="18">
        <v>30762864</v>
      </c>
      <c r="AC25" s="18">
        <v>9</v>
      </c>
      <c r="AD25" s="18">
        <v>28460472</v>
      </c>
    </row>
    <row r="26" spans="1:30" x14ac:dyDescent="0.2">
      <c r="A26" s="7" t="s">
        <v>49</v>
      </c>
      <c r="B26" s="10">
        <f t="shared" si="2"/>
        <v>7.1661632086560418</v>
      </c>
      <c r="C26" s="9">
        <f t="shared" si="3"/>
        <v>34</v>
      </c>
      <c r="D26" s="13">
        <v>390.12819999999999</v>
      </c>
      <c r="E26" s="17">
        <v>391.12819999999999</v>
      </c>
      <c r="F26" s="18" t="s">
        <v>50</v>
      </c>
      <c r="G26" s="17">
        <v>390.13099999999997</v>
      </c>
      <c r="H26" s="18">
        <v>1</v>
      </c>
      <c r="I26" s="18" t="s">
        <v>32</v>
      </c>
      <c r="J26" s="18" t="s">
        <v>33</v>
      </c>
      <c r="K26" s="18" t="s">
        <v>34</v>
      </c>
      <c r="L26" s="4">
        <v>391.16899999999998</v>
      </c>
      <c r="M26" s="19">
        <v>36085846</v>
      </c>
      <c r="N26" s="18">
        <v>110</v>
      </c>
      <c r="O26" s="18">
        <v>42707142</v>
      </c>
      <c r="P26" s="18">
        <v>10</v>
      </c>
      <c r="Q26" s="4">
        <v>305.51499999999999</v>
      </c>
      <c r="R26" s="20">
        <f t="shared" si="0"/>
        <v>85.653999999999996</v>
      </c>
      <c r="S26" s="18">
        <v>14660987</v>
      </c>
      <c r="T26" s="21">
        <v>34</v>
      </c>
      <c r="U26" s="18">
        <v>14660987</v>
      </c>
      <c r="V26" s="18">
        <v>9</v>
      </c>
      <c r="W26" s="18">
        <v>15446139</v>
      </c>
      <c r="X26" s="22">
        <v>206.42099999999999</v>
      </c>
      <c r="Y26" s="20">
        <f t="shared" si="1"/>
        <v>184.74799999999999</v>
      </c>
      <c r="Z26" s="18">
        <v>9331125</v>
      </c>
      <c r="AA26" s="21">
        <v>59</v>
      </c>
      <c r="AB26" s="18">
        <v>9331125</v>
      </c>
      <c r="AC26" s="18">
        <v>12</v>
      </c>
      <c r="AD26" s="18">
        <v>8533385</v>
      </c>
    </row>
    <row r="27" spans="1:30" x14ac:dyDescent="0.2">
      <c r="A27" s="7" t="s">
        <v>51</v>
      </c>
      <c r="B27" s="10">
        <f t="shared" si="2"/>
        <v>7.5600775574579959</v>
      </c>
      <c r="C27" s="9">
        <f t="shared" si="3"/>
        <v>42</v>
      </c>
      <c r="D27" s="13">
        <v>523.16970000000003</v>
      </c>
      <c r="E27" s="17">
        <v>524.16970000000003</v>
      </c>
      <c r="F27" s="18" t="s">
        <v>52</v>
      </c>
      <c r="G27" s="17">
        <v>523.17399999999998</v>
      </c>
      <c r="H27" s="18">
        <v>1</v>
      </c>
      <c r="I27" s="18" t="s">
        <v>32</v>
      </c>
      <c r="J27" s="18" t="s">
        <v>33</v>
      </c>
      <c r="K27" s="18" t="s">
        <v>34</v>
      </c>
      <c r="L27" s="4">
        <v>524.18799999999999</v>
      </c>
      <c r="M27" s="19">
        <v>38353143</v>
      </c>
      <c r="N27" s="18">
        <v>50</v>
      </c>
      <c r="O27" s="18">
        <v>45212113</v>
      </c>
      <c r="P27" s="18">
        <v>10</v>
      </c>
      <c r="Q27" s="4">
        <v>438.09199999999998</v>
      </c>
      <c r="R27" s="20">
        <f t="shared" si="0"/>
        <v>86.096000000000004</v>
      </c>
      <c r="S27" s="18">
        <v>36314290</v>
      </c>
      <c r="T27" s="21">
        <v>42</v>
      </c>
      <c r="U27" s="18">
        <v>36314290</v>
      </c>
      <c r="V27" s="18">
        <v>14</v>
      </c>
      <c r="W27" s="18">
        <v>36730699</v>
      </c>
      <c r="X27" s="22">
        <v>339.09100000000001</v>
      </c>
      <c r="Y27" s="20">
        <f t="shared" si="1"/>
        <v>185.09699999999998</v>
      </c>
      <c r="Z27" s="18">
        <v>32853486</v>
      </c>
      <c r="AA27" s="21">
        <v>67</v>
      </c>
      <c r="AB27" s="18">
        <v>32853486</v>
      </c>
      <c r="AC27" s="18">
        <v>21</v>
      </c>
      <c r="AD27" s="18">
        <v>29648242</v>
      </c>
    </row>
    <row r="28" spans="1:30" x14ac:dyDescent="0.2">
      <c r="A28" s="7" t="s">
        <v>53</v>
      </c>
      <c r="B28" s="10">
        <f t="shared" si="2"/>
        <v>7.5352681249041229</v>
      </c>
      <c r="C28" s="9">
        <f t="shared" si="3"/>
        <v>37</v>
      </c>
      <c r="D28" s="13">
        <v>477.18200000000002</v>
      </c>
      <c r="E28" s="17">
        <v>478.18200000000002</v>
      </c>
      <c r="F28" s="18" t="s">
        <v>54</v>
      </c>
      <c r="G28" s="17">
        <v>477.18599999999998</v>
      </c>
      <c r="H28" s="18">
        <v>1</v>
      </c>
      <c r="I28" s="18" t="s">
        <v>32</v>
      </c>
      <c r="J28" s="18" t="s">
        <v>33</v>
      </c>
      <c r="K28" s="18" t="s">
        <v>34</v>
      </c>
      <c r="L28" s="4">
        <v>478.21800000000002</v>
      </c>
      <c r="M28" s="19">
        <v>36888462</v>
      </c>
      <c r="N28" s="18">
        <v>50</v>
      </c>
      <c r="O28" s="18">
        <v>46900772</v>
      </c>
      <c r="P28" s="18">
        <v>10</v>
      </c>
      <c r="Q28" s="4">
        <v>392.14100000000002</v>
      </c>
      <c r="R28" s="20">
        <f t="shared" si="0"/>
        <v>86.076999999999998</v>
      </c>
      <c r="S28" s="18">
        <v>34297947</v>
      </c>
      <c r="T28" s="21">
        <v>37</v>
      </c>
      <c r="U28" s="18">
        <v>34297947</v>
      </c>
      <c r="V28" s="18">
        <v>13</v>
      </c>
      <c r="W28" s="18">
        <v>35663727</v>
      </c>
      <c r="X28" s="22">
        <v>246.11799999999999</v>
      </c>
      <c r="Y28" s="20">
        <f t="shared" si="1"/>
        <v>232.10000000000002</v>
      </c>
      <c r="Z28" s="18">
        <v>23515109</v>
      </c>
      <c r="AA28" s="21">
        <v>88</v>
      </c>
      <c r="AB28" s="18">
        <v>23515109</v>
      </c>
      <c r="AC28" s="18">
        <v>14</v>
      </c>
      <c r="AD28" s="18">
        <v>20662475</v>
      </c>
    </row>
    <row r="29" spans="1:30" x14ac:dyDescent="0.2">
      <c r="A29" s="7" t="s">
        <v>55</v>
      </c>
      <c r="B29" s="10">
        <f t="shared" si="2"/>
        <v>7.0906089805173735</v>
      </c>
      <c r="C29" s="9">
        <f t="shared" si="3"/>
        <v>39</v>
      </c>
      <c r="D29" s="13">
        <v>398.18130000000002</v>
      </c>
      <c r="E29" s="17">
        <v>399.18130000000002</v>
      </c>
      <c r="F29" s="18" t="s">
        <v>56</v>
      </c>
      <c r="G29" s="17">
        <v>398.185</v>
      </c>
      <c r="H29" s="18">
        <v>1</v>
      </c>
      <c r="I29" s="18" t="s">
        <v>32</v>
      </c>
      <c r="J29" s="18" t="s">
        <v>33</v>
      </c>
      <c r="K29" s="18" t="s">
        <v>34</v>
      </c>
      <c r="L29" s="4">
        <v>399.22300000000001</v>
      </c>
      <c r="M29" s="19">
        <v>30182000</v>
      </c>
      <c r="N29" s="18">
        <v>120</v>
      </c>
      <c r="O29" s="18">
        <v>40685222</v>
      </c>
      <c r="P29" s="18">
        <v>10</v>
      </c>
      <c r="Q29" s="4">
        <v>313.56200000000001</v>
      </c>
      <c r="R29" s="20">
        <f t="shared" si="0"/>
        <v>85.661000000000001</v>
      </c>
      <c r="S29" s="18">
        <v>12319951</v>
      </c>
      <c r="T29" s="21">
        <v>39</v>
      </c>
      <c r="U29" s="18">
        <v>12319951</v>
      </c>
      <c r="V29" s="18">
        <v>9</v>
      </c>
      <c r="W29" s="18">
        <v>13454465</v>
      </c>
      <c r="X29" s="22">
        <v>214.471</v>
      </c>
      <c r="Y29" s="20">
        <f t="shared" si="1"/>
        <v>184.75200000000001</v>
      </c>
      <c r="Z29" s="18">
        <v>7234010</v>
      </c>
      <c r="AA29" s="21">
        <v>59</v>
      </c>
      <c r="AB29" s="18">
        <v>7234010</v>
      </c>
      <c r="AC29" s="18">
        <v>14</v>
      </c>
      <c r="AD29" s="18">
        <v>6528721</v>
      </c>
    </row>
    <row r="30" spans="1:30" x14ac:dyDescent="0.2">
      <c r="A30" s="7" t="s">
        <v>57</v>
      </c>
      <c r="B30" s="10">
        <f t="shared" si="2"/>
        <v>6.0049985170037132</v>
      </c>
      <c r="C30" s="9">
        <f t="shared" si="3"/>
        <v>33</v>
      </c>
      <c r="D30" s="13">
        <v>425.17579999999998</v>
      </c>
      <c r="E30" s="17">
        <v>426.17579999999998</v>
      </c>
      <c r="F30" s="18" t="s">
        <v>58</v>
      </c>
      <c r="G30" s="17">
        <v>425.18</v>
      </c>
      <c r="H30" s="18">
        <v>1</v>
      </c>
      <c r="I30" s="18" t="s">
        <v>32</v>
      </c>
      <c r="J30" s="18" t="s">
        <v>33</v>
      </c>
      <c r="K30" s="18" t="s">
        <v>34</v>
      </c>
      <c r="L30" s="22">
        <v>426.19900000000001</v>
      </c>
      <c r="M30" s="19">
        <v>5914615</v>
      </c>
      <c r="N30" s="18">
        <v>110</v>
      </c>
      <c r="O30" s="18">
        <v>7497223</v>
      </c>
      <c r="P30" s="18">
        <v>10</v>
      </c>
      <c r="Q30" s="22">
        <v>340.56400000000002</v>
      </c>
      <c r="R30" s="20">
        <f t="shared" si="0"/>
        <v>85.634999999999991</v>
      </c>
      <c r="S30" s="18">
        <v>1011576</v>
      </c>
      <c r="T30" s="21">
        <v>33</v>
      </c>
      <c r="U30" s="18">
        <v>1011576</v>
      </c>
      <c r="V30" s="18">
        <v>10</v>
      </c>
      <c r="W30" s="18">
        <v>1026287</v>
      </c>
      <c r="X30" s="22">
        <v>184.51400000000001</v>
      </c>
      <c r="Y30" s="20">
        <f t="shared" si="1"/>
        <v>241.685</v>
      </c>
      <c r="Z30" s="18">
        <v>743633</v>
      </c>
      <c r="AA30" s="21">
        <v>28</v>
      </c>
      <c r="AB30" s="18">
        <v>743633</v>
      </c>
      <c r="AC30" s="18">
        <v>10</v>
      </c>
      <c r="AD30" s="18">
        <v>641900</v>
      </c>
    </row>
    <row r="31" spans="1:30" x14ac:dyDescent="0.2">
      <c r="A31" s="7" t="s">
        <v>59</v>
      </c>
      <c r="B31" s="10">
        <f t="shared" si="2"/>
        <v>7.4366916072596556</v>
      </c>
      <c r="C31" s="9">
        <f t="shared" si="3"/>
        <v>39</v>
      </c>
      <c r="D31" s="13">
        <v>422.23770000000002</v>
      </c>
      <c r="E31" s="2">
        <v>423.23770000000002</v>
      </c>
      <c r="F31" s="3" t="s">
        <v>60</v>
      </c>
      <c r="G31" s="2">
        <v>422.24299999999999</v>
      </c>
      <c r="H31" s="18">
        <v>1</v>
      </c>
      <c r="I31" s="18" t="s">
        <v>32</v>
      </c>
      <c r="J31" s="18" t="s">
        <v>33</v>
      </c>
      <c r="K31" s="18" t="s">
        <v>34</v>
      </c>
      <c r="L31" s="4">
        <v>423.27699999999999</v>
      </c>
      <c r="M31" s="19">
        <v>50012143</v>
      </c>
      <c r="N31" s="18">
        <v>120</v>
      </c>
      <c r="O31" s="18">
        <v>63323480</v>
      </c>
      <c r="P31" s="18">
        <v>10</v>
      </c>
      <c r="Q31" s="4">
        <v>337.60700000000003</v>
      </c>
      <c r="R31" s="20">
        <f t="shared" si="0"/>
        <v>85.669999999999959</v>
      </c>
      <c r="S31" s="18">
        <v>27333271</v>
      </c>
      <c r="T31" s="21">
        <v>39</v>
      </c>
      <c r="U31" s="18">
        <v>27333271</v>
      </c>
      <c r="V31" s="18">
        <v>10</v>
      </c>
      <c r="W31" s="18">
        <v>22360881</v>
      </c>
      <c r="X31" s="22">
        <v>238.56299999999999</v>
      </c>
      <c r="Y31" s="20">
        <f t="shared" si="1"/>
        <v>184.714</v>
      </c>
      <c r="Z31" s="18">
        <v>7779659</v>
      </c>
      <c r="AA31" s="21">
        <v>58</v>
      </c>
      <c r="AB31" s="18">
        <v>7779659</v>
      </c>
      <c r="AC31" s="18">
        <v>14</v>
      </c>
      <c r="AD31" s="18">
        <v>7333221</v>
      </c>
    </row>
    <row r="32" spans="1:30" x14ac:dyDescent="0.2">
      <c r="A32" s="7" t="s">
        <v>61</v>
      </c>
      <c r="B32" s="10">
        <f t="shared" si="2"/>
        <v>6.476785270389632</v>
      </c>
      <c r="C32" s="9">
        <f t="shared" si="3"/>
        <v>40</v>
      </c>
      <c r="D32" s="13">
        <v>434.16250000000002</v>
      </c>
      <c r="E32" s="2">
        <v>435.16250000000002</v>
      </c>
      <c r="F32" s="3" t="s">
        <v>62</v>
      </c>
      <c r="G32" s="2">
        <v>434.16500000000002</v>
      </c>
      <c r="H32" s="18">
        <v>1</v>
      </c>
      <c r="I32" s="18" t="s">
        <v>32</v>
      </c>
      <c r="J32" s="18" t="s">
        <v>33</v>
      </c>
      <c r="K32" s="18" t="s">
        <v>34</v>
      </c>
      <c r="L32" s="4">
        <v>435.18299999999999</v>
      </c>
      <c r="M32" s="19">
        <v>8997077</v>
      </c>
      <c r="N32" s="18">
        <v>100</v>
      </c>
      <c r="O32" s="18">
        <v>10398077</v>
      </c>
      <c r="P32" s="18">
        <v>10</v>
      </c>
      <c r="Q32" s="4">
        <v>349.55</v>
      </c>
      <c r="R32" s="20">
        <f t="shared" si="0"/>
        <v>85.632999999999981</v>
      </c>
      <c r="S32" s="18">
        <v>2997680</v>
      </c>
      <c r="T32" s="21">
        <v>40</v>
      </c>
      <c r="U32" s="18">
        <v>2997680</v>
      </c>
      <c r="V32" s="18">
        <v>11</v>
      </c>
      <c r="W32" s="18">
        <v>2919671</v>
      </c>
      <c r="X32" s="22">
        <v>250.48400000000001</v>
      </c>
      <c r="Y32" s="20">
        <f t="shared" si="1"/>
        <v>184.69899999999998</v>
      </c>
      <c r="Z32" s="18">
        <v>1084096</v>
      </c>
      <c r="AA32" s="21">
        <v>60</v>
      </c>
      <c r="AB32" s="18">
        <v>1084096</v>
      </c>
      <c r="AC32" s="18">
        <v>20</v>
      </c>
      <c r="AD32" s="18">
        <v>1072487</v>
      </c>
    </row>
    <row r="33" spans="1:30" x14ac:dyDescent="0.2">
      <c r="A33" s="7" t="s">
        <v>63</v>
      </c>
      <c r="B33" s="10" t="s">
        <v>64</v>
      </c>
      <c r="C33" s="10" t="s">
        <v>64</v>
      </c>
      <c r="D33" s="13">
        <v>440.2595</v>
      </c>
      <c r="E33" s="2">
        <v>441.2595</v>
      </c>
      <c r="F33" s="3" t="s">
        <v>65</v>
      </c>
      <c r="G33" s="2">
        <v>440.26499999999999</v>
      </c>
      <c r="H33" s="18">
        <v>1</v>
      </c>
      <c r="I33" s="18" t="s">
        <v>32</v>
      </c>
      <c r="J33" s="18" t="s">
        <v>33</v>
      </c>
      <c r="K33" s="18" t="s">
        <v>34</v>
      </c>
      <c r="L33" s="4">
        <v>441.28699999999998</v>
      </c>
      <c r="M33" s="19">
        <v>58146462</v>
      </c>
      <c r="N33" s="18">
        <v>100</v>
      </c>
      <c r="O33" s="18">
        <v>72348358</v>
      </c>
      <c r="P33" s="18">
        <v>10</v>
      </c>
      <c r="Q33" s="4">
        <v>385.61200000000002</v>
      </c>
      <c r="R33" s="20">
        <f t="shared" si="0"/>
        <v>55.674999999999955</v>
      </c>
      <c r="S33" s="18">
        <v>40198457</v>
      </c>
      <c r="T33" s="9">
        <v>27</v>
      </c>
      <c r="U33" s="18">
        <v>40198457</v>
      </c>
      <c r="V33" s="18">
        <v>8</v>
      </c>
      <c r="W33" s="18">
        <v>38984330</v>
      </c>
      <c r="X33" s="22">
        <v>299.55799999999999</v>
      </c>
      <c r="Y33" s="20">
        <f t="shared" si="1"/>
        <v>141.72899999999998</v>
      </c>
      <c r="Z33" s="18">
        <v>32637910</v>
      </c>
      <c r="AA33" s="21">
        <v>41</v>
      </c>
      <c r="AB33" s="18">
        <v>32637910</v>
      </c>
      <c r="AC33" s="18">
        <v>9</v>
      </c>
      <c r="AD33" s="18">
        <v>33932385</v>
      </c>
    </row>
    <row r="34" spans="1:30" x14ac:dyDescent="0.2">
      <c r="A34" s="7" t="s">
        <v>66</v>
      </c>
      <c r="B34" s="10">
        <f>LOG(S34)</f>
        <v>7.5397750388734126</v>
      </c>
      <c r="C34" s="9">
        <f>T34</f>
        <v>40</v>
      </c>
      <c r="D34" s="13">
        <v>457.21730000000002</v>
      </c>
      <c r="E34" s="17">
        <v>458.21730000000002</v>
      </c>
      <c r="F34" s="18" t="s">
        <v>67</v>
      </c>
      <c r="G34" s="17">
        <v>457.22199999999998</v>
      </c>
      <c r="H34" s="18">
        <v>1</v>
      </c>
      <c r="I34" s="18" t="s">
        <v>32</v>
      </c>
      <c r="J34" s="18" t="s">
        <v>33</v>
      </c>
      <c r="K34" s="18" t="s">
        <v>34</v>
      </c>
      <c r="L34" s="4">
        <v>458.21300000000002</v>
      </c>
      <c r="M34" s="19">
        <v>64550923</v>
      </c>
      <c r="N34" s="18">
        <v>70</v>
      </c>
      <c r="O34" s="18">
        <v>77739997</v>
      </c>
      <c r="P34" s="18">
        <v>10</v>
      </c>
      <c r="Q34" s="4">
        <v>372.61799999999999</v>
      </c>
      <c r="R34" s="20">
        <f t="shared" si="0"/>
        <v>85.595000000000027</v>
      </c>
      <c r="S34" s="18">
        <v>34655729</v>
      </c>
      <c r="T34" s="21">
        <v>40</v>
      </c>
      <c r="U34" s="18">
        <v>34655729</v>
      </c>
      <c r="V34" s="18">
        <v>11</v>
      </c>
      <c r="W34" s="18">
        <v>29778591</v>
      </c>
      <c r="X34" s="22">
        <v>273.52</v>
      </c>
      <c r="Y34" s="20">
        <f t="shared" si="1"/>
        <v>184.69300000000004</v>
      </c>
      <c r="Z34" s="18">
        <v>29581924</v>
      </c>
      <c r="AA34" s="21">
        <v>66</v>
      </c>
      <c r="AB34" s="18">
        <v>29581924</v>
      </c>
      <c r="AC34" s="18">
        <v>8</v>
      </c>
      <c r="AD34" s="18">
        <v>22089419</v>
      </c>
    </row>
    <row r="35" spans="1:30" x14ac:dyDescent="0.2">
      <c r="A35" s="7" t="s">
        <v>68</v>
      </c>
      <c r="B35" s="10">
        <f>LOG(S35)</f>
        <v>7.4496750908115956</v>
      </c>
      <c r="C35" s="9">
        <f>T35</f>
        <v>35</v>
      </c>
      <c r="D35" s="13">
        <v>401.15809999999999</v>
      </c>
      <c r="E35" s="17">
        <v>402.15809999999999</v>
      </c>
      <c r="F35" s="18" t="s">
        <v>69</v>
      </c>
      <c r="G35" s="17">
        <v>401.16199999999998</v>
      </c>
      <c r="H35" s="18">
        <v>1</v>
      </c>
      <c r="I35" s="18" t="s">
        <v>32</v>
      </c>
      <c r="J35" s="18" t="s">
        <v>33</v>
      </c>
      <c r="K35" s="18" t="s">
        <v>34</v>
      </c>
      <c r="L35" s="22">
        <v>402.19400000000002</v>
      </c>
      <c r="M35" s="19">
        <v>54450615</v>
      </c>
      <c r="N35" s="18">
        <v>70</v>
      </c>
      <c r="O35" s="18">
        <v>81070468</v>
      </c>
      <c r="P35" s="18">
        <v>10</v>
      </c>
      <c r="Q35" s="22">
        <v>316.55</v>
      </c>
      <c r="R35" s="20">
        <f t="shared" si="0"/>
        <v>85.644000000000005</v>
      </c>
      <c r="S35" s="18">
        <v>28162752</v>
      </c>
      <c r="T35" s="21">
        <v>35</v>
      </c>
      <c r="U35" s="18">
        <v>28162752</v>
      </c>
      <c r="V35" s="18">
        <v>9</v>
      </c>
      <c r="W35" s="18">
        <v>29759170</v>
      </c>
      <c r="X35" s="22">
        <v>217.44499999999999</v>
      </c>
      <c r="Y35" s="20">
        <f t="shared" si="1"/>
        <v>184.74900000000002</v>
      </c>
      <c r="Z35" s="18">
        <v>25981845</v>
      </c>
      <c r="AA35" s="21">
        <v>60</v>
      </c>
      <c r="AB35" s="18">
        <v>25981845</v>
      </c>
      <c r="AC35" s="18">
        <v>14</v>
      </c>
      <c r="AD35" s="18">
        <v>24080651</v>
      </c>
    </row>
    <row r="36" spans="1:30" x14ac:dyDescent="0.2">
      <c r="A36" s="7" t="s">
        <v>70</v>
      </c>
      <c r="B36" s="10">
        <f>LOG(S36)</f>
        <v>7.1315502110650817</v>
      </c>
      <c r="C36" s="9">
        <f>T36</f>
        <v>33</v>
      </c>
      <c r="D36" s="13">
        <v>382.18119999999999</v>
      </c>
      <c r="E36" s="17">
        <v>383.18119999999999</v>
      </c>
      <c r="F36" s="18" t="s">
        <v>71</v>
      </c>
      <c r="G36" s="17">
        <v>382.185</v>
      </c>
      <c r="H36" s="18">
        <v>1</v>
      </c>
      <c r="I36" s="18" t="s">
        <v>32</v>
      </c>
      <c r="J36" s="18" t="s">
        <v>33</v>
      </c>
      <c r="K36" s="18" t="s">
        <v>34</v>
      </c>
      <c r="L36" s="4">
        <v>383.21</v>
      </c>
      <c r="M36" s="19">
        <v>40545538</v>
      </c>
      <c r="N36" s="18">
        <v>120</v>
      </c>
      <c r="O36" s="18">
        <v>48326330</v>
      </c>
      <c r="P36" s="18">
        <v>10</v>
      </c>
      <c r="Q36" s="4">
        <v>297.55099999999999</v>
      </c>
      <c r="R36" s="20">
        <f t="shared" si="0"/>
        <v>85.658999999999992</v>
      </c>
      <c r="S36" s="18">
        <v>13537866</v>
      </c>
      <c r="T36" s="21">
        <v>33</v>
      </c>
      <c r="U36" s="18">
        <v>13537866</v>
      </c>
      <c r="V36" s="18">
        <v>9</v>
      </c>
      <c r="W36" s="18">
        <v>13291413</v>
      </c>
      <c r="X36" s="22">
        <v>198.489</v>
      </c>
      <c r="Y36" s="20">
        <f t="shared" si="1"/>
        <v>184.72099999999998</v>
      </c>
      <c r="Z36" s="18">
        <v>7779375</v>
      </c>
      <c r="AA36" s="21">
        <v>57</v>
      </c>
      <c r="AB36" s="18">
        <v>7779375</v>
      </c>
      <c r="AC36" s="18">
        <v>11</v>
      </c>
      <c r="AD36" s="18">
        <v>7757064</v>
      </c>
    </row>
    <row r="37" spans="1:30" x14ac:dyDescent="0.2">
      <c r="A37" s="7" t="s">
        <v>72</v>
      </c>
      <c r="B37" s="10" t="s">
        <v>64</v>
      </c>
      <c r="C37" s="10" t="s">
        <v>64</v>
      </c>
      <c r="D37" s="13">
        <v>530.23530000000005</v>
      </c>
      <c r="E37" s="2">
        <v>531.23530000000005</v>
      </c>
      <c r="F37" s="3" t="s">
        <v>73</v>
      </c>
      <c r="G37" s="2">
        <v>530.24199999999996</v>
      </c>
      <c r="H37" s="18">
        <v>1</v>
      </c>
      <c r="I37" s="18" t="s">
        <v>32</v>
      </c>
      <c r="J37" s="18" t="s">
        <v>33</v>
      </c>
      <c r="K37" s="18" t="s">
        <v>34</v>
      </c>
      <c r="L37" s="4">
        <v>531.22500000000002</v>
      </c>
      <c r="M37" s="19">
        <v>59203286</v>
      </c>
      <c r="N37" s="18">
        <v>80</v>
      </c>
      <c r="O37" s="18">
        <v>73663210</v>
      </c>
      <c r="P37" s="18">
        <v>10</v>
      </c>
      <c r="Q37" s="4">
        <v>307.52600000000001</v>
      </c>
      <c r="R37" s="20">
        <f t="shared" si="0"/>
        <v>223.69900000000001</v>
      </c>
      <c r="S37" s="18">
        <v>25467067</v>
      </c>
      <c r="T37" s="9">
        <v>58</v>
      </c>
      <c r="U37" s="18">
        <v>25467067</v>
      </c>
      <c r="V37" s="18">
        <v>9</v>
      </c>
      <c r="W37" s="18">
        <v>25915016</v>
      </c>
      <c r="X37" s="22">
        <v>208.495</v>
      </c>
      <c r="Y37" s="20">
        <f t="shared" si="1"/>
        <v>322.73</v>
      </c>
      <c r="Z37" s="18">
        <v>20726771</v>
      </c>
      <c r="AA37" s="21">
        <v>92</v>
      </c>
      <c r="AB37" s="18">
        <v>20726771</v>
      </c>
      <c r="AC37" s="18">
        <v>12</v>
      </c>
      <c r="AD37" s="18">
        <v>13466446</v>
      </c>
    </row>
    <row r="38" spans="1:30" x14ac:dyDescent="0.2">
      <c r="A38" s="7" t="s">
        <v>74</v>
      </c>
      <c r="B38" s="10">
        <f>LOG(S38)</f>
        <v>6.894489801115455</v>
      </c>
      <c r="C38" s="9">
        <f>T38</f>
        <v>39</v>
      </c>
      <c r="D38" s="13">
        <v>452.21190000000001</v>
      </c>
      <c r="E38" s="2">
        <v>453.21190000000001</v>
      </c>
      <c r="F38" s="3" t="s">
        <v>75</v>
      </c>
      <c r="G38" s="2">
        <v>452.21699999999998</v>
      </c>
      <c r="H38" s="18">
        <v>1</v>
      </c>
      <c r="I38" s="18" t="s">
        <v>32</v>
      </c>
      <c r="J38" s="18" t="s">
        <v>33</v>
      </c>
      <c r="K38" s="18" t="s">
        <v>34</v>
      </c>
      <c r="L38" s="4">
        <v>453.22300000000001</v>
      </c>
      <c r="M38" s="19">
        <v>19321571</v>
      </c>
      <c r="N38" s="18">
        <v>110</v>
      </c>
      <c r="O38" s="18">
        <v>22108392</v>
      </c>
      <c r="P38" s="18">
        <v>10</v>
      </c>
      <c r="Q38" s="4">
        <v>367.58600000000001</v>
      </c>
      <c r="R38" s="20">
        <f t="shared" si="0"/>
        <v>85.637</v>
      </c>
      <c r="S38" s="18">
        <v>7843137</v>
      </c>
      <c r="T38" s="21">
        <v>39</v>
      </c>
      <c r="U38" s="18">
        <v>7843137</v>
      </c>
      <c r="V38" s="18">
        <v>10</v>
      </c>
      <c r="W38" s="18">
        <v>7400727</v>
      </c>
      <c r="X38" s="22">
        <v>339.57799999999997</v>
      </c>
      <c r="Y38" s="20">
        <f t="shared" si="1"/>
        <v>113.64500000000004</v>
      </c>
      <c r="Z38" s="18">
        <v>1163899</v>
      </c>
      <c r="AA38" s="21">
        <v>52</v>
      </c>
      <c r="AB38" s="18">
        <v>1163899</v>
      </c>
      <c r="AC38" s="18">
        <v>10</v>
      </c>
      <c r="AD38" s="18">
        <v>1129851</v>
      </c>
    </row>
    <row r="39" spans="1:30" x14ac:dyDescent="0.2">
      <c r="A39" s="7" t="s">
        <v>76</v>
      </c>
      <c r="B39" s="23">
        <f>LOG(Z39)</f>
        <v>6.6194735893675443</v>
      </c>
      <c r="C39" s="9">
        <f>AA39</f>
        <v>35</v>
      </c>
      <c r="D39" s="13">
        <v>485.22340000000003</v>
      </c>
      <c r="E39" s="2">
        <v>486.22340000000003</v>
      </c>
      <c r="F39" s="3" t="s">
        <v>77</v>
      </c>
      <c r="G39" s="2">
        <v>485.22800000000001</v>
      </c>
      <c r="H39" s="18">
        <v>1</v>
      </c>
      <c r="I39" s="18" t="s">
        <v>32</v>
      </c>
      <c r="J39" s="18" t="s">
        <v>33</v>
      </c>
      <c r="K39" s="18" t="s">
        <v>34</v>
      </c>
      <c r="L39" s="4">
        <v>486.23200000000003</v>
      </c>
      <c r="M39" s="19">
        <v>48182615</v>
      </c>
      <c r="N39" s="18">
        <v>70</v>
      </c>
      <c r="O39" s="18">
        <v>55641611</v>
      </c>
      <c r="P39" s="18">
        <v>10</v>
      </c>
      <c r="Q39" s="4">
        <v>301.56099999999998</v>
      </c>
      <c r="R39" s="20">
        <f t="shared" si="0"/>
        <v>184.67100000000005</v>
      </c>
      <c r="S39" s="18">
        <v>4181887</v>
      </c>
      <c r="T39" s="21">
        <v>59</v>
      </c>
      <c r="U39" s="18">
        <v>4181887</v>
      </c>
      <c r="V39" s="18">
        <v>24</v>
      </c>
      <c r="W39" s="18">
        <v>4525148</v>
      </c>
      <c r="X39" s="22">
        <v>400.66500000000002</v>
      </c>
      <c r="Y39" s="20">
        <f t="shared" si="1"/>
        <v>85.567000000000007</v>
      </c>
      <c r="Z39" s="18">
        <v>4163644</v>
      </c>
      <c r="AA39" s="21">
        <v>35</v>
      </c>
      <c r="AB39" s="18">
        <v>4163644</v>
      </c>
      <c r="AC39" s="18">
        <v>12</v>
      </c>
      <c r="AD39" s="18">
        <v>4192127</v>
      </c>
    </row>
    <row r="40" spans="1:30" x14ac:dyDescent="0.2">
      <c r="A40" s="7" t="s">
        <v>78</v>
      </c>
      <c r="B40" s="10">
        <f>LOG(S40)</f>
        <v>7.5189538021269637</v>
      </c>
      <c r="C40" s="9">
        <f>T40</f>
        <v>38</v>
      </c>
      <c r="D40" s="13">
        <v>449.17340000000002</v>
      </c>
      <c r="E40" s="17">
        <v>450.17340000000002</v>
      </c>
      <c r="F40" s="18" t="s">
        <v>79</v>
      </c>
      <c r="G40" s="17">
        <v>449.17599999999999</v>
      </c>
      <c r="H40" s="18">
        <v>1</v>
      </c>
      <c r="I40" s="18" t="s">
        <v>32</v>
      </c>
      <c r="J40" s="18" t="s">
        <v>33</v>
      </c>
      <c r="K40" s="18" t="s">
        <v>34</v>
      </c>
      <c r="L40" s="22">
        <v>450.178</v>
      </c>
      <c r="M40" s="19">
        <v>60480923</v>
      </c>
      <c r="N40" s="18">
        <v>80</v>
      </c>
      <c r="O40" s="18">
        <v>78568682</v>
      </c>
      <c r="P40" s="18">
        <v>10</v>
      </c>
      <c r="Q40" s="22">
        <v>364.56200000000001</v>
      </c>
      <c r="R40" s="20">
        <f t="shared" si="0"/>
        <v>85.615999999999985</v>
      </c>
      <c r="S40" s="18">
        <v>33033440</v>
      </c>
      <c r="T40" s="21">
        <v>38</v>
      </c>
      <c r="U40" s="18">
        <v>33033440</v>
      </c>
      <c r="V40" s="18">
        <v>11</v>
      </c>
      <c r="W40" s="18">
        <v>31717954</v>
      </c>
      <c r="X40" s="22">
        <v>265.464</v>
      </c>
      <c r="Y40" s="20">
        <f t="shared" si="1"/>
        <v>184.714</v>
      </c>
      <c r="Z40" s="18">
        <v>26631980</v>
      </c>
      <c r="AA40" s="21">
        <v>65</v>
      </c>
      <c r="AB40" s="18">
        <v>26631980</v>
      </c>
      <c r="AC40" s="18">
        <v>18</v>
      </c>
      <c r="AD40" s="18">
        <v>24349486</v>
      </c>
    </row>
    <row r="41" spans="1:30" x14ac:dyDescent="0.2">
      <c r="A41" s="7" t="s">
        <v>80</v>
      </c>
      <c r="B41" s="10">
        <f>LOG(S41)</f>
        <v>7.1732246245398059</v>
      </c>
      <c r="C41" s="9">
        <f>T41</f>
        <v>39</v>
      </c>
      <c r="D41" s="13">
        <v>465.24349999999998</v>
      </c>
      <c r="E41" s="2">
        <v>466.24349999999998</v>
      </c>
      <c r="F41" s="3" t="s">
        <v>81</v>
      </c>
      <c r="G41" s="2">
        <v>465.24900000000002</v>
      </c>
      <c r="H41" s="18">
        <v>1</v>
      </c>
      <c r="I41" s="18" t="s">
        <v>32</v>
      </c>
      <c r="J41" s="18" t="s">
        <v>33</v>
      </c>
      <c r="K41" s="18" t="s">
        <v>34</v>
      </c>
      <c r="L41" s="4">
        <v>466.24799999999999</v>
      </c>
      <c r="M41" s="19">
        <v>56097385</v>
      </c>
      <c r="N41" s="18">
        <v>110</v>
      </c>
      <c r="O41" s="18">
        <v>69570101</v>
      </c>
      <c r="P41" s="18">
        <v>10</v>
      </c>
      <c r="Q41" s="4">
        <v>380.63799999999998</v>
      </c>
      <c r="R41" s="20">
        <f t="shared" si="0"/>
        <v>85.610000000000014</v>
      </c>
      <c r="S41" s="18">
        <v>14901316</v>
      </c>
      <c r="T41" s="21">
        <v>39</v>
      </c>
      <c r="U41" s="18">
        <v>14901316</v>
      </c>
      <c r="V41" s="18">
        <v>11</v>
      </c>
      <c r="W41" s="18">
        <v>11311382</v>
      </c>
      <c r="X41" s="22">
        <v>235.523</v>
      </c>
      <c r="Y41" s="20">
        <f t="shared" si="1"/>
        <v>230.72499999999999</v>
      </c>
      <c r="Z41" s="18">
        <v>2786403</v>
      </c>
      <c r="AA41" s="21">
        <v>61</v>
      </c>
      <c r="AB41" s="18">
        <v>2786403</v>
      </c>
      <c r="AC41" s="18">
        <v>18</v>
      </c>
      <c r="AD41" s="18">
        <v>2611123</v>
      </c>
    </row>
    <row r="42" spans="1:30" x14ac:dyDescent="0.2">
      <c r="A42" s="7" t="s">
        <v>82</v>
      </c>
      <c r="B42" s="23">
        <f>LOG(Z42)</f>
        <v>7.3033467595442279</v>
      </c>
      <c r="C42" s="9">
        <f>AA42</f>
        <v>42</v>
      </c>
      <c r="D42" s="13">
        <v>521.17920000000004</v>
      </c>
      <c r="E42" s="2">
        <v>522.17920000000004</v>
      </c>
      <c r="F42" s="3" t="s">
        <v>83</v>
      </c>
      <c r="G42" s="2">
        <v>521.18399999999997</v>
      </c>
      <c r="H42" s="18">
        <v>1</v>
      </c>
      <c r="I42" s="18" t="s">
        <v>32</v>
      </c>
      <c r="J42" s="18" t="s">
        <v>33</v>
      </c>
      <c r="K42" s="18" t="s">
        <v>34</v>
      </c>
      <c r="L42" s="4">
        <v>522.17200000000003</v>
      </c>
      <c r="M42" s="19">
        <v>59404000</v>
      </c>
      <c r="N42" s="18">
        <v>100</v>
      </c>
      <c r="O42" s="18">
        <v>70817014</v>
      </c>
      <c r="P42" s="18">
        <v>10</v>
      </c>
      <c r="Q42" s="4">
        <v>337.48399999999998</v>
      </c>
      <c r="R42" s="20">
        <f t="shared" si="0"/>
        <v>184.68800000000005</v>
      </c>
      <c r="S42" s="18">
        <v>22633474</v>
      </c>
      <c r="T42" s="21">
        <v>66</v>
      </c>
      <c r="U42" s="18">
        <v>22633474</v>
      </c>
      <c r="V42" s="18">
        <v>10</v>
      </c>
      <c r="W42" s="18">
        <v>18090220</v>
      </c>
      <c r="X42" s="22">
        <v>436.59199999999998</v>
      </c>
      <c r="Y42" s="20">
        <f t="shared" si="1"/>
        <v>85.580000000000041</v>
      </c>
      <c r="Z42" s="18">
        <v>20106976</v>
      </c>
      <c r="AA42" s="21">
        <v>42</v>
      </c>
      <c r="AB42" s="18">
        <v>20106976</v>
      </c>
      <c r="AC42" s="18">
        <v>13</v>
      </c>
      <c r="AD42" s="18">
        <v>21653193</v>
      </c>
    </row>
    <row r="43" spans="1:30" x14ac:dyDescent="0.2">
      <c r="A43" s="7" t="s">
        <v>84</v>
      </c>
      <c r="B43" s="10">
        <f t="shared" ref="B43:B74" si="4">LOG(S43)</f>
        <v>7.0431532161211337</v>
      </c>
      <c r="C43" s="9">
        <f t="shared" ref="C43:C74" si="5">T43</f>
        <v>38</v>
      </c>
      <c r="D43" s="13">
        <v>434.16250000000002</v>
      </c>
      <c r="E43" s="2">
        <v>435.16250000000002</v>
      </c>
      <c r="F43" s="3" t="s">
        <v>62</v>
      </c>
      <c r="G43" s="2">
        <v>434.16500000000002</v>
      </c>
      <c r="H43" s="3">
        <v>1</v>
      </c>
      <c r="I43" s="3" t="s">
        <v>32</v>
      </c>
      <c r="J43" s="3" t="s">
        <v>33</v>
      </c>
      <c r="K43" s="3" t="s">
        <v>34</v>
      </c>
      <c r="L43" s="4">
        <v>435.21</v>
      </c>
      <c r="M43" s="5">
        <v>11878615</v>
      </c>
      <c r="N43" s="3">
        <v>130</v>
      </c>
      <c r="O43" s="3">
        <v>14167632</v>
      </c>
      <c r="P43" s="3">
        <v>10</v>
      </c>
      <c r="Q43" s="4">
        <v>349.14100000000002</v>
      </c>
      <c r="R43" s="20">
        <f t="shared" si="0"/>
        <v>86.06899999999996</v>
      </c>
      <c r="S43" s="3">
        <v>11044682</v>
      </c>
      <c r="T43" s="9">
        <v>38</v>
      </c>
      <c r="U43" s="3">
        <v>11044682</v>
      </c>
      <c r="V43" s="3">
        <v>11</v>
      </c>
      <c r="W43" s="3">
        <v>10734295</v>
      </c>
      <c r="X43" s="4">
        <v>250.126</v>
      </c>
      <c r="Y43" s="20">
        <f t="shared" si="1"/>
        <v>185.08399999999997</v>
      </c>
      <c r="Z43" s="3">
        <v>3358815</v>
      </c>
      <c r="AA43" s="9">
        <v>58</v>
      </c>
      <c r="AB43" s="3">
        <v>3358815</v>
      </c>
      <c r="AC43" s="3">
        <v>14</v>
      </c>
      <c r="AD43" s="3">
        <v>3297551</v>
      </c>
    </row>
    <row r="44" spans="1:30" x14ac:dyDescent="0.2">
      <c r="A44" s="7" t="s">
        <v>85</v>
      </c>
      <c r="B44" s="10">
        <f t="shared" si="4"/>
        <v>7.2918346234423668</v>
      </c>
      <c r="C44" s="9">
        <f t="shared" si="5"/>
        <v>40</v>
      </c>
      <c r="D44" s="13">
        <v>445.21730000000002</v>
      </c>
      <c r="E44" s="2">
        <v>446.21730000000002</v>
      </c>
      <c r="F44" s="3" t="s">
        <v>86</v>
      </c>
      <c r="G44" s="2">
        <v>445.22199999999998</v>
      </c>
      <c r="H44" s="18">
        <v>1</v>
      </c>
      <c r="I44" s="18" t="s">
        <v>32</v>
      </c>
      <c r="J44" s="18" t="s">
        <v>33</v>
      </c>
      <c r="K44" s="18" t="s">
        <v>34</v>
      </c>
      <c r="L44" s="4">
        <v>446.262</v>
      </c>
      <c r="M44" s="19">
        <v>24580615</v>
      </c>
      <c r="N44" s="18">
        <v>90</v>
      </c>
      <c r="O44" s="18">
        <v>29422407</v>
      </c>
      <c r="P44" s="18">
        <v>10</v>
      </c>
      <c r="Q44" s="4">
        <v>360.20100000000002</v>
      </c>
      <c r="R44" s="20">
        <f t="shared" si="0"/>
        <v>86.060999999999979</v>
      </c>
      <c r="S44" s="18">
        <v>19580989</v>
      </c>
      <c r="T44" s="21">
        <v>40</v>
      </c>
      <c r="U44" s="18">
        <v>19580989</v>
      </c>
      <c r="V44" s="18">
        <v>12</v>
      </c>
      <c r="W44" s="18">
        <v>18448398</v>
      </c>
      <c r="X44" s="22">
        <v>158.048</v>
      </c>
      <c r="Y44" s="20">
        <f t="shared" si="1"/>
        <v>288.214</v>
      </c>
      <c r="Z44" s="18">
        <v>4655177</v>
      </c>
      <c r="AA44" s="21">
        <v>71</v>
      </c>
      <c r="AB44" s="18">
        <v>4655177</v>
      </c>
      <c r="AC44" s="18">
        <v>9</v>
      </c>
      <c r="AD44" s="18">
        <v>4728235</v>
      </c>
    </row>
    <row r="45" spans="1:30" x14ac:dyDescent="0.2">
      <c r="A45" s="7" t="s">
        <v>87</v>
      </c>
      <c r="B45" s="10">
        <f t="shared" si="4"/>
        <v>7.4499986853856361</v>
      </c>
      <c r="C45" s="9">
        <f t="shared" si="5"/>
        <v>44</v>
      </c>
      <c r="D45" s="13">
        <v>521.17920000000004</v>
      </c>
      <c r="E45" s="17">
        <v>522.17920000000004</v>
      </c>
      <c r="F45" s="18" t="s">
        <v>83</v>
      </c>
      <c r="G45" s="17">
        <v>521.18399999999997</v>
      </c>
      <c r="H45" s="18">
        <v>1</v>
      </c>
      <c r="I45" s="18" t="s">
        <v>32</v>
      </c>
      <c r="J45" s="18" t="s">
        <v>33</v>
      </c>
      <c r="K45" s="18" t="s">
        <v>34</v>
      </c>
      <c r="L45" s="22">
        <v>522.202</v>
      </c>
      <c r="M45" s="19">
        <v>31323429</v>
      </c>
      <c r="N45" s="18">
        <v>50</v>
      </c>
      <c r="O45" s="18">
        <v>38261324</v>
      </c>
      <c r="P45" s="18">
        <v>10</v>
      </c>
      <c r="Q45" s="22">
        <v>436.11200000000002</v>
      </c>
      <c r="R45" s="20">
        <f t="shared" si="0"/>
        <v>86.089999999999975</v>
      </c>
      <c r="S45" s="18">
        <v>28183744</v>
      </c>
      <c r="T45" s="21">
        <v>44</v>
      </c>
      <c r="U45" s="18">
        <v>28183744</v>
      </c>
      <c r="V45" s="18">
        <v>14</v>
      </c>
      <c r="W45" s="18">
        <v>30296561</v>
      </c>
      <c r="X45" s="22">
        <v>337.09500000000003</v>
      </c>
      <c r="Y45" s="20">
        <f t="shared" si="1"/>
        <v>185.10699999999997</v>
      </c>
      <c r="Z45" s="18">
        <v>23923017</v>
      </c>
      <c r="AA45" s="21">
        <v>67</v>
      </c>
      <c r="AB45" s="18">
        <v>23923017</v>
      </c>
      <c r="AC45" s="18">
        <v>18</v>
      </c>
      <c r="AD45" s="18">
        <v>21130080</v>
      </c>
    </row>
    <row r="46" spans="1:30" x14ac:dyDescent="0.2">
      <c r="A46" s="7" t="s">
        <v>88</v>
      </c>
      <c r="B46" s="10">
        <f t="shared" si="4"/>
        <v>7.4985788373226034</v>
      </c>
      <c r="C46" s="9">
        <f t="shared" si="5"/>
        <v>40</v>
      </c>
      <c r="D46" s="13">
        <v>426.24380000000002</v>
      </c>
      <c r="E46" s="2">
        <v>427.24380000000002</v>
      </c>
      <c r="F46" s="3" t="s">
        <v>89</v>
      </c>
      <c r="G46" s="2">
        <v>426.24900000000002</v>
      </c>
      <c r="H46" s="3">
        <v>1</v>
      </c>
      <c r="I46" s="3" t="s">
        <v>32</v>
      </c>
      <c r="J46" s="3" t="s">
        <v>33</v>
      </c>
      <c r="K46" s="3" t="s">
        <v>34</v>
      </c>
      <c r="L46" s="4">
        <v>427.22</v>
      </c>
      <c r="M46" s="5">
        <v>36297286</v>
      </c>
      <c r="N46" s="3">
        <v>50</v>
      </c>
      <c r="O46" s="3">
        <v>41530470</v>
      </c>
      <c r="P46" s="3">
        <v>10</v>
      </c>
      <c r="Q46" s="4">
        <v>341.23500000000001</v>
      </c>
      <c r="R46" s="20">
        <f t="shared" si="0"/>
        <v>85.985000000000014</v>
      </c>
      <c r="S46" s="3">
        <v>31519465</v>
      </c>
      <c r="T46" s="9">
        <v>40</v>
      </c>
      <c r="U46" s="3">
        <v>31519465</v>
      </c>
      <c r="V46" s="3">
        <v>6</v>
      </c>
      <c r="W46" s="3">
        <v>31822654</v>
      </c>
      <c r="X46" s="4">
        <v>242.196</v>
      </c>
      <c r="Y46" s="20">
        <f t="shared" si="1"/>
        <v>185.02400000000003</v>
      </c>
      <c r="Z46" s="3">
        <v>20037546</v>
      </c>
      <c r="AA46" s="9">
        <v>59</v>
      </c>
      <c r="AB46" s="3">
        <v>20037546</v>
      </c>
      <c r="AC46" s="3">
        <v>14</v>
      </c>
      <c r="AD46" s="3">
        <v>20203224</v>
      </c>
    </row>
    <row r="47" spans="1:30" x14ac:dyDescent="0.2">
      <c r="A47" s="7" t="s">
        <v>90</v>
      </c>
      <c r="B47" s="10">
        <f t="shared" si="4"/>
        <v>6.1112645305018214</v>
      </c>
      <c r="C47" s="9">
        <f t="shared" si="5"/>
        <v>38</v>
      </c>
      <c r="D47" s="13">
        <v>493.16320000000002</v>
      </c>
      <c r="E47" s="2">
        <v>494.16320000000002</v>
      </c>
      <c r="F47" s="3" t="s">
        <v>91</v>
      </c>
      <c r="G47" s="2">
        <v>493.166</v>
      </c>
      <c r="H47" s="18">
        <v>1</v>
      </c>
      <c r="I47" s="18" t="s">
        <v>32</v>
      </c>
      <c r="J47" s="18" t="s">
        <v>33</v>
      </c>
      <c r="K47" s="18" t="s">
        <v>34</v>
      </c>
      <c r="L47" s="4">
        <v>494.18900000000002</v>
      </c>
      <c r="M47" s="19">
        <v>4654923</v>
      </c>
      <c r="N47" s="18">
        <v>120</v>
      </c>
      <c r="O47" s="18">
        <v>5777624</v>
      </c>
      <c r="P47" s="18">
        <v>10</v>
      </c>
      <c r="Q47" s="4">
        <v>408.10599999999999</v>
      </c>
      <c r="R47" s="20">
        <f t="shared" si="0"/>
        <v>86.083000000000027</v>
      </c>
      <c r="S47" s="18">
        <v>1292006</v>
      </c>
      <c r="T47" s="21">
        <v>38</v>
      </c>
      <c r="U47" s="18">
        <v>1292006</v>
      </c>
      <c r="V47" s="18">
        <v>13</v>
      </c>
      <c r="W47" s="18">
        <v>1382093</v>
      </c>
      <c r="X47" s="22">
        <v>388.12700000000001</v>
      </c>
      <c r="Y47" s="20">
        <f t="shared" si="1"/>
        <v>106.06200000000001</v>
      </c>
      <c r="Z47" s="18">
        <v>1164471</v>
      </c>
      <c r="AA47" s="21">
        <v>38</v>
      </c>
      <c r="AB47" s="18">
        <v>1164471</v>
      </c>
      <c r="AC47" s="18">
        <v>13</v>
      </c>
      <c r="AD47" s="18">
        <v>1180123</v>
      </c>
    </row>
    <row r="48" spans="1:30" x14ac:dyDescent="0.2">
      <c r="A48" s="7" t="s">
        <v>92</v>
      </c>
      <c r="B48" s="10">
        <f t="shared" si="4"/>
        <v>7.3945970400776746</v>
      </c>
      <c r="C48" s="9">
        <f t="shared" si="5"/>
        <v>35</v>
      </c>
      <c r="D48" s="13">
        <v>415.14699999999999</v>
      </c>
      <c r="E48" s="2">
        <v>416.14699999999999</v>
      </c>
      <c r="F48" s="3" t="s">
        <v>93</v>
      </c>
      <c r="G48" s="2">
        <v>415.15100000000001</v>
      </c>
      <c r="H48" s="18">
        <v>1</v>
      </c>
      <c r="I48" s="18" t="s">
        <v>32</v>
      </c>
      <c r="J48" s="18" t="s">
        <v>33</v>
      </c>
      <c r="K48" s="18" t="s">
        <v>34</v>
      </c>
      <c r="L48" s="4">
        <v>416.17500000000001</v>
      </c>
      <c r="M48" s="19">
        <v>44594154</v>
      </c>
      <c r="N48" s="18">
        <v>120</v>
      </c>
      <c r="O48" s="18">
        <v>55961571</v>
      </c>
      <c r="P48" s="18">
        <v>10</v>
      </c>
      <c r="Q48" s="4">
        <v>330.52600000000001</v>
      </c>
      <c r="R48" s="20">
        <f t="shared" si="0"/>
        <v>85.649000000000001</v>
      </c>
      <c r="S48" s="18">
        <v>24808302</v>
      </c>
      <c r="T48" s="21">
        <v>35</v>
      </c>
      <c r="U48" s="18">
        <v>24808302</v>
      </c>
      <c r="V48" s="18">
        <v>10</v>
      </c>
      <c r="W48" s="18">
        <v>24678019</v>
      </c>
      <c r="X48" s="22">
        <v>231.44800000000001</v>
      </c>
      <c r="Y48" s="20">
        <f t="shared" si="1"/>
        <v>184.727</v>
      </c>
      <c r="Z48" s="18">
        <v>15874296</v>
      </c>
      <c r="AA48" s="21">
        <v>62</v>
      </c>
      <c r="AB48" s="18">
        <v>15874296</v>
      </c>
      <c r="AC48" s="18">
        <v>12</v>
      </c>
      <c r="AD48" s="18">
        <v>13913213</v>
      </c>
    </row>
    <row r="49" spans="1:30" x14ac:dyDescent="0.2">
      <c r="A49" s="7" t="s">
        <v>94</v>
      </c>
      <c r="B49" s="10">
        <f t="shared" si="4"/>
        <v>7.391628030509902</v>
      </c>
      <c r="C49" s="9">
        <f t="shared" si="5"/>
        <v>34</v>
      </c>
      <c r="D49" s="13">
        <v>426.17110000000002</v>
      </c>
      <c r="E49" s="2">
        <v>427.17110000000002</v>
      </c>
      <c r="F49" s="3" t="s">
        <v>95</v>
      </c>
      <c r="G49" s="2">
        <v>426.17500000000001</v>
      </c>
      <c r="H49" s="18">
        <v>1</v>
      </c>
      <c r="I49" s="18" t="s">
        <v>32</v>
      </c>
      <c r="J49" s="18" t="s">
        <v>33</v>
      </c>
      <c r="K49" s="18" t="s">
        <v>34</v>
      </c>
      <c r="L49" s="4">
        <v>427.19499999999999</v>
      </c>
      <c r="M49" s="19">
        <v>43318154</v>
      </c>
      <c r="N49" s="18">
        <v>120</v>
      </c>
      <c r="O49" s="18">
        <v>55272489</v>
      </c>
      <c r="P49" s="18">
        <v>10</v>
      </c>
      <c r="Q49" s="4">
        <v>341.54300000000001</v>
      </c>
      <c r="R49" s="20">
        <f t="shared" si="0"/>
        <v>85.651999999999987</v>
      </c>
      <c r="S49" s="18">
        <v>24639281</v>
      </c>
      <c r="T49" s="21">
        <v>34</v>
      </c>
      <c r="U49" s="18">
        <v>24639281</v>
      </c>
      <c r="V49" s="18">
        <v>10</v>
      </c>
      <c r="W49" s="18">
        <v>23630149</v>
      </c>
      <c r="X49" s="22">
        <v>195.459</v>
      </c>
      <c r="Y49" s="20">
        <f t="shared" si="1"/>
        <v>231.73599999999999</v>
      </c>
      <c r="Z49" s="18">
        <v>13354638</v>
      </c>
      <c r="AA49" s="21">
        <v>95</v>
      </c>
      <c r="AB49" s="18">
        <v>13354638</v>
      </c>
      <c r="AC49" s="18">
        <v>17</v>
      </c>
      <c r="AD49" s="18">
        <v>6805493</v>
      </c>
    </row>
    <row r="50" spans="1:30" x14ac:dyDescent="0.2">
      <c r="A50" s="7" t="s">
        <v>96</v>
      </c>
      <c r="B50" s="10">
        <f t="shared" si="4"/>
        <v>7.6346061186119698</v>
      </c>
      <c r="C50" s="9">
        <f t="shared" si="5"/>
        <v>35</v>
      </c>
      <c r="D50" s="13">
        <v>409.21730000000002</v>
      </c>
      <c r="E50" s="2">
        <v>410.21730000000002</v>
      </c>
      <c r="F50" s="3" t="s">
        <v>97</v>
      </c>
      <c r="G50" s="2">
        <v>409.22199999999998</v>
      </c>
      <c r="H50" s="18">
        <v>1</v>
      </c>
      <c r="I50" s="18" t="s">
        <v>32</v>
      </c>
      <c r="J50" s="18" t="s">
        <v>33</v>
      </c>
      <c r="K50" s="18" t="s">
        <v>34</v>
      </c>
      <c r="L50" s="4">
        <v>410.23</v>
      </c>
      <c r="M50" s="19">
        <v>58416308</v>
      </c>
      <c r="N50" s="18">
        <v>50</v>
      </c>
      <c r="O50" s="18">
        <v>73545753</v>
      </c>
      <c r="P50" s="18">
        <v>10</v>
      </c>
      <c r="Q50" s="4">
        <v>324.58999999999997</v>
      </c>
      <c r="R50" s="20">
        <f t="shared" si="0"/>
        <v>85.640000000000043</v>
      </c>
      <c r="S50" s="18">
        <v>43112789</v>
      </c>
      <c r="T50" s="21">
        <v>35</v>
      </c>
      <c r="U50" s="18">
        <v>43112789</v>
      </c>
      <c r="V50" s="18">
        <v>9</v>
      </c>
      <c r="W50" s="18">
        <v>43553058</v>
      </c>
      <c r="X50" s="22">
        <v>225.48599999999999</v>
      </c>
      <c r="Y50" s="20">
        <f t="shared" si="1"/>
        <v>184.74400000000003</v>
      </c>
      <c r="Z50" s="18">
        <v>38956187</v>
      </c>
      <c r="AA50" s="21">
        <v>60</v>
      </c>
      <c r="AB50" s="18">
        <v>38956187</v>
      </c>
      <c r="AC50" s="18">
        <v>14</v>
      </c>
      <c r="AD50" s="18">
        <v>35442329</v>
      </c>
    </row>
    <row r="51" spans="1:30" x14ac:dyDescent="0.2">
      <c r="A51" s="7" t="s">
        <v>98</v>
      </c>
      <c r="B51" s="10">
        <f t="shared" si="4"/>
        <v>7.4853825304008659</v>
      </c>
      <c r="C51" s="9">
        <f t="shared" si="5"/>
        <v>36</v>
      </c>
      <c r="D51" s="13">
        <v>435.15769999999998</v>
      </c>
      <c r="E51" s="2">
        <v>436.15769999999998</v>
      </c>
      <c r="F51" s="3" t="s">
        <v>99</v>
      </c>
      <c r="G51" s="2">
        <v>435.16</v>
      </c>
      <c r="H51" s="3">
        <v>1</v>
      </c>
      <c r="I51" s="3" t="s">
        <v>32</v>
      </c>
      <c r="J51" s="3" t="s">
        <v>33</v>
      </c>
      <c r="K51" s="3" t="s">
        <v>34</v>
      </c>
      <c r="L51" s="4">
        <v>436.18599999999998</v>
      </c>
      <c r="M51" s="5">
        <v>51737077</v>
      </c>
      <c r="N51" s="3">
        <v>120</v>
      </c>
      <c r="O51" s="3">
        <v>62335324</v>
      </c>
      <c r="P51" s="3">
        <v>10</v>
      </c>
      <c r="Q51" s="4">
        <v>350.529</v>
      </c>
      <c r="R51" s="20">
        <f t="shared" si="0"/>
        <v>85.656999999999982</v>
      </c>
      <c r="S51" s="3">
        <v>30576131</v>
      </c>
      <c r="T51" s="9">
        <v>36</v>
      </c>
      <c r="U51" s="3">
        <v>30576131</v>
      </c>
      <c r="V51" s="3">
        <v>10</v>
      </c>
      <c r="W51" s="3">
        <v>29230135</v>
      </c>
      <c r="X51" s="4">
        <v>251.44800000000001</v>
      </c>
      <c r="Y51" s="20">
        <f t="shared" si="1"/>
        <v>184.73799999999997</v>
      </c>
      <c r="Z51" s="3">
        <v>18522903</v>
      </c>
      <c r="AA51" s="9">
        <v>66</v>
      </c>
      <c r="AB51" s="3">
        <v>18522903</v>
      </c>
      <c r="AC51" s="3">
        <v>7</v>
      </c>
      <c r="AD51" s="3">
        <v>14868430</v>
      </c>
    </row>
    <row r="52" spans="1:30" x14ac:dyDescent="0.2">
      <c r="A52" s="7" t="s">
        <v>100</v>
      </c>
      <c r="B52" s="10">
        <f t="shared" si="4"/>
        <v>7.3258233164538584</v>
      </c>
      <c r="C52" s="9">
        <f t="shared" si="5"/>
        <v>34</v>
      </c>
      <c r="D52" s="13">
        <v>383.17649999999998</v>
      </c>
      <c r="E52" s="2">
        <v>384.17649999999998</v>
      </c>
      <c r="F52" s="3" t="s">
        <v>101</v>
      </c>
      <c r="G52" s="2">
        <v>383.18</v>
      </c>
      <c r="H52" s="18">
        <v>1</v>
      </c>
      <c r="I52" s="18" t="s">
        <v>32</v>
      </c>
      <c r="J52" s="18" t="s">
        <v>33</v>
      </c>
      <c r="K52" s="18" t="s">
        <v>34</v>
      </c>
      <c r="L52" s="4">
        <v>384.19900000000001</v>
      </c>
      <c r="M52" s="19">
        <v>44211692</v>
      </c>
      <c r="N52" s="18">
        <v>120</v>
      </c>
      <c r="O52" s="18">
        <v>58491040</v>
      </c>
      <c r="P52" s="18">
        <v>10</v>
      </c>
      <c r="Q52" s="4">
        <v>298.56200000000001</v>
      </c>
      <c r="R52" s="20">
        <f t="shared" si="0"/>
        <v>85.637</v>
      </c>
      <c r="S52" s="18">
        <v>21174995</v>
      </c>
      <c r="T52" s="21">
        <v>34</v>
      </c>
      <c r="U52" s="18">
        <v>21174995</v>
      </c>
      <c r="V52" s="18">
        <v>9</v>
      </c>
      <c r="W52" s="18">
        <v>23191640</v>
      </c>
      <c r="X52" s="22">
        <v>199.46299999999999</v>
      </c>
      <c r="Y52" s="20">
        <f t="shared" si="1"/>
        <v>184.73600000000002</v>
      </c>
      <c r="Z52" s="18">
        <v>19603813</v>
      </c>
      <c r="AA52" s="21">
        <v>61</v>
      </c>
      <c r="AB52" s="18">
        <v>19603813</v>
      </c>
      <c r="AC52" s="18">
        <v>11</v>
      </c>
      <c r="AD52" s="18">
        <v>17787585</v>
      </c>
    </row>
    <row r="53" spans="1:30" x14ac:dyDescent="0.2">
      <c r="A53" s="7" t="s">
        <v>102</v>
      </c>
      <c r="B53" s="10">
        <f t="shared" si="4"/>
        <v>7.2603692786264746</v>
      </c>
      <c r="C53" s="9">
        <f t="shared" si="5"/>
        <v>39</v>
      </c>
      <c r="D53" s="13">
        <v>531.23059999999998</v>
      </c>
      <c r="E53" s="17">
        <v>532.23059999999998</v>
      </c>
      <c r="F53" s="18" t="s">
        <v>103</v>
      </c>
      <c r="G53" s="17">
        <v>531.23699999999997</v>
      </c>
      <c r="H53" s="18">
        <v>1</v>
      </c>
      <c r="I53" s="18" t="s">
        <v>32</v>
      </c>
      <c r="J53" s="18" t="s">
        <v>33</v>
      </c>
      <c r="K53" s="18" t="s">
        <v>34</v>
      </c>
      <c r="L53" s="22">
        <v>532.22199999999998</v>
      </c>
      <c r="M53" s="19">
        <v>61883846</v>
      </c>
      <c r="N53" s="18">
        <v>70</v>
      </c>
      <c r="O53" s="18">
        <v>76694702</v>
      </c>
      <c r="P53" s="18">
        <v>10</v>
      </c>
      <c r="Q53" s="22">
        <v>446.654</v>
      </c>
      <c r="R53" s="20">
        <f t="shared" si="0"/>
        <v>85.567999999999984</v>
      </c>
      <c r="S53" s="18">
        <v>18212488</v>
      </c>
      <c r="T53" s="21">
        <v>39</v>
      </c>
      <c r="U53" s="18">
        <v>18212488</v>
      </c>
      <c r="V53" s="18">
        <v>13</v>
      </c>
      <c r="W53" s="18">
        <v>19968983</v>
      </c>
      <c r="X53" s="22">
        <v>308.62099999999998</v>
      </c>
      <c r="Y53" s="20">
        <f t="shared" si="1"/>
        <v>223.601</v>
      </c>
      <c r="Z53" s="18">
        <v>8779737</v>
      </c>
      <c r="AA53" s="21">
        <v>61</v>
      </c>
      <c r="AB53" s="18">
        <v>8779737</v>
      </c>
      <c r="AC53" s="18">
        <v>26</v>
      </c>
      <c r="AD53" s="18">
        <v>9511861</v>
      </c>
    </row>
    <row r="54" spans="1:30" x14ac:dyDescent="0.2">
      <c r="A54" s="7" t="s">
        <v>104</v>
      </c>
      <c r="B54" s="10">
        <f t="shared" si="4"/>
        <v>7.5612109337383204</v>
      </c>
      <c r="C54" s="9">
        <f t="shared" si="5"/>
        <v>48</v>
      </c>
      <c r="D54" s="13">
        <v>518.21590000000003</v>
      </c>
      <c r="E54" s="17">
        <v>519.21590000000003</v>
      </c>
      <c r="F54" s="3" t="s">
        <v>105</v>
      </c>
      <c r="G54" s="2">
        <v>518.221</v>
      </c>
      <c r="H54" s="3">
        <v>1</v>
      </c>
      <c r="I54" s="3" t="s">
        <v>32</v>
      </c>
      <c r="J54" s="3" t="s">
        <v>33</v>
      </c>
      <c r="K54" s="3" t="s">
        <v>34</v>
      </c>
      <c r="L54" s="4">
        <v>519.226</v>
      </c>
      <c r="M54" s="5">
        <v>38515857</v>
      </c>
      <c r="N54" s="3">
        <v>190</v>
      </c>
      <c r="O54" s="3">
        <v>43069553</v>
      </c>
      <c r="P54" s="3">
        <v>10</v>
      </c>
      <c r="Q54" s="4">
        <v>433.10500000000002</v>
      </c>
      <c r="R54" s="20">
        <f t="shared" si="0"/>
        <v>86.120999999999981</v>
      </c>
      <c r="S54" s="3">
        <v>36409183</v>
      </c>
      <c r="T54" s="9">
        <v>48</v>
      </c>
      <c r="U54" s="3">
        <v>36409183</v>
      </c>
      <c r="V54" s="18">
        <v>15</v>
      </c>
      <c r="W54" s="18">
        <v>36907894</v>
      </c>
      <c r="X54" s="22">
        <v>334.12799999999999</v>
      </c>
      <c r="Y54" s="20">
        <f t="shared" si="1"/>
        <v>185.09800000000001</v>
      </c>
      <c r="Z54" s="18">
        <v>34888564</v>
      </c>
      <c r="AA54" s="21">
        <v>69</v>
      </c>
      <c r="AB54" s="18">
        <v>34888564</v>
      </c>
      <c r="AC54" s="18">
        <v>20</v>
      </c>
      <c r="AD54" s="18">
        <v>33716580</v>
      </c>
    </row>
    <row r="55" spans="1:30" x14ac:dyDescent="0.2">
      <c r="A55" s="7" t="s">
        <v>106</v>
      </c>
      <c r="B55" s="10">
        <f t="shared" si="4"/>
        <v>7.5321345131888533</v>
      </c>
      <c r="C55" s="9">
        <f t="shared" si="5"/>
        <v>43</v>
      </c>
      <c r="D55" s="13">
        <v>494.15839999999997</v>
      </c>
      <c r="E55" s="17">
        <v>495.15839999999997</v>
      </c>
      <c r="F55" s="18" t="s">
        <v>107</v>
      </c>
      <c r="G55" s="17">
        <v>494.161</v>
      </c>
      <c r="H55" s="18">
        <v>1</v>
      </c>
      <c r="I55" s="18" t="s">
        <v>32</v>
      </c>
      <c r="J55" s="18" t="s">
        <v>33</v>
      </c>
      <c r="K55" s="18" t="s">
        <v>34</v>
      </c>
      <c r="L55" s="22">
        <v>495.17500000000001</v>
      </c>
      <c r="M55" s="19">
        <v>37129714</v>
      </c>
      <c r="N55" s="18">
        <v>60</v>
      </c>
      <c r="O55" s="18">
        <v>45329709</v>
      </c>
      <c r="P55" s="18">
        <v>10</v>
      </c>
      <c r="Q55" s="22">
        <v>409.09300000000002</v>
      </c>
      <c r="R55" s="20">
        <f t="shared" si="0"/>
        <v>86.081999999999994</v>
      </c>
      <c r="S55" s="18">
        <v>34051364</v>
      </c>
      <c r="T55" s="21">
        <v>43</v>
      </c>
      <c r="U55" s="18">
        <v>34051364</v>
      </c>
      <c r="V55" s="18">
        <v>8</v>
      </c>
      <c r="W55" s="18">
        <v>34721929</v>
      </c>
      <c r="X55" s="22">
        <v>363.15199999999999</v>
      </c>
      <c r="Y55" s="20">
        <f t="shared" si="1"/>
        <v>132.02300000000002</v>
      </c>
      <c r="Z55" s="18">
        <v>27668950</v>
      </c>
      <c r="AA55" s="21">
        <v>57</v>
      </c>
      <c r="AB55" s="18">
        <v>27668950</v>
      </c>
      <c r="AC55" s="18">
        <v>12</v>
      </c>
      <c r="AD55" s="18">
        <v>26793406</v>
      </c>
    </row>
    <row r="56" spans="1:30" x14ac:dyDescent="0.2">
      <c r="A56" s="7" t="s">
        <v>108</v>
      </c>
      <c r="B56" s="10">
        <f t="shared" si="4"/>
        <v>7.515239986707793</v>
      </c>
      <c r="C56" s="9">
        <f t="shared" si="5"/>
        <v>40</v>
      </c>
      <c r="D56" s="13">
        <v>476.18669999999997</v>
      </c>
      <c r="E56" s="2">
        <v>477.18669999999997</v>
      </c>
      <c r="F56" s="3" t="s">
        <v>109</v>
      </c>
      <c r="G56" s="2">
        <v>476.19099999999997</v>
      </c>
      <c r="H56" s="18">
        <v>1</v>
      </c>
      <c r="I56" s="18" t="s">
        <v>32</v>
      </c>
      <c r="J56" s="18" t="s">
        <v>33</v>
      </c>
      <c r="K56" s="18" t="s">
        <v>34</v>
      </c>
      <c r="L56" s="4">
        <v>477.21699999999998</v>
      </c>
      <c r="M56" s="19">
        <v>35979143</v>
      </c>
      <c r="N56" s="18">
        <v>50</v>
      </c>
      <c r="O56" s="18">
        <v>43075522</v>
      </c>
      <c r="P56" s="18">
        <v>10</v>
      </c>
      <c r="Q56" s="4">
        <v>391.14699999999999</v>
      </c>
      <c r="R56" s="20">
        <f t="shared" si="0"/>
        <v>86.07</v>
      </c>
      <c r="S56" s="18">
        <v>32752163</v>
      </c>
      <c r="T56" s="21">
        <v>40</v>
      </c>
      <c r="U56" s="18">
        <v>32752163</v>
      </c>
      <c r="V56" s="18">
        <v>13</v>
      </c>
      <c r="W56" s="18">
        <v>33786502</v>
      </c>
      <c r="X56" s="22">
        <v>245.11</v>
      </c>
      <c r="Y56" s="20">
        <f t="shared" si="1"/>
        <v>232.10699999999997</v>
      </c>
      <c r="Z56" s="18">
        <v>27877039</v>
      </c>
      <c r="AA56" s="21">
        <v>92</v>
      </c>
      <c r="AB56" s="18">
        <v>27877039</v>
      </c>
      <c r="AC56" s="18">
        <v>14</v>
      </c>
      <c r="AD56" s="18">
        <v>24045058</v>
      </c>
    </row>
    <row r="57" spans="1:30" x14ac:dyDescent="0.2">
      <c r="A57" s="7" t="s">
        <v>110</v>
      </c>
      <c r="B57" s="10">
        <f t="shared" si="4"/>
        <v>7.5677003763462363</v>
      </c>
      <c r="C57" s="9">
        <f t="shared" si="5"/>
        <v>49</v>
      </c>
      <c r="D57" s="13">
        <v>520.23159999999996</v>
      </c>
      <c r="E57" s="2">
        <v>521.23159999999996</v>
      </c>
      <c r="F57" s="3" t="s">
        <v>111</v>
      </c>
      <c r="G57" s="2">
        <v>520.23699999999997</v>
      </c>
      <c r="H57" s="18">
        <v>1</v>
      </c>
      <c r="I57" s="18" t="s">
        <v>32</v>
      </c>
      <c r="J57" s="18" t="s">
        <v>33</v>
      </c>
      <c r="K57" s="18" t="s">
        <v>34</v>
      </c>
      <c r="L57" s="4">
        <v>521.25699999999995</v>
      </c>
      <c r="M57" s="19">
        <v>39648714</v>
      </c>
      <c r="N57" s="18">
        <v>50</v>
      </c>
      <c r="O57" s="18">
        <v>42414204</v>
      </c>
      <c r="P57" s="18">
        <v>10</v>
      </c>
      <c r="Q57" s="4">
        <v>435.11799999999999</v>
      </c>
      <c r="R57" s="20">
        <f t="shared" si="0"/>
        <v>86.138999999999953</v>
      </c>
      <c r="S57" s="18">
        <v>36957312</v>
      </c>
      <c r="T57" s="21">
        <v>49</v>
      </c>
      <c r="U57" s="18">
        <v>36957312</v>
      </c>
      <c r="V57" s="18">
        <v>1</v>
      </c>
      <c r="W57" s="18">
        <v>37493955</v>
      </c>
      <c r="X57" s="22">
        <v>336.154</v>
      </c>
      <c r="Y57" s="20">
        <f t="shared" si="1"/>
        <v>185.10299999999995</v>
      </c>
      <c r="Z57" s="18">
        <v>34793427</v>
      </c>
      <c r="AA57" s="21">
        <v>67</v>
      </c>
      <c r="AB57" s="18">
        <v>34793427</v>
      </c>
      <c r="AC57" s="18">
        <v>19</v>
      </c>
      <c r="AD57" s="18">
        <v>31986577</v>
      </c>
    </row>
    <row r="58" spans="1:30" x14ac:dyDescent="0.2">
      <c r="A58" s="7" t="s">
        <v>112</v>
      </c>
      <c r="B58" s="10">
        <f t="shared" si="4"/>
        <v>7.5253642395240501</v>
      </c>
      <c r="C58" s="9">
        <f t="shared" si="5"/>
        <v>41</v>
      </c>
      <c r="D58" s="13">
        <v>494.15839999999997</v>
      </c>
      <c r="E58" s="2">
        <v>495.15839999999997</v>
      </c>
      <c r="F58" s="3" t="s">
        <v>107</v>
      </c>
      <c r="G58" s="2">
        <v>494.161</v>
      </c>
      <c r="H58" s="18">
        <v>1</v>
      </c>
      <c r="I58" s="18" t="s">
        <v>32</v>
      </c>
      <c r="J58" s="18" t="s">
        <v>33</v>
      </c>
      <c r="K58" s="18" t="s">
        <v>34</v>
      </c>
      <c r="L58" s="4">
        <v>495.31599999999997</v>
      </c>
      <c r="M58" s="19">
        <v>36500143</v>
      </c>
      <c r="N58" s="18">
        <v>50</v>
      </c>
      <c r="O58" s="18">
        <v>41708187</v>
      </c>
      <c r="P58" s="18">
        <v>10</v>
      </c>
      <c r="Q58" s="4">
        <v>409.072</v>
      </c>
      <c r="R58" s="20">
        <f t="shared" si="0"/>
        <v>86.243999999999971</v>
      </c>
      <c r="S58" s="18">
        <v>33524649</v>
      </c>
      <c r="T58" s="21">
        <v>41</v>
      </c>
      <c r="U58" s="18">
        <v>33524649</v>
      </c>
      <c r="V58" s="18">
        <v>1</v>
      </c>
      <c r="W58" s="18">
        <v>34315913</v>
      </c>
      <c r="X58" s="22">
        <v>363.149</v>
      </c>
      <c r="Y58" s="20">
        <f t="shared" si="1"/>
        <v>132.16699999999997</v>
      </c>
      <c r="Z58" s="18">
        <v>27544349</v>
      </c>
      <c r="AA58" s="21">
        <v>57</v>
      </c>
      <c r="AB58" s="18">
        <v>27544349</v>
      </c>
      <c r="AC58" s="18">
        <v>12</v>
      </c>
      <c r="AD58" s="18">
        <v>26647810</v>
      </c>
    </row>
    <row r="59" spans="1:30" x14ac:dyDescent="0.2">
      <c r="A59" s="7" t="s">
        <v>113</v>
      </c>
      <c r="B59" s="10">
        <f t="shared" si="4"/>
        <v>7.5045850825537075</v>
      </c>
      <c r="C59" s="9">
        <f t="shared" si="5"/>
        <v>39</v>
      </c>
      <c r="D59" s="13">
        <v>476.18669999999997</v>
      </c>
      <c r="E59" s="17">
        <v>477.18669999999997</v>
      </c>
      <c r="F59" s="18" t="s">
        <v>109</v>
      </c>
      <c r="G59" s="17">
        <v>476.19099999999997</v>
      </c>
      <c r="H59" s="18">
        <v>1</v>
      </c>
      <c r="I59" s="18" t="s">
        <v>32</v>
      </c>
      <c r="J59" s="18" t="s">
        <v>33</v>
      </c>
      <c r="K59" s="18" t="s">
        <v>34</v>
      </c>
      <c r="L59" s="22">
        <v>477.18</v>
      </c>
      <c r="M59" s="19">
        <v>35050429</v>
      </c>
      <c r="N59" s="18">
        <v>50</v>
      </c>
      <c r="O59" s="18">
        <v>41685235</v>
      </c>
      <c r="P59" s="18">
        <v>10</v>
      </c>
      <c r="Q59" s="22">
        <v>391.13600000000002</v>
      </c>
      <c r="R59" s="20">
        <f t="shared" si="0"/>
        <v>86.043999999999983</v>
      </c>
      <c r="S59" s="18">
        <v>31958404</v>
      </c>
      <c r="T59" s="21">
        <v>39</v>
      </c>
      <c r="U59" s="18">
        <v>31958404</v>
      </c>
      <c r="V59" s="18">
        <v>14</v>
      </c>
      <c r="W59" s="18">
        <v>32550065</v>
      </c>
      <c r="X59" s="22">
        <v>245.126</v>
      </c>
      <c r="Y59" s="20">
        <f t="shared" si="1"/>
        <v>232.054</v>
      </c>
      <c r="Z59" s="18">
        <v>29648299</v>
      </c>
      <c r="AA59" s="21">
        <v>90</v>
      </c>
      <c r="AB59" s="18">
        <v>29648299</v>
      </c>
      <c r="AC59" s="18">
        <v>14</v>
      </c>
      <c r="AD59" s="18">
        <v>26710890</v>
      </c>
    </row>
    <row r="60" spans="1:30" x14ac:dyDescent="0.2">
      <c r="A60" s="7" t="s">
        <v>114</v>
      </c>
      <c r="B60" s="10">
        <f t="shared" si="4"/>
        <v>6.9904918078595806</v>
      </c>
      <c r="C60" s="9">
        <f t="shared" si="5"/>
        <v>34</v>
      </c>
      <c r="D60" s="13">
        <v>464.20310000000001</v>
      </c>
      <c r="E60" s="17">
        <v>465.20310000000001</v>
      </c>
      <c r="F60" s="18" t="s">
        <v>115</v>
      </c>
      <c r="G60" s="17">
        <v>464.20699999999999</v>
      </c>
      <c r="H60" s="18">
        <v>1</v>
      </c>
      <c r="I60" s="18" t="s">
        <v>32</v>
      </c>
      <c r="J60" s="18" t="s">
        <v>33</v>
      </c>
      <c r="K60" s="18" t="s">
        <v>34</v>
      </c>
      <c r="L60" s="22">
        <v>465.19099999999997</v>
      </c>
      <c r="M60" s="19">
        <v>22363286</v>
      </c>
      <c r="N60" s="18">
        <v>120</v>
      </c>
      <c r="O60" s="18">
        <v>28124173</v>
      </c>
      <c r="P60" s="18">
        <v>10</v>
      </c>
      <c r="Q60" s="22">
        <v>379.58199999999999</v>
      </c>
      <c r="R60" s="20">
        <f t="shared" si="0"/>
        <v>85.60899999999998</v>
      </c>
      <c r="S60" s="18">
        <v>9783445</v>
      </c>
      <c r="T60" s="21">
        <v>34</v>
      </c>
      <c r="U60" s="18">
        <v>9783445</v>
      </c>
      <c r="V60" s="18">
        <v>11</v>
      </c>
      <c r="W60" s="18">
        <v>9546431</v>
      </c>
      <c r="X60" s="22">
        <v>280.49200000000002</v>
      </c>
      <c r="Y60" s="20">
        <f t="shared" si="1"/>
        <v>184.69899999999996</v>
      </c>
      <c r="Z60" s="18">
        <v>3977893</v>
      </c>
      <c r="AA60" s="21">
        <v>61</v>
      </c>
      <c r="AB60" s="18">
        <v>3977893</v>
      </c>
      <c r="AC60" s="18">
        <v>8</v>
      </c>
      <c r="AD60" s="18">
        <v>3641729</v>
      </c>
    </row>
    <row r="61" spans="1:30" x14ac:dyDescent="0.2">
      <c r="A61" s="7" t="s">
        <v>116</v>
      </c>
      <c r="B61" s="10">
        <f t="shared" si="4"/>
        <v>6.8224821751999176</v>
      </c>
      <c r="C61" s="9">
        <f t="shared" si="5"/>
        <v>46</v>
      </c>
      <c r="D61" s="13">
        <v>536.20650000000001</v>
      </c>
      <c r="E61" s="17">
        <v>537.20650000000001</v>
      </c>
      <c r="F61" s="18" t="s">
        <v>117</v>
      </c>
      <c r="G61" s="17">
        <v>536.21100000000001</v>
      </c>
      <c r="H61" s="18">
        <v>1</v>
      </c>
      <c r="I61" s="18" t="s">
        <v>32</v>
      </c>
      <c r="J61" s="18" t="s">
        <v>33</v>
      </c>
      <c r="K61" s="18" t="s">
        <v>34</v>
      </c>
      <c r="L61" s="22">
        <v>537.20100000000002</v>
      </c>
      <c r="M61" s="19">
        <v>38638143</v>
      </c>
      <c r="N61" s="18">
        <v>110</v>
      </c>
      <c r="O61" s="18">
        <v>45140941</v>
      </c>
      <c r="P61" s="18">
        <v>10</v>
      </c>
      <c r="Q61" s="22">
        <v>451.65100000000001</v>
      </c>
      <c r="R61" s="20">
        <f t="shared" si="0"/>
        <v>85.550000000000011</v>
      </c>
      <c r="S61" s="18">
        <v>6644804</v>
      </c>
      <c r="T61" s="21">
        <v>46</v>
      </c>
      <c r="U61" s="18">
        <v>6644804</v>
      </c>
      <c r="V61" s="18">
        <v>14</v>
      </c>
      <c r="W61" s="18">
        <v>7890664</v>
      </c>
      <c r="X61" s="22">
        <v>352.54500000000002</v>
      </c>
      <c r="Y61" s="20">
        <f t="shared" si="1"/>
        <v>184.65600000000001</v>
      </c>
      <c r="Z61" s="18">
        <v>6085971</v>
      </c>
      <c r="AA61" s="21">
        <v>70</v>
      </c>
      <c r="AB61" s="18">
        <v>6085971</v>
      </c>
      <c r="AC61" s="18">
        <v>10</v>
      </c>
      <c r="AD61" s="18">
        <v>5199387</v>
      </c>
    </row>
    <row r="62" spans="1:30" x14ac:dyDescent="0.2">
      <c r="A62" s="7" t="s">
        <v>118</v>
      </c>
      <c r="B62" s="10">
        <f t="shared" si="4"/>
        <v>6.8841257967498093</v>
      </c>
      <c r="C62" s="9">
        <f t="shared" si="5"/>
        <v>42</v>
      </c>
      <c r="D62" s="13">
        <v>538.22209999999995</v>
      </c>
      <c r="E62" s="17">
        <v>539.22209999999995</v>
      </c>
      <c r="F62" s="18" t="s">
        <v>119</v>
      </c>
      <c r="G62" s="17">
        <v>538.22699999999998</v>
      </c>
      <c r="H62" s="18">
        <v>1</v>
      </c>
      <c r="I62" s="18" t="s">
        <v>32</v>
      </c>
      <c r="J62" s="18" t="s">
        <v>33</v>
      </c>
      <c r="K62" s="18" t="s">
        <v>34</v>
      </c>
      <c r="L62" s="22">
        <v>539.22400000000005</v>
      </c>
      <c r="M62" s="19">
        <v>43126286</v>
      </c>
      <c r="N62" s="18">
        <v>100</v>
      </c>
      <c r="O62" s="18">
        <v>49155921</v>
      </c>
      <c r="P62" s="18">
        <v>10</v>
      </c>
      <c r="Q62" s="22">
        <v>453.65499999999997</v>
      </c>
      <c r="R62" s="20">
        <f t="shared" si="0"/>
        <v>85.569000000000074</v>
      </c>
      <c r="S62" s="18">
        <v>7658184</v>
      </c>
      <c r="T62" s="21">
        <v>42</v>
      </c>
      <c r="U62" s="18">
        <v>7658184</v>
      </c>
      <c r="V62" s="18">
        <v>14</v>
      </c>
      <c r="W62" s="18">
        <v>8406384</v>
      </c>
      <c r="X62" s="22">
        <v>397.61900000000003</v>
      </c>
      <c r="Y62" s="20">
        <f t="shared" si="1"/>
        <v>141.60500000000002</v>
      </c>
      <c r="Z62" s="18">
        <v>2226845</v>
      </c>
      <c r="AA62" s="21">
        <v>59</v>
      </c>
      <c r="AB62" s="18">
        <v>2226845</v>
      </c>
      <c r="AC62" s="18">
        <v>12</v>
      </c>
      <c r="AD62" s="18">
        <v>2190587</v>
      </c>
    </row>
    <row r="63" spans="1:30" x14ac:dyDescent="0.2">
      <c r="A63" s="7" t="s">
        <v>120</v>
      </c>
      <c r="B63" s="10">
        <f t="shared" si="4"/>
        <v>7.0097483833449798</v>
      </c>
      <c r="C63" s="9">
        <f t="shared" si="5"/>
        <v>42</v>
      </c>
      <c r="D63" s="13">
        <v>540.16499999999996</v>
      </c>
      <c r="E63" s="2">
        <v>541.16499999999996</v>
      </c>
      <c r="F63" s="3" t="s">
        <v>121</v>
      </c>
      <c r="G63" s="2">
        <v>540.16899999999998</v>
      </c>
      <c r="H63" s="18">
        <v>1</v>
      </c>
      <c r="I63" s="18" t="s">
        <v>32</v>
      </c>
      <c r="J63" s="18" t="s">
        <v>33</v>
      </c>
      <c r="K63" s="18" t="s">
        <v>34</v>
      </c>
      <c r="L63" s="4">
        <v>541.16899999999998</v>
      </c>
      <c r="M63" s="19">
        <v>44042286</v>
      </c>
      <c r="N63" s="18">
        <v>100</v>
      </c>
      <c r="O63" s="18">
        <v>51933648</v>
      </c>
      <c r="P63" s="18">
        <v>10</v>
      </c>
      <c r="Q63" s="4">
        <v>455.584</v>
      </c>
      <c r="R63" s="20">
        <f t="shared" si="0"/>
        <v>85.58499999999998</v>
      </c>
      <c r="S63" s="18">
        <v>10227003</v>
      </c>
      <c r="T63" s="21">
        <v>42</v>
      </c>
      <c r="U63" s="18">
        <v>10227003</v>
      </c>
      <c r="V63" s="18">
        <v>14</v>
      </c>
      <c r="W63" s="18">
        <v>9721459</v>
      </c>
      <c r="X63" s="22">
        <v>356.49599999999998</v>
      </c>
      <c r="Y63" s="20">
        <f t="shared" si="1"/>
        <v>184.673</v>
      </c>
      <c r="Z63" s="18">
        <v>7154821</v>
      </c>
      <c r="AA63" s="21">
        <v>66</v>
      </c>
      <c r="AB63" s="18">
        <v>7154821</v>
      </c>
      <c r="AC63" s="18">
        <v>11</v>
      </c>
      <c r="AD63" s="18">
        <v>5100245</v>
      </c>
    </row>
    <row r="64" spans="1:30" x14ac:dyDescent="0.2">
      <c r="A64" s="7" t="s">
        <v>122</v>
      </c>
      <c r="B64" s="10">
        <f t="shared" si="4"/>
        <v>6.7165523789627306</v>
      </c>
      <c r="C64" s="9">
        <f t="shared" si="5"/>
        <v>36</v>
      </c>
      <c r="D64" s="13">
        <v>512.149</v>
      </c>
      <c r="E64" s="17">
        <v>513.149</v>
      </c>
      <c r="F64" s="18" t="s">
        <v>123</v>
      </c>
      <c r="G64" s="17">
        <v>512.15099999999995</v>
      </c>
      <c r="H64" s="18">
        <v>1</v>
      </c>
      <c r="I64" s="18" t="s">
        <v>32</v>
      </c>
      <c r="J64" s="18" t="s">
        <v>33</v>
      </c>
      <c r="K64" s="18" t="s">
        <v>34</v>
      </c>
      <c r="L64" s="22">
        <v>513.13099999999997</v>
      </c>
      <c r="M64" s="19">
        <v>15087538</v>
      </c>
      <c r="N64" s="18">
        <v>90</v>
      </c>
      <c r="O64" s="18">
        <v>18303056</v>
      </c>
      <c r="P64" s="18">
        <v>10</v>
      </c>
      <c r="Q64" s="22">
        <v>427.53100000000001</v>
      </c>
      <c r="R64" s="20">
        <f t="shared" si="0"/>
        <v>85.599999999999966</v>
      </c>
      <c r="S64" s="18">
        <v>5206578</v>
      </c>
      <c r="T64" s="21">
        <v>36</v>
      </c>
      <c r="U64" s="18">
        <v>5206578</v>
      </c>
      <c r="V64" s="18">
        <v>8</v>
      </c>
      <c r="W64" s="18">
        <v>5227282</v>
      </c>
      <c r="X64" s="22">
        <v>381.56400000000002</v>
      </c>
      <c r="Y64" s="20">
        <f t="shared" si="1"/>
        <v>131.56699999999995</v>
      </c>
      <c r="Z64" s="18">
        <v>842299</v>
      </c>
      <c r="AA64" s="21">
        <v>56</v>
      </c>
      <c r="AB64" s="18">
        <v>842299</v>
      </c>
      <c r="AC64" s="18">
        <v>11</v>
      </c>
      <c r="AD64" s="18">
        <v>837463</v>
      </c>
    </row>
    <row r="65" spans="1:31" x14ac:dyDescent="0.2">
      <c r="A65" s="7" t="s">
        <v>124</v>
      </c>
      <c r="B65" s="10">
        <f t="shared" si="4"/>
        <v>7.1855237968131282</v>
      </c>
      <c r="C65" s="9">
        <f t="shared" si="5"/>
        <v>35</v>
      </c>
      <c r="D65" s="13">
        <v>459.1977</v>
      </c>
      <c r="E65" s="17">
        <v>460.1977</v>
      </c>
      <c r="F65" s="18" t="s">
        <v>125</v>
      </c>
      <c r="G65" s="17">
        <v>459.202</v>
      </c>
      <c r="H65" s="18">
        <v>1</v>
      </c>
      <c r="I65" s="18" t="s">
        <v>32</v>
      </c>
      <c r="J65" s="18" t="s">
        <v>33</v>
      </c>
      <c r="K65" s="18" t="s">
        <v>34</v>
      </c>
      <c r="L65" s="22">
        <v>460.20800000000003</v>
      </c>
      <c r="M65" s="19">
        <v>28401571</v>
      </c>
      <c r="N65" s="18">
        <v>70</v>
      </c>
      <c r="O65" s="18">
        <v>37306075</v>
      </c>
      <c r="P65" s="18">
        <v>10</v>
      </c>
      <c r="Q65" s="22">
        <v>374.541</v>
      </c>
      <c r="R65" s="20">
        <f t="shared" si="0"/>
        <v>85.66700000000003</v>
      </c>
      <c r="S65" s="18">
        <v>15329352</v>
      </c>
      <c r="T65" s="21">
        <v>35</v>
      </c>
      <c r="U65" s="18">
        <v>15329352</v>
      </c>
      <c r="V65" s="18">
        <v>11</v>
      </c>
      <c r="W65" s="18">
        <v>14633274</v>
      </c>
      <c r="X65" s="22">
        <v>275.48599999999999</v>
      </c>
      <c r="Y65" s="20">
        <f t="shared" si="1"/>
        <v>184.72200000000004</v>
      </c>
      <c r="Z65" s="18">
        <v>3308890</v>
      </c>
      <c r="AA65" s="21">
        <v>58</v>
      </c>
      <c r="AB65" s="18">
        <v>3308890</v>
      </c>
      <c r="AC65" s="18">
        <v>8</v>
      </c>
      <c r="AD65" s="18">
        <v>3517629</v>
      </c>
    </row>
    <row r="66" spans="1:31" x14ac:dyDescent="0.2">
      <c r="A66" s="7" t="s">
        <v>126</v>
      </c>
      <c r="B66" s="10">
        <f t="shared" si="4"/>
        <v>7.1428162291716193</v>
      </c>
      <c r="C66" s="9">
        <f t="shared" si="5"/>
        <v>34</v>
      </c>
      <c r="D66" s="13">
        <v>427.2079</v>
      </c>
      <c r="E66" s="2">
        <v>428.2079</v>
      </c>
      <c r="F66" s="3" t="s">
        <v>127</v>
      </c>
      <c r="G66" s="2">
        <v>427.21199999999999</v>
      </c>
      <c r="H66" s="18">
        <v>1</v>
      </c>
      <c r="I66" s="18" t="s">
        <v>32</v>
      </c>
      <c r="J66" s="18" t="s">
        <v>33</v>
      </c>
      <c r="K66" s="18" t="s">
        <v>34</v>
      </c>
      <c r="L66" s="4">
        <v>428.233</v>
      </c>
      <c r="M66" s="19">
        <v>35307857</v>
      </c>
      <c r="N66" s="18">
        <v>60</v>
      </c>
      <c r="O66" s="18">
        <v>41202649</v>
      </c>
      <c r="P66" s="18">
        <v>10</v>
      </c>
      <c r="Q66" s="4">
        <v>342.59500000000003</v>
      </c>
      <c r="R66" s="20">
        <f t="shared" si="0"/>
        <v>85.637999999999977</v>
      </c>
      <c r="S66" s="18">
        <v>13893646</v>
      </c>
      <c r="T66" s="21">
        <v>34</v>
      </c>
      <c r="U66" s="18">
        <v>13893646</v>
      </c>
      <c r="V66" s="18">
        <v>10</v>
      </c>
      <c r="W66" s="18">
        <v>13906690</v>
      </c>
      <c r="X66" s="22">
        <v>243.51400000000001</v>
      </c>
      <c r="Y66" s="20">
        <f t="shared" si="1"/>
        <v>184.71899999999999</v>
      </c>
      <c r="Z66" s="18">
        <v>6166354</v>
      </c>
      <c r="AA66" s="21">
        <v>57</v>
      </c>
      <c r="AB66" s="18">
        <v>6166354</v>
      </c>
      <c r="AC66" s="18">
        <v>7</v>
      </c>
      <c r="AD66" s="18">
        <v>6104932</v>
      </c>
    </row>
    <row r="67" spans="1:31" x14ac:dyDescent="0.2">
      <c r="A67" s="7" t="s">
        <v>128</v>
      </c>
      <c r="B67" s="10">
        <f t="shared" si="4"/>
        <v>7.0290027708741336</v>
      </c>
      <c r="C67" s="9">
        <f t="shared" si="5"/>
        <v>36</v>
      </c>
      <c r="D67" s="13">
        <v>485.15449999999998</v>
      </c>
      <c r="E67" s="17">
        <v>486.15449999999998</v>
      </c>
      <c r="F67" s="18" t="s">
        <v>129</v>
      </c>
      <c r="G67" s="17">
        <v>485.15600000000001</v>
      </c>
      <c r="H67" s="18">
        <v>1</v>
      </c>
      <c r="I67" s="18" t="s">
        <v>32</v>
      </c>
      <c r="J67" s="18" t="s">
        <v>33</v>
      </c>
      <c r="K67" s="18" t="s">
        <v>34</v>
      </c>
      <c r="L67" s="22">
        <v>486.161</v>
      </c>
      <c r="M67" s="19">
        <v>33267571</v>
      </c>
      <c r="N67" s="18">
        <v>120</v>
      </c>
      <c r="O67" s="18">
        <v>43003802</v>
      </c>
      <c r="P67" s="18">
        <v>10</v>
      </c>
      <c r="Q67" s="22">
        <v>400.55200000000002</v>
      </c>
      <c r="R67" s="20">
        <f t="shared" si="0"/>
        <v>85.60899999999998</v>
      </c>
      <c r="S67" s="18">
        <v>10690617</v>
      </c>
      <c r="T67" s="21">
        <v>36</v>
      </c>
      <c r="U67" s="18">
        <v>10690617</v>
      </c>
      <c r="V67" s="18">
        <v>12</v>
      </c>
      <c r="W67" s="18">
        <v>10186514</v>
      </c>
      <c r="X67" s="22">
        <v>301.45999999999998</v>
      </c>
      <c r="Y67" s="20">
        <f t="shared" si="1"/>
        <v>184.70100000000002</v>
      </c>
      <c r="Z67" s="18">
        <v>4614422</v>
      </c>
      <c r="AA67" s="21">
        <v>67</v>
      </c>
      <c r="AB67" s="18">
        <v>4614422</v>
      </c>
      <c r="AC67" s="18">
        <v>9</v>
      </c>
      <c r="AD67" s="18">
        <v>4264463</v>
      </c>
    </row>
    <row r="68" spans="1:31" x14ac:dyDescent="0.2">
      <c r="A68" s="7" t="s">
        <v>130</v>
      </c>
      <c r="B68" s="10">
        <f t="shared" si="4"/>
        <v>7.1534994367926688</v>
      </c>
      <c r="C68" s="9">
        <f t="shared" si="5"/>
        <v>34</v>
      </c>
      <c r="D68" s="13">
        <v>427.2079</v>
      </c>
      <c r="E68" s="17">
        <v>428.2079</v>
      </c>
      <c r="F68" s="18" t="s">
        <v>127</v>
      </c>
      <c r="G68" s="17">
        <v>427.21199999999999</v>
      </c>
      <c r="H68" s="18">
        <v>1</v>
      </c>
      <c r="I68" s="18" t="s">
        <v>32</v>
      </c>
      <c r="J68" s="18" t="s">
        <v>33</v>
      </c>
      <c r="K68" s="18" t="s">
        <v>34</v>
      </c>
      <c r="L68" s="22">
        <v>428.245</v>
      </c>
      <c r="M68" s="19">
        <v>31341571</v>
      </c>
      <c r="N68" s="18">
        <v>120</v>
      </c>
      <c r="O68" s="18">
        <v>35945027</v>
      </c>
      <c r="P68" s="18">
        <v>10</v>
      </c>
      <c r="Q68" s="22">
        <v>342.58800000000002</v>
      </c>
      <c r="R68" s="20">
        <f t="shared" si="0"/>
        <v>85.656999999999982</v>
      </c>
      <c r="S68" s="18">
        <v>14239654</v>
      </c>
      <c r="T68" s="21">
        <v>34</v>
      </c>
      <c r="U68" s="18">
        <v>14239654</v>
      </c>
      <c r="V68" s="18">
        <v>10</v>
      </c>
      <c r="W68" s="18">
        <v>14045660</v>
      </c>
      <c r="X68" s="22">
        <v>243.53700000000001</v>
      </c>
      <c r="Y68" s="20">
        <f t="shared" si="1"/>
        <v>184.708</v>
      </c>
      <c r="Z68" s="18">
        <v>5001536</v>
      </c>
      <c r="AA68" s="21">
        <v>57</v>
      </c>
      <c r="AB68" s="18">
        <v>5001536</v>
      </c>
      <c r="AC68" s="18">
        <v>14</v>
      </c>
      <c r="AD68" s="18">
        <v>5080384</v>
      </c>
    </row>
    <row r="69" spans="1:31" x14ac:dyDescent="0.2">
      <c r="A69" s="7" t="s">
        <v>131</v>
      </c>
      <c r="B69" s="10">
        <f t="shared" si="4"/>
        <v>7.2049001429802422</v>
      </c>
      <c r="C69" s="9">
        <f t="shared" si="5"/>
        <v>43</v>
      </c>
      <c r="D69" s="13">
        <v>550.24210000000005</v>
      </c>
      <c r="E69" s="2">
        <v>551.24210000000005</v>
      </c>
      <c r="F69" s="3" t="s">
        <v>132</v>
      </c>
      <c r="G69" s="2">
        <v>550.24800000000005</v>
      </c>
      <c r="H69" s="18">
        <v>1</v>
      </c>
      <c r="I69" s="18" t="s">
        <v>32</v>
      </c>
      <c r="J69" s="18" t="s">
        <v>33</v>
      </c>
      <c r="K69" s="18" t="s">
        <v>34</v>
      </c>
      <c r="L69" s="4">
        <v>551.24599999999998</v>
      </c>
      <c r="M69" s="19">
        <v>58158143</v>
      </c>
      <c r="N69" s="18">
        <v>90</v>
      </c>
      <c r="O69" s="18">
        <v>73690044</v>
      </c>
      <c r="P69" s="18">
        <v>10</v>
      </c>
      <c r="Q69" s="4">
        <v>465.66500000000002</v>
      </c>
      <c r="R69" s="20">
        <f t="shared" si="0"/>
        <v>85.58099999999996</v>
      </c>
      <c r="S69" s="18">
        <v>16028768</v>
      </c>
      <c r="T69" s="21">
        <v>43</v>
      </c>
      <c r="U69" s="18">
        <v>16028768</v>
      </c>
      <c r="V69" s="18">
        <v>14</v>
      </c>
      <c r="W69" s="18">
        <v>17862502</v>
      </c>
      <c r="X69" s="22">
        <v>366.57100000000003</v>
      </c>
      <c r="Y69" s="20">
        <f t="shared" si="1"/>
        <v>184.67499999999995</v>
      </c>
      <c r="Z69" s="18">
        <v>7352880</v>
      </c>
      <c r="AA69" s="21">
        <v>66</v>
      </c>
      <c r="AB69" s="18">
        <v>7352880</v>
      </c>
      <c r="AC69" s="18">
        <v>11</v>
      </c>
      <c r="AD69" s="18">
        <v>4651586</v>
      </c>
    </row>
    <row r="70" spans="1:31" x14ac:dyDescent="0.2">
      <c r="A70" s="7" t="s">
        <v>133</v>
      </c>
      <c r="B70" s="10">
        <f t="shared" si="4"/>
        <v>7.4823423481154734</v>
      </c>
      <c r="C70" s="9">
        <f t="shared" si="5"/>
        <v>40</v>
      </c>
      <c r="D70" s="13">
        <v>457.24959999999999</v>
      </c>
      <c r="E70" s="2">
        <v>458.24959999999999</v>
      </c>
      <c r="F70" s="3" t="s">
        <v>134</v>
      </c>
      <c r="G70" s="2">
        <v>457.255</v>
      </c>
      <c r="H70" s="18">
        <v>1</v>
      </c>
      <c r="I70" s="18" t="s">
        <v>32</v>
      </c>
      <c r="J70" s="18" t="s">
        <v>33</v>
      </c>
      <c r="K70" s="18" t="s">
        <v>34</v>
      </c>
      <c r="L70" s="4">
        <v>458.24599999999998</v>
      </c>
      <c r="M70" s="19">
        <v>67616923</v>
      </c>
      <c r="N70" s="18">
        <v>90</v>
      </c>
      <c r="O70" s="18">
        <v>78348248</v>
      </c>
      <c r="P70" s="18">
        <v>10</v>
      </c>
      <c r="Q70" s="4">
        <v>372.673</v>
      </c>
      <c r="R70" s="20">
        <f t="shared" si="0"/>
        <v>85.572999999999979</v>
      </c>
      <c r="S70" s="18">
        <v>30362837</v>
      </c>
      <c r="T70" s="21">
        <v>40</v>
      </c>
      <c r="U70" s="18">
        <v>30362837</v>
      </c>
      <c r="V70" s="18">
        <v>11</v>
      </c>
      <c r="W70" s="18">
        <v>25499222</v>
      </c>
      <c r="X70" s="22">
        <v>273.55099999999999</v>
      </c>
      <c r="Y70" s="20">
        <f t="shared" si="1"/>
        <v>184.69499999999999</v>
      </c>
      <c r="Z70" s="18">
        <v>17048594</v>
      </c>
      <c r="AA70" s="21">
        <v>61</v>
      </c>
      <c r="AB70" s="18">
        <v>17048594</v>
      </c>
      <c r="AC70" s="18">
        <v>8</v>
      </c>
      <c r="AD70" s="18">
        <v>15333955</v>
      </c>
    </row>
    <row r="71" spans="1:31" x14ac:dyDescent="0.2">
      <c r="A71" s="7" t="s">
        <v>135</v>
      </c>
      <c r="B71" s="10">
        <f t="shared" si="4"/>
        <v>7.2332847314056128</v>
      </c>
      <c r="C71" s="9">
        <f t="shared" si="5"/>
        <v>36</v>
      </c>
      <c r="D71" s="13">
        <v>459.1977</v>
      </c>
      <c r="E71" s="2">
        <v>460.1977</v>
      </c>
      <c r="F71" s="3" t="s">
        <v>125</v>
      </c>
      <c r="G71" s="2">
        <v>459.202</v>
      </c>
      <c r="H71" s="18">
        <v>1</v>
      </c>
      <c r="I71" s="18" t="s">
        <v>32</v>
      </c>
      <c r="J71" s="18" t="s">
        <v>33</v>
      </c>
      <c r="K71" s="18" t="s">
        <v>34</v>
      </c>
      <c r="L71" s="4">
        <v>460.209</v>
      </c>
      <c r="M71" s="19">
        <v>59121429</v>
      </c>
      <c r="N71" s="18">
        <v>80</v>
      </c>
      <c r="O71" s="18">
        <v>71033299</v>
      </c>
      <c r="P71" s="18">
        <v>10</v>
      </c>
      <c r="Q71" s="4">
        <v>374.608</v>
      </c>
      <c r="R71" s="20">
        <f t="shared" si="0"/>
        <v>85.600999999999999</v>
      </c>
      <c r="S71" s="18">
        <v>17111368</v>
      </c>
      <c r="T71" s="21">
        <v>36</v>
      </c>
      <c r="U71" s="18">
        <v>17111368</v>
      </c>
      <c r="V71" s="18">
        <v>11</v>
      </c>
      <c r="W71" s="18">
        <v>15753589</v>
      </c>
      <c r="X71" s="22">
        <v>346.637</v>
      </c>
      <c r="Y71" s="20">
        <f t="shared" si="1"/>
        <v>113.572</v>
      </c>
      <c r="Z71" s="18">
        <v>2460740</v>
      </c>
      <c r="AA71" s="21">
        <v>46</v>
      </c>
      <c r="AB71" s="18">
        <v>2460740</v>
      </c>
      <c r="AC71" s="18">
        <v>19</v>
      </c>
      <c r="AD71" s="18">
        <v>2390237</v>
      </c>
    </row>
    <row r="72" spans="1:31" x14ac:dyDescent="0.2">
      <c r="A72" s="7" t="s">
        <v>136</v>
      </c>
      <c r="B72" s="10">
        <f t="shared" si="4"/>
        <v>7.2590461745098249</v>
      </c>
      <c r="C72" s="9">
        <f t="shared" si="5"/>
        <v>35</v>
      </c>
      <c r="D72" s="13">
        <v>471.21769999999998</v>
      </c>
      <c r="E72" s="2">
        <v>472.21769999999998</v>
      </c>
      <c r="F72" s="3" t="s">
        <v>137</v>
      </c>
      <c r="G72" s="2">
        <v>471.22300000000001</v>
      </c>
      <c r="H72" s="18">
        <v>1</v>
      </c>
      <c r="I72" s="18" t="s">
        <v>32</v>
      </c>
      <c r="J72" s="18" t="s">
        <v>33</v>
      </c>
      <c r="K72" s="18" t="s">
        <v>34</v>
      </c>
      <c r="L72" s="4">
        <v>472.22800000000001</v>
      </c>
      <c r="M72" s="19">
        <v>58727429</v>
      </c>
      <c r="N72" s="18">
        <v>50</v>
      </c>
      <c r="O72" s="18">
        <v>73990959</v>
      </c>
      <c r="P72" s="18">
        <v>10</v>
      </c>
      <c r="Q72" s="4">
        <v>386.625</v>
      </c>
      <c r="R72" s="20">
        <f t="shared" si="0"/>
        <v>85.603000000000009</v>
      </c>
      <c r="S72" s="18">
        <v>18157087</v>
      </c>
      <c r="T72" s="21">
        <v>35</v>
      </c>
      <c r="U72" s="18">
        <v>18157087</v>
      </c>
      <c r="V72" s="18">
        <v>12</v>
      </c>
      <c r="W72" s="18">
        <v>16917167</v>
      </c>
      <c r="X72" s="22">
        <v>358.63099999999997</v>
      </c>
      <c r="Y72" s="20">
        <f t="shared" si="1"/>
        <v>113.59700000000004</v>
      </c>
      <c r="Z72" s="18">
        <v>1953542</v>
      </c>
      <c r="AA72" s="21">
        <v>47</v>
      </c>
      <c r="AB72" s="18">
        <v>1953542</v>
      </c>
      <c r="AC72" s="18">
        <v>11</v>
      </c>
      <c r="AD72" s="18">
        <v>1846032</v>
      </c>
    </row>
    <row r="73" spans="1:31" x14ac:dyDescent="0.2">
      <c r="A73" s="7" t="s">
        <v>138</v>
      </c>
      <c r="B73" s="10">
        <f t="shared" si="4"/>
        <v>7.4376000552907637</v>
      </c>
      <c r="C73" s="9">
        <f t="shared" si="5"/>
        <v>37</v>
      </c>
      <c r="D73" s="13">
        <v>439.22789999999998</v>
      </c>
      <c r="E73" s="2">
        <v>440.233</v>
      </c>
      <c r="F73" s="3" t="s">
        <v>139</v>
      </c>
      <c r="G73" s="2">
        <v>439.233</v>
      </c>
      <c r="H73" s="18">
        <v>1</v>
      </c>
      <c r="I73" s="18" t="s">
        <v>32</v>
      </c>
      <c r="J73" s="18" t="s">
        <v>33</v>
      </c>
      <c r="K73" s="18" t="s">
        <v>34</v>
      </c>
      <c r="L73" s="4">
        <v>440.23</v>
      </c>
      <c r="M73" s="19">
        <v>63604308</v>
      </c>
      <c r="N73" s="18">
        <v>80</v>
      </c>
      <c r="O73" s="18">
        <v>77531888</v>
      </c>
      <c r="P73" s="18">
        <v>10</v>
      </c>
      <c r="Q73" s="4">
        <v>354.63499999999999</v>
      </c>
      <c r="R73" s="20">
        <f t="shared" si="0"/>
        <v>85.595000000000027</v>
      </c>
      <c r="S73" s="18">
        <v>27390506</v>
      </c>
      <c r="T73" s="21">
        <v>37</v>
      </c>
      <c r="U73" s="18">
        <v>27390506</v>
      </c>
      <c r="V73" s="18">
        <v>11</v>
      </c>
      <c r="W73" s="18">
        <v>26708761</v>
      </c>
      <c r="X73" s="22">
        <v>326.63200000000001</v>
      </c>
      <c r="Y73" s="20">
        <f t="shared" si="1"/>
        <v>113.59800000000001</v>
      </c>
      <c r="Z73" s="18">
        <v>4898039</v>
      </c>
      <c r="AA73" s="21">
        <v>46</v>
      </c>
      <c r="AB73" s="18">
        <v>4898039</v>
      </c>
      <c r="AC73" s="18">
        <v>10</v>
      </c>
      <c r="AD73" s="18">
        <v>5333041</v>
      </c>
    </row>
    <row r="74" spans="1:31" x14ac:dyDescent="0.2">
      <c r="A74" s="7" t="s">
        <v>140</v>
      </c>
      <c r="B74" s="10">
        <f t="shared" si="4"/>
        <v>7.3556293394731833</v>
      </c>
      <c r="C74" s="9">
        <f t="shared" si="5"/>
        <v>34</v>
      </c>
      <c r="D74" s="13">
        <v>429.18709999999999</v>
      </c>
      <c r="E74" s="2">
        <v>430.19099999999997</v>
      </c>
      <c r="F74" s="3" t="s">
        <v>141</v>
      </c>
      <c r="G74" s="2">
        <v>429.19099999999997</v>
      </c>
      <c r="H74" s="18">
        <v>1</v>
      </c>
      <c r="I74" s="18" t="s">
        <v>32</v>
      </c>
      <c r="J74" s="18" t="s">
        <v>33</v>
      </c>
      <c r="K74" s="18" t="s">
        <v>34</v>
      </c>
      <c r="L74" s="4">
        <v>430.21300000000002</v>
      </c>
      <c r="M74" s="19">
        <v>50951714</v>
      </c>
      <c r="N74" s="18">
        <v>120</v>
      </c>
      <c r="O74" s="18">
        <v>58452190</v>
      </c>
      <c r="P74" s="18">
        <v>10</v>
      </c>
      <c r="Q74" s="4">
        <v>344.55799999999999</v>
      </c>
      <c r="R74" s="20">
        <f t="shared" si="0"/>
        <v>85.65500000000003</v>
      </c>
      <c r="S74" s="18">
        <v>22679284</v>
      </c>
      <c r="T74" s="21">
        <v>34</v>
      </c>
      <c r="U74" s="18">
        <v>22679284</v>
      </c>
      <c r="V74" s="18">
        <v>10</v>
      </c>
      <c r="W74" s="18">
        <v>22250875</v>
      </c>
      <c r="X74" s="22">
        <v>316.58499999999998</v>
      </c>
      <c r="Y74" s="20">
        <f t="shared" si="1"/>
        <v>113.62800000000004</v>
      </c>
      <c r="Z74" s="18">
        <v>4066811</v>
      </c>
      <c r="AA74" s="21">
        <v>46</v>
      </c>
      <c r="AB74" s="18">
        <v>4066811</v>
      </c>
      <c r="AC74" s="18">
        <v>10</v>
      </c>
      <c r="AD74" s="18">
        <v>4456206</v>
      </c>
    </row>
    <row r="75" spans="1:31" s="32" customFormat="1" x14ac:dyDescent="0.2">
      <c r="A75" s="24" t="s">
        <v>142</v>
      </c>
      <c r="B75" s="25">
        <f>LOG(S75)</f>
        <v>7.0617789442946455</v>
      </c>
      <c r="C75" s="26">
        <f>T75</f>
        <v>46</v>
      </c>
      <c r="D75" s="27">
        <v>548.23199999999997</v>
      </c>
      <c r="E75" s="27">
        <v>549.23199999999997</v>
      </c>
      <c r="F75" s="28" t="s">
        <v>143</v>
      </c>
      <c r="G75" s="27">
        <v>548.23199999999997</v>
      </c>
      <c r="H75" s="28">
        <v>1</v>
      </c>
      <c r="I75" s="28" t="s">
        <v>34</v>
      </c>
      <c r="J75" s="28" t="s">
        <v>32</v>
      </c>
      <c r="K75" s="28" t="s">
        <v>33</v>
      </c>
      <c r="L75" s="29">
        <v>549.25900000000001</v>
      </c>
      <c r="M75" s="30">
        <v>12414800</v>
      </c>
      <c r="N75" s="28">
        <v>50</v>
      </c>
      <c r="O75" s="28">
        <v>13753688</v>
      </c>
      <c r="P75" s="28">
        <v>10</v>
      </c>
      <c r="Q75" s="29">
        <v>463.25200000000001</v>
      </c>
      <c r="R75" s="20">
        <v>86.007000000000005</v>
      </c>
      <c r="S75" s="28">
        <v>11528663</v>
      </c>
      <c r="T75" s="31">
        <v>46</v>
      </c>
      <c r="U75" s="28">
        <v>11528663</v>
      </c>
      <c r="V75" s="28">
        <v>15</v>
      </c>
      <c r="W75" s="28">
        <v>12167236</v>
      </c>
      <c r="X75" s="29">
        <v>364.149</v>
      </c>
      <c r="Y75" s="20">
        <v>185.11</v>
      </c>
      <c r="Z75" s="28">
        <v>4114361</v>
      </c>
      <c r="AA75" s="31">
        <v>68</v>
      </c>
      <c r="AB75" s="28">
        <v>4114361</v>
      </c>
      <c r="AC75" s="28">
        <v>12</v>
      </c>
      <c r="AD75" s="28">
        <v>3238672</v>
      </c>
    </row>
    <row r="76" spans="1:31" s="32" customFormat="1" x14ac:dyDescent="0.2">
      <c r="A76" s="24" t="s">
        <v>144</v>
      </c>
      <c r="B76" s="25">
        <f>LOG(S76)</f>
        <v>7.2652344985566026</v>
      </c>
      <c r="C76" s="26">
        <f>T76</f>
        <v>43</v>
      </c>
      <c r="D76" s="33">
        <v>552.19000000000005</v>
      </c>
      <c r="E76" s="33">
        <v>553.19000000000005</v>
      </c>
      <c r="F76" s="32" t="s">
        <v>145</v>
      </c>
      <c r="G76" s="33">
        <v>552.19000000000005</v>
      </c>
      <c r="H76" s="28">
        <v>1</v>
      </c>
      <c r="I76" s="28" t="s">
        <v>34</v>
      </c>
      <c r="J76" s="28" t="s">
        <v>32</v>
      </c>
      <c r="K76" s="28" t="s">
        <v>33</v>
      </c>
      <c r="L76" s="34">
        <v>553.221</v>
      </c>
      <c r="M76" s="30">
        <v>20449120</v>
      </c>
      <c r="N76" s="28">
        <v>50</v>
      </c>
      <c r="O76" s="28">
        <v>21322502</v>
      </c>
      <c r="P76" s="28">
        <v>10</v>
      </c>
      <c r="Q76" s="34">
        <v>467.22399999999999</v>
      </c>
      <c r="R76" s="20">
        <v>85.997000000000014</v>
      </c>
      <c r="S76" s="28">
        <v>18417662</v>
      </c>
      <c r="T76" s="31">
        <v>43</v>
      </c>
      <c r="U76" s="28">
        <v>18417662</v>
      </c>
      <c r="V76" s="28">
        <v>10</v>
      </c>
      <c r="W76" s="28">
        <v>19009381</v>
      </c>
      <c r="X76" s="29">
        <v>368.12599999999998</v>
      </c>
      <c r="Y76" s="20">
        <v>185.09500000000003</v>
      </c>
      <c r="Z76" s="28">
        <v>6295627</v>
      </c>
      <c r="AA76" s="31">
        <v>66</v>
      </c>
      <c r="AB76" s="28">
        <v>6295627</v>
      </c>
      <c r="AC76" s="28">
        <v>12</v>
      </c>
      <c r="AD76" s="28">
        <v>4402167</v>
      </c>
    </row>
    <row r="77" spans="1:31" s="32" customFormat="1" x14ac:dyDescent="0.2">
      <c r="A77" s="24" t="s">
        <v>146</v>
      </c>
      <c r="B77" s="25">
        <f>LOG(S77)</f>
        <v>7.3946109921467125</v>
      </c>
      <c r="C77" s="26">
        <f>T77</f>
        <v>41</v>
      </c>
      <c r="D77" s="27">
        <v>457.255</v>
      </c>
      <c r="E77" s="27">
        <v>458.255</v>
      </c>
      <c r="F77" s="28" t="s">
        <v>134</v>
      </c>
      <c r="G77" s="27">
        <v>457.255</v>
      </c>
      <c r="H77" s="28">
        <v>1</v>
      </c>
      <c r="I77" s="28" t="s">
        <v>34</v>
      </c>
      <c r="J77" s="28" t="s">
        <v>32</v>
      </c>
      <c r="K77" s="28" t="s">
        <v>33</v>
      </c>
      <c r="L77" s="29">
        <v>458.286</v>
      </c>
      <c r="M77" s="30">
        <v>25884240</v>
      </c>
      <c r="N77" s="28">
        <v>60</v>
      </c>
      <c r="O77" s="28">
        <v>27629632</v>
      </c>
      <c r="P77" s="28">
        <v>10</v>
      </c>
      <c r="Q77" s="29">
        <v>372.26299999999998</v>
      </c>
      <c r="R77" s="20">
        <v>86.023000000000025</v>
      </c>
      <c r="S77" s="28">
        <v>24809099</v>
      </c>
      <c r="T77" s="31">
        <v>41</v>
      </c>
      <c r="U77" s="28">
        <v>24809099</v>
      </c>
      <c r="V77" s="28">
        <v>12</v>
      </c>
      <c r="W77" s="28">
        <v>23063043</v>
      </c>
      <c r="X77" s="29">
        <v>273.22699999999998</v>
      </c>
      <c r="Y77" s="20">
        <v>185.05900000000003</v>
      </c>
      <c r="Z77" s="28">
        <v>7081479</v>
      </c>
      <c r="AA77" s="31">
        <v>61</v>
      </c>
      <c r="AB77" s="28">
        <v>7081479</v>
      </c>
      <c r="AC77" s="28">
        <v>16</v>
      </c>
      <c r="AD77" s="28">
        <v>6038526</v>
      </c>
    </row>
    <row r="79" spans="1:31" x14ac:dyDescent="0.2">
      <c r="B79" s="21"/>
      <c r="C79" s="21"/>
      <c r="D79" s="35"/>
      <c r="E79" s="17"/>
      <c r="F79" s="18"/>
      <c r="G79" s="17"/>
      <c r="H79" s="18"/>
      <c r="I79" s="18"/>
      <c r="J79" s="18"/>
      <c r="K79" s="18"/>
      <c r="M79" s="19"/>
      <c r="N79" s="36"/>
      <c r="O79" s="18"/>
      <c r="P79" s="18"/>
      <c r="Q79" s="22"/>
      <c r="S79" s="12"/>
      <c r="V79" s="37"/>
      <c r="W79" s="37"/>
      <c r="AE79" s="18"/>
    </row>
    <row r="80" spans="1:31" x14ac:dyDescent="0.2">
      <c r="B80" s="21"/>
      <c r="C80" s="21"/>
      <c r="D80" s="35"/>
      <c r="E80" s="17"/>
      <c r="F80" s="18"/>
      <c r="G80" s="17"/>
      <c r="H80" s="18"/>
      <c r="I80" s="18"/>
      <c r="J80" s="18"/>
      <c r="K80" s="18"/>
      <c r="M80" s="19"/>
      <c r="N80" s="36"/>
      <c r="O80" s="18"/>
      <c r="P80" s="18"/>
      <c r="Q80" s="22"/>
      <c r="S80" s="12"/>
      <c r="AE80" s="18"/>
    </row>
    <row r="81" spans="2:31" x14ac:dyDescent="0.2">
      <c r="B81" s="21"/>
      <c r="C81" s="21"/>
      <c r="D81" s="35"/>
      <c r="E81" s="17"/>
      <c r="F81" s="18"/>
      <c r="G81" s="17"/>
      <c r="H81" s="18"/>
      <c r="I81" s="18"/>
      <c r="J81" s="18"/>
      <c r="K81" s="18"/>
      <c r="M81" s="19"/>
      <c r="N81" s="36"/>
      <c r="O81" s="18"/>
      <c r="P81" s="18"/>
      <c r="Q81" s="22"/>
      <c r="S81" s="12"/>
      <c r="AE81" s="18"/>
    </row>
    <row r="82" spans="2:31" x14ac:dyDescent="0.2">
      <c r="B82" s="21"/>
      <c r="C82" s="21"/>
      <c r="D82" s="35"/>
      <c r="E82" s="17"/>
      <c r="F82" s="18"/>
      <c r="G82" s="17"/>
      <c r="H82" s="18"/>
      <c r="I82" s="18"/>
      <c r="J82" s="18"/>
      <c r="K82" s="18"/>
      <c r="M82" s="19"/>
      <c r="N82" s="36"/>
      <c r="O82" s="18"/>
      <c r="P82" s="18"/>
      <c r="Q82" s="22"/>
      <c r="S82" s="12"/>
      <c r="AE82" s="18"/>
    </row>
    <row r="83" spans="2:31" ht="15" x14ac:dyDescent="0.2">
      <c r="B83" s="3"/>
      <c r="C83" s="3"/>
      <c r="D83" s="2"/>
      <c r="M83" s="3"/>
      <c r="N83" s="3"/>
      <c r="R83" s="11"/>
      <c r="S83" s="3"/>
      <c r="T83" s="3"/>
      <c r="U83" s="3"/>
      <c r="Z83" s="3"/>
      <c r="AA83" s="3"/>
      <c r="AB83" s="3"/>
      <c r="AC83" s="3"/>
    </row>
    <row r="85" spans="2:31" x14ac:dyDescent="0.2">
      <c r="S85" s="12"/>
    </row>
    <row r="86" spans="2:31" x14ac:dyDescent="0.2">
      <c r="S86" s="12"/>
    </row>
    <row r="87" spans="2:31" x14ac:dyDescent="0.2">
      <c r="S87" s="12"/>
    </row>
    <row r="88" spans="2:31" x14ac:dyDescent="0.2">
      <c r="B88" s="21"/>
      <c r="C88" s="21"/>
      <c r="D88" s="35"/>
      <c r="E88" s="17"/>
      <c r="F88" s="18"/>
      <c r="G88" s="17"/>
      <c r="H88" s="18"/>
      <c r="I88" s="18"/>
      <c r="J88" s="18"/>
      <c r="K88" s="18"/>
      <c r="M88" s="19"/>
      <c r="N88" s="36"/>
      <c r="O88" s="18"/>
      <c r="P88" s="18"/>
      <c r="Q88" s="22"/>
      <c r="S88" s="12"/>
      <c r="AE88" s="18"/>
    </row>
    <row r="89" spans="2:31" x14ac:dyDescent="0.2">
      <c r="S89" s="12"/>
    </row>
    <row r="90" spans="2:31" x14ac:dyDescent="0.2">
      <c r="S90" s="12"/>
    </row>
    <row r="91" spans="2:31" x14ac:dyDescent="0.2">
      <c r="S91" s="12"/>
    </row>
    <row r="92" spans="2:31" x14ac:dyDescent="0.2">
      <c r="S92" s="12"/>
    </row>
    <row r="93" spans="2:31" x14ac:dyDescent="0.2">
      <c r="S93" s="12"/>
    </row>
    <row r="94" spans="2:31" x14ac:dyDescent="0.2">
      <c r="S94" s="12"/>
    </row>
    <row r="95" spans="2:31" x14ac:dyDescent="0.2">
      <c r="S95" s="12"/>
    </row>
    <row r="96" spans="2:31" x14ac:dyDescent="0.2">
      <c r="S96" s="12"/>
    </row>
    <row r="97" spans="19:19" x14ac:dyDescent="0.2">
      <c r="S97" s="12"/>
    </row>
    <row r="98" spans="19:19" x14ac:dyDescent="0.2">
      <c r="S98" s="12"/>
    </row>
    <row r="99" spans="19:19" x14ac:dyDescent="0.2">
      <c r="S99" s="12"/>
    </row>
    <row r="100" spans="19:19" x14ac:dyDescent="0.2">
      <c r="S100" s="12"/>
    </row>
    <row r="101" spans="19:19" x14ac:dyDescent="0.2">
      <c r="S101" s="12"/>
    </row>
    <row r="102" spans="19:19" x14ac:dyDescent="0.2">
      <c r="S102" s="12"/>
    </row>
    <row r="103" spans="19:19" x14ac:dyDescent="0.2">
      <c r="S103" s="12"/>
    </row>
    <row r="104" spans="19:19" x14ac:dyDescent="0.2">
      <c r="S104" s="12"/>
    </row>
    <row r="105" spans="19:19" x14ac:dyDescent="0.2">
      <c r="S105" s="12"/>
    </row>
    <row r="106" spans="19:19" x14ac:dyDescent="0.2">
      <c r="S106" s="12"/>
    </row>
    <row r="107" spans="19:19" x14ac:dyDescent="0.2">
      <c r="S107" s="12"/>
    </row>
    <row r="108" spans="19:19" x14ac:dyDescent="0.2">
      <c r="S108" s="12"/>
    </row>
    <row r="109" spans="19:19" x14ac:dyDescent="0.2">
      <c r="S109" s="12"/>
    </row>
    <row r="110" spans="19:19" x14ac:dyDescent="0.2">
      <c r="S110" s="12"/>
    </row>
    <row r="111" spans="19:19" x14ac:dyDescent="0.2">
      <c r="S111" s="12"/>
    </row>
    <row r="112" spans="19:19" x14ac:dyDescent="0.2">
      <c r="S112" s="12"/>
    </row>
    <row r="113" spans="19:19" x14ac:dyDescent="0.2">
      <c r="S113" s="12"/>
    </row>
    <row r="114" spans="19:19" x14ac:dyDescent="0.2">
      <c r="S114" s="12"/>
    </row>
    <row r="115" spans="19:19" x14ac:dyDescent="0.2">
      <c r="S115" s="12"/>
    </row>
    <row r="116" spans="19:19" x14ac:dyDescent="0.2">
      <c r="S116" s="12"/>
    </row>
    <row r="117" spans="19:19" x14ac:dyDescent="0.2">
      <c r="S117" s="12"/>
    </row>
    <row r="118" spans="19:19" x14ac:dyDescent="0.2">
      <c r="S118" s="12"/>
    </row>
    <row r="119" spans="19:19" x14ac:dyDescent="0.2">
      <c r="S119" s="12"/>
    </row>
    <row r="120" spans="19:19" x14ac:dyDescent="0.2">
      <c r="S120" s="12"/>
    </row>
    <row r="121" spans="19:19" x14ac:dyDescent="0.2">
      <c r="S121" s="12"/>
    </row>
    <row r="122" spans="19:19" x14ac:dyDescent="0.2">
      <c r="S122" s="12"/>
    </row>
    <row r="123" spans="19:19" x14ac:dyDescent="0.2">
      <c r="S123" s="12"/>
    </row>
    <row r="124" spans="19:19" x14ac:dyDescent="0.2">
      <c r="S124" s="12"/>
    </row>
    <row r="125" spans="19:19" x14ac:dyDescent="0.2">
      <c r="S125" s="12"/>
    </row>
    <row r="126" spans="19:19" x14ac:dyDescent="0.2">
      <c r="S126" s="12"/>
    </row>
    <row r="127" spans="19:19" x14ac:dyDescent="0.2">
      <c r="S127" s="12"/>
    </row>
    <row r="128" spans="19:19" x14ac:dyDescent="0.2">
      <c r="S128" s="12"/>
    </row>
    <row r="129" spans="19:19" x14ac:dyDescent="0.2">
      <c r="S129" s="12"/>
    </row>
    <row r="130" spans="19:19" x14ac:dyDescent="0.2">
      <c r="S130" s="12"/>
    </row>
    <row r="131" spans="19:19" x14ac:dyDescent="0.2">
      <c r="S131" s="12"/>
    </row>
    <row r="132" spans="19:19" x14ac:dyDescent="0.2">
      <c r="S132" s="12"/>
    </row>
    <row r="133" spans="19:19" x14ac:dyDescent="0.2">
      <c r="S133" s="12"/>
    </row>
    <row r="134" spans="19:19" x14ac:dyDescent="0.2">
      <c r="S134" s="12"/>
    </row>
    <row r="135" spans="19:19" x14ac:dyDescent="0.2">
      <c r="S135" s="12"/>
    </row>
    <row r="136" spans="19:19" x14ac:dyDescent="0.2">
      <c r="S136" s="12"/>
    </row>
    <row r="137" spans="19:19" x14ac:dyDescent="0.2">
      <c r="S137" s="12"/>
    </row>
    <row r="138" spans="19:19" x14ac:dyDescent="0.2">
      <c r="S138" s="12"/>
    </row>
    <row r="139" spans="19:19" x14ac:dyDescent="0.2">
      <c r="S139" s="12"/>
    </row>
    <row r="140" spans="19:19" x14ac:dyDescent="0.2">
      <c r="S140" s="12"/>
    </row>
    <row r="141" spans="19:19" x14ac:dyDescent="0.2">
      <c r="S141" s="12"/>
    </row>
    <row r="142" spans="19:19" x14ac:dyDescent="0.2">
      <c r="S142" s="12"/>
    </row>
    <row r="143" spans="19:19" x14ac:dyDescent="0.2">
      <c r="S143" s="12"/>
    </row>
    <row r="144" spans="19:19" x14ac:dyDescent="0.2">
      <c r="S144" s="12"/>
    </row>
    <row r="145" spans="19:19" x14ac:dyDescent="0.2">
      <c r="S145" s="12"/>
    </row>
    <row r="146" spans="19:19" x14ac:dyDescent="0.2">
      <c r="S146" s="12"/>
    </row>
    <row r="147" spans="19:19" x14ac:dyDescent="0.2">
      <c r="S147" s="12"/>
    </row>
    <row r="148" spans="19:19" x14ac:dyDescent="0.2">
      <c r="S148" s="12"/>
    </row>
    <row r="149" spans="19:19" x14ac:dyDescent="0.2">
      <c r="S149" s="12"/>
    </row>
    <row r="150" spans="19:19" x14ac:dyDescent="0.2">
      <c r="S150" s="12"/>
    </row>
    <row r="151" spans="19:19" x14ac:dyDescent="0.2">
      <c r="S151" s="12"/>
    </row>
    <row r="152" spans="19:19" x14ac:dyDescent="0.2">
      <c r="S152" s="12"/>
    </row>
    <row r="153" spans="19:19" x14ac:dyDescent="0.2">
      <c r="S153" s="12"/>
    </row>
    <row r="154" spans="19:19" x14ac:dyDescent="0.2">
      <c r="S154" s="12"/>
    </row>
    <row r="155" spans="19:19" x14ac:dyDescent="0.2">
      <c r="S155" s="12"/>
    </row>
    <row r="156" spans="19:19" x14ac:dyDescent="0.2">
      <c r="S156" s="12"/>
    </row>
    <row r="157" spans="19:19" x14ac:dyDescent="0.2">
      <c r="S157" s="12"/>
    </row>
    <row r="158" spans="19:19" x14ac:dyDescent="0.2">
      <c r="S158" s="12"/>
    </row>
    <row r="159" spans="19:19" x14ac:dyDescent="0.2">
      <c r="S159" s="12"/>
    </row>
    <row r="160" spans="19:19" x14ac:dyDescent="0.2">
      <c r="S160" s="12"/>
    </row>
    <row r="161" spans="19:19" x14ac:dyDescent="0.2">
      <c r="S161" s="12"/>
    </row>
    <row r="162" spans="19:19" x14ac:dyDescent="0.2">
      <c r="S162" s="12"/>
    </row>
    <row r="163" spans="19:19" x14ac:dyDescent="0.2">
      <c r="S163" s="12"/>
    </row>
    <row r="164" spans="19:19" x14ac:dyDescent="0.2">
      <c r="S164" s="12"/>
    </row>
    <row r="165" spans="19:19" x14ac:dyDescent="0.2">
      <c r="S165" s="12"/>
    </row>
    <row r="166" spans="19:19" x14ac:dyDescent="0.2">
      <c r="S166" s="12"/>
    </row>
    <row r="167" spans="19:19" x14ac:dyDescent="0.2">
      <c r="S167" s="12"/>
    </row>
    <row r="168" spans="19:19" x14ac:dyDescent="0.2">
      <c r="S168" s="12"/>
    </row>
    <row r="169" spans="19:19" x14ac:dyDescent="0.2">
      <c r="S169" s="12"/>
    </row>
    <row r="170" spans="19:19" x14ac:dyDescent="0.2">
      <c r="S170" s="12"/>
    </row>
    <row r="171" spans="19:19" x14ac:dyDescent="0.2">
      <c r="S171" s="12"/>
    </row>
    <row r="172" spans="19:19" x14ac:dyDescent="0.2">
      <c r="S172" s="12"/>
    </row>
    <row r="173" spans="19:19" x14ac:dyDescent="0.2">
      <c r="S173" s="12"/>
    </row>
    <row r="174" spans="19:19" x14ac:dyDescent="0.2">
      <c r="S174" s="12"/>
    </row>
    <row r="175" spans="19:19" x14ac:dyDescent="0.2">
      <c r="S175" s="12"/>
    </row>
    <row r="176" spans="19:19" x14ac:dyDescent="0.2">
      <c r="S176" s="12"/>
    </row>
    <row r="177" spans="19:19" x14ac:dyDescent="0.2">
      <c r="S177" s="12"/>
    </row>
    <row r="178" spans="19:19" x14ac:dyDescent="0.2">
      <c r="S178" s="12"/>
    </row>
    <row r="179" spans="19:19" x14ac:dyDescent="0.2">
      <c r="S179" s="12"/>
    </row>
    <row r="180" spans="19:19" x14ac:dyDescent="0.2">
      <c r="S180" s="12"/>
    </row>
    <row r="181" spans="19:19" x14ac:dyDescent="0.2">
      <c r="S181" s="12"/>
    </row>
    <row r="182" spans="19:19" x14ac:dyDescent="0.2">
      <c r="S182" s="12"/>
    </row>
    <row r="183" spans="19:19" x14ac:dyDescent="0.2">
      <c r="S183" s="12"/>
    </row>
    <row r="184" spans="19:19" x14ac:dyDescent="0.2">
      <c r="S184" s="12"/>
    </row>
    <row r="185" spans="19:19" x14ac:dyDescent="0.2">
      <c r="S185" s="12"/>
    </row>
    <row r="186" spans="19:19" x14ac:dyDescent="0.2">
      <c r="S186" s="12"/>
    </row>
    <row r="187" spans="19:19" x14ac:dyDescent="0.2">
      <c r="S187" s="12"/>
    </row>
    <row r="188" spans="19:19" x14ac:dyDescent="0.2">
      <c r="S188" s="12"/>
    </row>
    <row r="189" spans="19:19" x14ac:dyDescent="0.2">
      <c r="S189" s="12"/>
    </row>
    <row r="190" spans="19:19" x14ac:dyDescent="0.2">
      <c r="S190" s="12"/>
    </row>
    <row r="191" spans="19:19" x14ac:dyDescent="0.2">
      <c r="S191" s="12"/>
    </row>
    <row r="192" spans="19:19" x14ac:dyDescent="0.2">
      <c r="S192" s="12"/>
    </row>
    <row r="193" spans="19:19" x14ac:dyDescent="0.2">
      <c r="S193" s="12"/>
    </row>
    <row r="194" spans="19:19" x14ac:dyDescent="0.2">
      <c r="S194" s="12"/>
    </row>
    <row r="195" spans="19:19" x14ac:dyDescent="0.2">
      <c r="S195" s="12"/>
    </row>
    <row r="196" spans="19:19" x14ac:dyDescent="0.2">
      <c r="S196" s="12"/>
    </row>
    <row r="197" spans="19:19" x14ac:dyDescent="0.2">
      <c r="S197" s="12"/>
    </row>
    <row r="198" spans="19:19" x14ac:dyDescent="0.2">
      <c r="S198" s="12"/>
    </row>
    <row r="199" spans="19:19" x14ac:dyDescent="0.2">
      <c r="S199" s="12"/>
    </row>
    <row r="200" spans="19:19" x14ac:dyDescent="0.2">
      <c r="S200" s="12"/>
    </row>
    <row r="201" spans="19:19" x14ac:dyDescent="0.2">
      <c r="S201" s="12"/>
    </row>
    <row r="202" spans="19:19" x14ac:dyDescent="0.2">
      <c r="S202" s="12"/>
    </row>
    <row r="203" spans="19:19" x14ac:dyDescent="0.2">
      <c r="S203" s="12"/>
    </row>
    <row r="204" spans="19:19" x14ac:dyDescent="0.2">
      <c r="S204" s="12"/>
    </row>
    <row r="205" spans="19:19" x14ac:dyDescent="0.2">
      <c r="S205" s="12"/>
    </row>
    <row r="206" spans="19:19" x14ac:dyDescent="0.2">
      <c r="S206" s="12"/>
    </row>
    <row r="207" spans="19:19" x14ac:dyDescent="0.2">
      <c r="S207" s="12"/>
    </row>
    <row r="208" spans="19:19" x14ac:dyDescent="0.2">
      <c r="S208" s="12"/>
    </row>
    <row r="209" spans="19:19" x14ac:dyDescent="0.2">
      <c r="S209" s="12"/>
    </row>
    <row r="210" spans="19:19" x14ac:dyDescent="0.2">
      <c r="S210" s="12"/>
    </row>
    <row r="211" spans="19:19" x14ac:dyDescent="0.2">
      <c r="S211" s="12"/>
    </row>
    <row r="212" spans="19:19" x14ac:dyDescent="0.2">
      <c r="S212" s="12"/>
    </row>
    <row r="213" spans="19:19" x14ac:dyDescent="0.2">
      <c r="S213" s="12"/>
    </row>
    <row r="214" spans="19:19" x14ac:dyDescent="0.2">
      <c r="S214" s="12"/>
    </row>
    <row r="215" spans="19:19" x14ac:dyDescent="0.2">
      <c r="S215" s="12"/>
    </row>
    <row r="216" spans="19:19" x14ac:dyDescent="0.2">
      <c r="S216" s="12"/>
    </row>
    <row r="217" spans="19:19" x14ac:dyDescent="0.2">
      <c r="S217" s="12"/>
    </row>
    <row r="218" spans="19:19" x14ac:dyDescent="0.2">
      <c r="S218" s="12"/>
    </row>
    <row r="219" spans="19:19" x14ac:dyDescent="0.2">
      <c r="S219" s="12"/>
    </row>
    <row r="220" spans="19:19" x14ac:dyDescent="0.2">
      <c r="S220" s="12"/>
    </row>
    <row r="221" spans="19:19" x14ac:dyDescent="0.2">
      <c r="S221" s="12"/>
    </row>
    <row r="222" spans="19:19" x14ac:dyDescent="0.2">
      <c r="S222" s="12"/>
    </row>
    <row r="223" spans="19:19" x14ac:dyDescent="0.2">
      <c r="S223" s="12"/>
    </row>
    <row r="224" spans="19:19" x14ac:dyDescent="0.2">
      <c r="S224" s="12"/>
    </row>
    <row r="225" spans="19:19" x14ac:dyDescent="0.2">
      <c r="S225" s="12"/>
    </row>
    <row r="226" spans="19:19" x14ac:dyDescent="0.2">
      <c r="S226" s="12"/>
    </row>
    <row r="227" spans="19:19" x14ac:dyDescent="0.2">
      <c r="S227" s="12"/>
    </row>
    <row r="228" spans="19:19" x14ac:dyDescent="0.2">
      <c r="S228" s="12"/>
    </row>
    <row r="229" spans="19:19" x14ac:dyDescent="0.2">
      <c r="S229" s="12"/>
    </row>
    <row r="230" spans="19:19" x14ac:dyDescent="0.2">
      <c r="S230" s="12"/>
    </row>
    <row r="231" spans="19:19" x14ac:dyDescent="0.2">
      <c r="S231" s="12"/>
    </row>
    <row r="232" spans="19:19" x14ac:dyDescent="0.2">
      <c r="S232" s="12"/>
    </row>
    <row r="233" spans="19:19" x14ac:dyDescent="0.2">
      <c r="S233" s="12"/>
    </row>
    <row r="234" spans="19:19" x14ac:dyDescent="0.2">
      <c r="S234" s="12"/>
    </row>
    <row r="235" spans="19:19" x14ac:dyDescent="0.2">
      <c r="S235" s="12"/>
    </row>
    <row r="236" spans="19:19" x14ac:dyDescent="0.2">
      <c r="S236" s="12"/>
    </row>
    <row r="237" spans="19:19" x14ac:dyDescent="0.2">
      <c r="S237" s="12"/>
    </row>
    <row r="238" spans="19:19" x14ac:dyDescent="0.2">
      <c r="S238" s="12"/>
    </row>
    <row r="239" spans="19:19" x14ac:dyDescent="0.2">
      <c r="S239" s="12"/>
    </row>
    <row r="240" spans="19:19" x14ac:dyDescent="0.2">
      <c r="S240" s="12"/>
    </row>
    <row r="241" spans="19:19" x14ac:dyDescent="0.2">
      <c r="S241" s="12"/>
    </row>
    <row r="242" spans="19:19" x14ac:dyDescent="0.2">
      <c r="S242" s="12"/>
    </row>
    <row r="243" spans="19:19" x14ac:dyDescent="0.2">
      <c r="S243" s="12"/>
    </row>
    <row r="244" spans="19:19" x14ac:dyDescent="0.2">
      <c r="S244" s="12"/>
    </row>
    <row r="245" spans="19:19" x14ac:dyDescent="0.2">
      <c r="S245" s="12"/>
    </row>
    <row r="246" spans="19:19" x14ac:dyDescent="0.2">
      <c r="S246" s="12"/>
    </row>
    <row r="247" spans="19:19" x14ac:dyDescent="0.2">
      <c r="S247" s="12"/>
    </row>
    <row r="248" spans="19:19" x14ac:dyDescent="0.2">
      <c r="S248" s="12"/>
    </row>
    <row r="249" spans="19:19" x14ac:dyDescent="0.2">
      <c r="S249" s="12"/>
    </row>
    <row r="250" spans="19:19" x14ac:dyDescent="0.2">
      <c r="S250" s="12"/>
    </row>
    <row r="251" spans="19:19" x14ac:dyDescent="0.2">
      <c r="S251" s="12"/>
    </row>
    <row r="252" spans="19:19" x14ac:dyDescent="0.2">
      <c r="S252" s="12"/>
    </row>
    <row r="253" spans="19:19" x14ac:dyDescent="0.2">
      <c r="S253" s="12"/>
    </row>
    <row r="254" spans="19:19" x14ac:dyDescent="0.2">
      <c r="S254" s="12"/>
    </row>
    <row r="255" spans="19:19" x14ac:dyDescent="0.2">
      <c r="S255" s="12"/>
    </row>
    <row r="256" spans="19:19" x14ac:dyDescent="0.2">
      <c r="S256" s="12"/>
    </row>
    <row r="257" spans="19:19" x14ac:dyDescent="0.2">
      <c r="S257" s="12"/>
    </row>
    <row r="258" spans="19:19" x14ac:dyDescent="0.2">
      <c r="S258" s="12"/>
    </row>
    <row r="259" spans="19:19" x14ac:dyDescent="0.2">
      <c r="S259" s="12"/>
    </row>
    <row r="260" spans="19:19" x14ac:dyDescent="0.2">
      <c r="S260" s="12"/>
    </row>
    <row r="261" spans="19:19" x14ac:dyDescent="0.2">
      <c r="S261" s="12"/>
    </row>
    <row r="262" spans="19:19" x14ac:dyDescent="0.2">
      <c r="S262" s="12"/>
    </row>
    <row r="263" spans="19:19" x14ac:dyDescent="0.2">
      <c r="S263" s="12"/>
    </row>
    <row r="264" spans="19:19" x14ac:dyDescent="0.2">
      <c r="S264" s="12"/>
    </row>
    <row r="265" spans="19:19" x14ac:dyDescent="0.2">
      <c r="S265" s="12"/>
    </row>
    <row r="266" spans="19:19" x14ac:dyDescent="0.2">
      <c r="S266" s="12"/>
    </row>
    <row r="267" spans="19:19" x14ac:dyDescent="0.2">
      <c r="S267" s="12"/>
    </row>
    <row r="268" spans="19:19" x14ac:dyDescent="0.2">
      <c r="S268" s="12"/>
    </row>
    <row r="269" spans="19:19" x14ac:dyDescent="0.2">
      <c r="S269" s="12"/>
    </row>
    <row r="270" spans="19:19" x14ac:dyDescent="0.2">
      <c r="S270" s="12"/>
    </row>
    <row r="271" spans="19:19" x14ac:dyDescent="0.2">
      <c r="S271" s="12"/>
    </row>
    <row r="272" spans="19:19" x14ac:dyDescent="0.2">
      <c r="S272" s="12"/>
    </row>
    <row r="273" spans="19:19" x14ac:dyDescent="0.2">
      <c r="S273" s="12"/>
    </row>
    <row r="274" spans="19:19" x14ac:dyDescent="0.2">
      <c r="S274" s="12"/>
    </row>
    <row r="275" spans="19:19" x14ac:dyDescent="0.2">
      <c r="S275" s="12"/>
    </row>
    <row r="276" spans="19:19" x14ac:dyDescent="0.2">
      <c r="S276" s="12"/>
    </row>
    <row r="277" spans="19:19" x14ac:dyDescent="0.2">
      <c r="S277" s="12"/>
    </row>
    <row r="278" spans="19:19" x14ac:dyDescent="0.2">
      <c r="S278" s="12"/>
    </row>
    <row r="279" spans="19:19" x14ac:dyDescent="0.2">
      <c r="S279" s="12"/>
    </row>
    <row r="280" spans="19:19" x14ac:dyDescent="0.2">
      <c r="S280" s="12"/>
    </row>
    <row r="281" spans="19:19" x14ac:dyDescent="0.2">
      <c r="S281" s="12"/>
    </row>
    <row r="282" spans="19:19" x14ac:dyDescent="0.2">
      <c r="S282" s="12"/>
    </row>
    <row r="283" spans="19:19" x14ac:dyDescent="0.2">
      <c r="S283" s="12"/>
    </row>
    <row r="284" spans="19:19" x14ac:dyDescent="0.2">
      <c r="S284" s="12"/>
    </row>
    <row r="285" spans="19:19" x14ac:dyDescent="0.2">
      <c r="S285" s="12"/>
    </row>
    <row r="286" spans="19:19" x14ac:dyDescent="0.2">
      <c r="S286" s="12"/>
    </row>
    <row r="287" spans="19:19" x14ac:dyDescent="0.2">
      <c r="S287" s="12"/>
    </row>
    <row r="288" spans="19:19" x14ac:dyDescent="0.2">
      <c r="S288" s="12"/>
    </row>
    <row r="289" spans="19:19" x14ac:dyDescent="0.2">
      <c r="S289" s="12"/>
    </row>
    <row r="290" spans="19:19" x14ac:dyDescent="0.2">
      <c r="S290" s="12"/>
    </row>
    <row r="291" spans="19:19" x14ac:dyDescent="0.2">
      <c r="S291" s="12"/>
    </row>
    <row r="292" spans="19:19" x14ac:dyDescent="0.2">
      <c r="S292" s="12"/>
    </row>
    <row r="293" spans="19:19" x14ac:dyDescent="0.2">
      <c r="S293" s="12"/>
    </row>
    <row r="294" spans="19:19" x14ac:dyDescent="0.2">
      <c r="S294" s="12"/>
    </row>
    <row r="295" spans="19:19" x14ac:dyDescent="0.2">
      <c r="S295" s="12"/>
    </row>
    <row r="296" spans="19:19" x14ac:dyDescent="0.2">
      <c r="S296" s="12"/>
    </row>
    <row r="297" spans="19:19" x14ac:dyDescent="0.2">
      <c r="S297" s="12"/>
    </row>
    <row r="298" spans="19:19" x14ac:dyDescent="0.2">
      <c r="S298" s="12"/>
    </row>
    <row r="299" spans="19:19" x14ac:dyDescent="0.2">
      <c r="S299" s="12"/>
    </row>
    <row r="300" spans="19:19" x14ac:dyDescent="0.2">
      <c r="S300" s="12"/>
    </row>
    <row r="301" spans="19:19" x14ac:dyDescent="0.2">
      <c r="S301" s="12"/>
    </row>
    <row r="302" spans="19:19" x14ac:dyDescent="0.2">
      <c r="S302" s="12"/>
    </row>
    <row r="303" spans="19:19" x14ac:dyDescent="0.2">
      <c r="S303" s="12"/>
    </row>
    <row r="304" spans="19:19" x14ac:dyDescent="0.2">
      <c r="S304" s="12"/>
    </row>
    <row r="305" spans="19:19" x14ac:dyDescent="0.2">
      <c r="S305" s="12"/>
    </row>
    <row r="306" spans="19:19" x14ac:dyDescent="0.2">
      <c r="S306" s="12"/>
    </row>
    <row r="307" spans="19:19" x14ac:dyDescent="0.2">
      <c r="S307" s="12"/>
    </row>
    <row r="308" spans="19:19" x14ac:dyDescent="0.2">
      <c r="S308" s="12"/>
    </row>
    <row r="309" spans="19:19" x14ac:dyDescent="0.2">
      <c r="S309" s="12"/>
    </row>
    <row r="310" spans="19:19" x14ac:dyDescent="0.2">
      <c r="S310" s="12"/>
    </row>
    <row r="311" spans="19:19" x14ac:dyDescent="0.2">
      <c r="S311" s="12"/>
    </row>
    <row r="312" spans="19:19" x14ac:dyDescent="0.2">
      <c r="S312" s="12"/>
    </row>
    <row r="313" spans="19:19" x14ac:dyDescent="0.2">
      <c r="S313" s="12"/>
    </row>
    <row r="314" spans="19:19" x14ac:dyDescent="0.2">
      <c r="S314" s="12"/>
    </row>
    <row r="315" spans="19:19" x14ac:dyDescent="0.2">
      <c r="S315" s="12"/>
    </row>
    <row r="316" spans="19:19" x14ac:dyDescent="0.2">
      <c r="S316" s="12"/>
    </row>
    <row r="317" spans="19:19" x14ac:dyDescent="0.2">
      <c r="S317" s="12"/>
    </row>
    <row r="318" spans="19:19" x14ac:dyDescent="0.2">
      <c r="S318" s="12"/>
    </row>
    <row r="319" spans="19:19" x14ac:dyDescent="0.2">
      <c r="S319" s="12"/>
    </row>
    <row r="320" spans="19:19" x14ac:dyDescent="0.2">
      <c r="S320" s="12"/>
    </row>
    <row r="321" spans="19:19" x14ac:dyDescent="0.2">
      <c r="S321" s="12"/>
    </row>
    <row r="322" spans="19:19" x14ac:dyDescent="0.2">
      <c r="S322" s="12"/>
    </row>
    <row r="323" spans="19:19" x14ac:dyDescent="0.2">
      <c r="S323" s="12"/>
    </row>
    <row r="324" spans="19:19" x14ac:dyDescent="0.2">
      <c r="S324" s="12"/>
    </row>
    <row r="325" spans="19:19" x14ac:dyDescent="0.2">
      <c r="S325" s="12"/>
    </row>
    <row r="326" spans="19:19" x14ac:dyDescent="0.2">
      <c r="S326" s="12"/>
    </row>
    <row r="327" spans="19:19" x14ac:dyDescent="0.2">
      <c r="S327" s="12"/>
    </row>
    <row r="328" spans="19:19" x14ac:dyDescent="0.2">
      <c r="S328" s="12"/>
    </row>
    <row r="329" spans="19:19" x14ac:dyDescent="0.2">
      <c r="S329" s="12"/>
    </row>
    <row r="330" spans="19:19" x14ac:dyDescent="0.2">
      <c r="S330" s="12"/>
    </row>
    <row r="331" spans="19:19" x14ac:dyDescent="0.2">
      <c r="S331" s="12"/>
    </row>
    <row r="332" spans="19:19" x14ac:dyDescent="0.2">
      <c r="S332" s="12"/>
    </row>
    <row r="333" spans="19:19" x14ac:dyDescent="0.2">
      <c r="S333" s="12"/>
    </row>
    <row r="334" spans="19:19" x14ac:dyDescent="0.2">
      <c r="S334" s="12"/>
    </row>
    <row r="335" spans="19:19" x14ac:dyDescent="0.2">
      <c r="S335" s="12"/>
    </row>
    <row r="336" spans="19:19" x14ac:dyDescent="0.2">
      <c r="S336" s="12"/>
    </row>
    <row r="337" spans="19:19" x14ac:dyDescent="0.2">
      <c r="S337" s="12"/>
    </row>
    <row r="338" spans="19:19" x14ac:dyDescent="0.2">
      <c r="S338" s="12"/>
    </row>
    <row r="339" spans="19:19" x14ac:dyDescent="0.2">
      <c r="S339" s="12"/>
    </row>
    <row r="340" spans="19:19" x14ac:dyDescent="0.2">
      <c r="S340" s="12"/>
    </row>
    <row r="341" spans="19:19" x14ac:dyDescent="0.2">
      <c r="S341" s="12"/>
    </row>
    <row r="342" spans="19:19" x14ac:dyDescent="0.2">
      <c r="S342" s="12"/>
    </row>
    <row r="343" spans="19:19" x14ac:dyDescent="0.2">
      <c r="S343" s="12"/>
    </row>
    <row r="344" spans="19:19" x14ac:dyDescent="0.2">
      <c r="S344" s="12"/>
    </row>
    <row r="345" spans="19:19" x14ac:dyDescent="0.2">
      <c r="S345" s="12"/>
    </row>
    <row r="346" spans="19:19" x14ac:dyDescent="0.2">
      <c r="S346" s="12"/>
    </row>
    <row r="347" spans="19:19" x14ac:dyDescent="0.2">
      <c r="S347" s="12"/>
    </row>
    <row r="348" spans="19:19" x14ac:dyDescent="0.2">
      <c r="S348" s="12"/>
    </row>
    <row r="349" spans="19:19" x14ac:dyDescent="0.2">
      <c r="S349" s="12"/>
    </row>
    <row r="350" spans="19:19" x14ac:dyDescent="0.2">
      <c r="S350" s="12"/>
    </row>
    <row r="351" spans="19:19" x14ac:dyDescent="0.2">
      <c r="S351" s="12"/>
    </row>
    <row r="352" spans="19:19" x14ac:dyDescent="0.2">
      <c r="S352" s="12"/>
    </row>
    <row r="353" spans="19:19" x14ac:dyDescent="0.2">
      <c r="S353" s="12"/>
    </row>
    <row r="354" spans="19:19" x14ac:dyDescent="0.2">
      <c r="S354" s="12"/>
    </row>
    <row r="355" spans="19:19" x14ac:dyDescent="0.2">
      <c r="S355" s="12"/>
    </row>
    <row r="356" spans="19:19" x14ac:dyDescent="0.2">
      <c r="S356" s="12"/>
    </row>
    <row r="357" spans="19:19" x14ac:dyDescent="0.2">
      <c r="S357" s="12"/>
    </row>
    <row r="358" spans="19:19" x14ac:dyDescent="0.2">
      <c r="S358" s="12"/>
    </row>
    <row r="359" spans="19:19" x14ac:dyDescent="0.2">
      <c r="S359" s="12"/>
    </row>
    <row r="360" spans="19:19" x14ac:dyDescent="0.2">
      <c r="S360" s="12"/>
    </row>
    <row r="361" spans="19:19" x14ac:dyDescent="0.2">
      <c r="S361" s="12"/>
    </row>
    <row r="362" spans="19:19" x14ac:dyDescent="0.2">
      <c r="S362" s="12"/>
    </row>
    <row r="363" spans="19:19" x14ac:dyDescent="0.2">
      <c r="S363" s="12"/>
    </row>
    <row r="364" spans="19:19" x14ac:dyDescent="0.2">
      <c r="S364" s="12"/>
    </row>
    <row r="365" spans="19:19" x14ac:dyDescent="0.2">
      <c r="S365" s="12"/>
    </row>
    <row r="366" spans="19:19" x14ac:dyDescent="0.2">
      <c r="S366" s="12"/>
    </row>
    <row r="367" spans="19:19" x14ac:dyDescent="0.2">
      <c r="S367" s="12"/>
    </row>
    <row r="368" spans="19:19" x14ac:dyDescent="0.2">
      <c r="S368" s="12"/>
    </row>
    <row r="369" spans="19:19" x14ac:dyDescent="0.2">
      <c r="S369" s="12"/>
    </row>
    <row r="370" spans="19:19" x14ac:dyDescent="0.2">
      <c r="S370" s="12"/>
    </row>
    <row r="371" spans="19:19" x14ac:dyDescent="0.2">
      <c r="S371" s="12"/>
    </row>
    <row r="372" spans="19:19" x14ac:dyDescent="0.2">
      <c r="S372" s="12"/>
    </row>
    <row r="373" spans="19:19" x14ac:dyDescent="0.2">
      <c r="S373" s="12"/>
    </row>
    <row r="374" spans="19:19" x14ac:dyDescent="0.2">
      <c r="S374" s="12"/>
    </row>
    <row r="375" spans="19:19" x14ac:dyDescent="0.2">
      <c r="S375" s="12"/>
    </row>
    <row r="376" spans="19:19" x14ac:dyDescent="0.2">
      <c r="S376" s="12"/>
    </row>
    <row r="377" spans="19:19" x14ac:dyDescent="0.2">
      <c r="S377" s="12"/>
    </row>
    <row r="378" spans="19:19" x14ac:dyDescent="0.2">
      <c r="S378" s="12"/>
    </row>
    <row r="379" spans="19:19" x14ac:dyDescent="0.2">
      <c r="S379" s="12"/>
    </row>
    <row r="380" spans="19:19" x14ac:dyDescent="0.2">
      <c r="S380" s="12"/>
    </row>
    <row r="381" spans="19:19" x14ac:dyDescent="0.2">
      <c r="S381" s="12"/>
    </row>
    <row r="382" spans="19:19" x14ac:dyDescent="0.2">
      <c r="S382" s="12"/>
    </row>
    <row r="383" spans="19:19" x14ac:dyDescent="0.2">
      <c r="S383" s="12"/>
    </row>
    <row r="384" spans="19:19" x14ac:dyDescent="0.2">
      <c r="S384" s="12"/>
    </row>
    <row r="385" spans="19:19" x14ac:dyDescent="0.2">
      <c r="S385" s="12"/>
    </row>
    <row r="386" spans="19:19" x14ac:dyDescent="0.2">
      <c r="S386" s="12"/>
    </row>
    <row r="387" spans="19:19" x14ac:dyDescent="0.2">
      <c r="S387" s="12"/>
    </row>
    <row r="388" spans="19:19" x14ac:dyDescent="0.2">
      <c r="S388" s="12"/>
    </row>
    <row r="389" spans="19:19" x14ac:dyDescent="0.2">
      <c r="S389" s="12"/>
    </row>
    <row r="390" spans="19:19" x14ac:dyDescent="0.2">
      <c r="S390" s="12"/>
    </row>
    <row r="391" spans="19:19" x14ac:dyDescent="0.2">
      <c r="S391" s="12"/>
    </row>
    <row r="392" spans="19:19" x14ac:dyDescent="0.2">
      <c r="S392" s="12"/>
    </row>
    <row r="393" spans="19:19" x14ac:dyDescent="0.2">
      <c r="S393" s="12"/>
    </row>
    <row r="394" spans="19:19" x14ac:dyDescent="0.2">
      <c r="S394" s="12"/>
    </row>
    <row r="395" spans="19:19" x14ac:dyDescent="0.2">
      <c r="S395" s="12"/>
    </row>
    <row r="396" spans="19:19" x14ac:dyDescent="0.2">
      <c r="S396" s="12"/>
    </row>
    <row r="397" spans="19:19" x14ac:dyDescent="0.2">
      <c r="S397" s="12"/>
    </row>
    <row r="398" spans="19:19" x14ac:dyDescent="0.2">
      <c r="S398" s="12"/>
    </row>
    <row r="399" spans="19:19" x14ac:dyDescent="0.2">
      <c r="S399" s="12"/>
    </row>
    <row r="400" spans="19:19" x14ac:dyDescent="0.2">
      <c r="S400" s="12"/>
    </row>
    <row r="401" spans="19:19" x14ac:dyDescent="0.2">
      <c r="S401" s="12"/>
    </row>
    <row r="402" spans="19:19" x14ac:dyDescent="0.2">
      <c r="S402" s="12"/>
    </row>
    <row r="403" spans="19:19" x14ac:dyDescent="0.2">
      <c r="S403" s="12"/>
    </row>
    <row r="404" spans="19:19" x14ac:dyDescent="0.2">
      <c r="S404" s="12"/>
    </row>
    <row r="405" spans="19:19" x14ac:dyDescent="0.2">
      <c r="S405" s="12"/>
    </row>
    <row r="406" spans="19:19" x14ac:dyDescent="0.2">
      <c r="S406" s="12"/>
    </row>
    <row r="407" spans="19:19" x14ac:dyDescent="0.2">
      <c r="S407" s="12"/>
    </row>
    <row r="408" spans="19:19" x14ac:dyDescent="0.2">
      <c r="S408" s="12"/>
    </row>
    <row r="409" spans="19:19" x14ac:dyDescent="0.2">
      <c r="S409" s="12"/>
    </row>
    <row r="410" spans="19:19" x14ac:dyDescent="0.2">
      <c r="S410" s="12"/>
    </row>
    <row r="411" spans="19:19" x14ac:dyDescent="0.2">
      <c r="S411" s="12"/>
    </row>
    <row r="412" spans="19:19" x14ac:dyDescent="0.2">
      <c r="S412" s="12"/>
    </row>
    <row r="413" spans="19:19" x14ac:dyDescent="0.2">
      <c r="S413" s="12"/>
    </row>
    <row r="414" spans="19:19" x14ac:dyDescent="0.2">
      <c r="S414" s="12"/>
    </row>
    <row r="415" spans="19:19" x14ac:dyDescent="0.2">
      <c r="S415" s="12"/>
    </row>
    <row r="416" spans="19:19" x14ac:dyDescent="0.2">
      <c r="S416" s="12"/>
    </row>
    <row r="417" spans="19:19" x14ac:dyDescent="0.2">
      <c r="S417" s="12"/>
    </row>
    <row r="418" spans="19:19" x14ac:dyDescent="0.2">
      <c r="S418" s="12"/>
    </row>
    <row r="419" spans="19:19" x14ac:dyDescent="0.2">
      <c r="S419" s="12"/>
    </row>
    <row r="420" spans="19:19" x14ac:dyDescent="0.2">
      <c r="S420" s="12"/>
    </row>
    <row r="421" spans="19:19" x14ac:dyDescent="0.2">
      <c r="S421" s="12"/>
    </row>
    <row r="422" spans="19:19" x14ac:dyDescent="0.2">
      <c r="S422" s="12"/>
    </row>
    <row r="423" spans="19:19" x14ac:dyDescent="0.2">
      <c r="S423" s="12"/>
    </row>
    <row r="424" spans="19:19" x14ac:dyDescent="0.2">
      <c r="S424" s="12"/>
    </row>
    <row r="425" spans="19:19" x14ac:dyDescent="0.2">
      <c r="S425" s="12"/>
    </row>
    <row r="426" spans="19:19" x14ac:dyDescent="0.2">
      <c r="S426" s="12"/>
    </row>
    <row r="427" spans="19:19" x14ac:dyDescent="0.2">
      <c r="S427" s="12"/>
    </row>
    <row r="428" spans="19:19" x14ac:dyDescent="0.2">
      <c r="S428" s="12"/>
    </row>
    <row r="429" spans="19:19" x14ac:dyDescent="0.2">
      <c r="S429" s="12"/>
    </row>
    <row r="430" spans="19:19" x14ac:dyDescent="0.2">
      <c r="S430" s="12"/>
    </row>
    <row r="431" spans="19:19" x14ac:dyDescent="0.2">
      <c r="S431" s="12"/>
    </row>
    <row r="432" spans="19:19" x14ac:dyDescent="0.2">
      <c r="S432" s="12"/>
    </row>
    <row r="433" spans="19:19" x14ac:dyDescent="0.2">
      <c r="S433" s="12"/>
    </row>
    <row r="434" spans="19:19" x14ac:dyDescent="0.2">
      <c r="S434" s="12"/>
    </row>
    <row r="435" spans="19:19" x14ac:dyDescent="0.2">
      <c r="S435" s="12"/>
    </row>
    <row r="436" spans="19:19" x14ac:dyDescent="0.2">
      <c r="S436" s="12"/>
    </row>
    <row r="437" spans="19:19" x14ac:dyDescent="0.2">
      <c r="S437" s="12"/>
    </row>
    <row r="438" spans="19:19" x14ac:dyDescent="0.2">
      <c r="S438" s="12"/>
    </row>
    <row r="439" spans="19:19" x14ac:dyDescent="0.2">
      <c r="S439" s="12"/>
    </row>
    <row r="440" spans="19:19" x14ac:dyDescent="0.2">
      <c r="S440" s="12"/>
    </row>
    <row r="441" spans="19:19" x14ac:dyDescent="0.2">
      <c r="S441" s="12"/>
    </row>
    <row r="442" spans="19:19" x14ac:dyDescent="0.2">
      <c r="S442" s="12"/>
    </row>
    <row r="443" spans="19:19" x14ac:dyDescent="0.2">
      <c r="S443" s="12"/>
    </row>
    <row r="444" spans="19:19" x14ac:dyDescent="0.2">
      <c r="S444" s="12"/>
    </row>
    <row r="445" spans="19:19" x14ac:dyDescent="0.2">
      <c r="S445" s="12"/>
    </row>
    <row r="446" spans="19:19" x14ac:dyDescent="0.2">
      <c r="S446" s="12"/>
    </row>
    <row r="447" spans="19:19" x14ac:dyDescent="0.2">
      <c r="S447" s="12"/>
    </row>
    <row r="448" spans="19:19" x14ac:dyDescent="0.2">
      <c r="S448" s="12"/>
    </row>
    <row r="449" spans="19:19" x14ac:dyDescent="0.2">
      <c r="S449" s="12"/>
    </row>
    <row r="450" spans="19:19" x14ac:dyDescent="0.2">
      <c r="S450" s="12"/>
    </row>
    <row r="451" spans="19:19" x14ac:dyDescent="0.2">
      <c r="S451" s="12"/>
    </row>
    <row r="452" spans="19:19" x14ac:dyDescent="0.2">
      <c r="S452" s="12"/>
    </row>
    <row r="453" spans="19:19" x14ac:dyDescent="0.2">
      <c r="S453" s="12"/>
    </row>
    <row r="454" spans="19:19" x14ac:dyDescent="0.2">
      <c r="S454" s="12"/>
    </row>
    <row r="455" spans="19:19" x14ac:dyDescent="0.2">
      <c r="S455" s="12"/>
    </row>
    <row r="456" spans="19:19" x14ac:dyDescent="0.2">
      <c r="S456" s="12"/>
    </row>
    <row r="457" spans="19:19" x14ac:dyDescent="0.2">
      <c r="S457" s="12"/>
    </row>
    <row r="458" spans="19:19" x14ac:dyDescent="0.2">
      <c r="S458" s="12"/>
    </row>
    <row r="459" spans="19:19" x14ac:dyDescent="0.2">
      <c r="S459" s="12"/>
    </row>
    <row r="460" spans="19:19" x14ac:dyDescent="0.2">
      <c r="S460" s="12"/>
    </row>
    <row r="461" spans="19:19" x14ac:dyDescent="0.2">
      <c r="S461" s="12"/>
    </row>
    <row r="462" spans="19:19" x14ac:dyDescent="0.2">
      <c r="S462" s="12"/>
    </row>
    <row r="463" spans="19:19" x14ac:dyDescent="0.2">
      <c r="S463" s="12"/>
    </row>
    <row r="464" spans="19:19" x14ac:dyDescent="0.2">
      <c r="S464" s="12"/>
    </row>
    <row r="465" spans="19:19" x14ac:dyDescent="0.2">
      <c r="S465" s="12"/>
    </row>
    <row r="466" spans="19:19" x14ac:dyDescent="0.2">
      <c r="S466" s="12"/>
    </row>
    <row r="467" spans="19:19" x14ac:dyDescent="0.2">
      <c r="S467" s="12"/>
    </row>
    <row r="468" spans="19:19" x14ac:dyDescent="0.2">
      <c r="S468" s="12"/>
    </row>
    <row r="469" spans="19:19" x14ac:dyDescent="0.2">
      <c r="S469" s="12"/>
    </row>
    <row r="470" spans="19:19" x14ac:dyDescent="0.2">
      <c r="S470" s="12"/>
    </row>
    <row r="471" spans="19:19" x14ac:dyDescent="0.2">
      <c r="S471" s="12"/>
    </row>
    <row r="472" spans="19:19" x14ac:dyDescent="0.2">
      <c r="S472" s="12"/>
    </row>
    <row r="473" spans="19:19" x14ac:dyDescent="0.2">
      <c r="S473" s="12"/>
    </row>
    <row r="474" spans="19:19" x14ac:dyDescent="0.2">
      <c r="S474" s="12"/>
    </row>
    <row r="475" spans="19:19" x14ac:dyDescent="0.2">
      <c r="S475" s="12"/>
    </row>
    <row r="476" spans="19:19" x14ac:dyDescent="0.2">
      <c r="S476" s="12"/>
    </row>
    <row r="477" spans="19:19" x14ac:dyDescent="0.2">
      <c r="S477" s="12"/>
    </row>
    <row r="478" spans="19:19" x14ac:dyDescent="0.2">
      <c r="S478" s="12"/>
    </row>
    <row r="479" spans="19:19" x14ac:dyDescent="0.2">
      <c r="S479" s="12"/>
    </row>
    <row r="480" spans="19:19" x14ac:dyDescent="0.2">
      <c r="S480" s="12"/>
    </row>
    <row r="481" spans="19:19" x14ac:dyDescent="0.2">
      <c r="S481" s="12"/>
    </row>
    <row r="482" spans="19:19" x14ac:dyDescent="0.2">
      <c r="S482" s="12"/>
    </row>
    <row r="483" spans="19:19" x14ac:dyDescent="0.2">
      <c r="S483" s="12"/>
    </row>
    <row r="484" spans="19:19" x14ac:dyDescent="0.2">
      <c r="S484" s="12"/>
    </row>
    <row r="485" spans="19:19" x14ac:dyDescent="0.2">
      <c r="S485" s="12"/>
    </row>
    <row r="486" spans="19:19" x14ac:dyDescent="0.2">
      <c r="S486" s="12"/>
    </row>
    <row r="487" spans="19:19" x14ac:dyDescent="0.2">
      <c r="S487" s="12"/>
    </row>
    <row r="488" spans="19:19" x14ac:dyDescent="0.2">
      <c r="S488" s="12"/>
    </row>
    <row r="489" spans="19:19" x14ac:dyDescent="0.2">
      <c r="S489" s="12"/>
    </row>
    <row r="490" spans="19:19" x14ac:dyDescent="0.2">
      <c r="S490" s="12"/>
    </row>
    <row r="491" spans="19:19" x14ac:dyDescent="0.2">
      <c r="S491" s="12"/>
    </row>
    <row r="492" spans="19:19" x14ac:dyDescent="0.2">
      <c r="S492" s="12"/>
    </row>
    <row r="493" spans="19:19" x14ac:dyDescent="0.2">
      <c r="S493" s="12"/>
    </row>
    <row r="494" spans="19:19" x14ac:dyDescent="0.2">
      <c r="S494" s="12"/>
    </row>
    <row r="495" spans="19:19" x14ac:dyDescent="0.2">
      <c r="S495" s="12"/>
    </row>
    <row r="496" spans="19:19" x14ac:dyDescent="0.2">
      <c r="S496" s="12"/>
    </row>
    <row r="497" spans="19:19" x14ac:dyDescent="0.2">
      <c r="S497" s="12"/>
    </row>
    <row r="498" spans="19:19" x14ac:dyDescent="0.2">
      <c r="S498" s="12"/>
    </row>
    <row r="499" spans="19:19" x14ac:dyDescent="0.2">
      <c r="S499" s="12"/>
    </row>
    <row r="500" spans="19:19" x14ac:dyDescent="0.2">
      <c r="S500" s="12"/>
    </row>
    <row r="501" spans="19:19" x14ac:dyDescent="0.2">
      <c r="S501" s="12"/>
    </row>
    <row r="502" spans="19:19" x14ac:dyDescent="0.2">
      <c r="S502" s="12"/>
    </row>
    <row r="503" spans="19:19" x14ac:dyDescent="0.2">
      <c r="S503" s="12"/>
    </row>
    <row r="504" spans="19:19" x14ac:dyDescent="0.2">
      <c r="S504" s="12"/>
    </row>
    <row r="505" spans="19:19" x14ac:dyDescent="0.2">
      <c r="S505" s="12"/>
    </row>
    <row r="506" spans="19:19" x14ac:dyDescent="0.2">
      <c r="S506" s="12"/>
    </row>
    <row r="507" spans="19:19" x14ac:dyDescent="0.2">
      <c r="S507" s="12"/>
    </row>
    <row r="508" spans="19:19" x14ac:dyDescent="0.2">
      <c r="S508" s="12"/>
    </row>
    <row r="509" spans="19:19" x14ac:dyDescent="0.2">
      <c r="S509" s="12"/>
    </row>
    <row r="510" spans="19:19" x14ac:dyDescent="0.2">
      <c r="S510" s="12"/>
    </row>
    <row r="511" spans="19:19" x14ac:dyDescent="0.2">
      <c r="S511" s="12"/>
    </row>
    <row r="512" spans="19:19" x14ac:dyDescent="0.2">
      <c r="S512" s="12"/>
    </row>
    <row r="513" spans="19:19" x14ac:dyDescent="0.2">
      <c r="S513" s="12"/>
    </row>
    <row r="514" spans="19:19" x14ac:dyDescent="0.2">
      <c r="S514" s="12"/>
    </row>
    <row r="515" spans="19:19" x14ac:dyDescent="0.2">
      <c r="S515" s="12"/>
    </row>
    <row r="516" spans="19:19" x14ac:dyDescent="0.2">
      <c r="S516" s="12"/>
    </row>
    <row r="517" spans="19:19" x14ac:dyDescent="0.2">
      <c r="S517" s="12"/>
    </row>
    <row r="518" spans="19:19" x14ac:dyDescent="0.2">
      <c r="S518" s="12"/>
    </row>
    <row r="519" spans="19:19" x14ac:dyDescent="0.2">
      <c r="S519" s="12"/>
    </row>
    <row r="520" spans="19:19" x14ac:dyDescent="0.2">
      <c r="S520" s="12"/>
    </row>
    <row r="521" spans="19:19" x14ac:dyDescent="0.2">
      <c r="S521" s="12"/>
    </row>
    <row r="522" spans="19:19" x14ac:dyDescent="0.2">
      <c r="S522" s="12"/>
    </row>
    <row r="523" spans="19:19" x14ac:dyDescent="0.2">
      <c r="S523" s="12"/>
    </row>
    <row r="524" spans="19:19" x14ac:dyDescent="0.2">
      <c r="S524" s="12"/>
    </row>
    <row r="525" spans="19:19" x14ac:dyDescent="0.2">
      <c r="S525" s="12"/>
    </row>
    <row r="526" spans="19:19" x14ac:dyDescent="0.2">
      <c r="S526" s="12"/>
    </row>
    <row r="527" spans="19:19" x14ac:dyDescent="0.2">
      <c r="S527" s="12"/>
    </row>
    <row r="528" spans="19:19" x14ac:dyDescent="0.2">
      <c r="S528" s="12"/>
    </row>
    <row r="529" spans="19:19" x14ac:dyDescent="0.2">
      <c r="S529" s="12"/>
    </row>
    <row r="530" spans="19:19" x14ac:dyDescent="0.2">
      <c r="S530" s="12"/>
    </row>
    <row r="531" spans="19:19" x14ac:dyDescent="0.2">
      <c r="S531" s="12"/>
    </row>
    <row r="532" spans="19:19" x14ac:dyDescent="0.2">
      <c r="S532" s="12"/>
    </row>
    <row r="533" spans="19:19" x14ac:dyDescent="0.2">
      <c r="S533" s="12"/>
    </row>
    <row r="534" spans="19:19" x14ac:dyDescent="0.2">
      <c r="S534" s="12"/>
    </row>
    <row r="535" spans="19:19" x14ac:dyDescent="0.2">
      <c r="S535" s="12"/>
    </row>
    <row r="536" spans="19:19" x14ac:dyDescent="0.2">
      <c r="S536" s="12"/>
    </row>
    <row r="537" spans="19:19" x14ac:dyDescent="0.2">
      <c r="S537" s="12"/>
    </row>
    <row r="538" spans="19:19" x14ac:dyDescent="0.2">
      <c r="S538" s="12"/>
    </row>
    <row r="539" spans="19:19" x14ac:dyDescent="0.2">
      <c r="S539" s="12"/>
    </row>
    <row r="540" spans="19:19" x14ac:dyDescent="0.2">
      <c r="S540" s="12"/>
    </row>
    <row r="541" spans="19:19" x14ac:dyDescent="0.2">
      <c r="S541" s="12"/>
    </row>
    <row r="542" spans="19:19" x14ac:dyDescent="0.2">
      <c r="S542" s="12"/>
    </row>
    <row r="543" spans="19:19" x14ac:dyDescent="0.2">
      <c r="S543" s="12"/>
    </row>
    <row r="544" spans="19:19" x14ac:dyDescent="0.2">
      <c r="S544" s="12"/>
    </row>
    <row r="545" spans="19:19" x14ac:dyDescent="0.2">
      <c r="S545" s="12"/>
    </row>
    <row r="546" spans="19:19" x14ac:dyDescent="0.2">
      <c r="S546" s="12"/>
    </row>
    <row r="547" spans="19:19" x14ac:dyDescent="0.2">
      <c r="S547" s="12"/>
    </row>
    <row r="548" spans="19:19" x14ac:dyDescent="0.2">
      <c r="S548" s="12"/>
    </row>
    <row r="549" spans="19:19" x14ac:dyDescent="0.2">
      <c r="S549" s="12"/>
    </row>
    <row r="550" spans="19:19" x14ac:dyDescent="0.2">
      <c r="S550" s="12"/>
    </row>
    <row r="551" spans="19:19" x14ac:dyDescent="0.2">
      <c r="S551" s="12"/>
    </row>
    <row r="552" spans="19:19" x14ac:dyDescent="0.2">
      <c r="S552" s="12"/>
    </row>
    <row r="553" spans="19:19" x14ac:dyDescent="0.2">
      <c r="S553" s="12"/>
    </row>
    <row r="554" spans="19:19" x14ac:dyDescent="0.2">
      <c r="S554" s="12"/>
    </row>
    <row r="555" spans="19:19" x14ac:dyDescent="0.2">
      <c r="S555" s="12"/>
    </row>
    <row r="556" spans="19:19" x14ac:dyDescent="0.2">
      <c r="S556" s="12"/>
    </row>
    <row r="557" spans="19:19" x14ac:dyDescent="0.2">
      <c r="S557" s="12"/>
    </row>
    <row r="558" spans="19:19" x14ac:dyDescent="0.2">
      <c r="S558" s="12"/>
    </row>
    <row r="559" spans="19:19" x14ac:dyDescent="0.2">
      <c r="S559" s="12"/>
    </row>
    <row r="560" spans="19:19" x14ac:dyDescent="0.2">
      <c r="S560" s="12"/>
    </row>
    <row r="561" spans="19:19" x14ac:dyDescent="0.2">
      <c r="S561" s="12"/>
    </row>
    <row r="562" spans="19:19" x14ac:dyDescent="0.2">
      <c r="S562" s="12"/>
    </row>
    <row r="563" spans="19:19" x14ac:dyDescent="0.2">
      <c r="S563" s="12"/>
    </row>
    <row r="564" spans="19:19" x14ac:dyDescent="0.2">
      <c r="S564" s="12"/>
    </row>
    <row r="565" spans="19:19" x14ac:dyDescent="0.2">
      <c r="S565" s="12"/>
    </row>
    <row r="566" spans="19:19" x14ac:dyDescent="0.2">
      <c r="S566" s="12"/>
    </row>
    <row r="567" spans="19:19" x14ac:dyDescent="0.2">
      <c r="S567" s="12"/>
    </row>
    <row r="568" spans="19:19" x14ac:dyDescent="0.2">
      <c r="S568" s="12"/>
    </row>
    <row r="569" spans="19:19" x14ac:dyDescent="0.2">
      <c r="S569" s="12"/>
    </row>
    <row r="570" spans="19:19" x14ac:dyDescent="0.2">
      <c r="S570" s="12"/>
    </row>
    <row r="571" spans="19:19" x14ac:dyDescent="0.2">
      <c r="S571" s="12"/>
    </row>
    <row r="572" spans="19:19" x14ac:dyDescent="0.2">
      <c r="S572" s="12"/>
    </row>
    <row r="573" spans="19:19" x14ac:dyDescent="0.2">
      <c r="S573" s="12"/>
    </row>
    <row r="574" spans="19:19" x14ac:dyDescent="0.2">
      <c r="S574" s="12"/>
    </row>
    <row r="575" spans="19:19" x14ac:dyDescent="0.2">
      <c r="S575" s="12"/>
    </row>
    <row r="576" spans="19:19" x14ac:dyDescent="0.2">
      <c r="S576" s="12"/>
    </row>
    <row r="577" spans="19:19" x14ac:dyDescent="0.2">
      <c r="S577" s="12"/>
    </row>
    <row r="578" spans="19:19" x14ac:dyDescent="0.2">
      <c r="S578" s="12"/>
    </row>
    <row r="579" spans="19:19" x14ac:dyDescent="0.2">
      <c r="S579" s="12"/>
    </row>
    <row r="580" spans="19:19" x14ac:dyDescent="0.2">
      <c r="S580" s="12"/>
    </row>
    <row r="581" spans="19:19" x14ac:dyDescent="0.2">
      <c r="S581" s="12"/>
    </row>
    <row r="582" spans="19:19" x14ac:dyDescent="0.2">
      <c r="S582" s="12"/>
    </row>
    <row r="583" spans="19:19" x14ac:dyDescent="0.2">
      <c r="S583" s="12"/>
    </row>
    <row r="584" spans="19:19" x14ac:dyDescent="0.2">
      <c r="S584" s="12"/>
    </row>
    <row r="585" spans="19:19" x14ac:dyDescent="0.2">
      <c r="S585" s="12"/>
    </row>
    <row r="586" spans="19:19" x14ac:dyDescent="0.2">
      <c r="S586" s="12"/>
    </row>
    <row r="587" spans="19:19" x14ac:dyDescent="0.2">
      <c r="S587" s="12"/>
    </row>
    <row r="588" spans="19:19" x14ac:dyDescent="0.2">
      <c r="S588" s="12"/>
    </row>
    <row r="589" spans="19:19" x14ac:dyDescent="0.2">
      <c r="S589" s="12"/>
    </row>
    <row r="590" spans="19:19" x14ac:dyDescent="0.2">
      <c r="S590" s="12"/>
    </row>
    <row r="591" spans="19:19" x14ac:dyDescent="0.2">
      <c r="S591" s="12"/>
    </row>
    <row r="592" spans="19:19" x14ac:dyDescent="0.2">
      <c r="S592" s="12"/>
    </row>
    <row r="593" spans="19:19" x14ac:dyDescent="0.2">
      <c r="S593" s="12"/>
    </row>
    <row r="594" spans="19:19" x14ac:dyDescent="0.2">
      <c r="S594" s="12"/>
    </row>
    <row r="595" spans="19:19" x14ac:dyDescent="0.2">
      <c r="S595" s="12"/>
    </row>
    <row r="596" spans="19:19" x14ac:dyDescent="0.2">
      <c r="S596" s="12"/>
    </row>
    <row r="597" spans="19:19" x14ac:dyDescent="0.2">
      <c r="S597" s="12"/>
    </row>
    <row r="598" spans="19:19" x14ac:dyDescent="0.2">
      <c r="S598" s="12"/>
    </row>
    <row r="599" spans="19:19" x14ac:dyDescent="0.2">
      <c r="S599" s="12"/>
    </row>
    <row r="600" spans="19:19" x14ac:dyDescent="0.2">
      <c r="S600" s="12"/>
    </row>
    <row r="601" spans="19:19" x14ac:dyDescent="0.2">
      <c r="S601" s="12"/>
    </row>
    <row r="602" spans="19:19" x14ac:dyDescent="0.2">
      <c r="S602" s="12"/>
    </row>
    <row r="603" spans="19:19" x14ac:dyDescent="0.2">
      <c r="S603" s="12"/>
    </row>
    <row r="604" spans="19:19" x14ac:dyDescent="0.2">
      <c r="S604" s="12"/>
    </row>
    <row r="605" spans="19:19" x14ac:dyDescent="0.2">
      <c r="S605" s="12"/>
    </row>
    <row r="606" spans="19:19" x14ac:dyDescent="0.2">
      <c r="S606" s="12"/>
    </row>
    <row r="607" spans="19:19" x14ac:dyDescent="0.2">
      <c r="S607" s="12"/>
    </row>
    <row r="608" spans="19:19" x14ac:dyDescent="0.2">
      <c r="S608" s="12"/>
    </row>
    <row r="609" spans="19:19" x14ac:dyDescent="0.2">
      <c r="S609" s="12"/>
    </row>
    <row r="610" spans="19:19" x14ac:dyDescent="0.2">
      <c r="S610" s="12"/>
    </row>
    <row r="611" spans="19:19" x14ac:dyDescent="0.2">
      <c r="S611" s="12"/>
    </row>
    <row r="612" spans="19:19" x14ac:dyDescent="0.2">
      <c r="S612" s="12"/>
    </row>
    <row r="613" spans="19:19" x14ac:dyDescent="0.2">
      <c r="S613" s="12"/>
    </row>
    <row r="614" spans="19:19" x14ac:dyDescent="0.2">
      <c r="S614" s="12"/>
    </row>
    <row r="615" spans="19:19" x14ac:dyDescent="0.2">
      <c r="S615" s="12"/>
    </row>
    <row r="616" spans="19:19" x14ac:dyDescent="0.2">
      <c r="S616" s="12"/>
    </row>
    <row r="617" spans="19:19" x14ac:dyDescent="0.2">
      <c r="S617" s="12"/>
    </row>
    <row r="618" spans="19:19" x14ac:dyDescent="0.2">
      <c r="S618" s="12"/>
    </row>
    <row r="619" spans="19:19" x14ac:dyDescent="0.2">
      <c r="S619" s="12"/>
    </row>
    <row r="620" spans="19:19" x14ac:dyDescent="0.2">
      <c r="S620" s="12"/>
    </row>
    <row r="621" spans="19:19" x14ac:dyDescent="0.2">
      <c r="S621" s="12"/>
    </row>
    <row r="622" spans="19:19" x14ac:dyDescent="0.2">
      <c r="S622" s="12"/>
    </row>
    <row r="623" spans="19:19" x14ac:dyDescent="0.2">
      <c r="S623" s="12"/>
    </row>
    <row r="624" spans="19:19" x14ac:dyDescent="0.2">
      <c r="S624" s="12"/>
    </row>
    <row r="625" spans="19:19" x14ac:dyDescent="0.2">
      <c r="S625" s="12"/>
    </row>
    <row r="626" spans="19:19" x14ac:dyDescent="0.2">
      <c r="S626" s="12"/>
    </row>
    <row r="627" spans="19:19" x14ac:dyDescent="0.2">
      <c r="S627" s="12"/>
    </row>
    <row r="628" spans="19:19" x14ac:dyDescent="0.2">
      <c r="S628" s="12"/>
    </row>
    <row r="629" spans="19:19" x14ac:dyDescent="0.2">
      <c r="S629" s="12"/>
    </row>
    <row r="630" spans="19:19" x14ac:dyDescent="0.2">
      <c r="S630" s="12"/>
    </row>
    <row r="631" spans="19:19" x14ac:dyDescent="0.2">
      <c r="S631" s="12"/>
    </row>
    <row r="632" spans="19:19" x14ac:dyDescent="0.2">
      <c r="S632" s="12"/>
    </row>
    <row r="633" spans="19:19" x14ac:dyDescent="0.2">
      <c r="S633" s="12"/>
    </row>
    <row r="634" spans="19:19" x14ac:dyDescent="0.2">
      <c r="S634" s="12"/>
    </row>
    <row r="635" spans="19:19" x14ac:dyDescent="0.2">
      <c r="S635" s="12"/>
    </row>
    <row r="636" spans="19:19" x14ac:dyDescent="0.2">
      <c r="S636" s="12"/>
    </row>
    <row r="637" spans="19:19" x14ac:dyDescent="0.2">
      <c r="S637" s="12"/>
    </row>
    <row r="638" spans="19:19" x14ac:dyDescent="0.2">
      <c r="S638" s="12"/>
    </row>
    <row r="639" spans="19:19" x14ac:dyDescent="0.2">
      <c r="S639" s="12"/>
    </row>
    <row r="640" spans="19:19" x14ac:dyDescent="0.2">
      <c r="S640" s="12"/>
    </row>
    <row r="641" spans="19:19" x14ac:dyDescent="0.2">
      <c r="S641" s="12"/>
    </row>
    <row r="642" spans="19:19" x14ac:dyDescent="0.2">
      <c r="S642" s="12"/>
    </row>
    <row r="643" spans="19:19" x14ac:dyDescent="0.2">
      <c r="S643" s="12"/>
    </row>
    <row r="644" spans="19:19" x14ac:dyDescent="0.2">
      <c r="S644" s="12"/>
    </row>
    <row r="645" spans="19:19" x14ac:dyDescent="0.2">
      <c r="S645" s="12"/>
    </row>
    <row r="646" spans="19:19" x14ac:dyDescent="0.2">
      <c r="S646" s="12"/>
    </row>
    <row r="647" spans="19:19" x14ac:dyDescent="0.2">
      <c r="S647" s="12"/>
    </row>
    <row r="648" spans="19:19" x14ac:dyDescent="0.2">
      <c r="S648" s="12"/>
    </row>
    <row r="649" spans="19:19" x14ac:dyDescent="0.2">
      <c r="S649" s="12"/>
    </row>
    <row r="650" spans="19:19" x14ac:dyDescent="0.2">
      <c r="S650" s="12"/>
    </row>
    <row r="651" spans="19:19" x14ac:dyDescent="0.2">
      <c r="S651" s="12"/>
    </row>
    <row r="652" spans="19:19" x14ac:dyDescent="0.2">
      <c r="S652" s="12"/>
    </row>
    <row r="653" spans="19:19" x14ac:dyDescent="0.2">
      <c r="S653" s="12"/>
    </row>
    <row r="654" spans="19:19" x14ac:dyDescent="0.2">
      <c r="S654" s="12"/>
    </row>
    <row r="655" spans="19:19" x14ac:dyDescent="0.2">
      <c r="S655" s="12"/>
    </row>
    <row r="656" spans="19:19" x14ac:dyDescent="0.2">
      <c r="S656" s="12"/>
    </row>
    <row r="657" spans="19:19" x14ac:dyDescent="0.2">
      <c r="S657" s="12"/>
    </row>
    <row r="658" spans="19:19" x14ac:dyDescent="0.2">
      <c r="S658" s="12"/>
    </row>
    <row r="659" spans="19:19" x14ac:dyDescent="0.2">
      <c r="S659" s="12"/>
    </row>
    <row r="660" spans="19:19" x14ac:dyDescent="0.2">
      <c r="S660" s="12"/>
    </row>
    <row r="661" spans="19:19" x14ac:dyDescent="0.2">
      <c r="S661" s="12"/>
    </row>
    <row r="662" spans="19:19" x14ac:dyDescent="0.2">
      <c r="S662" s="12"/>
    </row>
    <row r="663" spans="19:19" x14ac:dyDescent="0.2">
      <c r="S663" s="12"/>
    </row>
    <row r="664" spans="19:19" x14ac:dyDescent="0.2">
      <c r="S664" s="12"/>
    </row>
    <row r="665" spans="19:19" x14ac:dyDescent="0.2">
      <c r="S665" s="12"/>
    </row>
    <row r="666" spans="19:19" x14ac:dyDescent="0.2">
      <c r="S666" s="12"/>
    </row>
    <row r="667" spans="19:19" x14ac:dyDescent="0.2">
      <c r="S667" s="12"/>
    </row>
    <row r="668" spans="19:19" x14ac:dyDescent="0.2">
      <c r="S668" s="12"/>
    </row>
    <row r="669" spans="19:19" x14ac:dyDescent="0.2">
      <c r="S669" s="12"/>
    </row>
    <row r="670" spans="19:19" x14ac:dyDescent="0.2">
      <c r="S670" s="12"/>
    </row>
    <row r="671" spans="19:19" x14ac:dyDescent="0.2">
      <c r="S671" s="12"/>
    </row>
    <row r="672" spans="19:19" x14ac:dyDescent="0.2">
      <c r="S672" s="12"/>
    </row>
    <row r="673" spans="19:19" x14ac:dyDescent="0.2">
      <c r="S673" s="12"/>
    </row>
    <row r="674" spans="19:19" x14ac:dyDescent="0.2">
      <c r="S674" s="12"/>
    </row>
    <row r="675" spans="19:19" x14ac:dyDescent="0.2">
      <c r="S675" s="12"/>
    </row>
    <row r="676" spans="19:19" x14ac:dyDescent="0.2">
      <c r="S676" s="12"/>
    </row>
    <row r="677" spans="19:19" x14ac:dyDescent="0.2">
      <c r="S677" s="12"/>
    </row>
    <row r="678" spans="19:19" x14ac:dyDescent="0.2">
      <c r="S678" s="12"/>
    </row>
    <row r="679" spans="19:19" x14ac:dyDescent="0.2">
      <c r="S679" s="12"/>
    </row>
    <row r="680" spans="19:19" x14ac:dyDescent="0.2">
      <c r="S680" s="12"/>
    </row>
    <row r="681" spans="19:19" x14ac:dyDescent="0.2">
      <c r="S681" s="12"/>
    </row>
    <row r="682" spans="19:19" x14ac:dyDescent="0.2">
      <c r="S682" s="12"/>
    </row>
    <row r="683" spans="19:19" x14ac:dyDescent="0.2">
      <c r="S683" s="12"/>
    </row>
    <row r="684" spans="19:19" x14ac:dyDescent="0.2">
      <c r="S684" s="12"/>
    </row>
    <row r="685" spans="19:19" x14ac:dyDescent="0.2">
      <c r="S685" s="12"/>
    </row>
    <row r="686" spans="19:19" x14ac:dyDescent="0.2">
      <c r="S686" s="12"/>
    </row>
    <row r="687" spans="19:19" x14ac:dyDescent="0.2">
      <c r="S687" s="12"/>
    </row>
    <row r="688" spans="19:19" x14ac:dyDescent="0.2">
      <c r="S688" s="12"/>
    </row>
    <row r="689" spans="19:19" x14ac:dyDescent="0.2">
      <c r="S689" s="12"/>
    </row>
    <row r="690" spans="19:19" x14ac:dyDescent="0.2">
      <c r="S690" s="12"/>
    </row>
    <row r="691" spans="19:19" x14ac:dyDescent="0.2">
      <c r="S691" s="12"/>
    </row>
    <row r="692" spans="19:19" x14ac:dyDescent="0.2">
      <c r="S692" s="12"/>
    </row>
    <row r="693" spans="19:19" x14ac:dyDescent="0.2">
      <c r="S693" s="12"/>
    </row>
    <row r="694" spans="19:19" x14ac:dyDescent="0.2">
      <c r="S694" s="12"/>
    </row>
    <row r="695" spans="19:19" x14ac:dyDescent="0.2">
      <c r="S695" s="12"/>
    </row>
    <row r="696" spans="19:19" x14ac:dyDescent="0.2">
      <c r="S696" s="12"/>
    </row>
    <row r="697" spans="19:19" x14ac:dyDescent="0.2">
      <c r="S697" s="12"/>
    </row>
    <row r="698" spans="19:19" x14ac:dyDescent="0.2">
      <c r="S698" s="12"/>
    </row>
    <row r="699" spans="19:19" x14ac:dyDescent="0.2">
      <c r="S699" s="12"/>
    </row>
    <row r="700" spans="19:19" x14ac:dyDescent="0.2">
      <c r="S700" s="12"/>
    </row>
    <row r="701" spans="19:19" x14ac:dyDescent="0.2">
      <c r="S701" s="12"/>
    </row>
    <row r="702" spans="19:19" x14ac:dyDescent="0.2">
      <c r="S702" s="12"/>
    </row>
    <row r="703" spans="19:19" x14ac:dyDescent="0.2">
      <c r="S703" s="12"/>
    </row>
    <row r="704" spans="19:19" x14ac:dyDescent="0.2">
      <c r="S704" s="12"/>
    </row>
    <row r="705" spans="19:19" x14ac:dyDescent="0.2">
      <c r="S705" s="12"/>
    </row>
    <row r="706" spans="19:19" x14ac:dyDescent="0.2">
      <c r="S706" s="12"/>
    </row>
    <row r="707" spans="19:19" x14ac:dyDescent="0.2">
      <c r="S707" s="12"/>
    </row>
    <row r="708" spans="19:19" x14ac:dyDescent="0.2">
      <c r="S708" s="12"/>
    </row>
    <row r="709" spans="19:19" x14ac:dyDescent="0.2">
      <c r="S709" s="12"/>
    </row>
    <row r="710" spans="19:19" x14ac:dyDescent="0.2">
      <c r="S710" s="12"/>
    </row>
    <row r="711" spans="19:19" x14ac:dyDescent="0.2">
      <c r="S711" s="12"/>
    </row>
    <row r="712" spans="19:19" x14ac:dyDescent="0.2">
      <c r="S712" s="12"/>
    </row>
    <row r="713" spans="19:19" x14ac:dyDescent="0.2">
      <c r="S713" s="12"/>
    </row>
    <row r="714" spans="19:19" x14ac:dyDescent="0.2">
      <c r="S714" s="12"/>
    </row>
    <row r="715" spans="19:19" x14ac:dyDescent="0.2">
      <c r="S715" s="12"/>
    </row>
    <row r="716" spans="19:19" x14ac:dyDescent="0.2">
      <c r="S716" s="12"/>
    </row>
    <row r="717" spans="19:19" x14ac:dyDescent="0.2">
      <c r="S717" s="12"/>
    </row>
    <row r="718" spans="19:19" x14ac:dyDescent="0.2">
      <c r="S718" s="12"/>
    </row>
    <row r="719" spans="19:19" x14ac:dyDescent="0.2">
      <c r="S719" s="12"/>
    </row>
    <row r="720" spans="19:19" x14ac:dyDescent="0.2">
      <c r="S720" s="12"/>
    </row>
    <row r="721" spans="19:19" x14ac:dyDescent="0.2">
      <c r="S721" s="12"/>
    </row>
    <row r="722" spans="19:19" x14ac:dyDescent="0.2">
      <c r="S722" s="12"/>
    </row>
    <row r="723" spans="19:19" x14ac:dyDescent="0.2">
      <c r="S723" s="12"/>
    </row>
    <row r="724" spans="19:19" x14ac:dyDescent="0.2">
      <c r="S724" s="12"/>
    </row>
    <row r="725" spans="19:19" x14ac:dyDescent="0.2">
      <c r="S725" s="12"/>
    </row>
    <row r="726" spans="19:19" x14ac:dyDescent="0.2">
      <c r="S726" s="12"/>
    </row>
    <row r="727" spans="19:19" x14ac:dyDescent="0.2">
      <c r="S727" s="12"/>
    </row>
    <row r="728" spans="19:19" x14ac:dyDescent="0.2">
      <c r="S728" s="12"/>
    </row>
    <row r="729" spans="19:19" x14ac:dyDescent="0.2">
      <c r="S729" s="12"/>
    </row>
    <row r="730" spans="19:19" x14ac:dyDescent="0.2">
      <c r="S730" s="12"/>
    </row>
    <row r="731" spans="19:19" x14ac:dyDescent="0.2">
      <c r="S731" s="12"/>
    </row>
    <row r="732" spans="19:19" x14ac:dyDescent="0.2">
      <c r="S732" s="12"/>
    </row>
    <row r="733" spans="19:19" x14ac:dyDescent="0.2">
      <c r="S733" s="12"/>
    </row>
    <row r="734" spans="19:19" x14ac:dyDescent="0.2">
      <c r="S734" s="12"/>
    </row>
    <row r="735" spans="19:19" x14ac:dyDescent="0.2">
      <c r="S735" s="12"/>
    </row>
    <row r="736" spans="19:19" x14ac:dyDescent="0.2">
      <c r="S736" s="12"/>
    </row>
    <row r="737" spans="19:19" x14ac:dyDescent="0.2">
      <c r="S737" s="12"/>
    </row>
    <row r="738" spans="19:19" x14ac:dyDescent="0.2">
      <c r="S738" s="12"/>
    </row>
    <row r="739" spans="19:19" x14ac:dyDescent="0.2">
      <c r="S739" s="12"/>
    </row>
    <row r="740" spans="19:19" x14ac:dyDescent="0.2">
      <c r="S740" s="12"/>
    </row>
    <row r="741" spans="19:19" x14ac:dyDescent="0.2">
      <c r="S741" s="12"/>
    </row>
    <row r="742" spans="19:19" x14ac:dyDescent="0.2">
      <c r="S742" s="12"/>
    </row>
    <row r="743" spans="19:19" x14ac:dyDescent="0.2">
      <c r="S743" s="12"/>
    </row>
    <row r="744" spans="19:19" x14ac:dyDescent="0.2">
      <c r="S744" s="12"/>
    </row>
    <row r="745" spans="19:19" x14ac:dyDescent="0.2">
      <c r="S745" s="12"/>
    </row>
    <row r="746" spans="19:19" x14ac:dyDescent="0.2">
      <c r="S746" s="12"/>
    </row>
    <row r="747" spans="19:19" x14ac:dyDescent="0.2">
      <c r="S747" s="12"/>
    </row>
    <row r="748" spans="19:19" x14ac:dyDescent="0.2">
      <c r="S748" s="12"/>
    </row>
    <row r="749" spans="19:19" x14ac:dyDescent="0.2">
      <c r="S749" s="12"/>
    </row>
    <row r="750" spans="19:19" x14ac:dyDescent="0.2">
      <c r="S750" s="12"/>
    </row>
    <row r="751" spans="19:19" x14ac:dyDescent="0.2">
      <c r="S751" s="12"/>
    </row>
    <row r="752" spans="19:19" x14ac:dyDescent="0.2">
      <c r="S752" s="12"/>
    </row>
    <row r="753" spans="19:19" x14ac:dyDescent="0.2">
      <c r="S753" s="12"/>
    </row>
    <row r="754" spans="19:19" x14ac:dyDescent="0.2">
      <c r="S754" s="12"/>
    </row>
    <row r="755" spans="19:19" x14ac:dyDescent="0.2">
      <c r="S755" s="12"/>
    </row>
    <row r="756" spans="19:19" x14ac:dyDescent="0.2">
      <c r="S756" s="12"/>
    </row>
    <row r="757" spans="19:19" x14ac:dyDescent="0.2">
      <c r="S757" s="12"/>
    </row>
    <row r="758" spans="19:19" x14ac:dyDescent="0.2">
      <c r="S758" s="12"/>
    </row>
    <row r="759" spans="19:19" x14ac:dyDescent="0.2">
      <c r="S759" s="12"/>
    </row>
    <row r="760" spans="19:19" x14ac:dyDescent="0.2">
      <c r="S760" s="12"/>
    </row>
    <row r="761" spans="19:19" x14ac:dyDescent="0.2">
      <c r="S761" s="12"/>
    </row>
    <row r="762" spans="19:19" x14ac:dyDescent="0.2">
      <c r="S762" s="12"/>
    </row>
    <row r="763" spans="19:19" x14ac:dyDescent="0.2">
      <c r="S763" s="12"/>
    </row>
    <row r="764" spans="19:19" x14ac:dyDescent="0.2">
      <c r="S764" s="12"/>
    </row>
    <row r="765" spans="19:19" x14ac:dyDescent="0.2">
      <c r="S765" s="12"/>
    </row>
    <row r="766" spans="19:19" x14ac:dyDescent="0.2">
      <c r="S766" s="12"/>
    </row>
    <row r="767" spans="19:19" x14ac:dyDescent="0.2">
      <c r="S767" s="12"/>
    </row>
    <row r="768" spans="19:19" x14ac:dyDescent="0.2">
      <c r="S768" s="12"/>
    </row>
    <row r="769" spans="19:19" x14ac:dyDescent="0.2">
      <c r="S769" s="12"/>
    </row>
    <row r="770" spans="19:19" x14ac:dyDescent="0.2">
      <c r="S770" s="12"/>
    </row>
    <row r="771" spans="19:19" x14ac:dyDescent="0.2">
      <c r="S771" s="12"/>
    </row>
    <row r="772" spans="19:19" x14ac:dyDescent="0.2">
      <c r="S772" s="12"/>
    </row>
    <row r="773" spans="19:19" x14ac:dyDescent="0.2">
      <c r="S773" s="12"/>
    </row>
    <row r="774" spans="19:19" x14ac:dyDescent="0.2">
      <c r="S774" s="12"/>
    </row>
    <row r="775" spans="19:19" x14ac:dyDescent="0.2">
      <c r="S775" s="12"/>
    </row>
    <row r="776" spans="19:19" x14ac:dyDescent="0.2">
      <c r="S776" s="12"/>
    </row>
    <row r="777" spans="19:19" x14ac:dyDescent="0.2">
      <c r="S777" s="12"/>
    </row>
    <row r="778" spans="19:19" x14ac:dyDescent="0.2">
      <c r="S778" s="12"/>
    </row>
    <row r="779" spans="19:19" x14ac:dyDescent="0.2">
      <c r="S779" s="12"/>
    </row>
    <row r="780" spans="19:19" x14ac:dyDescent="0.2">
      <c r="S780" s="12"/>
    </row>
    <row r="781" spans="19:19" x14ac:dyDescent="0.2">
      <c r="S781" s="12"/>
    </row>
    <row r="782" spans="19:19" x14ac:dyDescent="0.2">
      <c r="S782" s="12"/>
    </row>
    <row r="783" spans="19:19" x14ac:dyDescent="0.2">
      <c r="S783" s="12"/>
    </row>
    <row r="784" spans="19:19" x14ac:dyDescent="0.2">
      <c r="S784" s="12"/>
    </row>
    <row r="785" spans="19:19" x14ac:dyDescent="0.2">
      <c r="S785" s="12"/>
    </row>
    <row r="786" spans="19:19" x14ac:dyDescent="0.2">
      <c r="S786" s="12"/>
    </row>
    <row r="787" spans="19:19" x14ac:dyDescent="0.2">
      <c r="S787" s="12"/>
    </row>
    <row r="788" spans="19:19" x14ac:dyDescent="0.2">
      <c r="S788" s="12"/>
    </row>
    <row r="789" spans="19:19" x14ac:dyDescent="0.2">
      <c r="S789" s="12"/>
    </row>
    <row r="790" spans="19:19" x14ac:dyDescent="0.2">
      <c r="S790" s="12"/>
    </row>
    <row r="791" spans="19:19" x14ac:dyDescent="0.2">
      <c r="S791" s="12"/>
    </row>
    <row r="792" spans="19:19" x14ac:dyDescent="0.2">
      <c r="S792" s="12"/>
    </row>
    <row r="793" spans="19:19" x14ac:dyDescent="0.2">
      <c r="S793" s="12"/>
    </row>
    <row r="794" spans="19:19" x14ac:dyDescent="0.2">
      <c r="S794" s="12"/>
    </row>
    <row r="795" spans="19:19" x14ac:dyDescent="0.2">
      <c r="S795" s="12"/>
    </row>
    <row r="796" spans="19:19" x14ac:dyDescent="0.2">
      <c r="S796" s="12"/>
    </row>
    <row r="797" spans="19:19" x14ac:dyDescent="0.2">
      <c r="S797" s="12"/>
    </row>
    <row r="798" spans="19:19" x14ac:dyDescent="0.2">
      <c r="S798" s="12"/>
    </row>
    <row r="799" spans="19:19" x14ac:dyDescent="0.2">
      <c r="S799" s="12"/>
    </row>
    <row r="800" spans="19:19" x14ac:dyDescent="0.2">
      <c r="S800" s="12"/>
    </row>
    <row r="801" spans="19:19" x14ac:dyDescent="0.2">
      <c r="S801" s="12"/>
    </row>
    <row r="802" spans="19:19" x14ac:dyDescent="0.2">
      <c r="S802" s="12"/>
    </row>
    <row r="803" spans="19:19" x14ac:dyDescent="0.2">
      <c r="S803" s="12"/>
    </row>
    <row r="804" spans="19:19" x14ac:dyDescent="0.2">
      <c r="S804" s="12"/>
    </row>
    <row r="805" spans="19:19" x14ac:dyDescent="0.2">
      <c r="S805" s="12"/>
    </row>
    <row r="806" spans="19:19" x14ac:dyDescent="0.2">
      <c r="S806" s="12"/>
    </row>
    <row r="807" spans="19:19" x14ac:dyDescent="0.2">
      <c r="S807" s="12"/>
    </row>
    <row r="808" spans="19:19" x14ac:dyDescent="0.2">
      <c r="S808" s="12"/>
    </row>
    <row r="809" spans="19:19" x14ac:dyDescent="0.2">
      <c r="S809" s="12"/>
    </row>
    <row r="810" spans="19:19" x14ac:dyDescent="0.2">
      <c r="S810" s="12"/>
    </row>
    <row r="811" spans="19:19" x14ac:dyDescent="0.2">
      <c r="S811" s="12"/>
    </row>
    <row r="812" spans="19:19" x14ac:dyDescent="0.2">
      <c r="S812" s="12"/>
    </row>
    <row r="813" spans="19:19" x14ac:dyDescent="0.2">
      <c r="S813" s="12"/>
    </row>
    <row r="814" spans="19:19" x14ac:dyDescent="0.2">
      <c r="S814" s="12"/>
    </row>
    <row r="815" spans="19:19" x14ac:dyDescent="0.2">
      <c r="S815" s="12"/>
    </row>
    <row r="816" spans="19:19" x14ac:dyDescent="0.2">
      <c r="S816" s="12"/>
    </row>
    <row r="817" spans="19:19" x14ac:dyDescent="0.2">
      <c r="S817" s="12"/>
    </row>
    <row r="818" spans="19:19" x14ac:dyDescent="0.2">
      <c r="S818" s="12"/>
    </row>
    <row r="819" spans="19:19" x14ac:dyDescent="0.2">
      <c r="S819" s="12"/>
    </row>
    <row r="820" spans="19:19" x14ac:dyDescent="0.2">
      <c r="S820" s="12"/>
    </row>
    <row r="821" spans="19:19" x14ac:dyDescent="0.2">
      <c r="S821" s="12"/>
    </row>
    <row r="822" spans="19:19" x14ac:dyDescent="0.2">
      <c r="S822" s="12"/>
    </row>
    <row r="823" spans="19:19" x14ac:dyDescent="0.2">
      <c r="S823" s="12"/>
    </row>
    <row r="824" spans="19:19" x14ac:dyDescent="0.2">
      <c r="S824" s="12"/>
    </row>
    <row r="825" spans="19:19" x14ac:dyDescent="0.2">
      <c r="S825" s="12"/>
    </row>
    <row r="826" spans="19:19" x14ac:dyDescent="0.2">
      <c r="S826" s="12"/>
    </row>
    <row r="827" spans="19:19" x14ac:dyDescent="0.2">
      <c r="S827" s="12"/>
    </row>
    <row r="828" spans="19:19" x14ac:dyDescent="0.2">
      <c r="S828" s="12"/>
    </row>
    <row r="829" spans="19:19" x14ac:dyDescent="0.2">
      <c r="S829" s="12"/>
    </row>
    <row r="830" spans="19:19" x14ac:dyDescent="0.2">
      <c r="S830" s="12"/>
    </row>
    <row r="831" spans="19:19" x14ac:dyDescent="0.2">
      <c r="S831" s="12"/>
    </row>
    <row r="832" spans="19:19" x14ac:dyDescent="0.2">
      <c r="S832" s="12"/>
    </row>
    <row r="833" spans="19:19" x14ac:dyDescent="0.2">
      <c r="S833" s="12"/>
    </row>
    <row r="834" spans="19:19" x14ac:dyDescent="0.2">
      <c r="S834" s="12"/>
    </row>
    <row r="835" spans="19:19" x14ac:dyDescent="0.2">
      <c r="S835" s="12"/>
    </row>
    <row r="836" spans="19:19" x14ac:dyDescent="0.2">
      <c r="S836" s="12"/>
    </row>
    <row r="837" spans="19:19" x14ac:dyDescent="0.2">
      <c r="S837" s="12"/>
    </row>
    <row r="838" spans="19:19" x14ac:dyDescent="0.2">
      <c r="S838" s="12"/>
    </row>
    <row r="839" spans="19:19" x14ac:dyDescent="0.2">
      <c r="S839" s="12"/>
    </row>
    <row r="840" spans="19:19" x14ac:dyDescent="0.2">
      <c r="S840" s="12"/>
    </row>
    <row r="841" spans="19:19" x14ac:dyDescent="0.2">
      <c r="S841" s="12"/>
    </row>
    <row r="842" spans="19:19" x14ac:dyDescent="0.2">
      <c r="S842" s="12"/>
    </row>
    <row r="843" spans="19:19" x14ac:dyDescent="0.2">
      <c r="S843" s="12"/>
    </row>
    <row r="844" spans="19:19" x14ac:dyDescent="0.2">
      <c r="S844" s="12"/>
    </row>
    <row r="845" spans="19:19" x14ac:dyDescent="0.2">
      <c r="S845" s="12"/>
    </row>
    <row r="846" spans="19:19" x14ac:dyDescent="0.2">
      <c r="S846" s="12"/>
    </row>
    <row r="847" spans="19:19" x14ac:dyDescent="0.2">
      <c r="S847" s="12"/>
    </row>
    <row r="848" spans="19:19" x14ac:dyDescent="0.2">
      <c r="S848" s="12"/>
    </row>
    <row r="849" spans="19:19" x14ac:dyDescent="0.2">
      <c r="S849" s="12"/>
    </row>
    <row r="850" spans="19:19" x14ac:dyDescent="0.2">
      <c r="S850" s="12"/>
    </row>
    <row r="851" spans="19:19" x14ac:dyDescent="0.2">
      <c r="S851" s="12"/>
    </row>
    <row r="852" spans="19:19" x14ac:dyDescent="0.2">
      <c r="S852" s="12"/>
    </row>
    <row r="853" spans="19:19" x14ac:dyDescent="0.2">
      <c r="S853" s="12"/>
    </row>
    <row r="854" spans="19:19" x14ac:dyDescent="0.2">
      <c r="S854" s="12"/>
    </row>
    <row r="855" spans="19:19" x14ac:dyDescent="0.2">
      <c r="S855" s="12"/>
    </row>
    <row r="856" spans="19:19" x14ac:dyDescent="0.2">
      <c r="S856" s="12"/>
    </row>
    <row r="857" spans="19:19" x14ac:dyDescent="0.2">
      <c r="S857" s="12"/>
    </row>
    <row r="858" spans="19:19" x14ac:dyDescent="0.2">
      <c r="S858" s="12"/>
    </row>
    <row r="859" spans="19:19" x14ac:dyDescent="0.2">
      <c r="S859" s="12"/>
    </row>
    <row r="860" spans="19:19" x14ac:dyDescent="0.2">
      <c r="S860" s="12"/>
    </row>
    <row r="861" spans="19:19" x14ac:dyDescent="0.2">
      <c r="S861" s="12"/>
    </row>
    <row r="862" spans="19:19" x14ac:dyDescent="0.2">
      <c r="S862" s="12"/>
    </row>
    <row r="863" spans="19:19" x14ac:dyDescent="0.2">
      <c r="S863" s="12"/>
    </row>
    <row r="864" spans="19:19" x14ac:dyDescent="0.2">
      <c r="S864" s="12"/>
    </row>
    <row r="865" spans="19:19" x14ac:dyDescent="0.2">
      <c r="S865" s="12"/>
    </row>
    <row r="866" spans="19:19" x14ac:dyDescent="0.2">
      <c r="S866" s="12"/>
    </row>
    <row r="867" spans="19:19" x14ac:dyDescent="0.2">
      <c r="S867" s="12"/>
    </row>
    <row r="868" spans="19:19" x14ac:dyDescent="0.2">
      <c r="S868" s="12"/>
    </row>
    <row r="869" spans="19:19" x14ac:dyDescent="0.2">
      <c r="S869" s="12"/>
    </row>
    <row r="870" spans="19:19" x14ac:dyDescent="0.2">
      <c r="S870" s="12"/>
    </row>
    <row r="871" spans="19:19" x14ac:dyDescent="0.2">
      <c r="S871" s="12"/>
    </row>
    <row r="872" spans="19:19" x14ac:dyDescent="0.2">
      <c r="S872" s="12"/>
    </row>
    <row r="873" spans="19:19" x14ac:dyDescent="0.2">
      <c r="S873" s="12"/>
    </row>
    <row r="874" spans="19:19" x14ac:dyDescent="0.2">
      <c r="S874" s="12"/>
    </row>
    <row r="875" spans="19:19" x14ac:dyDescent="0.2">
      <c r="S875" s="12"/>
    </row>
    <row r="876" spans="19:19" x14ac:dyDescent="0.2">
      <c r="S876" s="12"/>
    </row>
    <row r="877" spans="19:19" x14ac:dyDescent="0.2">
      <c r="S877" s="12"/>
    </row>
    <row r="878" spans="19:19" x14ac:dyDescent="0.2">
      <c r="S878" s="12"/>
    </row>
    <row r="879" spans="19:19" x14ac:dyDescent="0.2">
      <c r="S879" s="12"/>
    </row>
    <row r="880" spans="19:19" x14ac:dyDescent="0.2">
      <c r="S880" s="12"/>
    </row>
    <row r="881" spans="19:19" x14ac:dyDescent="0.2">
      <c r="S881" s="12"/>
    </row>
    <row r="882" spans="19:19" x14ac:dyDescent="0.2">
      <c r="S882" s="12"/>
    </row>
    <row r="883" spans="19:19" x14ac:dyDescent="0.2">
      <c r="S883" s="12"/>
    </row>
    <row r="884" spans="19:19" x14ac:dyDescent="0.2">
      <c r="S884" s="12"/>
    </row>
    <row r="885" spans="19:19" x14ac:dyDescent="0.2">
      <c r="S885" s="12"/>
    </row>
    <row r="886" spans="19:19" x14ac:dyDescent="0.2">
      <c r="S886" s="12"/>
    </row>
    <row r="887" spans="19:19" x14ac:dyDescent="0.2">
      <c r="S887" s="12"/>
    </row>
    <row r="888" spans="19:19" x14ac:dyDescent="0.2">
      <c r="S888" s="12"/>
    </row>
    <row r="889" spans="19:19" x14ac:dyDescent="0.2">
      <c r="S889" s="12"/>
    </row>
    <row r="890" spans="19:19" x14ac:dyDescent="0.2">
      <c r="S890" s="12"/>
    </row>
    <row r="891" spans="19:19" x14ac:dyDescent="0.2">
      <c r="S891" s="12"/>
    </row>
    <row r="892" spans="19:19" x14ac:dyDescent="0.2">
      <c r="S892" s="12"/>
    </row>
    <row r="893" spans="19:19" x14ac:dyDescent="0.2">
      <c r="S893" s="12"/>
    </row>
    <row r="894" spans="19:19" x14ac:dyDescent="0.2">
      <c r="S894" s="12"/>
    </row>
    <row r="895" spans="19:19" x14ac:dyDescent="0.2">
      <c r="S895" s="12"/>
    </row>
    <row r="896" spans="19:19" x14ac:dyDescent="0.2">
      <c r="S896" s="12"/>
    </row>
    <row r="897" spans="19:19" x14ac:dyDescent="0.2">
      <c r="S897" s="12"/>
    </row>
    <row r="898" spans="19:19" x14ac:dyDescent="0.2">
      <c r="S898" s="12"/>
    </row>
    <row r="899" spans="19:19" x14ac:dyDescent="0.2">
      <c r="S899" s="12"/>
    </row>
    <row r="900" spans="19:19" x14ac:dyDescent="0.2">
      <c r="S900" s="12"/>
    </row>
    <row r="901" spans="19:19" x14ac:dyDescent="0.2">
      <c r="S901" s="12"/>
    </row>
    <row r="902" spans="19:19" x14ac:dyDescent="0.2">
      <c r="S902" s="12"/>
    </row>
    <row r="903" spans="19:19" x14ac:dyDescent="0.2">
      <c r="S903" s="12"/>
    </row>
    <row r="904" spans="19:19" x14ac:dyDescent="0.2">
      <c r="S904" s="12"/>
    </row>
    <row r="905" spans="19:19" x14ac:dyDescent="0.2">
      <c r="S905" s="12"/>
    </row>
    <row r="906" spans="19:19" x14ac:dyDescent="0.2">
      <c r="S906" s="12"/>
    </row>
    <row r="907" spans="19:19" x14ac:dyDescent="0.2">
      <c r="S907" s="12"/>
    </row>
    <row r="908" spans="19:19" x14ac:dyDescent="0.2">
      <c r="S908" s="12"/>
    </row>
    <row r="909" spans="19:19" x14ac:dyDescent="0.2">
      <c r="S909" s="12"/>
    </row>
    <row r="910" spans="19:19" x14ac:dyDescent="0.2">
      <c r="S910" s="12"/>
    </row>
    <row r="911" spans="19:19" x14ac:dyDescent="0.2">
      <c r="S911" s="12"/>
    </row>
    <row r="912" spans="19:19" x14ac:dyDescent="0.2">
      <c r="S912" s="12"/>
    </row>
    <row r="913" spans="19:19" x14ac:dyDescent="0.2">
      <c r="S913" s="12"/>
    </row>
    <row r="914" spans="19:19" x14ac:dyDescent="0.2">
      <c r="S914" s="12"/>
    </row>
    <row r="915" spans="19:19" x14ac:dyDescent="0.2">
      <c r="S915" s="12"/>
    </row>
    <row r="916" spans="19:19" x14ac:dyDescent="0.2">
      <c r="S916" s="12"/>
    </row>
    <row r="917" spans="19:19" x14ac:dyDescent="0.2">
      <c r="S917" s="12"/>
    </row>
    <row r="918" spans="19:19" x14ac:dyDescent="0.2">
      <c r="S918" s="12"/>
    </row>
    <row r="919" spans="19:19" x14ac:dyDescent="0.2">
      <c r="S919" s="12"/>
    </row>
    <row r="920" spans="19:19" x14ac:dyDescent="0.2">
      <c r="S920" s="12"/>
    </row>
    <row r="921" spans="19:19" x14ac:dyDescent="0.2">
      <c r="S921" s="12"/>
    </row>
    <row r="922" spans="19:19" x14ac:dyDescent="0.2">
      <c r="S922" s="12"/>
    </row>
    <row r="923" spans="19:19" x14ac:dyDescent="0.2">
      <c r="S923" s="12"/>
    </row>
    <row r="924" spans="19:19" x14ac:dyDescent="0.2">
      <c r="S924" s="12"/>
    </row>
    <row r="925" spans="19:19" x14ac:dyDescent="0.2">
      <c r="S925" s="12"/>
    </row>
    <row r="926" spans="19:19" x14ac:dyDescent="0.2">
      <c r="S926" s="12"/>
    </row>
    <row r="927" spans="19:19" x14ac:dyDescent="0.2">
      <c r="S927" s="12"/>
    </row>
    <row r="928" spans="19:19" x14ac:dyDescent="0.2">
      <c r="S928" s="12"/>
    </row>
    <row r="929" spans="19:19" x14ac:dyDescent="0.2">
      <c r="S929" s="12"/>
    </row>
    <row r="930" spans="19:19" x14ac:dyDescent="0.2">
      <c r="S930" s="12"/>
    </row>
    <row r="931" spans="19:19" x14ac:dyDescent="0.2">
      <c r="S931" s="12"/>
    </row>
    <row r="932" spans="19:19" x14ac:dyDescent="0.2">
      <c r="S932" s="12"/>
    </row>
    <row r="933" spans="19:19" x14ac:dyDescent="0.2">
      <c r="S933" s="12"/>
    </row>
    <row r="934" spans="19:19" x14ac:dyDescent="0.2">
      <c r="S934" s="12"/>
    </row>
    <row r="935" spans="19:19" x14ac:dyDescent="0.2">
      <c r="S935" s="12"/>
    </row>
    <row r="936" spans="19:19" x14ac:dyDescent="0.2">
      <c r="S936" s="12"/>
    </row>
    <row r="937" spans="19:19" x14ac:dyDescent="0.2">
      <c r="S937" s="12"/>
    </row>
    <row r="938" spans="19:19" x14ac:dyDescent="0.2">
      <c r="S938" s="12"/>
    </row>
    <row r="939" spans="19:19" x14ac:dyDescent="0.2">
      <c r="S939" s="12"/>
    </row>
    <row r="940" spans="19:19" x14ac:dyDescent="0.2">
      <c r="S940" s="12"/>
    </row>
    <row r="941" spans="19:19" x14ac:dyDescent="0.2">
      <c r="S941" s="12"/>
    </row>
    <row r="942" spans="19:19" x14ac:dyDescent="0.2">
      <c r="S942" s="12"/>
    </row>
    <row r="943" spans="19:19" x14ac:dyDescent="0.2">
      <c r="S943" s="12"/>
    </row>
    <row r="944" spans="19:19" x14ac:dyDescent="0.2">
      <c r="S944" s="12"/>
    </row>
    <row r="945" spans="19:19" x14ac:dyDescent="0.2">
      <c r="S945" s="12"/>
    </row>
    <row r="946" spans="19:19" x14ac:dyDescent="0.2">
      <c r="S946" s="12"/>
    </row>
    <row r="947" spans="19:19" x14ac:dyDescent="0.2">
      <c r="S947" s="12"/>
    </row>
    <row r="948" spans="19:19" x14ac:dyDescent="0.2">
      <c r="S948" s="12"/>
    </row>
    <row r="949" spans="19:19" x14ac:dyDescent="0.2">
      <c r="S949" s="12"/>
    </row>
    <row r="950" spans="19:19" x14ac:dyDescent="0.2">
      <c r="S950" s="12"/>
    </row>
    <row r="951" spans="19:19" x14ac:dyDescent="0.2">
      <c r="S951" s="12"/>
    </row>
    <row r="952" spans="19:19" x14ac:dyDescent="0.2">
      <c r="S952" s="12"/>
    </row>
    <row r="953" spans="19:19" x14ac:dyDescent="0.2">
      <c r="S953" s="12"/>
    </row>
    <row r="954" spans="19:19" x14ac:dyDescent="0.2">
      <c r="S954" s="12"/>
    </row>
    <row r="955" spans="19:19" x14ac:dyDescent="0.2">
      <c r="S955" s="12"/>
    </row>
    <row r="956" spans="19:19" x14ac:dyDescent="0.2">
      <c r="S956" s="12"/>
    </row>
    <row r="957" spans="19:19" x14ac:dyDescent="0.2">
      <c r="S957" s="12"/>
    </row>
    <row r="958" spans="19:19" x14ac:dyDescent="0.2">
      <c r="S958" s="12"/>
    </row>
    <row r="959" spans="19:19" x14ac:dyDescent="0.2">
      <c r="S959" s="12"/>
    </row>
    <row r="960" spans="19:19" x14ac:dyDescent="0.2">
      <c r="S960" s="12"/>
    </row>
    <row r="961" spans="19:19" x14ac:dyDescent="0.2">
      <c r="S961" s="12"/>
    </row>
    <row r="962" spans="19:19" x14ac:dyDescent="0.2">
      <c r="S962" s="12"/>
    </row>
    <row r="963" spans="19:19" x14ac:dyDescent="0.2">
      <c r="S963" s="12"/>
    </row>
    <row r="964" spans="19:19" x14ac:dyDescent="0.2">
      <c r="S964" s="12"/>
    </row>
    <row r="965" spans="19:19" x14ac:dyDescent="0.2">
      <c r="S965" s="12"/>
    </row>
    <row r="966" spans="19:19" x14ac:dyDescent="0.2">
      <c r="S966" s="12"/>
    </row>
    <row r="967" spans="19:19" x14ac:dyDescent="0.2">
      <c r="S967" s="12"/>
    </row>
    <row r="968" spans="19:19" x14ac:dyDescent="0.2">
      <c r="S968" s="12"/>
    </row>
    <row r="969" spans="19:19" x14ac:dyDescent="0.2">
      <c r="S969" s="12"/>
    </row>
    <row r="970" spans="19:19" x14ac:dyDescent="0.2">
      <c r="S970" s="12"/>
    </row>
    <row r="971" spans="19:19" x14ac:dyDescent="0.2">
      <c r="S971" s="12"/>
    </row>
    <row r="972" spans="19:19" x14ac:dyDescent="0.2">
      <c r="S972" s="12"/>
    </row>
    <row r="973" spans="19:19" x14ac:dyDescent="0.2">
      <c r="S973" s="12"/>
    </row>
    <row r="974" spans="19:19" x14ac:dyDescent="0.2">
      <c r="S974" s="12"/>
    </row>
    <row r="975" spans="19:19" x14ac:dyDescent="0.2">
      <c r="S975" s="12"/>
    </row>
    <row r="976" spans="19:19" x14ac:dyDescent="0.2">
      <c r="S976" s="12"/>
    </row>
    <row r="977" spans="19:19" x14ac:dyDescent="0.2">
      <c r="S977" s="12"/>
    </row>
    <row r="978" spans="19:19" x14ac:dyDescent="0.2">
      <c r="S978" s="12"/>
    </row>
    <row r="979" spans="19:19" x14ac:dyDescent="0.2">
      <c r="S979" s="12"/>
    </row>
    <row r="980" spans="19:19" x14ac:dyDescent="0.2">
      <c r="S980" s="12"/>
    </row>
    <row r="981" spans="19:19" x14ac:dyDescent="0.2">
      <c r="S981" s="12"/>
    </row>
    <row r="982" spans="19:19" x14ac:dyDescent="0.2">
      <c r="S982" s="12"/>
    </row>
    <row r="983" spans="19:19" x14ac:dyDescent="0.2">
      <c r="S983" s="12"/>
    </row>
    <row r="984" spans="19:19" x14ac:dyDescent="0.2">
      <c r="S984" s="12"/>
    </row>
    <row r="985" spans="19:19" x14ac:dyDescent="0.2">
      <c r="S985" s="12"/>
    </row>
    <row r="986" spans="19:19" x14ac:dyDescent="0.2">
      <c r="S986" s="12"/>
    </row>
    <row r="987" spans="19:19" x14ac:dyDescent="0.2">
      <c r="S987" s="12"/>
    </row>
    <row r="988" spans="19:19" x14ac:dyDescent="0.2">
      <c r="S988" s="12"/>
    </row>
    <row r="989" spans="19:19" x14ac:dyDescent="0.2">
      <c r="S989" s="12"/>
    </row>
    <row r="990" spans="19:19" x14ac:dyDescent="0.2">
      <c r="S990" s="12"/>
    </row>
    <row r="991" spans="19:19" x14ac:dyDescent="0.2">
      <c r="S991" s="12"/>
    </row>
    <row r="992" spans="19:19" x14ac:dyDescent="0.2">
      <c r="S992" s="12"/>
    </row>
    <row r="993" spans="19:19" x14ac:dyDescent="0.2">
      <c r="S993" s="12"/>
    </row>
    <row r="994" spans="19:19" x14ac:dyDescent="0.2">
      <c r="S994" s="12"/>
    </row>
    <row r="995" spans="19:19" x14ac:dyDescent="0.2">
      <c r="S995" s="12"/>
    </row>
    <row r="996" spans="19:19" x14ac:dyDescent="0.2">
      <c r="S996" s="12"/>
    </row>
    <row r="997" spans="19:19" x14ac:dyDescent="0.2">
      <c r="S997" s="12"/>
    </row>
    <row r="998" spans="19:19" x14ac:dyDescent="0.2">
      <c r="S998" s="12"/>
    </row>
    <row r="999" spans="19:19" x14ac:dyDescent="0.2">
      <c r="S999" s="12"/>
    </row>
    <row r="1000" spans="19:19" x14ac:dyDescent="0.2">
      <c r="S1000" s="12"/>
    </row>
    <row r="1001" spans="19:19" x14ac:dyDescent="0.2">
      <c r="S1001" s="12"/>
    </row>
    <row r="1002" spans="19:19" x14ac:dyDescent="0.2">
      <c r="S1002" s="12"/>
    </row>
    <row r="1003" spans="19:19" x14ac:dyDescent="0.2">
      <c r="S1003" s="12"/>
    </row>
    <row r="1004" spans="19:19" x14ac:dyDescent="0.2">
      <c r="S1004" s="12"/>
    </row>
    <row r="1005" spans="19:19" x14ac:dyDescent="0.2">
      <c r="S1005" s="12"/>
    </row>
    <row r="1006" spans="19:19" x14ac:dyDescent="0.2">
      <c r="S1006" s="12"/>
    </row>
    <row r="1007" spans="19:19" x14ac:dyDescent="0.2">
      <c r="S1007" s="12"/>
    </row>
    <row r="1008" spans="19:19" x14ac:dyDescent="0.2">
      <c r="S1008" s="12"/>
    </row>
    <row r="1009" spans="19:19" x14ac:dyDescent="0.2">
      <c r="S1009" s="12"/>
    </row>
    <row r="1010" spans="19:19" x14ac:dyDescent="0.2">
      <c r="S1010" s="12"/>
    </row>
    <row r="1011" spans="19:19" x14ac:dyDescent="0.2">
      <c r="S1011" s="12"/>
    </row>
    <row r="1012" spans="19:19" x14ac:dyDescent="0.2">
      <c r="S1012" s="12"/>
    </row>
    <row r="1013" spans="19:19" x14ac:dyDescent="0.2">
      <c r="S1013" s="12"/>
    </row>
    <row r="1014" spans="19:19" x14ac:dyDescent="0.2">
      <c r="S1014" s="12"/>
    </row>
    <row r="1015" spans="19:19" x14ac:dyDescent="0.2">
      <c r="S1015" s="12"/>
    </row>
    <row r="1016" spans="19:19" x14ac:dyDescent="0.2">
      <c r="S1016" s="12"/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1b and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2024-09-12T15:04:35Z</dcterms:created>
  <dcterms:modified xsi:type="dcterms:W3CDTF">2024-09-12T15:06:28Z</dcterms:modified>
</cp:coreProperties>
</file>