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1" documentId="8_{8295DBA9-0C63-BB4F-B1D3-70E196F6A629}" xr6:coauthVersionLast="47" xr6:coauthVersionMax="47" xr10:uidLastSave="{9F0B3F2F-B87E-5E4F-B9B1-615E1ECBA988}"/>
  <bookViews>
    <workbookView xWindow="1480" yWindow="1320" windowWidth="27640" windowHeight="16940" activeTab="6" xr2:uid="{A0C3B897-0A26-4D4A-A286-CCBC3AE27484}"/>
  </bookViews>
  <sheets>
    <sheet name="Extended Data Fig 3a" sheetId="1" r:id="rId1"/>
    <sheet name="Extended Data Fig 3e" sheetId="2" r:id="rId2"/>
    <sheet name="Extended Data Fig 3f" sheetId="3" r:id="rId3"/>
    <sheet name="Extended Data Fig 3g" sheetId="4" r:id="rId4"/>
    <sheet name="Extended Data Fig 3h" sheetId="5" r:id="rId5"/>
    <sheet name="Extended Data Fig 3i" sheetId="6" r:id="rId6"/>
    <sheet name="Extended Data Fig 3j" sheetId="7" r:id="rId7"/>
  </sheets>
  <definedNames>
    <definedName name="_xlchart.v1.0" hidden="1">'Extended Data Fig 3a'!$A$3:$A$102</definedName>
    <definedName name="_xlchart.v1.1" hidden="1">'Extended Data Fig 3a'!$F$2</definedName>
    <definedName name="_xlchart.v1.2" hidden="1">'Extended Data Fig 3a'!$F$3:$F$102</definedName>
    <definedName name="_xlchart.v1.3" hidden="1">'Extended Data Fig 3a'!$A$3:$A$102</definedName>
    <definedName name="_xlchart.v1.4" hidden="1">'Extended Data Fig 3a'!$D$2</definedName>
    <definedName name="_xlchart.v1.5" hidden="1">'Extended Data Fig 3a'!$D$3:$D$102</definedName>
    <definedName name="_xlchart.v1.6" hidden="1">'Extended Data Fig 3a'!$A$3:$A$102</definedName>
    <definedName name="_xlchart.v1.7" hidden="1">'Extended Data Fig 3a'!$E$2</definedName>
    <definedName name="_xlchart.v1.8" hidden="1">'Extended Data Fig 3a'!$E$3:$E$102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7" l="1"/>
  <c r="R3" i="7" s="1"/>
  <c r="P3" i="7"/>
  <c r="H3" i="7"/>
  <c r="G3" i="7"/>
  <c r="K4" i="6"/>
  <c r="J4" i="6"/>
  <c r="I4" i="6"/>
  <c r="J3" i="6"/>
  <c r="I3" i="6"/>
  <c r="K3" i="6" s="1"/>
  <c r="D56" i="5"/>
  <c r="E56" i="5" s="1"/>
  <c r="K5" i="5" s="1"/>
  <c r="C56" i="5"/>
  <c r="I5" i="5" s="1"/>
  <c r="D30" i="5"/>
  <c r="J4" i="5" s="1"/>
  <c r="C30" i="5"/>
  <c r="I4" i="5" s="1"/>
  <c r="D4" i="5"/>
  <c r="C4" i="5"/>
  <c r="I3" i="5" s="1"/>
  <c r="J3" i="5"/>
  <c r="K65" i="4"/>
  <c r="H65" i="4"/>
  <c r="E65" i="4"/>
  <c r="P5" i="4" s="1"/>
  <c r="K64" i="4"/>
  <c r="O7" i="4" s="1"/>
  <c r="H64" i="4"/>
  <c r="O6" i="4" s="1"/>
  <c r="E64" i="4"/>
  <c r="O5" i="4" s="1"/>
  <c r="P7" i="4"/>
  <c r="P6" i="4"/>
  <c r="R4" i="3"/>
  <c r="Q4" i="3"/>
  <c r="U5" i="3" s="1"/>
  <c r="L4" i="3"/>
  <c r="K4" i="3"/>
  <c r="U4" i="3" s="1"/>
  <c r="G4" i="3"/>
  <c r="F4" i="3"/>
  <c r="U3" i="3" s="1"/>
  <c r="Z74" i="2"/>
  <c r="D74" i="2"/>
  <c r="C74" i="2"/>
  <c r="Z73" i="2"/>
  <c r="D73" i="2"/>
  <c r="C73" i="2"/>
  <c r="Z72" i="2"/>
  <c r="D72" i="2"/>
  <c r="C72" i="2"/>
  <c r="Z71" i="2"/>
  <c r="D71" i="2"/>
  <c r="C71" i="2"/>
  <c r="Z70" i="2"/>
  <c r="D70" i="2"/>
  <c r="C70" i="2"/>
  <c r="Z69" i="2"/>
  <c r="D69" i="2"/>
  <c r="C69" i="2"/>
  <c r="Z68" i="2"/>
  <c r="D68" i="2"/>
  <c r="C68" i="2"/>
  <c r="Z67" i="2"/>
  <c r="D67" i="2"/>
  <c r="C67" i="2"/>
  <c r="Z66" i="2"/>
  <c r="D66" i="2"/>
  <c r="C66" i="2"/>
  <c r="Z65" i="2"/>
  <c r="D65" i="2"/>
  <c r="C65" i="2"/>
  <c r="Z64" i="2"/>
  <c r="D64" i="2"/>
  <c r="C64" i="2"/>
  <c r="Z63" i="2"/>
  <c r="D63" i="2"/>
  <c r="C63" i="2"/>
  <c r="Z62" i="2"/>
  <c r="D62" i="2"/>
  <c r="C62" i="2"/>
  <c r="Z61" i="2"/>
  <c r="D61" i="2"/>
  <c r="C61" i="2"/>
  <c r="Z60" i="2"/>
  <c r="D60" i="2"/>
  <c r="C60" i="2"/>
  <c r="Z59" i="2"/>
  <c r="D59" i="2"/>
  <c r="C59" i="2"/>
  <c r="Z58" i="2"/>
  <c r="D58" i="2"/>
  <c r="C58" i="2"/>
  <c r="Z57" i="2"/>
  <c r="D57" i="2"/>
  <c r="C57" i="2"/>
  <c r="Z56" i="2"/>
  <c r="D56" i="2"/>
  <c r="C56" i="2"/>
  <c r="Z55" i="2"/>
  <c r="D55" i="2"/>
  <c r="C55" i="2"/>
  <c r="Z54" i="2"/>
  <c r="D54" i="2"/>
  <c r="C54" i="2"/>
  <c r="Z53" i="2"/>
  <c r="D53" i="2"/>
  <c r="C53" i="2"/>
  <c r="Z52" i="2"/>
  <c r="D52" i="2"/>
  <c r="C52" i="2"/>
  <c r="Z51" i="2"/>
  <c r="D51" i="2"/>
  <c r="C51" i="2"/>
  <c r="Z50" i="2"/>
  <c r="D50" i="2"/>
  <c r="C50" i="2"/>
  <c r="Z49" i="2"/>
  <c r="D49" i="2"/>
  <c r="C49" i="2"/>
  <c r="Z48" i="2"/>
  <c r="D48" i="2"/>
  <c r="C48" i="2"/>
  <c r="Z47" i="2"/>
  <c r="D47" i="2"/>
  <c r="C47" i="2"/>
  <c r="Z46" i="2"/>
  <c r="D46" i="2"/>
  <c r="C46" i="2"/>
  <c r="Z45" i="2"/>
  <c r="D45" i="2"/>
  <c r="C45" i="2"/>
  <c r="Z44" i="2"/>
  <c r="D44" i="2"/>
  <c r="C44" i="2"/>
  <c r="Z43" i="2"/>
  <c r="D43" i="2"/>
  <c r="C43" i="2"/>
  <c r="Z42" i="2"/>
  <c r="D42" i="2"/>
  <c r="C42" i="2"/>
  <c r="Z41" i="2"/>
  <c r="D41" i="2"/>
  <c r="C41" i="2"/>
  <c r="Z40" i="2"/>
  <c r="D40" i="2"/>
  <c r="C40" i="2"/>
  <c r="Z39" i="2"/>
  <c r="D39" i="2"/>
  <c r="C39" i="2"/>
  <c r="Z38" i="2"/>
  <c r="D38" i="2"/>
  <c r="C38" i="2"/>
  <c r="Z37" i="2"/>
  <c r="D37" i="2"/>
  <c r="C37" i="2"/>
  <c r="Z36" i="2"/>
  <c r="C36" i="2" s="1"/>
  <c r="D36" i="2"/>
  <c r="Z35" i="2"/>
  <c r="D35" i="2"/>
  <c r="C35" i="2"/>
  <c r="Z34" i="2"/>
  <c r="C34" i="2"/>
  <c r="Z33" i="2"/>
  <c r="D33" i="2"/>
  <c r="C33" i="2"/>
  <c r="Z32" i="2"/>
  <c r="D32" i="2"/>
  <c r="C32" i="2"/>
  <c r="Z31" i="2"/>
  <c r="D31" i="2"/>
  <c r="C31" i="2"/>
  <c r="Z30" i="2"/>
  <c r="C30" i="2"/>
  <c r="Z29" i="2"/>
  <c r="D29" i="2"/>
  <c r="C29" i="2"/>
  <c r="Z28" i="2"/>
  <c r="D28" i="2"/>
  <c r="C28" i="2"/>
  <c r="Z27" i="2"/>
  <c r="D27" i="2"/>
  <c r="C27" i="2"/>
  <c r="Z26" i="2"/>
  <c r="D26" i="2"/>
  <c r="C26" i="2"/>
  <c r="Z25" i="2"/>
  <c r="D25" i="2"/>
  <c r="C25" i="2"/>
  <c r="Z24" i="2"/>
  <c r="D24" i="2"/>
  <c r="C24" i="2"/>
  <c r="Z23" i="2"/>
  <c r="D23" i="2"/>
  <c r="C23" i="2"/>
  <c r="Z22" i="2"/>
  <c r="D22" i="2"/>
  <c r="C22" i="2"/>
  <c r="Z21" i="2"/>
  <c r="D21" i="2"/>
  <c r="C21" i="2"/>
  <c r="Z20" i="2"/>
  <c r="D20" i="2"/>
  <c r="C20" i="2"/>
  <c r="Z19" i="2"/>
  <c r="D19" i="2"/>
  <c r="C19" i="2"/>
  <c r="Z18" i="2"/>
  <c r="C18" i="2" s="1"/>
  <c r="D18" i="2"/>
  <c r="Z17" i="2"/>
  <c r="D17" i="2"/>
  <c r="C17" i="2"/>
  <c r="Z16" i="2"/>
  <c r="D16" i="2"/>
  <c r="C16" i="2"/>
  <c r="Z15" i="2"/>
  <c r="D15" i="2"/>
  <c r="C15" i="2"/>
  <c r="I3" i="7" l="1"/>
  <c r="E4" i="5"/>
  <c r="K3" i="5" s="1"/>
  <c r="J5" i="5"/>
  <c r="E30" i="5"/>
  <c r="K4" i="5" s="1"/>
</calcChain>
</file>

<file path=xl/sharedStrings.xml><?xml version="1.0" encoding="utf-8"?>
<sst xmlns="http://schemas.openxmlformats.org/spreadsheetml/2006/main" count="1160" uniqueCount="531">
  <si>
    <t>Data associated with Extended Data Fig 3a, b, and c</t>
  </si>
  <si>
    <t>Smiles</t>
  </si>
  <si>
    <t>FORMULA_WT</t>
  </si>
  <si>
    <t>AMW</t>
  </si>
  <si>
    <t>SlogP</t>
  </si>
  <si>
    <t>TPSA</t>
  </si>
  <si>
    <t>S111</t>
  </si>
  <si>
    <t>CSc1nnc2N(CCn12)c3ccc(F)cc3</t>
  </si>
  <si>
    <t>S112</t>
  </si>
  <si>
    <t>Fc1ccc(NC(=O)CSc2c[nH]nn2)cc1</t>
  </si>
  <si>
    <t>S113</t>
  </si>
  <si>
    <t>CCC(Oc1ccc(Cl)cc1)C(=O)NC2CC2</t>
  </si>
  <si>
    <t>S114</t>
  </si>
  <si>
    <t>Fc1ccccc1NC(=O)C2CC2c3ccccc3</t>
  </si>
  <si>
    <t>S115</t>
  </si>
  <si>
    <t>COc1ccc(cc1)C(C)NC(=O)c2cccnc2</t>
  </si>
  <si>
    <t>S116</t>
  </si>
  <si>
    <t>CC(NC(=O)C1CCCCC1)c2ccc(C)c(C)c2</t>
  </si>
  <si>
    <t>S117</t>
  </si>
  <si>
    <t>CN(CC(=O)Nc1ccccc1C)C2CCCCC2</t>
  </si>
  <si>
    <t>S118</t>
  </si>
  <si>
    <t>Cc1ccccc1\C=C\c2ccc3cccc(O)c3n2</t>
  </si>
  <si>
    <t>S119</t>
  </si>
  <si>
    <t>COc1ccc(cc1OC)c2nn3cnnc3s2</t>
  </si>
  <si>
    <t>S120</t>
  </si>
  <si>
    <t>Fc1ccc(CCNC(=O)NC2CCCCC2)cc1</t>
  </si>
  <si>
    <t>S121</t>
  </si>
  <si>
    <t>OCCN1COc2c(C1)cc(Cl)c3cccnc23</t>
  </si>
  <si>
    <t>S122</t>
  </si>
  <si>
    <t>CN(C)c1nc(Nc2ccccc2)c3nccnc3n1</t>
  </si>
  <si>
    <t>S123</t>
  </si>
  <si>
    <t>CCCCn1c(C)nc2ccc(cc12)S(=O)(=O)N</t>
  </si>
  <si>
    <t>S124</t>
  </si>
  <si>
    <t>COc1cc(CN2CCc3ccccc3C2)ccc1O</t>
  </si>
  <si>
    <t>S125</t>
  </si>
  <si>
    <t>OC(=O)COc1ccc(cc1)C2SCCCS2</t>
  </si>
  <si>
    <t>S126</t>
  </si>
  <si>
    <t>COCc1nnc2sc(\C=C\c3ccccc3)nn12</t>
  </si>
  <si>
    <t>S127</t>
  </si>
  <si>
    <t>COc1cccc(CC(=O)Nc2ccc(C)c(F)c2)c1</t>
  </si>
  <si>
    <t>S128</t>
  </si>
  <si>
    <t>Cc1ccc(COn2nnc3ccc(Cl)cc23)cc1</t>
  </si>
  <si>
    <t>S129</t>
  </si>
  <si>
    <t>CC(=O)Nc1cccc(NC(=O)c2csc(C)c2)c1</t>
  </si>
  <si>
    <t>S130</t>
  </si>
  <si>
    <t>Clc1cccc(c1)C2CC(=O)NC3=C2C(=O)CCC3</t>
  </si>
  <si>
    <t>S131</t>
  </si>
  <si>
    <t>CC(CC(=O)Nc1ccc(F)cc1)n2nc(C)nc2C</t>
  </si>
  <si>
    <t>S132</t>
  </si>
  <si>
    <t>COc1ccc(NC(=O)C(F)(F)c2ccccc2)cc1</t>
  </si>
  <si>
    <t>S133</t>
  </si>
  <si>
    <t>CSc1ccccc1NC(=O)CN2CCCCC2C</t>
  </si>
  <si>
    <t>S134</t>
  </si>
  <si>
    <t>CCC(Oc1ccc(OC)cc1)C(=O)N2CCOCC2</t>
  </si>
  <si>
    <t>S135</t>
  </si>
  <si>
    <t>CC(C)(C)c1cnnn1c2ccc(cc2)S(=O)(=O)N</t>
  </si>
  <si>
    <t>S136</t>
  </si>
  <si>
    <t>CC(C)Oc1ccc(cc1)c2onc(n2)c3ccccn3</t>
  </si>
  <si>
    <t>S137</t>
  </si>
  <si>
    <t>CC(=O)c1ccccc1OCC(=O)c2ccc(C)c(C)c2</t>
  </si>
  <si>
    <t>S138</t>
  </si>
  <si>
    <t>OC1C2CCN(CC2)/C/1=C/c3ccc(cc3)C(F)(F)F</t>
  </si>
  <si>
    <t>S139</t>
  </si>
  <si>
    <t>CCOC1CCCCC1NS(=O)(=O)c2ccccc2</t>
  </si>
  <si>
    <t>S140</t>
  </si>
  <si>
    <t>CCC(=O)c1ccc(Oc2ncnc3sccc23)cc1</t>
  </si>
  <si>
    <t>S141</t>
  </si>
  <si>
    <t>CCOc1ccc(CNc2cccc(C(=O)O)c2C)cc1</t>
  </si>
  <si>
    <t>S142</t>
  </si>
  <si>
    <t>CCCn1nnnc1NCc2ccc(Cl)cc2Cl</t>
  </si>
  <si>
    <t>S143</t>
  </si>
  <si>
    <t>COc1ccc(OCC(O)CNc2ccc(C)cc2)cc1</t>
  </si>
  <si>
    <t>S144</t>
  </si>
  <si>
    <t>COc1ccccc1n2ncc3C(=O)NC(=Nc23)SC</t>
  </si>
  <si>
    <t>S145</t>
  </si>
  <si>
    <t>Cc1ccc(C)c(c1)C(=O)NC2CC(C)(C)NC(C)(C)C2</t>
  </si>
  <si>
    <t>S146</t>
  </si>
  <si>
    <t>Cc1c(NC(=O)CCC2CCCCC2)cccc1C(=O)O</t>
  </si>
  <si>
    <t>S147</t>
  </si>
  <si>
    <t>CC1=CC(=O)C(=CN1CC(=O)N)OCc2ccccc2F</t>
  </si>
  <si>
    <t>S148</t>
  </si>
  <si>
    <t>OC(=O)CSc1nc2ccccc2n1C3CCCCC3</t>
  </si>
  <si>
    <t>S149</t>
  </si>
  <si>
    <t>Brc1cccc(c1)c2oc(nn2)c3occc3</t>
  </si>
  <si>
    <t>S150</t>
  </si>
  <si>
    <t>CCCC(=O)N1CCN(CC1)c2cc(OCC)nc(C)n2</t>
  </si>
  <si>
    <t>S151</t>
  </si>
  <si>
    <t>CC(C)(C)NCc1cccc(Oc2ncccn2)c1</t>
  </si>
  <si>
    <t>S152</t>
  </si>
  <si>
    <t>CCOc1ccc(\C=C\C2=NC(=O)c3ccccc3O2)cc1</t>
  </si>
  <si>
    <t>S153</t>
  </si>
  <si>
    <t>COc1ccc(cc1)c2c3CN(C)CCc3nc(N)c2C#N</t>
  </si>
  <si>
    <t>S154</t>
  </si>
  <si>
    <t>CN1CCN(CC1)C(=O)C(c2ccccc2)c3ccccc3</t>
  </si>
  <si>
    <t>S155</t>
  </si>
  <si>
    <t>Cc1ccc(cc1)c2csc(\C=C\c3cccc(F)c3)n2</t>
  </si>
  <si>
    <t>S156</t>
  </si>
  <si>
    <t>COc1cccc(c1)c2noc(n2)C(C)Oc3ccccc3</t>
  </si>
  <si>
    <t>S157</t>
  </si>
  <si>
    <t>CC(C)(C)c1onc(NC(=O)c2c(F)cccc2Cl)c1</t>
  </si>
  <si>
    <t>S158</t>
  </si>
  <si>
    <t>Cc1ccccc1CS(=O)(=O)Nc2ccc(F)c(F)c2</t>
  </si>
  <si>
    <t>S159</t>
  </si>
  <si>
    <t>Cc1ccc(C)c(NC(=O)CSc2ncccc2C#N)c1</t>
  </si>
  <si>
    <t>S160</t>
  </si>
  <si>
    <t>COc1cccc(c1)C(=O)Nc2ncccc2Cl</t>
  </si>
  <si>
    <t>S161</t>
  </si>
  <si>
    <t>CN1C(=O)Cc2cc(NC(=O)Cc3ccc(F)cc3)ccc12</t>
  </si>
  <si>
    <t>S162</t>
  </si>
  <si>
    <t>Brc1ccc(\C=C\c2nc3ccccc3[nH]2)cc1</t>
  </si>
  <si>
    <t>S163</t>
  </si>
  <si>
    <t>COc1ccc(cc1)C2CC(=O)NC3=C2C(=O)CC(C)(C)C3</t>
  </si>
  <si>
    <t>S164</t>
  </si>
  <si>
    <t>Cc1ccc(Cl)c2sc(nc12)N3CCOCC3</t>
  </si>
  <si>
    <t>S165</t>
  </si>
  <si>
    <t>CCN(CCO)c1nc(N2CCCCC2)c3cnn(C)c3n1</t>
  </si>
  <si>
    <t>S166</t>
  </si>
  <si>
    <t>CCc1ccc(Nc2cc(C)c3ccc(O)cc3n2)cc1</t>
  </si>
  <si>
    <t>S167</t>
  </si>
  <si>
    <t>CCc1cccc2c(cn(CCOc3ccccc3Cl)c12)C#N</t>
  </si>
  <si>
    <t>S168</t>
  </si>
  <si>
    <t>COCC(C)NC1=NN=C(CS1)c2ccc(C)c(C)c2</t>
  </si>
  <si>
    <t>S169</t>
  </si>
  <si>
    <t>Cc1cc(Nc2ccc(Br)c(C)c2)n3nc(C)nc3n1</t>
  </si>
  <si>
    <t>S170</t>
  </si>
  <si>
    <t>Clc1cccc(c1)c2nc(NCc3occc3)c4ccccc4n2</t>
  </si>
  <si>
    <t>S171</t>
  </si>
  <si>
    <t>Cc1ccccc1OCC(=O)NS(=O)(=O)c2ccc(Cl)cc2</t>
  </si>
  <si>
    <t>S172</t>
  </si>
  <si>
    <t>CCOc1cc2CCNC(c3cc(C)c(O)c(C)c3)c2cc1OCC</t>
  </si>
  <si>
    <t>S173</t>
  </si>
  <si>
    <t>Fc1ccc(NC(=O)Cc2csc(NC(=O)c3occc3)n2)cc1</t>
  </si>
  <si>
    <t>S174</t>
  </si>
  <si>
    <t>CCOc1ccc2nc(C)cc(Nc3ccc(Cl)cc3)c2c1</t>
  </si>
  <si>
    <t>S175</t>
  </si>
  <si>
    <t>OCCNc1nc(Nc2ccc(Cl)cc2)nc3ccccc13</t>
  </si>
  <si>
    <t>S176</t>
  </si>
  <si>
    <t>CCN1N=C(N=C2C(=O)N(C)C(=O)N=C12)c3ccc(cc3)C(F)(F)F</t>
  </si>
  <si>
    <t>S177</t>
  </si>
  <si>
    <t>COc1ccc(cc1)N(C(C)C(=O)N2CCCCCC2)S(=O)(=O)C</t>
  </si>
  <si>
    <t>S178</t>
  </si>
  <si>
    <t>CN(C)CCN(C(=O)C)c1nc2cc3OCCOc3cc2s1</t>
  </si>
  <si>
    <t>S179</t>
  </si>
  <si>
    <t>OCCN1CCN(CC(O)COC2CCCCC2)CC1</t>
  </si>
  <si>
    <t>S180</t>
  </si>
  <si>
    <t>CCN(CC)CCN1C(Nc2ccccc2C1=O)c3ccc(Cl)cc3</t>
  </si>
  <si>
    <t>S181</t>
  </si>
  <si>
    <t>Cc1ccc(NC(=O)CSC2=Nc3c(cnn3CCO)C(=O)N2)cc1</t>
  </si>
  <si>
    <t>S182</t>
  </si>
  <si>
    <t>Cc1ccc(Cl)cc1NC(=O)NC2CN(C(=O)C2)c3cccc(F)c3</t>
  </si>
  <si>
    <t>S183</t>
  </si>
  <si>
    <t>CCNC(=O)Cn1c(CO)cnc1SCc2cc(OC)cc(OC)c2</t>
  </si>
  <si>
    <t>S184</t>
  </si>
  <si>
    <t>CC(C)(C)c1ccc(NC(=O)NCc2nnnn2c3cccc(F)c3)cc1</t>
  </si>
  <si>
    <t>S185</t>
  </si>
  <si>
    <t>Fc1ccc(cc1)c2nc3ncccn3c2Nc4cccc(c4)C(F)(F)F</t>
  </si>
  <si>
    <t>S186</t>
  </si>
  <si>
    <t>OC(CNC1CCCC1)Cn2c3ccc(Cl)cc3c4cc(Cl)ccc24</t>
  </si>
  <si>
    <t>S187</t>
  </si>
  <si>
    <t>COc1cc2NC(=O)CC(c3cccc(Cl)c3Cl)c2c(OC)c1OC</t>
  </si>
  <si>
    <t>S188</t>
  </si>
  <si>
    <t>CC(C)(C)C(=O)Nc1nc(CC(=O)Nc2ccc(Cl)c(Cl)c2)cs1</t>
  </si>
  <si>
    <t>S189</t>
  </si>
  <si>
    <t>Clc1ccc(cc1)N2CC(CC2=O)NC(=O)NCc3ccc4OCOc4c3</t>
  </si>
  <si>
    <t>S190</t>
  </si>
  <si>
    <t>OC(CNc1ccc(Br)cc1)Cn2c3ccccc3c4ccccc24</t>
  </si>
  <si>
    <t>S191</t>
  </si>
  <si>
    <t>COCCN(Cc1ccc(OCC(O)CN(C)Cc2ccccc2)cc1)C(C)C</t>
  </si>
  <si>
    <t>S192</t>
  </si>
  <si>
    <t>CCOC(=O)N1CCN(CC1)C(=O)C2=NN(C(=O)C=C2OC)c3ccc(F)cc3</t>
  </si>
  <si>
    <t>S193</t>
  </si>
  <si>
    <t>Cc1ccc(NC(=O)c2cn(C)c3C(=O)N(C(=O)Nc23)c4ccc(F)cc4)c(C)c1</t>
  </si>
  <si>
    <t>S194</t>
  </si>
  <si>
    <t>Cc1onc(c2ccccc2Cl)c1C(=O)NCc3nnnn3c4ccc(F)cc4</t>
  </si>
  <si>
    <t>S195</t>
  </si>
  <si>
    <t>CCOc1ccc2nc(NC(=O)NC3CN(C(=O)C3)c4ccc(F)cc4)sc2c1</t>
  </si>
  <si>
    <t>S196</t>
  </si>
  <si>
    <t>COc1ccc2sc(nc2c1)N(CCN(C)C)C(=O)c3ccc(cc3)C#N</t>
  </si>
  <si>
    <t>S197</t>
  </si>
  <si>
    <t>FC(F)(F)c1ccccc1C2CC(=O)NC3=C2C(=O)CC(C3)c4ccccc4Cl</t>
  </si>
  <si>
    <t>S198</t>
  </si>
  <si>
    <t>COc1ccc(OC)c(NC(=O)CSc2nc(ns2)c3ccccc3Cl)c1</t>
  </si>
  <si>
    <t>S199</t>
  </si>
  <si>
    <t>CS(=O)(=O)N(CC(O)Cn1c2ccccc2c3ccccc13)c4ccc(Cl)cc4</t>
  </si>
  <si>
    <t>S200</t>
  </si>
  <si>
    <t>CCS(=O)(=O)N1CCCc2cc(NS(=O)(=O)c3ccc(F)c(Cl)c3)ccc12</t>
  </si>
  <si>
    <t>S201</t>
  </si>
  <si>
    <t>CN(C)CCN(C(=O)c1ccc2CCCCc2c1)c3nc4c(F)cccc4s3</t>
  </si>
  <si>
    <t>S202</t>
  </si>
  <si>
    <t>CCOc1cc(ccc1O)C2CC(=O)NC3=C2C(=O)CC(C3)c4ccc(OC)c(OC)c4</t>
  </si>
  <si>
    <t>S203</t>
  </si>
  <si>
    <t>COc1ccc(cc1OC)N2CC(CC2=O)NC(=O)N3CCN(CC3)c4ccccc4F</t>
  </si>
  <si>
    <t>S204</t>
  </si>
  <si>
    <t>NC(=O)C1CCN(CC1)c2ccc3cccc(OCC(=O)Nc4ccc(cc4)C(=O)N)c3n2</t>
  </si>
  <si>
    <t>S205</t>
  </si>
  <si>
    <t>CCN(CC)C(=O)CSc1nc2cc(OC)c(OC)cc2c3nc(nn13)c4ccccc4</t>
  </si>
  <si>
    <t>S206</t>
  </si>
  <si>
    <t>COc1ccc(OC)c(NC(=O)C2C(N(CC(C)C)C(=O)c3ccccc23)c4cccs4)c1</t>
  </si>
  <si>
    <t>S207</t>
  </si>
  <si>
    <t>CCCN1C=C(C(=O)N2CCN(CC2)c3ccccc3OC)C4=NN(C(=O)C4=C1)c5ccccc5</t>
  </si>
  <si>
    <t>S208</t>
  </si>
  <si>
    <t>CCS(=O)(=O)c1ccc(nn1)c2cccc(NC(=O)c3ccc(cc3)S(=O)(=O)N(C)C)c2</t>
  </si>
  <si>
    <t>S209</t>
  </si>
  <si>
    <t>CN1C(=O)N(C)c2c(C1=O)n(CCCc3ccccc3)c4nnc(c5ccc(Br)cc5)n24</t>
  </si>
  <si>
    <t>S210</t>
  </si>
  <si>
    <t>COCCN1C(=O)C2=C(CC(C)S2)N=C1SCC(=O)Nc3cc(ccc3Cl)C(F)(F)F</t>
  </si>
  <si>
    <t>Data associated with Extended Data Fig 3e</t>
  </si>
  <si>
    <t>ID</t>
  </si>
  <si>
    <t>Exact mass</t>
  </si>
  <si>
    <t>NL (Da)</t>
  </si>
  <si>
    <t>CE (V)</t>
  </si>
  <si>
    <t>MW + Salt</t>
  </si>
  <si>
    <t>Formula</t>
  </si>
  <si>
    <t>Monoisotopic Mass</t>
  </si>
  <si>
    <t>Charge State</t>
  </si>
  <si>
    <t>Selected Tune</t>
  </si>
  <si>
    <t>Tune Result</t>
  </si>
  <si>
    <t>Polarity</t>
  </si>
  <si>
    <t>Q1</t>
  </si>
  <si>
    <t>Q1 Intensity</t>
  </si>
  <si>
    <t>DP</t>
  </si>
  <si>
    <t>DP Intensity</t>
  </si>
  <si>
    <t>EP</t>
  </si>
  <si>
    <t>Q3 Mass 1</t>
  </si>
  <si>
    <t>Q3 Intensity 1</t>
  </si>
  <si>
    <t>CE 1</t>
  </si>
  <si>
    <t>CE Intensity 1</t>
  </si>
  <si>
    <t>CXP 1</t>
  </si>
  <si>
    <t>CXP Intensity 1</t>
  </si>
  <si>
    <t>Q3 Mass 2</t>
  </si>
  <si>
    <t>Q3 Intensity 2</t>
  </si>
  <si>
    <t>CE 2</t>
  </si>
  <si>
    <t>CE Intensity 2</t>
  </si>
  <si>
    <t>CXP 2</t>
  </si>
  <si>
    <t>CXP Intensity 2</t>
  </si>
  <si>
    <t>S6</t>
  </si>
  <si>
    <t>C17H21BN6O4</t>
  </si>
  <si>
    <t>FineTune +</t>
  </si>
  <si>
    <t>Pass</t>
  </si>
  <si>
    <t>Positive</t>
  </si>
  <si>
    <t>S7</t>
  </si>
  <si>
    <t>C17H22BN5O4S</t>
  </si>
  <si>
    <t>S8</t>
  </si>
  <si>
    <t>C21H25BN4O6</t>
  </si>
  <si>
    <t>S9</t>
  </si>
  <si>
    <t>C23H26BN5O4</t>
  </si>
  <si>
    <t>S10</t>
  </si>
  <si>
    <t>C22H27BN4O6</t>
  </si>
  <si>
    <t>S11</t>
  </si>
  <si>
    <t>C20H21BF3N5O6</t>
  </si>
  <si>
    <t>S12</t>
  </si>
  <si>
    <t>C26H29BN4O5</t>
  </si>
  <si>
    <t>S13</t>
  </si>
  <si>
    <t>C24H34BN4O7P</t>
  </si>
  <si>
    <t>S14</t>
  </si>
  <si>
    <t>C15H19BN6O4S</t>
  </si>
  <si>
    <t>S15</t>
  </si>
  <si>
    <t>C24H26BN5O6S</t>
  </si>
  <si>
    <t>S16</t>
  </si>
  <si>
    <t>C23H24BN5O6</t>
  </si>
  <si>
    <t>S17</t>
  </si>
  <si>
    <t>C21H24BFN2O4</t>
  </si>
  <si>
    <t>S18</t>
  </si>
  <si>
    <t>C21H24BN3O6</t>
  </si>
  <si>
    <t>S19</t>
  </si>
  <si>
    <t>C24H31BN2O4</t>
  </si>
  <si>
    <t>S20</t>
  </si>
  <si>
    <t>C21H22BF3N2O4</t>
  </si>
  <si>
    <t>S21</t>
  </si>
  <si>
    <t>C23H33BN4O4</t>
  </si>
  <si>
    <t>S22</t>
  </si>
  <si>
    <t>C26H28BN3O4</t>
  </si>
  <si>
    <t>S23</t>
  </si>
  <si>
    <t>C19H24BN3O4S</t>
  </si>
  <si>
    <t>S24</t>
  </si>
  <si>
    <t>C19H23BN4O4</t>
  </si>
  <si>
    <t>S25</t>
  </si>
  <si>
    <t>C26H36BN2O7P</t>
  </si>
  <si>
    <t>S26</t>
  </si>
  <si>
    <t>C24H29BN2O6</t>
  </si>
  <si>
    <t>S27</t>
  </si>
  <si>
    <t>C26H28BN5O4</t>
  </si>
  <si>
    <t>S28</t>
  </si>
  <si>
    <t>C21H23BF3N3O4</t>
  </si>
  <si>
    <t>S29</t>
  </si>
  <si>
    <t>C25H32BN3O5</t>
  </si>
  <si>
    <t>S30</t>
  </si>
  <si>
    <t>C26H28BN3O6S</t>
  </si>
  <si>
    <t>S31</t>
  </si>
  <si>
    <t>S32</t>
  </si>
  <si>
    <t>C25H28BN3O4</t>
  </si>
  <si>
    <t>S33</t>
  </si>
  <si>
    <t>S34</t>
  </si>
  <si>
    <t>C22H31BN4O4</t>
  </si>
  <si>
    <t>S35</t>
  </si>
  <si>
    <t>C22H23BF3N3O6</t>
  </si>
  <si>
    <t>S36</t>
  </si>
  <si>
    <t>C20H23BClN3O4</t>
  </si>
  <si>
    <t>S37</t>
  </si>
  <si>
    <t>C20H23BN4O6</t>
  </si>
  <si>
    <t>S38</t>
  </si>
  <si>
    <t>C22H28BN3O4</t>
  </si>
  <si>
    <t>S39</t>
  </si>
  <si>
    <t>C20H21BF3N3O4</t>
  </si>
  <si>
    <t>S40</t>
  </si>
  <si>
    <t>C18H22BN5O4</t>
  </si>
  <si>
    <t>S41</t>
  </si>
  <si>
    <t>C25H35BN3O7P</t>
  </si>
  <si>
    <t>S42</t>
  </si>
  <si>
    <t>C27H31BN4O4S</t>
  </si>
  <si>
    <t>S43</t>
  </si>
  <si>
    <t>C21H22BF3N4O6</t>
  </si>
  <si>
    <t>S44</t>
  </si>
  <si>
    <t>C24H25BN4O6</t>
  </si>
  <si>
    <t>S45</t>
  </si>
  <si>
    <t>C27H33BN4O4S</t>
  </si>
  <si>
    <t>S46</t>
  </si>
  <si>
    <t>S47</t>
  </si>
  <si>
    <t>S48</t>
  </si>
  <si>
    <t>C24H26BFN4O4</t>
  </si>
  <si>
    <t>S49</t>
  </si>
  <si>
    <t>C27H30BFN4O4S</t>
  </si>
  <si>
    <t>S50</t>
  </si>
  <si>
    <t>C27H32BFN4O4S</t>
  </si>
  <si>
    <t>S51</t>
  </si>
  <si>
    <t>C25H26BFN4O6S</t>
  </si>
  <si>
    <t>S52</t>
  </si>
  <si>
    <t>C21H21BF4N4O6</t>
  </si>
  <si>
    <t>S53</t>
  </si>
  <si>
    <t>C22H27BFN3O6</t>
  </si>
  <si>
    <t>S54</t>
  </si>
  <si>
    <t>C22H27BFN3O4</t>
  </si>
  <si>
    <t>S55</t>
  </si>
  <si>
    <t>C21H21BF5N3O4</t>
  </si>
  <si>
    <t>S56</t>
  </si>
  <si>
    <t>S57</t>
  </si>
  <si>
    <t>C28H35BN4O5S</t>
  </si>
  <si>
    <t>S58</t>
  </si>
  <si>
    <t>C22H32BN5O5</t>
  </si>
  <si>
    <t>S59</t>
  </si>
  <si>
    <t>S60</t>
  </si>
  <si>
    <t>C23H30BN3O7</t>
  </si>
  <si>
    <t>S61</t>
  </si>
  <si>
    <t>C23H30BN3O5</t>
  </si>
  <si>
    <t>S62</t>
  </si>
  <si>
    <t>C21H25BFN3O5</t>
  </si>
  <si>
    <t>S63</t>
  </si>
  <si>
    <t>C29H34BN3O5S</t>
  </si>
  <si>
    <t>S64</t>
  </si>
  <si>
    <t>C27H30BN3O7S</t>
  </si>
  <si>
    <t>S65</t>
  </si>
  <si>
    <t>C23H33BN4O5</t>
  </si>
  <si>
    <t>Data associated with Extended Data Fig 3f</t>
  </si>
  <si>
    <t>CE36</t>
  </si>
  <si>
    <t>CE42</t>
  </si>
  <si>
    <t>4CEs</t>
  </si>
  <si>
    <t>Collision energy</t>
  </si>
  <si>
    <t>Average</t>
  </si>
  <si>
    <t>Average of 5 replicates</t>
  </si>
  <si>
    <t>Stdev.p</t>
  </si>
  <si>
    <t>%CV</t>
  </si>
  <si>
    <t>CE33</t>
  </si>
  <si>
    <t>CE37</t>
  </si>
  <si>
    <t>Data associated with Extended Data Fig 3g</t>
  </si>
  <si>
    <t>100 Da</t>
  </si>
  <si>
    <t>150 Da</t>
  </si>
  <si>
    <t>200 Da</t>
  </si>
  <si>
    <t>signal intensity</t>
  </si>
  <si>
    <t>average %CV</t>
  </si>
  <si>
    <t>N/A</t>
  </si>
  <si>
    <t>Data associated with Extended Data Fig 3h</t>
  </si>
  <si>
    <r>
      <t xml:space="preserve">TIDA </t>
    </r>
    <r>
      <rPr>
        <b/>
        <sz val="10.5"/>
        <color theme="1"/>
        <rFont val="Courier New"/>
        <family val="3"/>
      </rPr>
      <t>1</t>
    </r>
    <r>
      <rPr>
        <sz val="10.5"/>
        <color theme="1"/>
        <rFont val="Courier New"/>
        <family val="3"/>
      </rPr>
      <t>_50µM</t>
    </r>
  </si>
  <si>
    <t>Average signal</t>
  </si>
  <si>
    <t>Average signal carry over</t>
  </si>
  <si>
    <t>Average % carry over</t>
  </si>
  <si>
    <t>Well</t>
  </si>
  <si>
    <t>Area</t>
  </si>
  <si>
    <t>TIDA 1_50µM</t>
  </si>
  <si>
    <t>Boc 7_250µM</t>
  </si>
  <si>
    <t>THP 9_250µM</t>
  </si>
  <si>
    <r>
      <t xml:space="preserve">Boc </t>
    </r>
    <r>
      <rPr>
        <b/>
        <sz val="11"/>
        <color theme="1"/>
        <rFont val="Aptos Narrow"/>
        <family val="2"/>
        <scheme val="minor"/>
      </rPr>
      <t>7</t>
    </r>
    <r>
      <rPr>
        <sz val="11"/>
        <color theme="1"/>
        <rFont val="Aptos Narrow"/>
        <family val="2"/>
        <scheme val="minor"/>
      </rPr>
      <t>_250µM</t>
    </r>
  </si>
  <si>
    <r>
      <t xml:space="preserve">THP </t>
    </r>
    <r>
      <rPr>
        <b/>
        <sz val="11"/>
        <color theme="1"/>
        <rFont val="Aptos Narrow"/>
        <family val="2"/>
        <scheme val="minor"/>
      </rPr>
      <t>9</t>
    </r>
    <r>
      <rPr>
        <sz val="11"/>
        <color theme="1"/>
        <rFont val="Aptos Narrow"/>
        <family val="2"/>
        <scheme val="minor"/>
      </rPr>
      <t>_250µM</t>
    </r>
  </si>
  <si>
    <t>Data associated with Extended Data Fig 3i</t>
  </si>
  <si>
    <t>Mass</t>
  </si>
  <si>
    <t>MassLabel</t>
  </si>
  <si>
    <t>Time</t>
  </si>
  <si>
    <t>Set</t>
  </si>
  <si>
    <t>Neutral Loss</t>
  </si>
  <si>
    <t>PeakArea</t>
  </si>
  <si>
    <t>average</t>
  </si>
  <si>
    <t>stdev.p</t>
  </si>
  <si>
    <t>product 1</t>
  </si>
  <si>
    <t>E1</t>
  </si>
  <si>
    <t>Set1</t>
  </si>
  <si>
    <t>S5</t>
  </si>
  <si>
    <t>E2</t>
  </si>
  <si>
    <r>
      <rPr>
        <b/>
        <sz val="10"/>
        <color theme="1"/>
        <rFont val="Arial"/>
        <family val="2"/>
      </rPr>
      <t>S5</t>
    </r>
    <r>
      <rPr>
        <sz val="10"/>
        <color theme="1"/>
        <rFont val="Arial"/>
        <family val="2"/>
      </rPr>
      <t>+reaction mixture</t>
    </r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</si>
  <si>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</si>
  <si>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</si>
  <si>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</si>
  <si>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</si>
  <si>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</si>
  <si>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</si>
  <si>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</si>
  <si>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</si>
  <si>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</si>
  <si>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</si>
  <si>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</si>
  <si>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</si>
  <si>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</si>
  <si>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</si>
  <si>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F16</t>
  </si>
  <si>
    <t>F15</t>
  </si>
  <si>
    <t>F14</t>
  </si>
  <si>
    <t>F13</t>
  </si>
  <si>
    <t>F12</t>
  </si>
  <si>
    <t>F11</t>
  </si>
  <si>
    <t>F10</t>
  </si>
  <si>
    <t>F9</t>
  </si>
  <si>
    <t>F8</t>
  </si>
  <si>
    <t>F7</t>
  </si>
  <si>
    <t>F6</t>
  </si>
  <si>
    <t>F5</t>
  </si>
  <si>
    <t>F4</t>
  </si>
  <si>
    <t>F3</t>
  </si>
  <si>
    <t>F2</t>
  </si>
  <si>
    <t>F1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</si>
  <si>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</si>
  <si>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</si>
  <si>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</si>
  <si>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</si>
  <si>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</si>
  <si>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</si>
  <si>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</si>
  <si>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</si>
  <si>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</si>
  <si>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</si>
  <si>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</si>
  <si>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</si>
  <si>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</si>
  <si>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</si>
  <si>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</si>
  <si>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</si>
  <si>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</si>
  <si>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</si>
  <si>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</si>
  <si>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</si>
  <si>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</si>
  <si>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</si>
  <si>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</si>
  <si>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</si>
  <si>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</si>
  <si>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</si>
  <si>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</si>
  <si>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H5</t>
  </si>
  <si>
    <t>H4</t>
  </si>
  <si>
    <t>H3</t>
  </si>
  <si>
    <t>H2</t>
  </si>
  <si>
    <t>H1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</si>
  <si>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</si>
  <si>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</si>
  <si>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</si>
  <si>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</si>
  <si>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</si>
  <si>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</si>
  <si>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</si>
  <si>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</si>
  <si>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</si>
  <si>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</si>
  <si>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</si>
  <si>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</si>
  <si>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</si>
  <si>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</si>
  <si>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</si>
  <si>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</si>
  <si>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J16</t>
  </si>
  <si>
    <t>J15</t>
  </si>
  <si>
    <t>J14</t>
  </si>
  <si>
    <t>J13</t>
  </si>
  <si>
    <t>J12</t>
  </si>
  <si>
    <t>J11</t>
  </si>
  <si>
    <t>J10</t>
  </si>
  <si>
    <t>J9</t>
  </si>
  <si>
    <t>J8</t>
  </si>
  <si>
    <t>J7</t>
  </si>
  <si>
    <t>J6</t>
  </si>
  <si>
    <t>J5</t>
  </si>
  <si>
    <t>J4</t>
  </si>
  <si>
    <t>J3</t>
  </si>
  <si>
    <t>J2</t>
  </si>
  <si>
    <t>J1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</si>
  <si>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</si>
  <si>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</si>
  <si>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</si>
  <si>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</si>
  <si>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</si>
  <si>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</si>
  <si>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</si>
  <si>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</si>
  <si>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</si>
  <si>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</si>
  <si>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</si>
  <si>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</si>
  <si>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</si>
  <si>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</si>
  <si>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</si>
  <si>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</si>
  <si>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L16</t>
  </si>
  <si>
    <t>L15</t>
  </si>
  <si>
    <t>L14</t>
  </si>
  <si>
    <t>L13</t>
  </si>
  <si>
    <t>L12</t>
  </si>
  <si>
    <t>L11</t>
  </si>
  <si>
    <t>L10</t>
  </si>
  <si>
    <t>L9</t>
  </si>
  <si>
    <t>L8</t>
  </si>
  <si>
    <t>L7</t>
  </si>
  <si>
    <t>L6</t>
  </si>
  <si>
    <t>L5</t>
  </si>
  <si>
    <t>L4</t>
  </si>
  <si>
    <t>L3</t>
  </si>
  <si>
    <t>L2</t>
  </si>
  <si>
    <t>L1</t>
  </si>
  <si>
    <t>Data associated with Extended Data Fig 3j</t>
  </si>
  <si>
    <t>Water-10nL</t>
  </si>
  <si>
    <t>Height</t>
  </si>
  <si>
    <t>Width</t>
  </si>
  <si>
    <t>Width at 50%</t>
  </si>
  <si>
    <t>Water-2.5nL</t>
  </si>
  <si>
    <r>
      <rPr>
        <b/>
        <sz val="11"/>
        <color theme="1"/>
        <rFont val="Aptos Narrow"/>
        <family val="2"/>
        <scheme val="minor"/>
      </rPr>
      <t>S2</t>
    </r>
    <r>
      <rPr>
        <sz val="11"/>
        <color theme="1"/>
        <rFont val="Aptos Narrow"/>
        <family val="2"/>
        <scheme val="minor"/>
      </rPr>
      <t>_10nL</t>
    </r>
  </si>
  <si>
    <r>
      <rPr>
        <b/>
        <sz val="11"/>
        <color theme="1"/>
        <rFont val="Aptos Narrow"/>
        <family val="2"/>
        <scheme val="minor"/>
      </rPr>
      <t>S2</t>
    </r>
    <r>
      <rPr>
        <sz val="11"/>
        <color theme="1"/>
        <rFont val="Aptos Narrow"/>
        <family val="2"/>
        <scheme val="minor"/>
      </rPr>
      <t>_2.5nL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</si>
</sst>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E+00"/>
    <numFmt numFmtId="165" formatCode="0.0"/>
    <numFmt numFmtId="166" formatCode="0.0E+0"/>
    <numFmt numFmtId="167" formatCode="0.000"/>
    <numFmt numFmtId="168" formatCode="0.E+00"/>
  </numFmts>
  <fonts count="15" x14ac:knownFonts="1">
    <font>
      <sz val="11"/>
      <color theme="1"/>
      <name val="Aptos Narrow"/>
      <family val="2"/>
      <scheme val="minor"/>
    </font>
    <font>
      <sz val="10.5"/>
      <color theme="1"/>
      <name val="Courier New"/>
      <family val="3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0.5"/>
      <color theme="1"/>
      <name val="Courier New"/>
      <family val="3"/>
    </font>
    <font>
      <sz val="11"/>
      <color rgb="FF9C5700"/>
      <name val="Aptos Narrow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0.5"/>
      <name val="Courier New"/>
      <family val="3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4" borderId="0" applyNumberFormat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/>
    <xf numFmtId="164" fontId="3" fillId="0" borderId="0" xfId="1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3" fillId="0" borderId="0" xfId="0" applyNumberFormat="1" applyFont="1"/>
    <xf numFmtId="1" fontId="5" fillId="0" borderId="0" xfId="0" applyNumberFormat="1" applyFont="1"/>
    <xf numFmtId="0" fontId="5" fillId="0" borderId="0" xfId="0" applyFont="1"/>
    <xf numFmtId="1" fontId="5" fillId="0" borderId="0" xfId="2" applyNumberFormat="1" applyFont="1" applyFill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1" fontId="5" fillId="0" borderId="0" xfId="2" applyNumberFormat="1" applyFont="1" applyFill="1" applyAlignment="1">
      <alignment vertical="center"/>
    </xf>
    <xf numFmtId="164" fontId="3" fillId="0" borderId="0" xfId="2" applyNumberFormat="1" applyFont="1" applyFill="1" applyAlignment="1">
      <alignment horizontal="center" vertical="center"/>
    </xf>
    <xf numFmtId="0" fontId="3" fillId="0" borderId="0" xfId="1" applyFont="1" applyFill="1"/>
    <xf numFmtId="1" fontId="3" fillId="0" borderId="0" xfId="3" applyNumberFormat="1" applyFont="1" applyFill="1" applyAlignment="1"/>
    <xf numFmtId="0" fontId="3" fillId="0" borderId="0" xfId="1" applyFont="1" applyFill="1" applyAlignment="1">
      <alignment vertical="center"/>
    </xf>
    <xf numFmtId="1" fontId="3" fillId="0" borderId="0" xfId="0" applyNumberFormat="1" applyFont="1"/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0" fillId="0" borderId="0" xfId="0" applyNumberFormat="1"/>
    <xf numFmtId="0" fontId="9" fillId="0" borderId="0" xfId="0" applyFont="1" applyAlignment="1">
      <alignment horizontal="center" vertical="center" readingOrder="1"/>
    </xf>
    <xf numFmtId="166" fontId="0" fillId="0" borderId="0" xfId="0" applyNumberFormat="1"/>
    <xf numFmtId="164" fontId="0" fillId="0" borderId="0" xfId="0" applyNumberFormat="1"/>
    <xf numFmtId="0" fontId="10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67" fontId="0" fillId="0" borderId="0" xfId="0" applyNumberFormat="1"/>
    <xf numFmtId="167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0" fillId="0" borderId="0" xfId="0" applyNumberFormat="1" applyAlignment="1">
      <alignment horizontal="center"/>
    </xf>
    <xf numFmtId="0" fontId="11" fillId="0" borderId="0" xfId="0" applyFont="1" applyAlignment="1">
      <alignment vertical="center"/>
    </xf>
    <xf numFmtId="0" fontId="3" fillId="0" borderId="0" xfId="3" applyFont="1" applyFill="1" applyAlignment="1">
      <alignment vertical="center"/>
    </xf>
    <xf numFmtId="0" fontId="12" fillId="0" borderId="0" xfId="0" applyFont="1"/>
    <xf numFmtId="165" fontId="0" fillId="0" borderId="0" xfId="0" applyNumberFormat="1" applyAlignment="1">
      <alignment horizontal="center"/>
    </xf>
    <xf numFmtId="0" fontId="13" fillId="0" borderId="0" xfId="0" applyFont="1" applyAlignment="1">
      <alignment vertical="center"/>
    </xf>
    <xf numFmtId="168" fontId="0" fillId="0" borderId="0" xfId="0" applyNumberFormat="1"/>
    <xf numFmtId="165" fontId="14" fillId="0" borderId="0" xfId="0" applyNumberFormat="1" applyFont="1" applyAlignment="1">
      <alignment horizontal="center"/>
    </xf>
    <xf numFmtId="0" fontId="8" fillId="0" borderId="0" xfId="3" applyFill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4">
    <cellStyle name="Bad" xfId="2" builtinId="27"/>
    <cellStyle name="Good" xfId="1" builtinId="26"/>
    <cellStyle name="Neutral 2" xfId="3" xr:uid="{7B8AE0F8-5DAD-0A4A-8B9B-B27045522A8E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76545788919243"/>
          <c:y val="2.9546827479898344E-2"/>
          <c:w val="0.72703635259878241"/>
          <c:h val="0.79797160771570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3e'!$D$14</c:f>
              <c:strCache>
                <c:ptCount val="1"/>
                <c:pt idx="0">
                  <c:v>CE (V)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'Extended Data Fig 3e'!$B$15:$B$74</c:f>
              <c:numCache>
                <c:formatCode>0.00</c:formatCode>
                <c:ptCount val="60"/>
                <c:pt idx="0">
                  <c:v>384.17169999999999</c:v>
                </c:pt>
                <c:pt idx="1">
                  <c:v>403.14859999999999</c:v>
                </c:pt>
                <c:pt idx="2">
                  <c:v>440.18669999999997</c:v>
                </c:pt>
                <c:pt idx="3">
                  <c:v>447.20780000000002</c:v>
                </c:pt>
                <c:pt idx="4">
                  <c:v>454.20240000000001</c:v>
                </c:pt>
                <c:pt idx="5">
                  <c:v>495.15370000000001</c:v>
                </c:pt>
                <c:pt idx="6">
                  <c:v>488.22309999999999</c:v>
                </c:pt>
                <c:pt idx="7">
                  <c:v>532.22580000000005</c:v>
                </c:pt>
                <c:pt idx="8">
                  <c:v>390.12819999999999</c:v>
                </c:pt>
                <c:pt idx="9">
                  <c:v>523.16970000000003</c:v>
                </c:pt>
                <c:pt idx="10">
                  <c:v>477.18200000000002</c:v>
                </c:pt>
                <c:pt idx="11">
                  <c:v>398.18130000000002</c:v>
                </c:pt>
                <c:pt idx="12">
                  <c:v>425.17579999999998</c:v>
                </c:pt>
                <c:pt idx="13">
                  <c:v>422.23770000000002</c:v>
                </c:pt>
                <c:pt idx="14">
                  <c:v>434.16250000000002</c:v>
                </c:pt>
                <c:pt idx="15">
                  <c:v>440.2595</c:v>
                </c:pt>
                <c:pt idx="16">
                  <c:v>457.21730000000002</c:v>
                </c:pt>
                <c:pt idx="17">
                  <c:v>401.15809999999999</c:v>
                </c:pt>
                <c:pt idx="18">
                  <c:v>382.18119999999999</c:v>
                </c:pt>
                <c:pt idx="19">
                  <c:v>530.23530000000005</c:v>
                </c:pt>
                <c:pt idx="20">
                  <c:v>452.21190000000001</c:v>
                </c:pt>
                <c:pt idx="21">
                  <c:v>485.22340000000003</c:v>
                </c:pt>
                <c:pt idx="22">
                  <c:v>449.17340000000002</c:v>
                </c:pt>
                <c:pt idx="23">
                  <c:v>465.24349999999998</c:v>
                </c:pt>
                <c:pt idx="24">
                  <c:v>521.17920000000004</c:v>
                </c:pt>
                <c:pt idx="25">
                  <c:v>434.16250000000002</c:v>
                </c:pt>
                <c:pt idx="26">
                  <c:v>445.21730000000002</c:v>
                </c:pt>
                <c:pt idx="27">
                  <c:v>521.17920000000004</c:v>
                </c:pt>
                <c:pt idx="28">
                  <c:v>426.24380000000002</c:v>
                </c:pt>
                <c:pt idx="29">
                  <c:v>493.16320000000002</c:v>
                </c:pt>
                <c:pt idx="30">
                  <c:v>415.14699999999999</c:v>
                </c:pt>
                <c:pt idx="31">
                  <c:v>426.17110000000002</c:v>
                </c:pt>
                <c:pt idx="32">
                  <c:v>409.21730000000002</c:v>
                </c:pt>
                <c:pt idx="33">
                  <c:v>435.15769999999998</c:v>
                </c:pt>
                <c:pt idx="34">
                  <c:v>383.17649999999998</c:v>
                </c:pt>
                <c:pt idx="35">
                  <c:v>531.23059999999998</c:v>
                </c:pt>
                <c:pt idx="36">
                  <c:v>518.21590000000003</c:v>
                </c:pt>
                <c:pt idx="37">
                  <c:v>494.15839999999997</c:v>
                </c:pt>
                <c:pt idx="38">
                  <c:v>476.18669999999997</c:v>
                </c:pt>
                <c:pt idx="39">
                  <c:v>520.23159999999996</c:v>
                </c:pt>
                <c:pt idx="40">
                  <c:v>494.15839999999997</c:v>
                </c:pt>
                <c:pt idx="41">
                  <c:v>476.18669999999997</c:v>
                </c:pt>
                <c:pt idx="42">
                  <c:v>464.20310000000001</c:v>
                </c:pt>
                <c:pt idx="43">
                  <c:v>536.20650000000001</c:v>
                </c:pt>
                <c:pt idx="44">
                  <c:v>538.22209999999995</c:v>
                </c:pt>
                <c:pt idx="45">
                  <c:v>540.16499999999996</c:v>
                </c:pt>
                <c:pt idx="46">
                  <c:v>512.149</c:v>
                </c:pt>
                <c:pt idx="47">
                  <c:v>459.1977</c:v>
                </c:pt>
                <c:pt idx="48">
                  <c:v>427.2079</c:v>
                </c:pt>
                <c:pt idx="49">
                  <c:v>485.15449999999998</c:v>
                </c:pt>
                <c:pt idx="50">
                  <c:v>427.2079</c:v>
                </c:pt>
                <c:pt idx="51">
                  <c:v>550.24210000000005</c:v>
                </c:pt>
                <c:pt idx="52">
                  <c:v>457.24959999999999</c:v>
                </c:pt>
                <c:pt idx="53">
                  <c:v>459.1977</c:v>
                </c:pt>
                <c:pt idx="54">
                  <c:v>471.21769999999998</c:v>
                </c:pt>
                <c:pt idx="55">
                  <c:v>439.22789999999998</c:v>
                </c:pt>
                <c:pt idx="56">
                  <c:v>429.18709999999999</c:v>
                </c:pt>
                <c:pt idx="57">
                  <c:v>547.23119999999994</c:v>
                </c:pt>
                <c:pt idx="58">
                  <c:v>551.18979999999999</c:v>
                </c:pt>
                <c:pt idx="59">
                  <c:v>456.25439999999998</c:v>
                </c:pt>
              </c:numCache>
            </c:numRef>
          </c:xVal>
          <c:yVal>
            <c:numRef>
              <c:f>'Extended Data Fig 3e'!$D$15:$D$74</c:f>
              <c:numCache>
                <c:formatCode>General</c:formatCode>
                <c:ptCount val="60"/>
                <c:pt idx="0">
                  <c:v>31</c:v>
                </c:pt>
                <c:pt idx="1">
                  <c:v>35</c:v>
                </c:pt>
                <c:pt idx="2">
                  <c:v>38</c:v>
                </c:pt>
                <c:pt idx="3">
                  <c:v>39</c:v>
                </c:pt>
                <c:pt idx="4">
                  <c:v>35</c:v>
                </c:pt>
                <c:pt idx="5">
                  <c:v>37</c:v>
                </c:pt>
                <c:pt idx="6">
                  <c:v>38</c:v>
                </c:pt>
                <c:pt idx="7">
                  <c:v>35</c:v>
                </c:pt>
                <c:pt idx="8">
                  <c:v>34</c:v>
                </c:pt>
                <c:pt idx="9">
                  <c:v>42</c:v>
                </c:pt>
                <c:pt idx="10">
                  <c:v>37</c:v>
                </c:pt>
                <c:pt idx="11">
                  <c:v>39</c:v>
                </c:pt>
                <c:pt idx="12">
                  <c:v>33</c:v>
                </c:pt>
                <c:pt idx="13">
                  <c:v>39</c:v>
                </c:pt>
                <c:pt idx="14">
                  <c:v>40</c:v>
                </c:pt>
                <c:pt idx="16">
                  <c:v>40</c:v>
                </c:pt>
                <c:pt idx="17">
                  <c:v>35</c:v>
                </c:pt>
                <c:pt idx="18">
                  <c:v>33</c:v>
                </c:pt>
                <c:pt idx="20">
                  <c:v>39</c:v>
                </c:pt>
                <c:pt idx="21">
                  <c:v>35</c:v>
                </c:pt>
                <c:pt idx="22">
                  <c:v>35</c:v>
                </c:pt>
                <c:pt idx="23">
                  <c:v>39</c:v>
                </c:pt>
                <c:pt idx="24">
                  <c:v>42</c:v>
                </c:pt>
                <c:pt idx="25">
                  <c:v>38</c:v>
                </c:pt>
                <c:pt idx="26">
                  <c:v>40</c:v>
                </c:pt>
                <c:pt idx="27">
                  <c:v>44</c:v>
                </c:pt>
                <c:pt idx="28">
                  <c:v>40</c:v>
                </c:pt>
                <c:pt idx="29">
                  <c:v>38</c:v>
                </c:pt>
                <c:pt idx="30">
                  <c:v>35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34</c:v>
                </c:pt>
                <c:pt idx="35">
                  <c:v>39</c:v>
                </c:pt>
                <c:pt idx="36">
                  <c:v>48</c:v>
                </c:pt>
                <c:pt idx="37">
                  <c:v>43</c:v>
                </c:pt>
                <c:pt idx="38">
                  <c:v>40</c:v>
                </c:pt>
                <c:pt idx="39">
                  <c:v>49</c:v>
                </c:pt>
                <c:pt idx="40">
                  <c:v>41</c:v>
                </c:pt>
                <c:pt idx="41">
                  <c:v>39</c:v>
                </c:pt>
                <c:pt idx="42">
                  <c:v>34</c:v>
                </c:pt>
                <c:pt idx="43">
                  <c:v>46</c:v>
                </c:pt>
                <c:pt idx="44">
                  <c:v>42</c:v>
                </c:pt>
                <c:pt idx="45">
                  <c:v>42</c:v>
                </c:pt>
                <c:pt idx="46">
                  <c:v>36</c:v>
                </c:pt>
                <c:pt idx="47">
                  <c:v>35</c:v>
                </c:pt>
                <c:pt idx="48">
                  <c:v>34</c:v>
                </c:pt>
                <c:pt idx="49">
                  <c:v>36</c:v>
                </c:pt>
                <c:pt idx="50">
                  <c:v>34</c:v>
                </c:pt>
                <c:pt idx="51">
                  <c:v>43</c:v>
                </c:pt>
                <c:pt idx="52">
                  <c:v>40</c:v>
                </c:pt>
                <c:pt idx="53">
                  <c:v>36</c:v>
                </c:pt>
                <c:pt idx="54">
                  <c:v>35</c:v>
                </c:pt>
                <c:pt idx="55">
                  <c:v>37</c:v>
                </c:pt>
                <c:pt idx="56">
                  <c:v>34</c:v>
                </c:pt>
                <c:pt idx="57">
                  <c:v>44</c:v>
                </c:pt>
                <c:pt idx="58">
                  <c:v>43</c:v>
                </c:pt>
                <c:pt idx="59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58-5E4E-ACB1-CA86A4CE2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8886920"/>
        <c:axId val="2008887640"/>
      </c:scatterChart>
      <c:valAx>
        <c:axId val="2008886920"/>
        <c:scaling>
          <c:orientation val="minMax"/>
          <c:max val="560"/>
          <c:min val="36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Molecular weight (g/mol)</a:t>
                </a:r>
              </a:p>
            </c:rich>
          </c:tx>
          <c:layout>
            <c:manualLayout>
              <c:xMode val="edge"/>
              <c:yMode val="edge"/>
              <c:x val="0.25340359240809185"/>
              <c:y val="0.902000270799483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2008887640"/>
        <c:crosses val="autoZero"/>
        <c:crossBetween val="midCat"/>
        <c:majorUnit val="50"/>
        <c:minorUnit val="25"/>
      </c:valAx>
      <c:valAx>
        <c:axId val="20088876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spc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Collision energy (V)</a:t>
                </a:r>
              </a:p>
            </c:rich>
          </c:tx>
          <c:layout>
            <c:manualLayout>
              <c:xMode val="edge"/>
              <c:yMode val="edge"/>
              <c:x val="0"/>
              <c:y val="0.238690476190476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2008886920"/>
        <c:crosses val="autoZero"/>
        <c:crossBetween val="midCat"/>
        <c:min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817003950452929"/>
          <c:y val="0.10094571511894347"/>
          <c:w val="0.69557590874887854"/>
          <c:h val="0.71888409782110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'Extended Data Fig 3f'!$T$2</c:f>
              <c:strCache>
                <c:ptCount val="1"/>
                <c:pt idx="0">
                  <c:v>Collision 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'Extended Data Fig 3f'!$T$3:$T$5</c:f>
              <c:strCache>
                <c:ptCount val="3"/>
                <c:pt idx="0">
                  <c:v>CE36</c:v>
                </c:pt>
                <c:pt idx="1">
                  <c:v>CE42</c:v>
                </c:pt>
                <c:pt idx="2">
                  <c:v>4CEs</c:v>
                </c:pt>
              </c:strCache>
            </c:strRef>
          </c:cat>
          <c:val>
            <c:numRef>
              <c:f>'Extended Data Fig 3f'!$U$3:$U$5</c:f>
              <c:numCache>
                <c:formatCode>0.0E+0</c:formatCode>
                <c:ptCount val="3"/>
                <c:pt idx="0">
                  <c:v>27425620.737145048</c:v>
                </c:pt>
                <c:pt idx="1">
                  <c:v>29729526.65003413</c:v>
                </c:pt>
                <c:pt idx="2">
                  <c:v>31972879.175496843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DB-154A-8A09-DD08889AB7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0"/>
        <c:overlap val="-100"/>
        <c:axId val="1006313592"/>
        <c:axId val="1006310712"/>
      </c:barChart>
      <c:catAx>
        <c:axId val="1006313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Collision energy (V)</a:t>
                </a:r>
              </a:p>
            </c:rich>
          </c:tx>
          <c:layout>
            <c:manualLayout>
              <c:xMode val="edge"/>
              <c:yMode val="edge"/>
              <c:x val="0.39873663285387667"/>
              <c:y val="0.914152918385201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0712"/>
        <c:crosses val="autoZero"/>
        <c:auto val="1"/>
        <c:lblAlgn val="ctr"/>
        <c:lblOffset val="100"/>
        <c:noMultiLvlLbl val="0"/>
      </c:catAx>
      <c:valAx>
        <c:axId val="1006310712"/>
        <c:scaling>
          <c:orientation val="minMax"/>
          <c:max val="4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Average </a:t>
                </a: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Signal Intensity</a:t>
                </a:r>
              </a:p>
            </c:rich>
          </c:tx>
          <c:layout>
            <c:manualLayout>
              <c:xMode val="edge"/>
              <c:yMode val="edge"/>
              <c:x val="1.1947690935555362E-3"/>
              <c:y val="0.107828708911386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3592"/>
        <c:crosses val="autoZero"/>
        <c:crossBetween val="between"/>
        <c:majorUnit val="10000000"/>
        <c:minorUnit val="5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35268805685006"/>
          <c:y val="6.1507936507936518E-2"/>
          <c:w val="0.79045342546467401"/>
          <c:h val="0.765884993542473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'Extended Data Fig 3g'!$O$4</c:f>
              <c:strCache>
                <c:ptCount val="1"/>
                <c:pt idx="0">
                  <c:v>average %CV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'Extended Data Fig 3g'!$N$5:$N$7</c:f>
              <c:strCache>
                <c:ptCount val="3"/>
                <c:pt idx="0">
                  <c:v>100 Da</c:v>
                </c:pt>
                <c:pt idx="1">
                  <c:v>150 Da</c:v>
                </c:pt>
                <c:pt idx="2">
                  <c:v>200 Da</c:v>
                </c:pt>
              </c:strCache>
            </c:strRef>
          </c:cat>
          <c:val>
            <c:numRef>
              <c:f>'Extended Data Fig 3g'!$O$5:$O$7</c:f>
              <c:numCache>
                <c:formatCode>0.0</c:formatCode>
                <c:ptCount val="3"/>
                <c:pt idx="0">
                  <c:v>10.178259140482123</c:v>
                </c:pt>
                <c:pt idx="1">
                  <c:v>12.66461996852329</c:v>
                </c:pt>
                <c:pt idx="2">
                  <c:v>16.502900227288212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E-334D-BABA-367068006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-100"/>
        <c:axId val="1137131096"/>
        <c:axId val="1137131816"/>
      </c:barChart>
      <c:catAx>
        <c:axId val="1137131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Scan</a:t>
                </a:r>
                <a:r>
                  <a:rPr lang="en-US" sz="800" b="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mass range</a:t>
                </a:r>
                <a:endParaRPr lang="en-US" sz="800" b="0">
                  <a:solidFill>
                    <a:sysClr val="windowText" lastClr="00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137131816"/>
        <c:crosses val="autoZero"/>
        <c:auto val="1"/>
        <c:lblAlgn val="ctr"/>
        <c:lblOffset val="100"/>
        <c:noMultiLvlLbl val="0"/>
      </c:catAx>
      <c:valAx>
        <c:axId val="11371318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Coefficient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variation (%)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</a:p>
            </c:rich>
          </c:tx>
          <c:layout>
            <c:manualLayout>
              <c:xMode val="edge"/>
              <c:yMode val="edge"/>
              <c:x val="5.2438471369089332E-3"/>
              <c:y val="0.162343769528808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137131096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564447301230202"/>
          <c:y val="8.1104445277673604E-2"/>
          <c:w val="0.78435552698769795"/>
          <c:h val="0.758566637503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'Extended Data Fig 3h'!$H$2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'Extended Data Fig 3h'!$G$3:$G$5</c:f>
              <c:numCache>
                <c:formatCode>General</c:formatCode>
                <c:ptCount val="3"/>
                <c:pt idx="0">
                  <c:v>1</c:v>
                </c:pt>
                <c:pt idx="1">
                  <c:v>7</c:v>
                </c:pt>
                <c:pt idx="2">
                  <c:v>9</c:v>
                </c:pt>
              </c:numCache>
            </c:numRef>
          </c:cat>
          <c:val>
            <c:numRef>
              <c:f>'Extended Data Fig 3h'!$K$3:$K$5</c:f>
              <c:numCache>
                <c:formatCode>0.000</c:formatCode>
                <c:ptCount val="3"/>
                <c:pt idx="0">
                  <c:v>1.6297463979413425E-3</c:v>
                </c:pt>
                <c:pt idx="1">
                  <c:v>6.8593562318727394E-3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8-7F45-B094-2FCDEF9C027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0"/>
        <c:overlap val="-100"/>
        <c:axId val="1006313592"/>
        <c:axId val="1006310712"/>
      </c:barChart>
      <c:catAx>
        <c:axId val="1006313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Substrate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0712"/>
        <c:crosses val="autoZero"/>
        <c:auto val="1"/>
        <c:lblAlgn val="ctr"/>
        <c:lblOffset val="100"/>
        <c:noMultiLvlLbl val="0"/>
      </c:catAx>
      <c:valAx>
        <c:axId val="1006310712"/>
        <c:scaling>
          <c:orientation val="minMax"/>
          <c:max val="8.0000000000000019E-3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Average carryover (%)</a:t>
                </a:r>
              </a:p>
            </c:rich>
          </c:tx>
          <c:layout>
            <c:manualLayout>
              <c:xMode val="edge"/>
              <c:yMode val="edge"/>
              <c:x val="1.5243630260503151E-3"/>
              <c:y val="0.15946183810357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3592"/>
        <c:crosses val="autoZero"/>
        <c:crossBetween val="between"/>
        <c:majorUnit val="2.0000000000000005E-3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650707120021777"/>
          <c:y val="0.10481502312210973"/>
          <c:w val="0.61974845575784143"/>
          <c:h val="0.73343436237137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'Extended Data Fig 3i'!$H$2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'Extended Data Fig 3i'!$H$3:$H$4</c:f>
              <c:strCache>
                <c:ptCount val="2"/>
                <c:pt idx="0">
                  <c:v>S5</c:v>
                </c:pt>
                <c:pt idx="1">
                  <c:v>S5+reaction mixture</c:v>
                </c:pt>
              </c:strCache>
            </c:strRef>
          </c:cat>
          <c:val>
            <c:numRef>
              <c:f>'Extended Data Fig 3i'!$I$3:$I$4</c:f>
              <c:numCache>
                <c:formatCode>0.0E+0</c:formatCode>
                <c:ptCount val="2"/>
                <c:pt idx="0">
                  <c:v>124582290</c:v>
                </c:pt>
                <c:pt idx="1">
                  <c:v>120256080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8-EF42-83DA-268D137F1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axId val="1006313592"/>
        <c:axId val="1006310712"/>
      </c:barChart>
      <c:catAx>
        <c:axId val="100631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0712"/>
        <c:crosses val="autoZero"/>
        <c:auto val="1"/>
        <c:lblAlgn val="ctr"/>
        <c:lblOffset val="100"/>
        <c:noMultiLvlLbl val="0"/>
      </c:catAx>
      <c:valAx>
        <c:axId val="100631071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Average </a:t>
                </a: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signal intensity</a:t>
                </a:r>
              </a:p>
            </c:rich>
          </c:tx>
          <c:layout>
            <c:manualLayout>
              <c:xMode val="edge"/>
              <c:yMode val="edge"/>
              <c:x val="1.7871044967009218E-3"/>
              <c:y val="0.127612694246552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006313592"/>
        <c:crosses val="autoZero"/>
        <c:crossBetween val="between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289463432417073"/>
          <c:y val="4.5370516185476814E-2"/>
          <c:w val="0.70525202206866999"/>
          <c:h val="0.7836966003692279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3j'!$U$6</c:f>
              <c:strCache>
                <c:ptCount val="1"/>
                <c:pt idx="0">
                  <c:v>S2_10nL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xVal>
            <c:numRef>
              <c:f>'Extended Data Fig 3j'!$A$3:$A$386</c:f>
              <c:numCache>
                <c:formatCode>General</c:formatCode>
                <c:ptCount val="3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</c:numCache>
            </c:numRef>
          </c:xVal>
          <c:yVal>
            <c:numRef>
              <c:f>'Extended Data Fig 3j'!$C$3:$C$385</c:f>
              <c:numCache>
                <c:formatCode>General</c:formatCode>
                <c:ptCount val="383"/>
                <c:pt idx="0">
                  <c:v>67173224.885448605</c:v>
                </c:pt>
                <c:pt idx="1">
                  <c:v>63064758.828916498</c:v>
                </c:pt>
                <c:pt idx="2">
                  <c:v>67717490.471306294</c:v>
                </c:pt>
                <c:pt idx="3">
                  <c:v>63929898.9425532</c:v>
                </c:pt>
                <c:pt idx="4">
                  <c:v>66036382.932319298</c:v>
                </c:pt>
                <c:pt idx="5">
                  <c:v>60958915.788532302</c:v>
                </c:pt>
                <c:pt idx="6">
                  <c:v>64096943.239266098</c:v>
                </c:pt>
                <c:pt idx="7">
                  <c:v>70545219.682692796</c:v>
                </c:pt>
                <c:pt idx="8">
                  <c:v>60861457.598686598</c:v>
                </c:pt>
                <c:pt idx="9">
                  <c:v>70205565.969461799</c:v>
                </c:pt>
                <c:pt idx="10">
                  <c:v>87482348.321773604</c:v>
                </c:pt>
                <c:pt idx="11">
                  <c:v>74077260.335338205</c:v>
                </c:pt>
                <c:pt idx="12">
                  <c:v>75642876.472403795</c:v>
                </c:pt>
                <c:pt idx="13">
                  <c:v>76505530.319661602</c:v>
                </c:pt>
                <c:pt idx="14">
                  <c:v>68154121.745269805</c:v>
                </c:pt>
                <c:pt idx="15">
                  <c:v>74871241.366107404</c:v>
                </c:pt>
                <c:pt idx="16">
                  <c:v>71137792.399446696</c:v>
                </c:pt>
                <c:pt idx="17">
                  <c:v>67443764.261352807</c:v>
                </c:pt>
                <c:pt idx="18">
                  <c:v>64455158.4929538</c:v>
                </c:pt>
                <c:pt idx="19">
                  <c:v>73269478.823919505</c:v>
                </c:pt>
                <c:pt idx="20">
                  <c:v>64214213.502053499</c:v>
                </c:pt>
                <c:pt idx="21">
                  <c:v>70690971.788054705</c:v>
                </c:pt>
                <c:pt idx="22">
                  <c:v>66807512.225504398</c:v>
                </c:pt>
                <c:pt idx="23">
                  <c:v>70661876.486536503</c:v>
                </c:pt>
                <c:pt idx="24">
                  <c:v>71191988.777399004</c:v>
                </c:pt>
                <c:pt idx="25">
                  <c:v>66723265.169168703</c:v>
                </c:pt>
                <c:pt idx="26">
                  <c:v>67108107.291919596</c:v>
                </c:pt>
                <c:pt idx="27">
                  <c:v>73221176.812085196</c:v>
                </c:pt>
                <c:pt idx="28">
                  <c:v>67422239.614387006</c:v>
                </c:pt>
                <c:pt idx="29">
                  <c:v>65847367.823583402</c:v>
                </c:pt>
                <c:pt idx="30">
                  <c:v>77601665.213516101</c:v>
                </c:pt>
                <c:pt idx="31">
                  <c:v>73274029.202006295</c:v>
                </c:pt>
                <c:pt idx="32">
                  <c:v>71425213.689895198</c:v>
                </c:pt>
                <c:pt idx="33">
                  <c:v>66932447.5297646</c:v>
                </c:pt>
                <c:pt idx="34">
                  <c:v>75996342.664744094</c:v>
                </c:pt>
                <c:pt idx="35">
                  <c:v>69732268.377758607</c:v>
                </c:pt>
                <c:pt idx="36">
                  <c:v>68117066.645477101</c:v>
                </c:pt>
                <c:pt idx="37">
                  <c:v>85558328.842736006</c:v>
                </c:pt>
                <c:pt idx="38">
                  <c:v>65524104.991746403</c:v>
                </c:pt>
                <c:pt idx="39">
                  <c:v>66485964.035219103</c:v>
                </c:pt>
                <c:pt idx="40">
                  <c:v>70949709.310582101</c:v>
                </c:pt>
                <c:pt idx="41">
                  <c:v>70152609.580971301</c:v>
                </c:pt>
                <c:pt idx="42">
                  <c:v>66160221.914593503</c:v>
                </c:pt>
                <c:pt idx="43">
                  <c:v>61977594.825423501</c:v>
                </c:pt>
                <c:pt idx="44">
                  <c:v>67835003.398414701</c:v>
                </c:pt>
                <c:pt idx="45">
                  <c:v>66285777.770978801</c:v>
                </c:pt>
                <c:pt idx="46">
                  <c:v>69342862.803099096</c:v>
                </c:pt>
                <c:pt idx="47">
                  <c:v>66423994.600145802</c:v>
                </c:pt>
                <c:pt idx="48">
                  <c:v>67067448.510050401</c:v>
                </c:pt>
                <c:pt idx="49">
                  <c:v>67766312.565443903</c:v>
                </c:pt>
                <c:pt idx="50">
                  <c:v>63666132.0914554</c:v>
                </c:pt>
                <c:pt idx="51">
                  <c:v>64286787.8945852</c:v>
                </c:pt>
                <c:pt idx="52">
                  <c:v>65506131.369859897</c:v>
                </c:pt>
                <c:pt idx="53">
                  <c:v>68277625.706645399</c:v>
                </c:pt>
                <c:pt idx="54">
                  <c:v>65896697.215216503</c:v>
                </c:pt>
                <c:pt idx="55">
                  <c:v>64503256.664955102</c:v>
                </c:pt>
                <c:pt idx="56">
                  <c:v>69407815.444751397</c:v>
                </c:pt>
                <c:pt idx="57">
                  <c:v>62931008.174656197</c:v>
                </c:pt>
                <c:pt idx="58">
                  <c:v>73217169.254439503</c:v>
                </c:pt>
                <c:pt idx="59">
                  <c:v>65593185.261510901</c:v>
                </c:pt>
                <c:pt idx="60">
                  <c:v>72993653.652199104</c:v>
                </c:pt>
                <c:pt idx="61">
                  <c:v>74040729.073102295</c:v>
                </c:pt>
                <c:pt idx="62">
                  <c:v>73006041.393141806</c:v>
                </c:pt>
                <c:pt idx="63">
                  <c:v>71181482.231434807</c:v>
                </c:pt>
                <c:pt idx="64">
                  <c:v>66985048.992155403</c:v>
                </c:pt>
                <c:pt idx="65">
                  <c:v>68417734.045764506</c:v>
                </c:pt>
                <c:pt idx="66">
                  <c:v>67479009.945821494</c:v>
                </c:pt>
                <c:pt idx="67">
                  <c:v>72015002.360818505</c:v>
                </c:pt>
                <c:pt idx="68">
                  <c:v>63303281.659448199</c:v>
                </c:pt>
                <c:pt idx="69">
                  <c:v>67821119.579277202</c:v>
                </c:pt>
                <c:pt idx="70">
                  <c:v>64734372.1444996</c:v>
                </c:pt>
                <c:pt idx="71">
                  <c:v>66493831.098176204</c:v>
                </c:pt>
                <c:pt idx="72">
                  <c:v>67866182.4602267</c:v>
                </c:pt>
                <c:pt idx="73">
                  <c:v>65615244.664786197</c:v>
                </c:pt>
                <c:pt idx="74">
                  <c:v>65818571.551973902</c:v>
                </c:pt>
                <c:pt idx="75">
                  <c:v>71132541.589539602</c:v>
                </c:pt>
                <c:pt idx="76">
                  <c:v>66783230.411023498</c:v>
                </c:pt>
                <c:pt idx="77">
                  <c:v>70439238.267766699</c:v>
                </c:pt>
                <c:pt idx="78">
                  <c:v>66120955.518412001</c:v>
                </c:pt>
                <c:pt idx="79">
                  <c:v>66499264.549583301</c:v>
                </c:pt>
                <c:pt idx="80">
                  <c:v>75951943.703132302</c:v>
                </c:pt>
                <c:pt idx="81">
                  <c:v>71809936.703777</c:v>
                </c:pt>
                <c:pt idx="82">
                  <c:v>81471103.952237397</c:v>
                </c:pt>
                <c:pt idx="83">
                  <c:v>71211588.164428502</c:v>
                </c:pt>
                <c:pt idx="84">
                  <c:v>70926818.146206602</c:v>
                </c:pt>
                <c:pt idx="85">
                  <c:v>78383289.071470797</c:v>
                </c:pt>
                <c:pt idx="86">
                  <c:v>66582245.787619598</c:v>
                </c:pt>
                <c:pt idx="87">
                  <c:v>67917048.804648995</c:v>
                </c:pt>
                <c:pt idx="88">
                  <c:v>69199849.303144097</c:v>
                </c:pt>
                <c:pt idx="89">
                  <c:v>70848619.0955735</c:v>
                </c:pt>
                <c:pt idx="90">
                  <c:v>65972631.572688498</c:v>
                </c:pt>
                <c:pt idx="91">
                  <c:v>63991677.6134075</c:v>
                </c:pt>
                <c:pt idx="92">
                  <c:v>71565796.682126999</c:v>
                </c:pt>
                <c:pt idx="93">
                  <c:v>63781584.768150002</c:v>
                </c:pt>
                <c:pt idx="94">
                  <c:v>68948995.451871499</c:v>
                </c:pt>
                <c:pt idx="95">
                  <c:v>70343444.647859901</c:v>
                </c:pt>
                <c:pt idx="96">
                  <c:v>63458073.941669397</c:v>
                </c:pt>
                <c:pt idx="97">
                  <c:v>66934920.236522198</c:v>
                </c:pt>
                <c:pt idx="98">
                  <c:v>57344283.810205102</c:v>
                </c:pt>
                <c:pt idx="99">
                  <c:v>65645122.173874997</c:v>
                </c:pt>
                <c:pt idx="100">
                  <c:v>66797542.084620103</c:v>
                </c:pt>
                <c:pt idx="101">
                  <c:v>65090194.973801099</c:v>
                </c:pt>
                <c:pt idx="102">
                  <c:v>67499884.675065696</c:v>
                </c:pt>
                <c:pt idx="103">
                  <c:v>61438488.889259301</c:v>
                </c:pt>
                <c:pt idx="104">
                  <c:v>69068197.048963398</c:v>
                </c:pt>
                <c:pt idx="105">
                  <c:v>65340173.925560601</c:v>
                </c:pt>
                <c:pt idx="106">
                  <c:v>68532843.183157697</c:v>
                </c:pt>
                <c:pt idx="107">
                  <c:v>71860293.045569807</c:v>
                </c:pt>
                <c:pt idx="108">
                  <c:v>65404911.176657498</c:v>
                </c:pt>
                <c:pt idx="109">
                  <c:v>62489961.843514003</c:v>
                </c:pt>
                <c:pt idx="110">
                  <c:v>63350573.088788897</c:v>
                </c:pt>
                <c:pt idx="111">
                  <c:v>63376377.689478002</c:v>
                </c:pt>
                <c:pt idx="112">
                  <c:v>69712954.434677005</c:v>
                </c:pt>
                <c:pt idx="113">
                  <c:v>67430896.246879503</c:v>
                </c:pt>
                <c:pt idx="114">
                  <c:v>66884136.526923403</c:v>
                </c:pt>
                <c:pt idx="115">
                  <c:v>70887938.763473198</c:v>
                </c:pt>
                <c:pt idx="116">
                  <c:v>59819814.657301903</c:v>
                </c:pt>
                <c:pt idx="117">
                  <c:v>63052853.778971501</c:v>
                </c:pt>
                <c:pt idx="118">
                  <c:v>65804815.327323399</c:v>
                </c:pt>
                <c:pt idx="119">
                  <c:v>64875045.942888699</c:v>
                </c:pt>
                <c:pt idx="120">
                  <c:v>67218826.651373193</c:v>
                </c:pt>
                <c:pt idx="121">
                  <c:v>64224289.134651303</c:v>
                </c:pt>
                <c:pt idx="122">
                  <c:v>67512423.945478201</c:v>
                </c:pt>
                <c:pt idx="123">
                  <c:v>61062673.014554404</c:v>
                </c:pt>
                <c:pt idx="124">
                  <c:v>70359042.544416994</c:v>
                </c:pt>
                <c:pt idx="125">
                  <c:v>62437905.252472103</c:v>
                </c:pt>
                <c:pt idx="126">
                  <c:v>63616429.568323098</c:v>
                </c:pt>
                <c:pt idx="127">
                  <c:v>63353492.582970798</c:v>
                </c:pt>
                <c:pt idx="128">
                  <c:v>73524752.276970804</c:v>
                </c:pt>
                <c:pt idx="129">
                  <c:v>65568181.353493497</c:v>
                </c:pt>
                <c:pt idx="130">
                  <c:v>70646920.897691399</c:v>
                </c:pt>
                <c:pt idx="131">
                  <c:v>66060080.8866046</c:v>
                </c:pt>
                <c:pt idx="132">
                  <c:v>66129828.9723427</c:v>
                </c:pt>
                <c:pt idx="133">
                  <c:v>61347936.9271027</c:v>
                </c:pt>
                <c:pt idx="134">
                  <c:v>72743800.154002994</c:v>
                </c:pt>
                <c:pt idx="135">
                  <c:v>60046524.642428301</c:v>
                </c:pt>
                <c:pt idx="136">
                  <c:v>66060880.688601099</c:v>
                </c:pt>
                <c:pt idx="137">
                  <c:v>71270608.365214497</c:v>
                </c:pt>
                <c:pt idx="138">
                  <c:v>68844219.764785305</c:v>
                </c:pt>
                <c:pt idx="139">
                  <c:v>68485188.122144595</c:v>
                </c:pt>
                <c:pt idx="140">
                  <c:v>67606227.586478293</c:v>
                </c:pt>
                <c:pt idx="141">
                  <c:v>61024708.458810098</c:v>
                </c:pt>
                <c:pt idx="142">
                  <c:v>69468755.286087707</c:v>
                </c:pt>
                <c:pt idx="143">
                  <c:v>65985331.950041696</c:v>
                </c:pt>
                <c:pt idx="144">
                  <c:v>63393253.916400298</c:v>
                </c:pt>
                <c:pt idx="145">
                  <c:v>71370138.008113801</c:v>
                </c:pt>
                <c:pt idx="146">
                  <c:v>69648346.761764601</c:v>
                </c:pt>
                <c:pt idx="147">
                  <c:v>67972575.313400701</c:v>
                </c:pt>
                <c:pt idx="148">
                  <c:v>68354822.074473903</c:v>
                </c:pt>
                <c:pt idx="149">
                  <c:v>68771390.365724102</c:v>
                </c:pt>
                <c:pt idx="150">
                  <c:v>67759212.9496959</c:v>
                </c:pt>
                <c:pt idx="151">
                  <c:v>66982361.400426202</c:v>
                </c:pt>
                <c:pt idx="152">
                  <c:v>65380070.5198856</c:v>
                </c:pt>
                <c:pt idx="153">
                  <c:v>72145486.718297094</c:v>
                </c:pt>
                <c:pt idx="154">
                  <c:v>69289813.197055906</c:v>
                </c:pt>
                <c:pt idx="155">
                  <c:v>66146151.7849022</c:v>
                </c:pt>
                <c:pt idx="156">
                  <c:v>68542802.613619298</c:v>
                </c:pt>
                <c:pt idx="157">
                  <c:v>67708219.221847102</c:v>
                </c:pt>
                <c:pt idx="158">
                  <c:v>64561326.329286799</c:v>
                </c:pt>
                <c:pt idx="159">
                  <c:v>68700741.508655399</c:v>
                </c:pt>
                <c:pt idx="160">
                  <c:v>68320991.738187805</c:v>
                </c:pt>
                <c:pt idx="161">
                  <c:v>64550850.582166702</c:v>
                </c:pt>
                <c:pt idx="162">
                  <c:v>69677638.1174611</c:v>
                </c:pt>
                <c:pt idx="163">
                  <c:v>64146293.830997698</c:v>
                </c:pt>
                <c:pt idx="164">
                  <c:v>66121913.114128903</c:v>
                </c:pt>
                <c:pt idx="165">
                  <c:v>69605378.073155507</c:v>
                </c:pt>
                <c:pt idx="166">
                  <c:v>64943817.157719001</c:v>
                </c:pt>
                <c:pt idx="167">
                  <c:v>65928643.740044802</c:v>
                </c:pt>
                <c:pt idx="168">
                  <c:v>68825695.366138294</c:v>
                </c:pt>
                <c:pt idx="169">
                  <c:v>65474875.844557002</c:v>
                </c:pt>
                <c:pt idx="170">
                  <c:v>68505578.724012002</c:v>
                </c:pt>
                <c:pt idx="171">
                  <c:v>58636017.618285403</c:v>
                </c:pt>
                <c:pt idx="172">
                  <c:v>66270761.9363048</c:v>
                </c:pt>
                <c:pt idx="173">
                  <c:v>65939744.579526797</c:v>
                </c:pt>
                <c:pt idx="174">
                  <c:v>67462359.259645194</c:v>
                </c:pt>
                <c:pt idx="175">
                  <c:v>66808489.061330803</c:v>
                </c:pt>
                <c:pt idx="176">
                  <c:v>68355728.343569696</c:v>
                </c:pt>
                <c:pt idx="177">
                  <c:v>66741789.955442101</c:v>
                </c:pt>
                <c:pt idx="178">
                  <c:v>67779629.720428303</c:v>
                </c:pt>
                <c:pt idx="179">
                  <c:v>68333411.882264793</c:v>
                </c:pt>
                <c:pt idx="180">
                  <c:v>67321204.1808725</c:v>
                </c:pt>
                <c:pt idx="181">
                  <c:v>67816272.053420693</c:v>
                </c:pt>
                <c:pt idx="182">
                  <c:v>65361945.435173899</c:v>
                </c:pt>
                <c:pt idx="183">
                  <c:v>67686844.972572103</c:v>
                </c:pt>
                <c:pt idx="184">
                  <c:v>65612692.446066797</c:v>
                </c:pt>
                <c:pt idx="185">
                  <c:v>67790896.0314565</c:v>
                </c:pt>
                <c:pt idx="186">
                  <c:v>65283928.398368903</c:v>
                </c:pt>
                <c:pt idx="187">
                  <c:v>70962346.886143193</c:v>
                </c:pt>
                <c:pt idx="188">
                  <c:v>64141819.409136496</c:v>
                </c:pt>
                <c:pt idx="189">
                  <c:v>68746907.988202304</c:v>
                </c:pt>
                <c:pt idx="190">
                  <c:v>74134967.878253505</c:v>
                </c:pt>
                <c:pt idx="191">
                  <c:v>62284042.8138161</c:v>
                </c:pt>
                <c:pt idx="192">
                  <c:v>74104072.736586496</c:v>
                </c:pt>
                <c:pt idx="193">
                  <c:v>71354215.414173305</c:v>
                </c:pt>
                <c:pt idx="194">
                  <c:v>64693066.147611201</c:v>
                </c:pt>
                <c:pt idx="195">
                  <c:v>70196404.804918095</c:v>
                </c:pt>
                <c:pt idx="196">
                  <c:v>66046547.462924503</c:v>
                </c:pt>
                <c:pt idx="197">
                  <c:v>68333799.096332699</c:v>
                </c:pt>
                <c:pt idx="198">
                  <c:v>62853813.762954697</c:v>
                </c:pt>
                <c:pt idx="199">
                  <c:v>69671786.234092504</c:v>
                </c:pt>
                <c:pt idx="200">
                  <c:v>65528582.076872803</c:v>
                </c:pt>
                <c:pt idx="201">
                  <c:v>63330931.388899803</c:v>
                </c:pt>
                <c:pt idx="202">
                  <c:v>67179810.660656601</c:v>
                </c:pt>
                <c:pt idx="203">
                  <c:v>63576037.148208901</c:v>
                </c:pt>
                <c:pt idx="204">
                  <c:v>68032440.534264296</c:v>
                </c:pt>
                <c:pt idx="205">
                  <c:v>65979636.027240299</c:v>
                </c:pt>
                <c:pt idx="206">
                  <c:v>71336424.773745894</c:v>
                </c:pt>
                <c:pt idx="207">
                  <c:v>68122672.792357504</c:v>
                </c:pt>
                <c:pt idx="208">
                  <c:v>73548528.587247103</c:v>
                </c:pt>
                <c:pt idx="209">
                  <c:v>65456953.811374098</c:v>
                </c:pt>
                <c:pt idx="210">
                  <c:v>64954146.2654434</c:v>
                </c:pt>
                <c:pt idx="211">
                  <c:v>67120065.899771899</c:v>
                </c:pt>
                <c:pt idx="212">
                  <c:v>68973390.915675893</c:v>
                </c:pt>
                <c:pt idx="213">
                  <c:v>65289370.554311402</c:v>
                </c:pt>
                <c:pt idx="214">
                  <c:v>67846980.310637698</c:v>
                </c:pt>
                <c:pt idx="215">
                  <c:v>65887596.098777503</c:v>
                </c:pt>
                <c:pt idx="216">
                  <c:v>67717593.095936701</c:v>
                </c:pt>
                <c:pt idx="217">
                  <c:v>68540226.890833497</c:v>
                </c:pt>
                <c:pt idx="218">
                  <c:v>64116453.165345803</c:v>
                </c:pt>
                <c:pt idx="219">
                  <c:v>66831736.317298703</c:v>
                </c:pt>
                <c:pt idx="220">
                  <c:v>68181511.893589005</c:v>
                </c:pt>
                <c:pt idx="221">
                  <c:v>67037100.7444029</c:v>
                </c:pt>
                <c:pt idx="222">
                  <c:v>63153635.534156099</c:v>
                </c:pt>
                <c:pt idx="223">
                  <c:v>59781556.283612497</c:v>
                </c:pt>
                <c:pt idx="224">
                  <c:v>68851716.298104301</c:v>
                </c:pt>
                <c:pt idx="225">
                  <c:v>60170858.232888997</c:v>
                </c:pt>
                <c:pt idx="226">
                  <c:v>65842272.387359299</c:v>
                </c:pt>
                <c:pt idx="227">
                  <c:v>67945440.081128299</c:v>
                </c:pt>
                <c:pt idx="228">
                  <c:v>57286904.297696002</c:v>
                </c:pt>
                <c:pt idx="229">
                  <c:v>69602338.926061898</c:v>
                </c:pt>
                <c:pt idx="230">
                  <c:v>67598683.083613098</c:v>
                </c:pt>
                <c:pt idx="231">
                  <c:v>66766957.6366373</c:v>
                </c:pt>
                <c:pt idx="232">
                  <c:v>64157823.933306701</c:v>
                </c:pt>
                <c:pt idx="233">
                  <c:v>63501432.388421603</c:v>
                </c:pt>
                <c:pt idx="234">
                  <c:v>70480528.931732103</c:v>
                </c:pt>
                <c:pt idx="235">
                  <c:v>62721123.837354898</c:v>
                </c:pt>
                <c:pt idx="236">
                  <c:v>63509066.789301597</c:v>
                </c:pt>
                <c:pt idx="237">
                  <c:v>65401855.8450699</c:v>
                </c:pt>
                <c:pt idx="238">
                  <c:v>69629033.748833597</c:v>
                </c:pt>
                <c:pt idx="239">
                  <c:v>65054614.921998397</c:v>
                </c:pt>
                <c:pt idx="240">
                  <c:v>68674677.982177898</c:v>
                </c:pt>
                <c:pt idx="241">
                  <c:v>71802352.058429495</c:v>
                </c:pt>
                <c:pt idx="242">
                  <c:v>64257203.799458399</c:v>
                </c:pt>
                <c:pt idx="243">
                  <c:v>65742196.130702302</c:v>
                </c:pt>
                <c:pt idx="244">
                  <c:v>67140272.594963193</c:v>
                </c:pt>
                <c:pt idx="245">
                  <c:v>68930007.144735098</c:v>
                </c:pt>
                <c:pt idx="246">
                  <c:v>67363392.050065398</c:v>
                </c:pt>
                <c:pt idx="247">
                  <c:v>64821198.081956998</c:v>
                </c:pt>
                <c:pt idx="248">
                  <c:v>69920746.044671997</c:v>
                </c:pt>
                <c:pt idx="249">
                  <c:v>66427076.0330135</c:v>
                </c:pt>
                <c:pt idx="250">
                  <c:v>67510012.793539405</c:v>
                </c:pt>
                <c:pt idx="251">
                  <c:v>58472209.1313072</c:v>
                </c:pt>
                <c:pt idx="252">
                  <c:v>66064112.224916302</c:v>
                </c:pt>
                <c:pt idx="253">
                  <c:v>66888127.650506102</c:v>
                </c:pt>
                <c:pt idx="254">
                  <c:v>66412484.567300797</c:v>
                </c:pt>
                <c:pt idx="255">
                  <c:v>65563976.239845797</c:v>
                </c:pt>
                <c:pt idx="256">
                  <c:v>70459110.281744406</c:v>
                </c:pt>
                <c:pt idx="257">
                  <c:v>64991375.538941197</c:v>
                </c:pt>
                <c:pt idx="258">
                  <c:v>64244232.801517799</c:v>
                </c:pt>
                <c:pt idx="259">
                  <c:v>64492592.445949301</c:v>
                </c:pt>
                <c:pt idx="260">
                  <c:v>68914288.045599103</c:v>
                </c:pt>
                <c:pt idx="261">
                  <c:v>61103042.7946494</c:v>
                </c:pt>
                <c:pt idx="262">
                  <c:v>69791231.405036196</c:v>
                </c:pt>
                <c:pt idx="263">
                  <c:v>60817288.877195098</c:v>
                </c:pt>
                <c:pt idx="264">
                  <c:v>69549431.246373206</c:v>
                </c:pt>
                <c:pt idx="265">
                  <c:v>65419458.997513801</c:v>
                </c:pt>
                <c:pt idx="266">
                  <c:v>68252475.429821804</c:v>
                </c:pt>
                <c:pt idx="267">
                  <c:v>63239004.778252803</c:v>
                </c:pt>
                <c:pt idx="268">
                  <c:v>69943710.260931402</c:v>
                </c:pt>
                <c:pt idx="269">
                  <c:v>62015651.526118197</c:v>
                </c:pt>
                <c:pt idx="270">
                  <c:v>69006985.295256406</c:v>
                </c:pt>
                <c:pt idx="271">
                  <c:v>63512508.213951297</c:v>
                </c:pt>
                <c:pt idx="272">
                  <c:v>72017750.528076306</c:v>
                </c:pt>
                <c:pt idx="273">
                  <c:v>62265574.270580798</c:v>
                </c:pt>
                <c:pt idx="274">
                  <c:v>62396122.1707334</c:v>
                </c:pt>
                <c:pt idx="275">
                  <c:v>66688592.308912203</c:v>
                </c:pt>
                <c:pt idx="276">
                  <c:v>67506969.829351798</c:v>
                </c:pt>
                <c:pt idx="277">
                  <c:v>63552877.981206298</c:v>
                </c:pt>
                <c:pt idx="278">
                  <c:v>69241037.8429057</c:v>
                </c:pt>
                <c:pt idx="279">
                  <c:v>63813472.632106602</c:v>
                </c:pt>
                <c:pt idx="280">
                  <c:v>65135734.699657001</c:v>
                </c:pt>
                <c:pt idx="281">
                  <c:v>71351134.073033795</c:v>
                </c:pt>
                <c:pt idx="282">
                  <c:v>68666767.306942001</c:v>
                </c:pt>
                <c:pt idx="283">
                  <c:v>67004548.749787599</c:v>
                </c:pt>
                <c:pt idx="284">
                  <c:v>64072678.836037703</c:v>
                </c:pt>
                <c:pt idx="285">
                  <c:v>65268943.431281298</c:v>
                </c:pt>
                <c:pt idx="286">
                  <c:v>70031227.756473303</c:v>
                </c:pt>
                <c:pt idx="287">
                  <c:v>68098776.540753096</c:v>
                </c:pt>
                <c:pt idx="288">
                  <c:v>69420592.106521398</c:v>
                </c:pt>
                <c:pt idx="289">
                  <c:v>70598995.060938597</c:v>
                </c:pt>
                <c:pt idx="290">
                  <c:v>67771746.220910698</c:v>
                </c:pt>
                <c:pt idx="291">
                  <c:v>70267333.628064096</c:v>
                </c:pt>
                <c:pt idx="292">
                  <c:v>69922447.158356607</c:v>
                </c:pt>
                <c:pt idx="293">
                  <c:v>68522848.382570595</c:v>
                </c:pt>
                <c:pt idx="294">
                  <c:v>62034086.380338803</c:v>
                </c:pt>
                <c:pt idx="295">
                  <c:v>70285041.878343403</c:v>
                </c:pt>
                <c:pt idx="296">
                  <c:v>67045903.5444737</c:v>
                </c:pt>
                <c:pt idx="297">
                  <c:v>66362718.083991803</c:v>
                </c:pt>
                <c:pt idx="298">
                  <c:v>62357022.107561998</c:v>
                </c:pt>
                <c:pt idx="299">
                  <c:v>60364267.387945101</c:v>
                </c:pt>
                <c:pt idx="300">
                  <c:v>68320616.570440605</c:v>
                </c:pt>
                <c:pt idx="301">
                  <c:v>69902757.1949258</c:v>
                </c:pt>
                <c:pt idx="302">
                  <c:v>67601329.340317801</c:v>
                </c:pt>
                <c:pt idx="303">
                  <c:v>71779977.774418607</c:v>
                </c:pt>
                <c:pt idx="304">
                  <c:v>61999045.556842104</c:v>
                </c:pt>
                <c:pt idx="305">
                  <c:v>66389639.414841503</c:v>
                </c:pt>
                <c:pt idx="306">
                  <c:v>67072369.743354499</c:v>
                </c:pt>
                <c:pt idx="307">
                  <c:v>64113004.626630001</c:v>
                </c:pt>
                <c:pt idx="308">
                  <c:v>63330477.023347698</c:v>
                </c:pt>
                <c:pt idx="309">
                  <c:v>67332484.612783805</c:v>
                </c:pt>
                <c:pt idx="310">
                  <c:v>61125280.062267102</c:v>
                </c:pt>
                <c:pt idx="311">
                  <c:v>66436576.0841939</c:v>
                </c:pt>
                <c:pt idx="312">
                  <c:v>68328771.781416804</c:v>
                </c:pt>
                <c:pt idx="313">
                  <c:v>65302813.965999901</c:v>
                </c:pt>
                <c:pt idx="314">
                  <c:v>68135341.530328497</c:v>
                </c:pt>
                <c:pt idx="315">
                  <c:v>63058367.252197303</c:v>
                </c:pt>
                <c:pt idx="316">
                  <c:v>70274332.820372805</c:v>
                </c:pt>
                <c:pt idx="317">
                  <c:v>64551115.4904202</c:v>
                </c:pt>
                <c:pt idx="318">
                  <c:v>61377922.044043802</c:v>
                </c:pt>
                <c:pt idx="319">
                  <c:v>66452070.971611798</c:v>
                </c:pt>
                <c:pt idx="320">
                  <c:v>63736104.153928801</c:v>
                </c:pt>
                <c:pt idx="321">
                  <c:v>70286002.811120003</c:v>
                </c:pt>
                <c:pt idx="322">
                  <c:v>65314616.198296703</c:v>
                </c:pt>
                <c:pt idx="323">
                  <c:v>68715266.668646201</c:v>
                </c:pt>
                <c:pt idx="324">
                  <c:v>65928181.1432724</c:v>
                </c:pt>
                <c:pt idx="325">
                  <c:v>69940957.762997001</c:v>
                </c:pt>
                <c:pt idx="326">
                  <c:v>68476554.666397795</c:v>
                </c:pt>
                <c:pt idx="327">
                  <c:v>67084857.610267602</c:v>
                </c:pt>
                <c:pt idx="328">
                  <c:v>68748365.427770406</c:v>
                </c:pt>
                <c:pt idx="329">
                  <c:v>68540992.547481596</c:v>
                </c:pt>
                <c:pt idx="330">
                  <c:v>64442943.077119201</c:v>
                </c:pt>
                <c:pt idx="331">
                  <c:v>67493666.716165707</c:v>
                </c:pt>
                <c:pt idx="332">
                  <c:v>62423702.021110304</c:v>
                </c:pt>
                <c:pt idx="333">
                  <c:v>60332775.909120597</c:v>
                </c:pt>
                <c:pt idx="334">
                  <c:v>65893142.2664361</c:v>
                </c:pt>
                <c:pt idx="335">
                  <c:v>63421990.1646984</c:v>
                </c:pt>
                <c:pt idx="336">
                  <c:v>61733753.021188803</c:v>
                </c:pt>
                <c:pt idx="337">
                  <c:v>66387599.020196602</c:v>
                </c:pt>
                <c:pt idx="338">
                  <c:v>61555482.4924694</c:v>
                </c:pt>
                <c:pt idx="339">
                  <c:v>68051780.001844093</c:v>
                </c:pt>
                <c:pt idx="340">
                  <c:v>63290024.866935298</c:v>
                </c:pt>
                <c:pt idx="341">
                  <c:v>64983880.155571498</c:v>
                </c:pt>
                <c:pt idx="342">
                  <c:v>67223214.416143507</c:v>
                </c:pt>
                <c:pt idx="343">
                  <c:v>68337544.080824405</c:v>
                </c:pt>
                <c:pt idx="344">
                  <c:v>68223537.910716802</c:v>
                </c:pt>
                <c:pt idx="345">
                  <c:v>74851797.777148902</c:v>
                </c:pt>
                <c:pt idx="346">
                  <c:v>86171560.171115503</c:v>
                </c:pt>
                <c:pt idx="347">
                  <c:v>68930636.945408896</c:v>
                </c:pt>
                <c:pt idx="348">
                  <c:v>69247734.366346404</c:v>
                </c:pt>
                <c:pt idx="349">
                  <c:v>84179146.652975395</c:v>
                </c:pt>
                <c:pt idx="350">
                  <c:v>65418650.689907998</c:v>
                </c:pt>
                <c:pt idx="351">
                  <c:v>77837045.770428807</c:v>
                </c:pt>
                <c:pt idx="352">
                  <c:v>63587599.600981198</c:v>
                </c:pt>
                <c:pt idx="353">
                  <c:v>69372644.590332597</c:v>
                </c:pt>
                <c:pt idx="354">
                  <c:v>65869307.101952799</c:v>
                </c:pt>
                <c:pt idx="355">
                  <c:v>71481108.712417796</c:v>
                </c:pt>
                <c:pt idx="356">
                  <c:v>63960588.6853799</c:v>
                </c:pt>
                <c:pt idx="357">
                  <c:v>67153911.826066703</c:v>
                </c:pt>
                <c:pt idx="358">
                  <c:v>65796633.166971698</c:v>
                </c:pt>
                <c:pt idx="359">
                  <c:v>67732756.842686206</c:v>
                </c:pt>
                <c:pt idx="360">
                  <c:v>67344999.687444493</c:v>
                </c:pt>
                <c:pt idx="361">
                  <c:v>69296204.022284105</c:v>
                </c:pt>
                <c:pt idx="362">
                  <c:v>67935100.351793393</c:v>
                </c:pt>
                <c:pt idx="363">
                  <c:v>69422501.903834507</c:v>
                </c:pt>
                <c:pt idx="364">
                  <c:v>66799594.8729259</c:v>
                </c:pt>
                <c:pt idx="365">
                  <c:v>68237036.840060204</c:v>
                </c:pt>
                <c:pt idx="366">
                  <c:v>65693793.353151798</c:v>
                </c:pt>
                <c:pt idx="367">
                  <c:v>70743433.9888217</c:v>
                </c:pt>
                <c:pt idx="368">
                  <c:v>70508695.251820296</c:v>
                </c:pt>
                <c:pt idx="369">
                  <c:v>69595627.768252194</c:v>
                </c:pt>
                <c:pt idx="370">
                  <c:v>84445921.180947393</c:v>
                </c:pt>
                <c:pt idx="371">
                  <c:v>66762832.923449501</c:v>
                </c:pt>
                <c:pt idx="372">
                  <c:v>63429599.046068802</c:v>
                </c:pt>
                <c:pt idx="373">
                  <c:v>86165364.642127007</c:v>
                </c:pt>
                <c:pt idx="374">
                  <c:v>65576066.934295803</c:v>
                </c:pt>
                <c:pt idx="375">
                  <c:v>69772707.140543595</c:v>
                </c:pt>
                <c:pt idx="376">
                  <c:v>73392864.286745906</c:v>
                </c:pt>
                <c:pt idx="377">
                  <c:v>67364357.350773603</c:v>
                </c:pt>
                <c:pt idx="378">
                  <c:v>61821404.123377502</c:v>
                </c:pt>
                <c:pt idx="379">
                  <c:v>60787195.565062203</c:v>
                </c:pt>
                <c:pt idx="380">
                  <c:v>60483126.604637101</c:v>
                </c:pt>
                <c:pt idx="381">
                  <c:v>69141397.766202196</c:v>
                </c:pt>
                <c:pt idx="382">
                  <c:v>65490722.0665657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2E-6044-A4B5-7DF1883F312F}"/>
            </c:ext>
          </c:extLst>
        </c:ser>
        <c:ser>
          <c:idx val="1"/>
          <c:order val="1"/>
          <c:tx>
            <c:strRef>
              <c:f>'Extended Data Fig 3j'!$U$7</c:f>
              <c:strCache>
                <c:ptCount val="1"/>
                <c:pt idx="0">
                  <c:v>S2_2.5nL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'Extended Data Fig 3j'!$A$3:$A$386</c:f>
              <c:numCache>
                <c:formatCode>General</c:formatCode>
                <c:ptCount val="3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</c:numCache>
            </c:numRef>
          </c:xVal>
          <c:yVal>
            <c:numRef>
              <c:f>'Extended Data Fig 3j'!$L$3:$L$386</c:f>
              <c:numCache>
                <c:formatCode>General</c:formatCode>
                <c:ptCount val="384"/>
                <c:pt idx="0">
                  <c:v>18466190.761280499</c:v>
                </c:pt>
                <c:pt idx="1">
                  <c:v>18290082.327528801</c:v>
                </c:pt>
                <c:pt idx="2">
                  <c:v>18371711.022966001</c:v>
                </c:pt>
                <c:pt idx="3">
                  <c:v>17635824.568369601</c:v>
                </c:pt>
                <c:pt idx="4">
                  <c:v>18402533.773476701</c:v>
                </c:pt>
                <c:pt idx="5">
                  <c:v>18999082.6038629</c:v>
                </c:pt>
                <c:pt idx="6">
                  <c:v>18320727.004571699</c:v>
                </c:pt>
                <c:pt idx="7">
                  <c:v>18912200.125480302</c:v>
                </c:pt>
                <c:pt idx="8">
                  <c:v>19596618.856053501</c:v>
                </c:pt>
                <c:pt idx="9">
                  <c:v>21617708.743822999</c:v>
                </c:pt>
                <c:pt idx="10">
                  <c:v>18717479.3535829</c:v>
                </c:pt>
                <c:pt idx="11">
                  <c:v>19300630.1633812</c:v>
                </c:pt>
                <c:pt idx="12">
                  <c:v>21082216.9541247</c:v>
                </c:pt>
                <c:pt idx="13">
                  <c:v>20323652.214286201</c:v>
                </c:pt>
                <c:pt idx="14">
                  <c:v>18368324.4188703</c:v>
                </c:pt>
                <c:pt idx="15">
                  <c:v>18900453.856210601</c:v>
                </c:pt>
                <c:pt idx="16">
                  <c:v>19630184.3998514</c:v>
                </c:pt>
                <c:pt idx="17">
                  <c:v>17688195.878086802</c:v>
                </c:pt>
                <c:pt idx="18">
                  <c:v>20006092.135605801</c:v>
                </c:pt>
                <c:pt idx="19">
                  <c:v>18720416.9274978</c:v>
                </c:pt>
                <c:pt idx="20">
                  <c:v>20433373.272792999</c:v>
                </c:pt>
                <c:pt idx="21">
                  <c:v>19394341.553723</c:v>
                </c:pt>
                <c:pt idx="22">
                  <c:v>21124136.0761615</c:v>
                </c:pt>
                <c:pt idx="23">
                  <c:v>20131995.869629901</c:v>
                </c:pt>
                <c:pt idx="24">
                  <c:v>20341076.611175299</c:v>
                </c:pt>
                <c:pt idx="25">
                  <c:v>20106526.497160699</c:v>
                </c:pt>
                <c:pt idx="26">
                  <c:v>19959259.464729801</c:v>
                </c:pt>
                <c:pt idx="27">
                  <c:v>19557650.840146501</c:v>
                </c:pt>
                <c:pt idx="28">
                  <c:v>20088663.6679742</c:v>
                </c:pt>
                <c:pt idx="29">
                  <c:v>20326639.2705306</c:v>
                </c:pt>
                <c:pt idx="30">
                  <c:v>19351211.5674491</c:v>
                </c:pt>
                <c:pt idx="31">
                  <c:v>20054148.826843899</c:v>
                </c:pt>
                <c:pt idx="32">
                  <c:v>17695345.527698599</c:v>
                </c:pt>
                <c:pt idx="33">
                  <c:v>20808000.973149098</c:v>
                </c:pt>
                <c:pt idx="34">
                  <c:v>18824259.881521098</c:v>
                </c:pt>
                <c:pt idx="35">
                  <c:v>18868037.131842099</c:v>
                </c:pt>
                <c:pt idx="36">
                  <c:v>20969102.1370182</c:v>
                </c:pt>
                <c:pt idx="37">
                  <c:v>20643261.767277699</c:v>
                </c:pt>
                <c:pt idx="38">
                  <c:v>19743576.543224201</c:v>
                </c:pt>
                <c:pt idx="39">
                  <c:v>19373738.4291141</c:v>
                </c:pt>
                <c:pt idx="40">
                  <c:v>19752201.8378985</c:v>
                </c:pt>
                <c:pt idx="41">
                  <c:v>19037857.240023501</c:v>
                </c:pt>
                <c:pt idx="42">
                  <c:v>19866788.476995301</c:v>
                </c:pt>
                <c:pt idx="43">
                  <c:v>19840054.0498509</c:v>
                </c:pt>
                <c:pt idx="44">
                  <c:v>20644130.5530334</c:v>
                </c:pt>
                <c:pt idx="45">
                  <c:v>19365082.547079001</c:v>
                </c:pt>
                <c:pt idx="46">
                  <c:v>19228173.041418798</c:v>
                </c:pt>
                <c:pt idx="47">
                  <c:v>20035938.701063801</c:v>
                </c:pt>
                <c:pt idx="48">
                  <c:v>20657847.0185773</c:v>
                </c:pt>
                <c:pt idx="49">
                  <c:v>20555255.0660877</c:v>
                </c:pt>
                <c:pt idx="50">
                  <c:v>20159227.871173698</c:v>
                </c:pt>
                <c:pt idx="51">
                  <c:v>19242518.038988501</c:v>
                </c:pt>
                <c:pt idx="52">
                  <c:v>19459303.253354501</c:v>
                </c:pt>
                <c:pt idx="53">
                  <c:v>21143767.664478801</c:v>
                </c:pt>
                <c:pt idx="54">
                  <c:v>19284539.496596601</c:v>
                </c:pt>
                <c:pt idx="55">
                  <c:v>19892674.755958699</c:v>
                </c:pt>
                <c:pt idx="56">
                  <c:v>20260281.845691402</c:v>
                </c:pt>
                <c:pt idx="57">
                  <c:v>19464358.2816859</c:v>
                </c:pt>
                <c:pt idx="58">
                  <c:v>18739215.057541799</c:v>
                </c:pt>
                <c:pt idx="59">
                  <c:v>19868185.591384798</c:v>
                </c:pt>
                <c:pt idx="60">
                  <c:v>19074734.024649799</c:v>
                </c:pt>
                <c:pt idx="61">
                  <c:v>20003178.6252703</c:v>
                </c:pt>
                <c:pt idx="62">
                  <c:v>19345926.257845599</c:v>
                </c:pt>
                <c:pt idx="63">
                  <c:v>18099306.901036799</c:v>
                </c:pt>
                <c:pt idx="64">
                  <c:v>20447602.331624001</c:v>
                </c:pt>
                <c:pt idx="65">
                  <c:v>19802599.819834199</c:v>
                </c:pt>
                <c:pt idx="66">
                  <c:v>19201982.406576801</c:v>
                </c:pt>
                <c:pt idx="67">
                  <c:v>18471153.900492299</c:v>
                </c:pt>
                <c:pt idx="68">
                  <c:v>19947804.407942899</c:v>
                </c:pt>
                <c:pt idx="69">
                  <c:v>20145875.7007985</c:v>
                </c:pt>
                <c:pt idx="70">
                  <c:v>19809486.396650501</c:v>
                </c:pt>
                <c:pt idx="71">
                  <c:v>20505125.369556598</c:v>
                </c:pt>
                <c:pt idx="72">
                  <c:v>20220292.302508201</c:v>
                </c:pt>
                <c:pt idx="73">
                  <c:v>18674620.045867201</c:v>
                </c:pt>
                <c:pt idx="74">
                  <c:v>20190256.9566602</c:v>
                </c:pt>
                <c:pt idx="75">
                  <c:v>19224409.226208702</c:v>
                </c:pt>
                <c:pt idx="76">
                  <c:v>20088992.642098401</c:v>
                </c:pt>
                <c:pt idx="77">
                  <c:v>20280410.412440199</c:v>
                </c:pt>
                <c:pt idx="78">
                  <c:v>20570933.461358398</c:v>
                </c:pt>
                <c:pt idx="79">
                  <c:v>20431051.723561302</c:v>
                </c:pt>
                <c:pt idx="80">
                  <c:v>20780015.1345938</c:v>
                </c:pt>
                <c:pt idx="81">
                  <c:v>21236358.078134999</c:v>
                </c:pt>
                <c:pt idx="82">
                  <c:v>20147662.629083201</c:v>
                </c:pt>
                <c:pt idx="83">
                  <c:v>19507406.702867098</c:v>
                </c:pt>
                <c:pt idx="84">
                  <c:v>19243340.4567267</c:v>
                </c:pt>
                <c:pt idx="85">
                  <c:v>21215557.4169081</c:v>
                </c:pt>
                <c:pt idx="86">
                  <c:v>20450451.578099899</c:v>
                </c:pt>
                <c:pt idx="87">
                  <c:v>19284175.253281701</c:v>
                </c:pt>
                <c:pt idx="88">
                  <c:v>20402819.019683599</c:v>
                </c:pt>
                <c:pt idx="89">
                  <c:v>19779376.698635101</c:v>
                </c:pt>
                <c:pt idx="90">
                  <c:v>19318138.2704993</c:v>
                </c:pt>
                <c:pt idx="91">
                  <c:v>21697118.902473699</c:v>
                </c:pt>
                <c:pt idx="92">
                  <c:v>20546397.575014502</c:v>
                </c:pt>
                <c:pt idx="93">
                  <c:v>19405674.389917798</c:v>
                </c:pt>
                <c:pt idx="94">
                  <c:v>20381602.648908898</c:v>
                </c:pt>
                <c:pt idx="95">
                  <c:v>19304333.793209299</c:v>
                </c:pt>
                <c:pt idx="96">
                  <c:v>21237650.664694101</c:v>
                </c:pt>
                <c:pt idx="97">
                  <c:v>21156864.771309201</c:v>
                </c:pt>
                <c:pt idx="98">
                  <c:v>19829435.179082699</c:v>
                </c:pt>
                <c:pt idx="99">
                  <c:v>19200131.535403099</c:v>
                </c:pt>
                <c:pt idx="100">
                  <c:v>20367480.027979899</c:v>
                </c:pt>
                <c:pt idx="101">
                  <c:v>19027422.443452399</c:v>
                </c:pt>
                <c:pt idx="102">
                  <c:v>17662413.760162201</c:v>
                </c:pt>
                <c:pt idx="103">
                  <c:v>20400075.4963472</c:v>
                </c:pt>
                <c:pt idx="104">
                  <c:v>18629267.331363901</c:v>
                </c:pt>
                <c:pt idx="105">
                  <c:v>19751253.2884087</c:v>
                </c:pt>
                <c:pt idx="106">
                  <c:v>19372566.565599199</c:v>
                </c:pt>
                <c:pt idx="107">
                  <c:v>20190746.475771401</c:v>
                </c:pt>
                <c:pt idx="108">
                  <c:v>18433467.466028001</c:v>
                </c:pt>
                <c:pt idx="109">
                  <c:v>19087367.369757101</c:v>
                </c:pt>
                <c:pt idx="110">
                  <c:v>19539565.966246098</c:v>
                </c:pt>
                <c:pt idx="111">
                  <c:v>20129229.5051312</c:v>
                </c:pt>
                <c:pt idx="112">
                  <c:v>19166318.688060299</c:v>
                </c:pt>
                <c:pt idx="113">
                  <c:v>19931011.4234365</c:v>
                </c:pt>
                <c:pt idx="114">
                  <c:v>19663215.425356101</c:v>
                </c:pt>
                <c:pt idx="115">
                  <c:v>19099481.846104</c:v>
                </c:pt>
                <c:pt idx="116">
                  <c:v>19388678.976556201</c:v>
                </c:pt>
                <c:pt idx="117">
                  <c:v>19994998.6443533</c:v>
                </c:pt>
                <c:pt idx="118">
                  <c:v>19163427.169197202</c:v>
                </c:pt>
                <c:pt idx="119">
                  <c:v>19528738.606386401</c:v>
                </c:pt>
                <c:pt idx="120">
                  <c:v>20887976.278568398</c:v>
                </c:pt>
                <c:pt idx="121">
                  <c:v>19438153.838793699</c:v>
                </c:pt>
                <c:pt idx="122">
                  <c:v>19559878.072057799</c:v>
                </c:pt>
                <c:pt idx="123">
                  <c:v>18845858.838837299</c:v>
                </c:pt>
                <c:pt idx="124">
                  <c:v>18839391.4592674</c:v>
                </c:pt>
                <c:pt idx="125">
                  <c:v>19781147.552823201</c:v>
                </c:pt>
                <c:pt idx="126">
                  <c:v>19163667.855552498</c:v>
                </c:pt>
                <c:pt idx="127">
                  <c:v>19349682.816608202</c:v>
                </c:pt>
                <c:pt idx="128">
                  <c:v>20379711.26613</c:v>
                </c:pt>
                <c:pt idx="129">
                  <c:v>19591056.824382398</c:v>
                </c:pt>
                <c:pt idx="130">
                  <c:v>20102281.553174701</c:v>
                </c:pt>
                <c:pt idx="131">
                  <c:v>20930807.502623498</c:v>
                </c:pt>
                <c:pt idx="132">
                  <c:v>20209057.0782701</c:v>
                </c:pt>
                <c:pt idx="133">
                  <c:v>20555272.8278693</c:v>
                </c:pt>
                <c:pt idx="134">
                  <c:v>19814148.8257665</c:v>
                </c:pt>
                <c:pt idx="135">
                  <c:v>19889398.935943302</c:v>
                </c:pt>
                <c:pt idx="136">
                  <c:v>19380237.606964398</c:v>
                </c:pt>
                <c:pt idx="137">
                  <c:v>19630689.104292501</c:v>
                </c:pt>
                <c:pt idx="138">
                  <c:v>20484790.074680299</c:v>
                </c:pt>
                <c:pt idx="139">
                  <c:v>20536457.844797</c:v>
                </c:pt>
                <c:pt idx="140">
                  <c:v>19716006.537383702</c:v>
                </c:pt>
                <c:pt idx="141">
                  <c:v>20424429.634201799</c:v>
                </c:pt>
                <c:pt idx="142">
                  <c:v>20023318.226090401</c:v>
                </c:pt>
                <c:pt idx="143">
                  <c:v>20008600.4252236</c:v>
                </c:pt>
                <c:pt idx="144">
                  <c:v>20056349.443091199</c:v>
                </c:pt>
                <c:pt idx="145">
                  <c:v>20493359.949232198</c:v>
                </c:pt>
                <c:pt idx="146">
                  <c:v>21301105.0271005</c:v>
                </c:pt>
                <c:pt idx="147">
                  <c:v>20463809.440268699</c:v>
                </c:pt>
                <c:pt idx="148">
                  <c:v>20669950.324517298</c:v>
                </c:pt>
                <c:pt idx="149">
                  <c:v>19840240.603574</c:v>
                </c:pt>
                <c:pt idx="150">
                  <c:v>19245522.986045301</c:v>
                </c:pt>
                <c:pt idx="151">
                  <c:v>18495292.130106401</c:v>
                </c:pt>
                <c:pt idx="152">
                  <c:v>20321187.007541601</c:v>
                </c:pt>
                <c:pt idx="153">
                  <c:v>20281498.569603</c:v>
                </c:pt>
                <c:pt idx="154">
                  <c:v>19614081.561777301</c:v>
                </c:pt>
                <c:pt idx="155">
                  <c:v>18761151.841463</c:v>
                </c:pt>
                <c:pt idx="156">
                  <c:v>20668164.372839801</c:v>
                </c:pt>
                <c:pt idx="157">
                  <c:v>20282889.623034701</c:v>
                </c:pt>
                <c:pt idx="158">
                  <c:v>19805870.405301802</c:v>
                </c:pt>
                <c:pt idx="159">
                  <c:v>20577914.756844901</c:v>
                </c:pt>
                <c:pt idx="160">
                  <c:v>18585019.092729598</c:v>
                </c:pt>
                <c:pt idx="161">
                  <c:v>20277277.560108501</c:v>
                </c:pt>
                <c:pt idx="162">
                  <c:v>18322389.2995531</c:v>
                </c:pt>
                <c:pt idx="163">
                  <c:v>19241696.902907498</c:v>
                </c:pt>
                <c:pt idx="164">
                  <c:v>18872380.665740602</c:v>
                </c:pt>
                <c:pt idx="165">
                  <c:v>20332437.188990399</c:v>
                </c:pt>
                <c:pt idx="166">
                  <c:v>19845823.463573199</c:v>
                </c:pt>
                <c:pt idx="167">
                  <c:v>19272593.046962</c:v>
                </c:pt>
                <c:pt idx="168">
                  <c:v>19747792.6317733</c:v>
                </c:pt>
                <c:pt idx="169">
                  <c:v>19785142.989942402</c:v>
                </c:pt>
                <c:pt idx="170">
                  <c:v>19211788.874426</c:v>
                </c:pt>
                <c:pt idx="171">
                  <c:v>19337378.539461501</c:v>
                </c:pt>
                <c:pt idx="172">
                  <c:v>18572989.5718625</c:v>
                </c:pt>
                <c:pt idx="173">
                  <c:v>20270238.745861702</c:v>
                </c:pt>
                <c:pt idx="174">
                  <c:v>20119427.0805884</c:v>
                </c:pt>
                <c:pt idx="175">
                  <c:v>20407591.705506802</c:v>
                </c:pt>
                <c:pt idx="176">
                  <c:v>19443867.6529545</c:v>
                </c:pt>
                <c:pt idx="177">
                  <c:v>19604972.084030699</c:v>
                </c:pt>
                <c:pt idx="178">
                  <c:v>19818495.973627102</c:v>
                </c:pt>
                <c:pt idx="179">
                  <c:v>21245514.203290898</c:v>
                </c:pt>
                <c:pt idx="180">
                  <c:v>19281937.696488</c:v>
                </c:pt>
                <c:pt idx="181">
                  <c:v>19770952.250759002</c:v>
                </c:pt>
                <c:pt idx="182">
                  <c:v>20925820.3413422</c:v>
                </c:pt>
                <c:pt idx="183">
                  <c:v>19543261.975169301</c:v>
                </c:pt>
                <c:pt idx="184">
                  <c:v>19713284.814403601</c:v>
                </c:pt>
                <c:pt idx="185">
                  <c:v>19588289.801839702</c:v>
                </c:pt>
                <c:pt idx="186">
                  <c:v>19994271.283477198</c:v>
                </c:pt>
                <c:pt idx="187">
                  <c:v>20839475.4033795</c:v>
                </c:pt>
                <c:pt idx="188">
                  <c:v>19305439.372825</c:v>
                </c:pt>
                <c:pt idx="189">
                  <c:v>18570510.808224302</c:v>
                </c:pt>
                <c:pt idx="190">
                  <c:v>19392611.080446601</c:v>
                </c:pt>
                <c:pt idx="191">
                  <c:v>20505951.711567301</c:v>
                </c:pt>
                <c:pt idx="192">
                  <c:v>20307129.497928798</c:v>
                </c:pt>
                <c:pt idx="193">
                  <c:v>18415140.689516298</c:v>
                </c:pt>
                <c:pt idx="194">
                  <c:v>19558429.658145599</c:v>
                </c:pt>
                <c:pt idx="195">
                  <c:v>20966909.162056599</c:v>
                </c:pt>
                <c:pt idx="196">
                  <c:v>19983313.865491901</c:v>
                </c:pt>
                <c:pt idx="197">
                  <c:v>18902499.251185998</c:v>
                </c:pt>
                <c:pt idx="198">
                  <c:v>20121752.443830799</c:v>
                </c:pt>
                <c:pt idx="199">
                  <c:v>19337952.622176901</c:v>
                </c:pt>
                <c:pt idx="200">
                  <c:v>19855033.7662131</c:v>
                </c:pt>
                <c:pt idx="201">
                  <c:v>20423611.076219</c:v>
                </c:pt>
                <c:pt idx="202">
                  <c:v>20098677.234054599</c:v>
                </c:pt>
                <c:pt idx="203">
                  <c:v>20327256.043482501</c:v>
                </c:pt>
                <c:pt idx="204">
                  <c:v>19388099.622592799</c:v>
                </c:pt>
                <c:pt idx="205">
                  <c:v>19191151.744045399</c:v>
                </c:pt>
                <c:pt idx="206">
                  <c:v>19452174.400633998</c:v>
                </c:pt>
                <c:pt idx="207">
                  <c:v>20235479.113162801</c:v>
                </c:pt>
                <c:pt idx="208">
                  <c:v>19859074.8551437</c:v>
                </c:pt>
                <c:pt idx="209">
                  <c:v>20578919.489640299</c:v>
                </c:pt>
                <c:pt idx="210">
                  <c:v>19700782.561691601</c:v>
                </c:pt>
                <c:pt idx="211">
                  <c:v>19532989.873610299</c:v>
                </c:pt>
                <c:pt idx="212">
                  <c:v>20299915.7192467</c:v>
                </c:pt>
                <c:pt idx="213">
                  <c:v>19838066.6176452</c:v>
                </c:pt>
                <c:pt idx="214">
                  <c:v>19509114.4475821</c:v>
                </c:pt>
                <c:pt idx="215">
                  <c:v>20924595.109595001</c:v>
                </c:pt>
                <c:pt idx="216">
                  <c:v>20832642.2973537</c:v>
                </c:pt>
                <c:pt idx="217">
                  <c:v>20983632.955260102</c:v>
                </c:pt>
                <c:pt idx="218">
                  <c:v>20295798.857992999</c:v>
                </c:pt>
                <c:pt idx="219">
                  <c:v>19141891.379361302</c:v>
                </c:pt>
                <c:pt idx="220">
                  <c:v>18629410.081345499</c:v>
                </c:pt>
                <c:pt idx="221">
                  <c:v>19838124.5861619</c:v>
                </c:pt>
                <c:pt idx="222">
                  <c:v>19115854.284407999</c:v>
                </c:pt>
                <c:pt idx="223">
                  <c:v>19208196.310438599</c:v>
                </c:pt>
                <c:pt idx="224">
                  <c:v>20137862.974572401</c:v>
                </c:pt>
                <c:pt idx="225">
                  <c:v>20335647.064386498</c:v>
                </c:pt>
                <c:pt idx="226">
                  <c:v>19359659.3082943</c:v>
                </c:pt>
                <c:pt idx="227">
                  <c:v>20100432.1163771</c:v>
                </c:pt>
                <c:pt idx="228">
                  <c:v>20104853.0754724</c:v>
                </c:pt>
                <c:pt idx="229">
                  <c:v>20851722.432569001</c:v>
                </c:pt>
                <c:pt idx="230">
                  <c:v>19449766.212250501</c:v>
                </c:pt>
                <c:pt idx="231">
                  <c:v>19348092.8022766</c:v>
                </c:pt>
                <c:pt idx="232">
                  <c:v>19387463.9164082</c:v>
                </c:pt>
                <c:pt idx="233">
                  <c:v>19851213.337437298</c:v>
                </c:pt>
                <c:pt idx="234">
                  <c:v>19772552.831939898</c:v>
                </c:pt>
                <c:pt idx="235">
                  <c:v>20469100.4476192</c:v>
                </c:pt>
                <c:pt idx="236">
                  <c:v>20385263.6797929</c:v>
                </c:pt>
                <c:pt idx="237">
                  <c:v>20122375.0074974</c:v>
                </c:pt>
                <c:pt idx="238">
                  <c:v>19540026.9659563</c:v>
                </c:pt>
                <c:pt idx="239">
                  <c:v>19629628.963085301</c:v>
                </c:pt>
                <c:pt idx="240">
                  <c:v>19725621.441362299</c:v>
                </c:pt>
                <c:pt idx="241">
                  <c:v>19915457.7568372</c:v>
                </c:pt>
                <c:pt idx="242">
                  <c:v>19317181.3053139</c:v>
                </c:pt>
                <c:pt idx="243">
                  <c:v>21080349.360033698</c:v>
                </c:pt>
                <c:pt idx="244">
                  <c:v>18177047.746717699</c:v>
                </c:pt>
                <c:pt idx="245">
                  <c:v>19744758.948635001</c:v>
                </c:pt>
                <c:pt idx="246">
                  <c:v>20287145.474779598</c:v>
                </c:pt>
                <c:pt idx="247">
                  <c:v>18755305.280174602</c:v>
                </c:pt>
                <c:pt idx="248">
                  <c:v>19786489.170002799</c:v>
                </c:pt>
                <c:pt idx="249">
                  <c:v>20038747.028895002</c:v>
                </c:pt>
                <c:pt idx="250">
                  <c:v>23731160.789317001</c:v>
                </c:pt>
                <c:pt idx="251">
                  <c:v>20298620.113651</c:v>
                </c:pt>
                <c:pt idx="252">
                  <c:v>19780967.389275499</c:v>
                </c:pt>
                <c:pt idx="253">
                  <c:v>20042212.3382116</c:v>
                </c:pt>
                <c:pt idx="254">
                  <c:v>19898513.946630001</c:v>
                </c:pt>
                <c:pt idx="255">
                  <c:v>20536918.151249599</c:v>
                </c:pt>
                <c:pt idx="256">
                  <c:v>19157881.4028912</c:v>
                </c:pt>
                <c:pt idx="257">
                  <c:v>18706421.265960202</c:v>
                </c:pt>
                <c:pt idx="258">
                  <c:v>20724847.3375309</c:v>
                </c:pt>
                <c:pt idx="259">
                  <c:v>20104137.520473499</c:v>
                </c:pt>
                <c:pt idx="260">
                  <c:v>19853938.956788801</c:v>
                </c:pt>
                <c:pt idx="261">
                  <c:v>20035555.280299701</c:v>
                </c:pt>
                <c:pt idx="262">
                  <c:v>21000767.509654399</c:v>
                </c:pt>
                <c:pt idx="263">
                  <c:v>20020787.436995599</c:v>
                </c:pt>
                <c:pt idx="264">
                  <c:v>21187601.299471099</c:v>
                </c:pt>
                <c:pt idx="265">
                  <c:v>20899675.771885101</c:v>
                </c:pt>
                <c:pt idx="266">
                  <c:v>20395746.808178499</c:v>
                </c:pt>
                <c:pt idx="267">
                  <c:v>19507517.113899902</c:v>
                </c:pt>
                <c:pt idx="268">
                  <c:v>19479311.839499399</c:v>
                </c:pt>
                <c:pt idx="269">
                  <c:v>19982560.8141459</c:v>
                </c:pt>
                <c:pt idx="270">
                  <c:v>20018342.729530498</c:v>
                </c:pt>
                <c:pt idx="271">
                  <c:v>18452253.5953582</c:v>
                </c:pt>
                <c:pt idx="272">
                  <c:v>19031323.022548702</c:v>
                </c:pt>
                <c:pt idx="273">
                  <c:v>20199614.683364399</c:v>
                </c:pt>
                <c:pt idx="274">
                  <c:v>20757465.6348802</c:v>
                </c:pt>
                <c:pt idx="275">
                  <c:v>20269710.986398201</c:v>
                </c:pt>
                <c:pt idx="276">
                  <c:v>19797672.632029898</c:v>
                </c:pt>
                <c:pt idx="277">
                  <c:v>20764816.139274899</c:v>
                </c:pt>
                <c:pt idx="278">
                  <c:v>20475427.167559199</c:v>
                </c:pt>
                <c:pt idx="279">
                  <c:v>20229824.871217899</c:v>
                </c:pt>
                <c:pt idx="280">
                  <c:v>19954616.410493799</c:v>
                </c:pt>
                <c:pt idx="281">
                  <c:v>19790395.205788501</c:v>
                </c:pt>
                <c:pt idx="282">
                  <c:v>20435544.0311164</c:v>
                </c:pt>
                <c:pt idx="283">
                  <c:v>19922328.190474302</c:v>
                </c:pt>
                <c:pt idx="284">
                  <c:v>20058502.6600537</c:v>
                </c:pt>
                <c:pt idx="285">
                  <c:v>19388945.783743899</c:v>
                </c:pt>
                <c:pt idx="286">
                  <c:v>19359135.788336098</c:v>
                </c:pt>
                <c:pt idx="287">
                  <c:v>18498241.710401502</c:v>
                </c:pt>
                <c:pt idx="288">
                  <c:v>20581713.479385201</c:v>
                </c:pt>
                <c:pt idx="289">
                  <c:v>18939731.681701198</c:v>
                </c:pt>
                <c:pt idx="290">
                  <c:v>20613436.471573699</c:v>
                </c:pt>
                <c:pt idx="291">
                  <c:v>20295798.678636201</c:v>
                </c:pt>
                <c:pt idx="292">
                  <c:v>19953652.658581998</c:v>
                </c:pt>
                <c:pt idx="293">
                  <c:v>19485008.1756313</c:v>
                </c:pt>
                <c:pt idx="294">
                  <c:v>19357532.952891201</c:v>
                </c:pt>
                <c:pt idx="295">
                  <c:v>20310432.5511644</c:v>
                </c:pt>
                <c:pt idx="296">
                  <c:v>19892905.0598513</c:v>
                </c:pt>
                <c:pt idx="297">
                  <c:v>19678523.5051108</c:v>
                </c:pt>
                <c:pt idx="298">
                  <c:v>20276014.319610801</c:v>
                </c:pt>
                <c:pt idx="299">
                  <c:v>18715099.506848302</c:v>
                </c:pt>
                <c:pt idx="300">
                  <c:v>20112989.773499198</c:v>
                </c:pt>
                <c:pt idx="301">
                  <c:v>20422274.642238099</c:v>
                </c:pt>
                <c:pt idx="302">
                  <c:v>19619612.323730901</c:v>
                </c:pt>
                <c:pt idx="303">
                  <c:v>19155660.941377699</c:v>
                </c:pt>
                <c:pt idx="304">
                  <c:v>19589827.420821398</c:v>
                </c:pt>
                <c:pt idx="305">
                  <c:v>20447052.196929298</c:v>
                </c:pt>
                <c:pt idx="306">
                  <c:v>20100388.895103902</c:v>
                </c:pt>
                <c:pt idx="307">
                  <c:v>20498177.874778401</c:v>
                </c:pt>
                <c:pt idx="308">
                  <c:v>20572694.629067101</c:v>
                </c:pt>
                <c:pt idx="309">
                  <c:v>21378847.846418701</c:v>
                </c:pt>
                <c:pt idx="310">
                  <c:v>20009598.084272701</c:v>
                </c:pt>
                <c:pt idx="311">
                  <c:v>20168852.930663999</c:v>
                </c:pt>
                <c:pt idx="312">
                  <c:v>19298283.7564574</c:v>
                </c:pt>
                <c:pt idx="313">
                  <c:v>20757343.602709498</c:v>
                </c:pt>
                <c:pt idx="314">
                  <c:v>19992150.982011098</c:v>
                </c:pt>
                <c:pt idx="315">
                  <c:v>19071874.255419299</c:v>
                </c:pt>
                <c:pt idx="316">
                  <c:v>18893016.8627178</c:v>
                </c:pt>
                <c:pt idx="317">
                  <c:v>19680307.4838668</c:v>
                </c:pt>
                <c:pt idx="318">
                  <c:v>18744278.771954801</c:v>
                </c:pt>
                <c:pt idx="319">
                  <c:v>20802710.5899432</c:v>
                </c:pt>
                <c:pt idx="320">
                  <c:v>20144874.453573599</c:v>
                </c:pt>
                <c:pt idx="321">
                  <c:v>19738034.7800267</c:v>
                </c:pt>
                <c:pt idx="322">
                  <c:v>19452521.8325422</c:v>
                </c:pt>
                <c:pt idx="323">
                  <c:v>20658057.212929301</c:v>
                </c:pt>
                <c:pt idx="324">
                  <c:v>18762671.091549002</c:v>
                </c:pt>
                <c:pt idx="325">
                  <c:v>21001219.2159498</c:v>
                </c:pt>
                <c:pt idx="326">
                  <c:v>20823386.4554139</c:v>
                </c:pt>
                <c:pt idx="327">
                  <c:v>19661399.8832139</c:v>
                </c:pt>
                <c:pt idx="328">
                  <c:v>19615980.210586701</c:v>
                </c:pt>
                <c:pt idx="329">
                  <c:v>19415972.839393701</c:v>
                </c:pt>
                <c:pt idx="330">
                  <c:v>20520610.458716001</c:v>
                </c:pt>
                <c:pt idx="331">
                  <c:v>19835090.611327998</c:v>
                </c:pt>
                <c:pt idx="332">
                  <c:v>20227087.2004021</c:v>
                </c:pt>
                <c:pt idx="333">
                  <c:v>20292808.409175001</c:v>
                </c:pt>
                <c:pt idx="334">
                  <c:v>18915010.719405599</c:v>
                </c:pt>
                <c:pt idx="335">
                  <c:v>19907781.893370699</c:v>
                </c:pt>
                <c:pt idx="336">
                  <c:v>20325008.905963201</c:v>
                </c:pt>
                <c:pt idx="337">
                  <c:v>19400492.346152902</c:v>
                </c:pt>
                <c:pt idx="338">
                  <c:v>21298246.295680001</c:v>
                </c:pt>
                <c:pt idx="339">
                  <c:v>20670780.651432399</c:v>
                </c:pt>
                <c:pt idx="340">
                  <c:v>20270190.304815799</c:v>
                </c:pt>
                <c:pt idx="341">
                  <c:v>18289486.318156</c:v>
                </c:pt>
                <c:pt idx="342">
                  <c:v>19736420.839619301</c:v>
                </c:pt>
                <c:pt idx="343">
                  <c:v>21056810.051844802</c:v>
                </c:pt>
                <c:pt idx="344">
                  <c:v>20816926.033774499</c:v>
                </c:pt>
                <c:pt idx="345">
                  <c:v>22233664.710010801</c:v>
                </c:pt>
                <c:pt idx="346">
                  <c:v>20442088.6737932</c:v>
                </c:pt>
                <c:pt idx="347">
                  <c:v>20188685.516372301</c:v>
                </c:pt>
                <c:pt idx="348">
                  <c:v>20106072.448047601</c:v>
                </c:pt>
                <c:pt idx="349">
                  <c:v>20527735.424016599</c:v>
                </c:pt>
                <c:pt idx="350">
                  <c:v>19378071.4578363</c:v>
                </c:pt>
                <c:pt idx="351">
                  <c:v>19764342.2152238</c:v>
                </c:pt>
                <c:pt idx="352">
                  <c:v>19532949.111054402</c:v>
                </c:pt>
                <c:pt idx="353">
                  <c:v>19104239.1450928</c:v>
                </c:pt>
                <c:pt idx="354">
                  <c:v>20263331.100164399</c:v>
                </c:pt>
                <c:pt idx="355">
                  <c:v>19750599.721103098</c:v>
                </c:pt>
                <c:pt idx="356">
                  <c:v>19657365.6159073</c:v>
                </c:pt>
                <c:pt idx="357">
                  <c:v>19895100.7366364</c:v>
                </c:pt>
                <c:pt idx="358">
                  <c:v>20112422.009377301</c:v>
                </c:pt>
                <c:pt idx="359">
                  <c:v>19456845.953001499</c:v>
                </c:pt>
                <c:pt idx="360">
                  <c:v>18639700.724022001</c:v>
                </c:pt>
                <c:pt idx="361">
                  <c:v>21065243.556058299</c:v>
                </c:pt>
                <c:pt idx="362">
                  <c:v>19285871.0814602</c:v>
                </c:pt>
                <c:pt idx="363">
                  <c:v>19709307.231435601</c:v>
                </c:pt>
                <c:pt idx="364">
                  <c:v>19786016.744031399</c:v>
                </c:pt>
                <c:pt idx="365">
                  <c:v>19320796.341409501</c:v>
                </c:pt>
                <c:pt idx="366">
                  <c:v>19004377.170106899</c:v>
                </c:pt>
                <c:pt idx="367">
                  <c:v>20082975.573798001</c:v>
                </c:pt>
                <c:pt idx="368">
                  <c:v>20471545.1102289</c:v>
                </c:pt>
                <c:pt idx="369">
                  <c:v>21532154.465213899</c:v>
                </c:pt>
                <c:pt idx="370">
                  <c:v>20091088.860514201</c:v>
                </c:pt>
                <c:pt idx="371">
                  <c:v>19333637.253639199</c:v>
                </c:pt>
                <c:pt idx="372">
                  <c:v>21534875.116870601</c:v>
                </c:pt>
                <c:pt idx="373">
                  <c:v>19310472.8766011</c:v>
                </c:pt>
                <c:pt idx="374">
                  <c:v>19158045.862458602</c:v>
                </c:pt>
                <c:pt idx="375">
                  <c:v>19329267.140530199</c:v>
                </c:pt>
                <c:pt idx="376">
                  <c:v>20089393.906666901</c:v>
                </c:pt>
                <c:pt idx="377">
                  <c:v>20110055.641038999</c:v>
                </c:pt>
                <c:pt idx="378">
                  <c:v>19569396.7165078</c:v>
                </c:pt>
                <c:pt idx="379">
                  <c:v>19551148.3993375</c:v>
                </c:pt>
                <c:pt idx="380">
                  <c:v>19162775.101429</c:v>
                </c:pt>
                <c:pt idx="381">
                  <c:v>19502286.677368801</c:v>
                </c:pt>
                <c:pt idx="382">
                  <c:v>19857474.467475198</c:v>
                </c:pt>
                <c:pt idx="383">
                  <c:v>19627524.660134301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2E-6044-A4B5-7DF1883F3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7826608"/>
        <c:axId val="667826968"/>
        <c:extLst/>
      </c:scatterChart>
      <c:valAx>
        <c:axId val="667826608"/>
        <c:scaling>
          <c:orientation val="minMax"/>
          <c:max val="38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Replicates</a:t>
                </a:r>
              </a:p>
            </c:rich>
          </c:tx>
          <c:layout>
            <c:manualLayout>
              <c:xMode val="edge"/>
              <c:yMode val="edge"/>
              <c:x val="0.4438480346206724"/>
              <c:y val="0.923611111111111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7826968"/>
        <c:crosses val="autoZero"/>
        <c:crossBetween val="midCat"/>
        <c:majorUnit val="96"/>
        <c:minorUnit val="48"/>
      </c:valAx>
      <c:valAx>
        <c:axId val="6678269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signal Intensity</a:t>
                </a:r>
              </a:p>
            </c:rich>
          </c:tx>
          <c:layout>
            <c:manualLayout>
              <c:xMode val="edge"/>
              <c:yMode val="edge"/>
              <c:x val="2.4185309043809358E-2"/>
              <c:y val="0.105580631436590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67826608"/>
        <c:crosses val="autoZero"/>
        <c:crossBetween val="midCat"/>
        <c:majorUnit val="20000000"/>
        <c:minorUnit val="10000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765109120781101"/>
          <c:y val="0.45302358038578505"/>
          <c:w val="0.31498696591497494"/>
          <c:h val="0.160376307128275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plotArea>
      <cx:plotAreaRegion>
        <cx:series layoutId="clusteredColumn" uniqueId="{3C599928-9A1F-4685-8110-BA65F46B2C14}">
          <cx:tx>
            <cx:txData>
              <cx:f>_xlchart.v1.4</cx:f>
              <cx:v>AMW</cx:v>
            </cx:txData>
          </cx:tx>
          <cx:spPr>
            <a:solidFill>
              <a:schemeClr val="accent4">
                <a:lumMod val="75000"/>
              </a:schemeClr>
            </a:solidFill>
          </cx:spPr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"/>
        <cx:majorTickMarks type="out"/>
        <cx:tickLabels/>
        <cx:spPr>
          <a:ln w="1270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200">
                <a:latin typeface="Helvetica" panose="020B0604020202020204" pitchFamily="34" charset="0"/>
                <a:ea typeface="Helvetica" panose="020B0604020202020204" pitchFamily="34" charset="0"/>
                <a:cs typeface="Helvetica" panose="020B0604020202020204" pitchFamily="34" charset="0"/>
              </a:defRPr>
            </a:pPr>
            <a:endParaRPr lang="en-US" sz="200" b="0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cx:txPr>
      </cx:axis>
      <cx:axis id="1">
        <cx:valScaling/>
        <cx:title>
          <cx:tx>
            <cx:txData>
              <cx:v>Count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b="0"/>
              </a:pPr>
              <a:r>
                <a:rPr lang="en-US" sz="8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Count</a:t>
              </a:r>
            </a:p>
          </cx:txPr>
        </cx:title>
        <cx:majorTickMarks type="out"/>
        <cx:tickLabels/>
        <cx:numFmt formatCode="#,##0" sourceLinked="0"/>
        <cx:spPr>
          <a:ln w="1270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800">
                <a:solidFill>
                  <a:sysClr val="windowText" lastClr="000000"/>
                </a:solidFill>
                <a:latin typeface="Helvetica" panose="020B0604020202020204" pitchFamily="34" charset="0"/>
                <a:ea typeface="Helvetica" panose="020B0604020202020204" pitchFamily="34" charset="0"/>
                <a:cs typeface="Helvetica" panose="020B0604020202020204" pitchFamily="34" charset="0"/>
              </a:defRPr>
            </a:pPr>
            <a:endParaRPr lang="en-US"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cx:txPr>
      </cx:axis>
    </cx:plotArea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_xlchart.v1.8</cx:f>
      </cx:numDim>
    </cx:data>
  </cx:chartData>
  <cx:chart>
    <cx:plotArea>
      <cx:plotAreaRegion>
        <cx:series layoutId="clusteredColumn" uniqueId="{F349CBCD-9C70-488C-8ED6-47C38BE78CBA}">
          <cx:tx>
            <cx:txData>
              <cx:f>_xlchart.v1.7</cx:f>
              <cx:v>SlogP</cx:v>
            </cx:txData>
          </cx:tx>
          <cx:spPr>
            <a:solidFill>
              <a:schemeClr val="accent6"/>
            </a:solidFill>
          </cx:spPr>
          <cx:dataId val="0"/>
          <cx:layoutPr>
            <cx:binning intervalClosed="r">
              <cx:binSize val="0.10000000000000001"/>
            </cx:binning>
          </cx:layoutPr>
        </cx:series>
      </cx:plotAreaRegion>
      <cx:axis id="0">
        <cx:catScaling gapWidth="0"/>
        <cx:tickLabels/>
        <cx:spPr>
          <a:ln w="1270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200">
                <a:latin typeface="Helvetica" panose="020B0604020202020204" pitchFamily="34" charset="0"/>
                <a:ea typeface="Helvetica" panose="020B0604020202020204" pitchFamily="34" charset="0"/>
                <a:cs typeface="Helvetica" panose="020B0604020202020204" pitchFamily="34" charset="0"/>
              </a:defRPr>
            </a:pPr>
            <a:endParaRPr lang="en-US" sz="200" b="0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cx:txPr>
      </cx:axis>
      <cx:axis id="1">
        <cx:valScaling/>
        <cx:title>
          <cx:tx>
            <cx:txData>
              <cx:v>Count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b="0"/>
              </a:pPr>
              <a:r>
                <a:rPr lang="en-US" sz="8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Count</a:t>
              </a:r>
            </a:p>
          </cx:txPr>
        </cx:title>
        <cx:majorTickMarks type="out"/>
        <cx:tickLabels/>
        <cx:numFmt formatCode="#,##0" sourceLinked="0"/>
        <cx:spPr>
          <a:ln w="1270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800">
                <a:solidFill>
                  <a:sysClr val="windowText" lastClr="000000"/>
                </a:solidFill>
                <a:latin typeface="Helvetica" panose="020B0604020202020204" pitchFamily="34" charset="0"/>
                <a:ea typeface="Helvetica" panose="020B0604020202020204" pitchFamily="34" charset="0"/>
                <a:cs typeface="Helvetica" panose="020B0604020202020204" pitchFamily="34" charset="0"/>
              </a:defRPr>
            </a:pPr>
            <a:endParaRPr lang="en-US"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cx:txPr>
      </cx:axis>
    </cx:plotArea>
  </cx:chart>
  <cx:spPr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plotArea>
      <cx:plotAreaRegion>
        <cx:series layoutId="clusteredColumn" uniqueId="{213872D2-38F6-468C-849B-DA049DA45C18}">
          <cx:tx>
            <cx:txData>
              <cx:f>_xlchart.v1.1</cx:f>
              <cx:v>TPSA</cx:v>
            </cx:txData>
          </cx:tx>
          <cx:dataId val="0"/>
          <cx:layoutPr>
            <cx:binning intervalClosed="r">
              <cx:binSize val="2.5"/>
            </cx:binning>
          </cx:layoutPr>
        </cx:series>
      </cx:plotAreaRegion>
      <cx:axis id="0">
        <cx:catScaling gapWidth="0"/>
        <cx:tickLabels/>
        <cx:spPr>
          <a:ln w="1270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200">
                <a:latin typeface="Helvetica" panose="020B0604020202020204" pitchFamily="34" charset="0"/>
                <a:ea typeface="Helvetica" panose="020B0604020202020204" pitchFamily="34" charset="0"/>
                <a:cs typeface="Helvetica" panose="020B0604020202020204" pitchFamily="34" charset="0"/>
              </a:defRPr>
            </a:pPr>
            <a:endParaRPr lang="en-US" sz="200" b="0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cx:txPr>
      </cx:axis>
      <cx:axis id="1">
        <cx:valScaling/>
        <cx:title>
          <cx:tx>
            <cx:txData>
              <cx:v>Count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b="0"/>
              </a:pPr>
              <a:r>
                <a:rPr lang="en-US" sz="8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Count</a:t>
              </a:r>
            </a:p>
          </cx:txPr>
        </cx:title>
        <cx:majorTickMarks type="out"/>
        <cx:tickLabels/>
        <cx:numFmt formatCode="#,##0" sourceLinked="0"/>
        <cx:spPr>
          <a:ln w="12700">
            <a:solidFill>
              <a:schemeClr val="tx1"/>
            </a:solidFill>
          </a:ln>
        </cx:spPr>
      </cx:axis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211641</xdr:colOff>
      <xdr:row>5</xdr:row>
      <xdr:rowOff>80596</xdr:rowOff>
    </xdr:from>
    <xdr:to>
      <xdr:col>11</xdr:col>
      <xdr:colOff>89721</xdr:colOff>
      <xdr:row>16</xdr:row>
      <xdr:rowOff>32657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D403EAF-B006-244A-9B7A-B1EB9C79EB40}"/>
            </a:ext>
          </a:extLst>
        </xdr:cNvPr>
        <xdr:cNvGrpSpPr/>
      </xdr:nvGrpSpPr>
      <xdr:grpSpPr>
        <a:xfrm>
          <a:off x="11065256" y="1057519"/>
          <a:ext cx="2574388" cy="2101292"/>
          <a:chOff x="4145466" y="752789"/>
          <a:chExt cx="2240280" cy="2047561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E802DE30-5286-463A-6CFC-1C1073121F05}"/>
              </a:ext>
            </a:extLst>
          </xdr:cNvPr>
          <xdr:cNvGrpSpPr/>
        </xdr:nvGrpSpPr>
        <xdr:grpSpPr>
          <a:xfrm>
            <a:off x="4145466" y="752789"/>
            <a:ext cx="2240280" cy="1920240"/>
            <a:chOff x="6137840" y="814021"/>
            <a:chExt cx="2256730" cy="192024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5" name="Chart 4">
                  <a:extLst>
                    <a:ext uri="{FF2B5EF4-FFF2-40B4-BE49-F238E27FC236}">
                      <a16:creationId xmlns:a16="http://schemas.microsoft.com/office/drawing/2014/main" id="{AF3F8070-12C5-4157-411B-A18FB1CC45C6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6137840" y="814021"/>
                <a:ext cx="2237078" cy="192024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1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6137840" y="814021"/>
                  <a:ext cx="2237078" cy="192024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US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sp macro="" textlink="">
          <xdr:nvSpPr>
            <xdr:cNvPr id="6" name="TextBox 13">
              <a:extLst>
                <a:ext uri="{FF2B5EF4-FFF2-40B4-BE49-F238E27FC236}">
                  <a16:creationId xmlns:a16="http://schemas.microsoft.com/office/drawing/2014/main" id="{AE6BAFD3-D33D-FF6A-3252-785B0FDB89AB}"/>
                </a:ext>
              </a:extLst>
            </xdr:cNvPr>
            <xdr:cNvSpPr txBox="1"/>
          </xdr:nvSpPr>
          <xdr:spPr>
            <a:xfrm>
              <a:off x="6348430" y="2461322"/>
              <a:ext cx="2046140" cy="210250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800">
                  <a:latin typeface="Helvetica" panose="020B0604020202020204" pitchFamily="34" charset="0"/>
                  <a:cs typeface="Helvetica" panose="020B0604020202020204" pitchFamily="34" charset="0"/>
                </a:rPr>
                <a:t>250      300      350     400     450     500                 </a:t>
              </a:r>
            </a:p>
          </xdr:txBody>
        </xdr:sp>
        <xdr:cxnSp macro="">
          <xdr:nvCxnSpPr>
            <xdr:cNvPr id="7" name="Straight Connector 6">
              <a:extLst>
                <a:ext uri="{FF2B5EF4-FFF2-40B4-BE49-F238E27FC236}">
                  <a16:creationId xmlns:a16="http://schemas.microsoft.com/office/drawing/2014/main" id="{F075D969-285E-C9E5-6B3C-46BBB70B54CD}"/>
                </a:ext>
              </a:extLst>
            </xdr:cNvPr>
            <xdr:cNvCxnSpPr/>
          </xdr:nvCxnSpPr>
          <xdr:spPr>
            <a:xfrm>
              <a:off x="6542171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00D2C169-9CC7-4243-C326-83374F318ED4}"/>
                </a:ext>
              </a:extLst>
            </xdr:cNvPr>
            <xdr:cNvCxnSpPr/>
          </xdr:nvCxnSpPr>
          <xdr:spPr>
            <a:xfrm>
              <a:off x="6890085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Straight Connector 8">
              <a:extLst>
                <a:ext uri="{FF2B5EF4-FFF2-40B4-BE49-F238E27FC236}">
                  <a16:creationId xmlns:a16="http://schemas.microsoft.com/office/drawing/2014/main" id="{C83D6E34-FBF8-E7B3-C541-817473B8697C}"/>
                </a:ext>
              </a:extLst>
            </xdr:cNvPr>
            <xdr:cNvCxnSpPr/>
          </xdr:nvCxnSpPr>
          <xdr:spPr>
            <a:xfrm>
              <a:off x="7237999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A6400DF0-74BC-B2C3-931A-CE30FDF86DF1}"/>
                </a:ext>
              </a:extLst>
            </xdr:cNvPr>
            <xdr:cNvCxnSpPr/>
          </xdr:nvCxnSpPr>
          <xdr:spPr>
            <a:xfrm>
              <a:off x="7585913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Straight Connector 10">
              <a:extLst>
                <a:ext uri="{FF2B5EF4-FFF2-40B4-BE49-F238E27FC236}">
                  <a16:creationId xmlns:a16="http://schemas.microsoft.com/office/drawing/2014/main" id="{949629A6-A075-34CA-5536-D3380922776D}"/>
                </a:ext>
              </a:extLst>
            </xdr:cNvPr>
            <xdr:cNvCxnSpPr/>
          </xdr:nvCxnSpPr>
          <xdr:spPr>
            <a:xfrm>
              <a:off x="7933827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8088582A-73B8-9B45-7992-4CDA5C32D7CE}"/>
                </a:ext>
              </a:extLst>
            </xdr:cNvPr>
            <xdr:cNvCxnSpPr/>
          </xdr:nvCxnSpPr>
          <xdr:spPr>
            <a:xfrm>
              <a:off x="8281740" y="2384276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ECE91B6-B798-C795-DF20-7A1D300C133D}"/>
              </a:ext>
            </a:extLst>
          </xdr:cNvPr>
          <xdr:cNvSpPr txBox="1"/>
        </xdr:nvSpPr>
        <xdr:spPr>
          <a:xfrm>
            <a:off x="4695825" y="2562225"/>
            <a:ext cx="1447800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 b="0">
                <a:latin typeface="Helvetica" panose="020B0604020202020204" pitchFamily="34" charset="0"/>
                <a:cs typeface="Helvetica" panose="020B0604020202020204" pitchFamily="34" charset="0"/>
              </a:rPr>
              <a:t>Molecular</a:t>
            </a:r>
            <a:r>
              <a:rPr lang="en-US" sz="800" b="0" baseline="0">
                <a:latin typeface="Helvetica" panose="020B0604020202020204" pitchFamily="34" charset="0"/>
                <a:cs typeface="Helvetica" panose="020B0604020202020204" pitchFamily="34" charset="0"/>
              </a:rPr>
              <a:t> weight (g/mol)</a:t>
            </a:r>
            <a:endParaRPr lang="en-US" sz="800" b="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296008</xdr:colOff>
      <xdr:row>5</xdr:row>
      <xdr:rowOff>80596</xdr:rowOff>
    </xdr:from>
    <xdr:to>
      <xdr:col>15</xdr:col>
      <xdr:colOff>164563</xdr:colOff>
      <xdr:row>16</xdr:row>
      <xdr:rowOff>80596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CDAC0A17-1CF2-4242-BE1E-7C32B3F1D6BC}"/>
            </a:ext>
          </a:extLst>
        </xdr:cNvPr>
        <xdr:cNvGrpSpPr/>
      </xdr:nvGrpSpPr>
      <xdr:grpSpPr>
        <a:xfrm>
          <a:off x="13845931" y="1057519"/>
          <a:ext cx="2564863" cy="2149231"/>
          <a:chOff x="6592033" y="680671"/>
          <a:chExt cx="2240280" cy="209550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8A9A3391-3093-41E1-A478-FDAA293FB458}"/>
              </a:ext>
            </a:extLst>
          </xdr:cNvPr>
          <xdr:cNvGrpSpPr/>
        </xdr:nvGrpSpPr>
        <xdr:grpSpPr>
          <a:xfrm>
            <a:off x="6592033" y="680671"/>
            <a:ext cx="2240280" cy="1920240"/>
            <a:chOff x="1583888" y="794971"/>
            <a:chExt cx="2241283" cy="192024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16" name="Chart 15">
                  <a:extLst>
                    <a:ext uri="{FF2B5EF4-FFF2-40B4-BE49-F238E27FC236}">
                      <a16:creationId xmlns:a16="http://schemas.microsoft.com/office/drawing/2014/main" id="{B9B42D6B-0318-DB43-0317-3644E4EAA4AC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1583888" y="794971"/>
                <a:ext cx="2241283" cy="192024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2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1583888" y="794971"/>
                  <a:ext cx="2241283" cy="192024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US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sp macro="" textlink="">
          <xdr:nvSpPr>
            <xdr:cNvPr id="17" name="TextBox 13">
              <a:extLst>
                <a:ext uri="{FF2B5EF4-FFF2-40B4-BE49-F238E27FC236}">
                  <a16:creationId xmlns:a16="http://schemas.microsoft.com/office/drawing/2014/main" id="{0196C83D-5234-901F-DC4C-0D5C88FE44D0}"/>
                </a:ext>
              </a:extLst>
            </xdr:cNvPr>
            <xdr:cNvSpPr txBox="1"/>
          </xdr:nvSpPr>
          <xdr:spPr>
            <a:xfrm>
              <a:off x="1854869" y="2487915"/>
              <a:ext cx="1889960" cy="210250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sz="800">
                  <a:latin typeface="Helvetica" panose="020B0604020202020204" pitchFamily="34" charset="0"/>
                  <a:cs typeface="Helvetica" panose="020B0604020202020204" pitchFamily="34" charset="0"/>
                </a:rPr>
                <a:t>0       </a:t>
              </a:r>
              <a:r>
                <a:rPr lang="en-US" sz="800" baseline="0">
                  <a:latin typeface="Helvetica" panose="020B0604020202020204" pitchFamily="34" charset="0"/>
                  <a:cs typeface="Helvetica" panose="020B0604020202020204" pitchFamily="34" charset="0"/>
                </a:rPr>
                <a:t>1.0       2.0      3.0      4.0     </a:t>
              </a:r>
              <a:r>
                <a:rPr lang="en-US" sz="800">
                  <a:latin typeface="Helvetica" panose="020B0604020202020204" pitchFamily="34" charset="0"/>
                  <a:cs typeface="Helvetica" panose="020B0604020202020204" pitchFamily="34" charset="0"/>
                </a:rPr>
                <a:t> 5.0</a:t>
              </a:r>
            </a:p>
          </xdr:txBody>
        </xdr:sp>
        <xdr:cxnSp macro="">
          <xdr:nvCxnSpPr>
            <xdr:cNvPr id="18" name="Straight Connector 17">
              <a:extLst>
                <a:ext uri="{FF2B5EF4-FFF2-40B4-BE49-F238E27FC236}">
                  <a16:creationId xmlns:a16="http://schemas.microsoft.com/office/drawing/2014/main" id="{76459220-4D1D-2870-5B8B-62D41D51CB0E}"/>
                </a:ext>
              </a:extLst>
            </xdr:cNvPr>
            <xdr:cNvCxnSpPr/>
          </xdr:nvCxnSpPr>
          <xdr:spPr>
            <a:xfrm>
              <a:off x="1986189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Straight Connector 18">
              <a:extLst>
                <a:ext uri="{FF2B5EF4-FFF2-40B4-BE49-F238E27FC236}">
                  <a16:creationId xmlns:a16="http://schemas.microsoft.com/office/drawing/2014/main" id="{B62A1D61-655F-1E56-8AC1-53276E91930F}"/>
                </a:ext>
              </a:extLst>
            </xdr:cNvPr>
            <xdr:cNvCxnSpPr/>
          </xdr:nvCxnSpPr>
          <xdr:spPr>
            <a:xfrm>
              <a:off x="2144241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>
              <a:extLst>
                <a:ext uri="{FF2B5EF4-FFF2-40B4-BE49-F238E27FC236}">
                  <a16:creationId xmlns:a16="http://schemas.microsoft.com/office/drawing/2014/main" id="{11DD09E5-77C9-08E3-F3B1-9DCB85E0DD9F}"/>
                </a:ext>
              </a:extLst>
            </xdr:cNvPr>
            <xdr:cNvCxnSpPr/>
          </xdr:nvCxnSpPr>
          <xdr:spPr>
            <a:xfrm>
              <a:off x="2618397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Straight Connector 20">
              <a:extLst>
                <a:ext uri="{FF2B5EF4-FFF2-40B4-BE49-F238E27FC236}">
                  <a16:creationId xmlns:a16="http://schemas.microsoft.com/office/drawing/2014/main" id="{A68AEBFC-6377-D8B2-9DD8-005A102E24E6}"/>
                </a:ext>
              </a:extLst>
            </xdr:cNvPr>
            <xdr:cNvCxnSpPr/>
          </xdr:nvCxnSpPr>
          <xdr:spPr>
            <a:xfrm>
              <a:off x="2934501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Straight Connector 21">
              <a:extLst>
                <a:ext uri="{FF2B5EF4-FFF2-40B4-BE49-F238E27FC236}">
                  <a16:creationId xmlns:a16="http://schemas.microsoft.com/office/drawing/2014/main" id="{FE98F31E-041A-C535-19FF-A58D0EAED3E4}"/>
                </a:ext>
              </a:extLst>
            </xdr:cNvPr>
            <xdr:cNvCxnSpPr/>
          </xdr:nvCxnSpPr>
          <xdr:spPr>
            <a:xfrm>
              <a:off x="3092553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D19E9AB5-BB4B-9CC9-AD0F-7705402DAEA5}"/>
                </a:ext>
              </a:extLst>
            </xdr:cNvPr>
            <xdr:cNvCxnSpPr/>
          </xdr:nvCxnSpPr>
          <xdr:spPr>
            <a:xfrm>
              <a:off x="3566709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Straight Connector 23">
              <a:extLst>
                <a:ext uri="{FF2B5EF4-FFF2-40B4-BE49-F238E27FC236}">
                  <a16:creationId xmlns:a16="http://schemas.microsoft.com/office/drawing/2014/main" id="{DC5D6DE5-CC99-FBF8-636D-7955169F956A}"/>
                </a:ext>
              </a:extLst>
            </xdr:cNvPr>
            <xdr:cNvCxnSpPr/>
          </xdr:nvCxnSpPr>
          <xdr:spPr>
            <a:xfrm>
              <a:off x="2460345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>
              <a:extLst>
                <a:ext uri="{FF2B5EF4-FFF2-40B4-BE49-F238E27FC236}">
                  <a16:creationId xmlns:a16="http://schemas.microsoft.com/office/drawing/2014/main" id="{021B361B-3C8D-91C0-5AF3-49FEE420CDCF}"/>
                </a:ext>
              </a:extLst>
            </xdr:cNvPr>
            <xdr:cNvCxnSpPr/>
          </xdr:nvCxnSpPr>
          <xdr:spPr>
            <a:xfrm>
              <a:off x="3250605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Straight Connector 25">
              <a:extLst>
                <a:ext uri="{FF2B5EF4-FFF2-40B4-BE49-F238E27FC236}">
                  <a16:creationId xmlns:a16="http://schemas.microsoft.com/office/drawing/2014/main" id="{1F76DB6A-7F8E-2B8E-8F1E-A23C6D7366FD}"/>
                </a:ext>
              </a:extLst>
            </xdr:cNvPr>
            <xdr:cNvCxnSpPr/>
          </xdr:nvCxnSpPr>
          <xdr:spPr>
            <a:xfrm>
              <a:off x="2302293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Straight Connector 26">
              <a:extLst>
                <a:ext uri="{FF2B5EF4-FFF2-40B4-BE49-F238E27FC236}">
                  <a16:creationId xmlns:a16="http://schemas.microsoft.com/office/drawing/2014/main" id="{6AA0B29B-AC1F-5F44-EF82-D4D155230AA3}"/>
                </a:ext>
              </a:extLst>
            </xdr:cNvPr>
            <xdr:cNvCxnSpPr/>
          </xdr:nvCxnSpPr>
          <xdr:spPr>
            <a:xfrm>
              <a:off x="3408657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4B4386FF-8C5B-75C3-86CD-6375CE9508E1}"/>
                </a:ext>
              </a:extLst>
            </xdr:cNvPr>
            <xdr:cNvCxnSpPr/>
          </xdr:nvCxnSpPr>
          <xdr:spPr>
            <a:xfrm>
              <a:off x="3724758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" name="Straight Connector 28">
              <a:extLst>
                <a:ext uri="{FF2B5EF4-FFF2-40B4-BE49-F238E27FC236}">
                  <a16:creationId xmlns:a16="http://schemas.microsoft.com/office/drawing/2014/main" id="{E298143B-5BE8-1EAC-1537-D542A5985666}"/>
                </a:ext>
              </a:extLst>
            </xdr:cNvPr>
            <xdr:cNvCxnSpPr/>
          </xdr:nvCxnSpPr>
          <xdr:spPr>
            <a:xfrm>
              <a:off x="2776449" y="2449830"/>
              <a:ext cx="0" cy="6015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9B1C33F7-BD42-12B8-0019-E33A946F1552}"/>
              </a:ext>
            </a:extLst>
          </xdr:cNvPr>
          <xdr:cNvSpPr txBox="1"/>
        </xdr:nvSpPr>
        <xdr:spPr>
          <a:xfrm>
            <a:off x="7686675" y="2538046"/>
            <a:ext cx="514350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 b="0">
                <a:latin typeface="Helvetica" panose="020B0604020202020204" pitchFamily="34" charset="0"/>
                <a:cs typeface="Helvetica" panose="020B0604020202020204" pitchFamily="34" charset="0"/>
              </a:rPr>
              <a:t>SLop</a:t>
            </a:r>
          </a:p>
        </xdr:txBody>
      </xdr:sp>
    </xdr:grpSp>
    <xdr:clientData/>
  </xdr:twoCellAnchor>
  <xdr:twoCellAnchor>
    <xdr:from>
      <xdr:col>15</xdr:col>
      <xdr:colOff>529370</xdr:colOff>
      <xdr:row>5</xdr:row>
      <xdr:rowOff>80596</xdr:rowOff>
    </xdr:from>
    <xdr:to>
      <xdr:col>19</xdr:col>
      <xdr:colOff>350300</xdr:colOff>
      <xdr:row>16</xdr:row>
      <xdr:rowOff>104775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694327BE-3E28-3247-A6DE-4F9E3B6499F7}"/>
            </a:ext>
          </a:extLst>
        </xdr:cNvPr>
        <xdr:cNvGrpSpPr/>
      </xdr:nvGrpSpPr>
      <xdr:grpSpPr>
        <a:xfrm>
          <a:off x="16775601" y="1057519"/>
          <a:ext cx="2517237" cy="2173410"/>
          <a:chOff x="9197120" y="642571"/>
          <a:chExt cx="2240280" cy="2119679"/>
        </a:xfrm>
      </xdr:grpSpPr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2CF6224C-0BB4-9AFE-4B33-16ABE2BFF577}"/>
              </a:ext>
            </a:extLst>
          </xdr:cNvPr>
          <xdr:cNvGrpSpPr/>
        </xdr:nvGrpSpPr>
        <xdr:grpSpPr>
          <a:xfrm>
            <a:off x="9197120" y="642571"/>
            <a:ext cx="2240280" cy="1920240"/>
            <a:chOff x="3866128" y="823546"/>
            <a:chExt cx="2249925" cy="192024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33" name="Chart 32">
                  <a:extLst>
                    <a:ext uri="{FF2B5EF4-FFF2-40B4-BE49-F238E27FC236}">
                      <a16:creationId xmlns:a16="http://schemas.microsoft.com/office/drawing/2014/main" id="{E09A5009-B4F3-6AFC-C7C1-E60EDDF565FF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3866128" y="823546"/>
                <a:ext cx="2240280" cy="192024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3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3866128" y="823546"/>
                  <a:ext cx="2240280" cy="192024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US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grpSp>
          <xdr:nvGrpSpPr>
            <xdr:cNvPr id="34" name="Group 33">
              <a:extLst>
                <a:ext uri="{FF2B5EF4-FFF2-40B4-BE49-F238E27FC236}">
                  <a16:creationId xmlns:a16="http://schemas.microsoft.com/office/drawing/2014/main" id="{F60AD32A-14A9-AA47-568A-7FDA53F33AF0}"/>
                </a:ext>
              </a:extLst>
            </xdr:cNvPr>
            <xdr:cNvGrpSpPr/>
          </xdr:nvGrpSpPr>
          <xdr:grpSpPr>
            <a:xfrm>
              <a:off x="4140868" y="2465362"/>
              <a:ext cx="1975185" cy="275560"/>
              <a:chOff x="4140868" y="2465362"/>
              <a:chExt cx="1975185" cy="275560"/>
            </a:xfrm>
          </xdr:grpSpPr>
          <xdr:sp macro="" textlink="">
            <xdr:nvSpPr>
              <xdr:cNvPr id="35" name="TextBox 13">
                <a:extLst>
                  <a:ext uri="{FF2B5EF4-FFF2-40B4-BE49-F238E27FC236}">
                    <a16:creationId xmlns:a16="http://schemas.microsoft.com/office/drawing/2014/main" id="{CBDACD16-A7A4-560A-44FF-856715768177}"/>
                  </a:ext>
                </a:extLst>
              </xdr:cNvPr>
              <xdr:cNvSpPr txBox="1"/>
            </xdr:nvSpPr>
            <xdr:spPr>
              <a:xfrm>
                <a:off x="4140868" y="2530672"/>
                <a:ext cx="1975185" cy="210250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800">
                    <a:latin typeface="Helvetica" panose="020B0604020202020204" pitchFamily="34" charset="0"/>
                    <a:cs typeface="Helvetica" panose="020B0604020202020204" pitchFamily="34" charset="0"/>
                  </a:rPr>
                  <a:t>0      20    40    60   80   100   120  140                </a:t>
                </a:r>
              </a:p>
            </xdr:txBody>
          </xdr:sp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12FE9765-8D3A-296F-B4EA-516874AC7AF2}"/>
                  </a:ext>
                </a:extLst>
              </xdr:cNvPr>
              <xdr:cNvCxnSpPr/>
            </xdr:nvCxnSpPr>
            <xdr:spPr>
              <a:xfrm>
                <a:off x="4328077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Straight Connector 36">
                <a:extLst>
                  <a:ext uri="{FF2B5EF4-FFF2-40B4-BE49-F238E27FC236}">
                    <a16:creationId xmlns:a16="http://schemas.microsoft.com/office/drawing/2014/main" id="{9B04D300-298B-3520-A277-CCFD04D5D344}"/>
                  </a:ext>
                </a:extLst>
              </xdr:cNvPr>
              <xdr:cNvCxnSpPr/>
            </xdr:nvCxnSpPr>
            <xdr:spPr>
              <a:xfrm>
                <a:off x="4565129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Straight Connector 37">
                <a:extLst>
                  <a:ext uri="{FF2B5EF4-FFF2-40B4-BE49-F238E27FC236}">
                    <a16:creationId xmlns:a16="http://schemas.microsoft.com/office/drawing/2014/main" id="{834A2AD1-EAC5-597A-E82E-4D3BD2E7FD4A}"/>
                  </a:ext>
                </a:extLst>
              </xdr:cNvPr>
              <xdr:cNvCxnSpPr/>
            </xdr:nvCxnSpPr>
            <xdr:spPr>
              <a:xfrm>
                <a:off x="5039233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Straight Connector 38">
                <a:extLst>
                  <a:ext uri="{FF2B5EF4-FFF2-40B4-BE49-F238E27FC236}">
                    <a16:creationId xmlns:a16="http://schemas.microsoft.com/office/drawing/2014/main" id="{215C4155-5296-E6CE-B137-04AFD7980789}"/>
                  </a:ext>
                </a:extLst>
              </xdr:cNvPr>
              <xdr:cNvCxnSpPr/>
            </xdr:nvCxnSpPr>
            <xdr:spPr>
              <a:xfrm>
                <a:off x="5276285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Straight Connector 39">
                <a:extLst>
                  <a:ext uri="{FF2B5EF4-FFF2-40B4-BE49-F238E27FC236}">
                    <a16:creationId xmlns:a16="http://schemas.microsoft.com/office/drawing/2014/main" id="{C3D76416-1D7A-CB6D-B559-D33691969386}"/>
                  </a:ext>
                </a:extLst>
              </xdr:cNvPr>
              <xdr:cNvCxnSpPr/>
            </xdr:nvCxnSpPr>
            <xdr:spPr>
              <a:xfrm>
                <a:off x="5513337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Straight Connector 40">
                <a:extLst>
                  <a:ext uri="{FF2B5EF4-FFF2-40B4-BE49-F238E27FC236}">
                    <a16:creationId xmlns:a16="http://schemas.microsoft.com/office/drawing/2014/main" id="{0720FA41-D909-E44A-ABA7-FBC5EDD063C0}"/>
                  </a:ext>
                </a:extLst>
              </xdr:cNvPr>
              <xdr:cNvCxnSpPr/>
            </xdr:nvCxnSpPr>
            <xdr:spPr>
              <a:xfrm>
                <a:off x="5987438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Straight Connector 41">
                <a:extLst>
                  <a:ext uri="{FF2B5EF4-FFF2-40B4-BE49-F238E27FC236}">
                    <a16:creationId xmlns:a16="http://schemas.microsoft.com/office/drawing/2014/main" id="{CF6231B5-6CB3-EFD7-EE7B-537BDAE27093}"/>
                  </a:ext>
                </a:extLst>
              </xdr:cNvPr>
              <xdr:cNvCxnSpPr/>
            </xdr:nvCxnSpPr>
            <xdr:spPr>
              <a:xfrm>
                <a:off x="4802181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Straight Connector 42">
                <a:extLst>
                  <a:ext uri="{FF2B5EF4-FFF2-40B4-BE49-F238E27FC236}">
                    <a16:creationId xmlns:a16="http://schemas.microsoft.com/office/drawing/2014/main" id="{2A078AFF-230A-1C9A-C893-3CF8DF7E2629}"/>
                  </a:ext>
                </a:extLst>
              </xdr:cNvPr>
              <xdr:cNvCxnSpPr/>
            </xdr:nvCxnSpPr>
            <xdr:spPr>
              <a:xfrm>
                <a:off x="5750389" y="2465362"/>
                <a:ext cx="0" cy="6015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141EEB8C-65CC-375A-9109-132DC1EFA404}"/>
              </a:ext>
            </a:extLst>
          </xdr:cNvPr>
          <xdr:cNvSpPr txBox="1"/>
        </xdr:nvSpPr>
        <xdr:spPr>
          <a:xfrm>
            <a:off x="9680199" y="2524125"/>
            <a:ext cx="1720285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 b="0">
                <a:latin typeface="Helvetica" panose="020B0604020202020204" pitchFamily="34" charset="0"/>
                <a:cs typeface="Helvetica" panose="020B0604020202020204" pitchFamily="34" charset="0"/>
              </a:rPr>
              <a:t>Total polar surface area </a:t>
            </a:r>
            <a:r>
              <a:rPr lang="en-US" sz="800" b="0" baseline="0">
                <a:latin typeface="Helvetica" panose="020B0604020202020204" pitchFamily="34" charset="0"/>
                <a:cs typeface="Helvetica" panose="020B0604020202020204" pitchFamily="34" charset="0"/>
              </a:rPr>
              <a:t>(</a:t>
            </a:r>
            <a:r>
              <a:rPr lang="en-US" sz="800" b="0" i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Å</a:t>
            </a:r>
            <a:r>
              <a:rPr lang="en-US" sz="800" b="0" i="0" baseline="3000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2</a:t>
            </a:r>
            <a:r>
              <a:rPr lang="en-US" sz="800" b="0" baseline="0">
                <a:latin typeface="Helvetica" panose="020B0604020202020204" pitchFamily="34" charset="0"/>
                <a:cs typeface="Helvetica" panose="020B0604020202020204" pitchFamily="34" charset="0"/>
              </a:rPr>
              <a:t>)</a:t>
            </a:r>
            <a:endParaRPr lang="en-US" sz="800" b="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371474</xdr:colOff>
      <xdr:row>2</xdr:row>
      <xdr:rowOff>47625</xdr:rowOff>
    </xdr:from>
    <xdr:to>
      <xdr:col>17</xdr:col>
      <xdr:colOff>156209</xdr:colOff>
      <xdr:row>11</xdr:row>
      <xdr:rowOff>161925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C54016CE-1867-9E44-9D69-D32B243E3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176740</xdr:colOff>
      <xdr:row>10</xdr:row>
      <xdr:rowOff>104510</xdr:rowOff>
    </xdr:from>
    <xdr:to>
      <xdr:col>20</xdr:col>
      <xdr:colOff>699610</xdr:colOff>
      <xdr:row>20</xdr:row>
      <xdr:rowOff>119750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55C7A8-7BEC-4D4A-9A2B-FC50F4FF07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200025</xdr:colOff>
      <xdr:row>8</xdr:row>
      <xdr:rowOff>161925</xdr:rowOff>
    </xdr:from>
    <xdr:to>
      <xdr:col>16</xdr:col>
      <xdr:colOff>373380</xdr:colOff>
      <xdr:row>18</xdr:row>
      <xdr:rowOff>177165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498E7D-BCD7-FE46-9FFC-CE56732EC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10</xdr:row>
      <xdr:rowOff>152400</xdr:rowOff>
    </xdr:from>
    <xdr:to>
      <xdr:col>9</xdr:col>
      <xdr:colOff>1059180</xdr:colOff>
      <xdr:row>20</xdr:row>
      <xdr:rowOff>167640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041995B-8003-154E-99DB-556EA31BC45B}"/>
            </a:ext>
          </a:extLst>
        </xdr:cNvPr>
        <xdr:cNvGrpSpPr/>
      </xdr:nvGrpSpPr>
      <xdr:grpSpPr>
        <a:xfrm>
          <a:off x="9074150" y="2057400"/>
          <a:ext cx="2500630" cy="1920240"/>
          <a:chOff x="-6257925" y="1428750"/>
          <a:chExt cx="2343150" cy="192024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D29A9480-25EE-80DA-FAD4-B71A6E1B9832}"/>
              </a:ext>
            </a:extLst>
          </xdr:cNvPr>
          <xdr:cNvGraphicFramePr>
            <a:graphicFrameLocks/>
          </xdr:cNvGraphicFramePr>
        </xdr:nvGraphicFramePr>
        <xdr:xfrm>
          <a:off x="-6257925" y="1428750"/>
          <a:ext cx="2343150" cy="19202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59BC9B4-CB4C-F870-A740-AB166C8E2AB7}"/>
              </a:ext>
            </a:extLst>
          </xdr:cNvPr>
          <xdr:cNvSpPr txBox="1"/>
        </xdr:nvSpPr>
        <xdr:spPr>
          <a:xfrm rot="16200000">
            <a:off x="-4634020" y="2352675"/>
            <a:ext cx="795089" cy="21025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800">
                <a:latin typeface="Helvetica" panose="020B0604020202020204" pitchFamily="34" charset="0"/>
                <a:cs typeface="Helvetica" panose="020B0604020202020204" pitchFamily="34" charset="0"/>
              </a:rPr>
              <a:t>Not detected 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21644</xdr:colOff>
      <xdr:row>8</xdr:row>
      <xdr:rowOff>74468</xdr:rowOff>
    </xdr:from>
    <xdr:to>
      <xdr:col>12</xdr:col>
      <xdr:colOff>375974</xdr:colOff>
      <xdr:row>19</xdr:row>
      <xdr:rowOff>6349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86AE820-3482-FA44-B680-ED22E90D08C0}"/>
            </a:ext>
          </a:extLst>
        </xdr:cNvPr>
        <xdr:cNvGrpSpPr/>
      </xdr:nvGrpSpPr>
      <xdr:grpSpPr>
        <a:xfrm>
          <a:off x="7387644" y="1637545"/>
          <a:ext cx="2464484" cy="2081112"/>
          <a:chOff x="7146344" y="1598468"/>
          <a:chExt cx="2240280" cy="202738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234962BF-0270-7F8F-86BC-6CB23C2ED6D2}"/>
              </a:ext>
            </a:extLst>
          </xdr:cNvPr>
          <xdr:cNvGraphicFramePr>
            <a:graphicFrameLocks/>
          </xdr:cNvGraphicFramePr>
        </xdr:nvGraphicFramePr>
        <xdr:xfrm>
          <a:off x="7146344" y="1598468"/>
          <a:ext cx="2240280" cy="19202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A7FAB53-B74E-741D-F674-58FF9CB90B05}"/>
              </a:ext>
            </a:extLst>
          </xdr:cNvPr>
          <xdr:cNvSpPr txBox="1"/>
        </xdr:nvSpPr>
        <xdr:spPr>
          <a:xfrm>
            <a:off x="8465387" y="3235324"/>
            <a:ext cx="828674" cy="3905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S5</a:t>
            </a:r>
            <a:r>
              <a:rPr lang="en-US" sz="800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+ reaction mixture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28576</xdr:colOff>
      <xdr:row>8</xdr:row>
      <xdr:rowOff>114300</xdr:rowOff>
    </xdr:from>
    <xdr:to>
      <xdr:col>23</xdr:col>
      <xdr:colOff>28575</xdr:colOff>
      <xdr:row>18</xdr:row>
      <xdr:rowOff>129540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5EBB96-D95D-6545-8220-0F37E470BAB4}"/>
            </a:ext>
          </a:extLst>
        </xdr:cNvPr>
        <xdr:cNvGrpSpPr>
          <a:grpSpLocks noChangeAspect="1"/>
        </xdr:cNvGrpSpPr>
      </xdr:nvGrpSpPr>
      <xdr:grpSpPr>
        <a:xfrm>
          <a:off x="13211176" y="1638300"/>
          <a:ext cx="2692399" cy="1920240"/>
          <a:chOff x="3457574" y="1968500"/>
          <a:chExt cx="2706368" cy="22860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BF8BB738-7605-4813-FA77-6338E60B32BF}"/>
              </a:ext>
            </a:extLst>
          </xdr:cNvPr>
          <xdr:cNvGraphicFramePr>
            <a:graphicFrameLocks/>
          </xdr:cNvGraphicFramePr>
        </xdr:nvGraphicFramePr>
        <xdr:xfrm>
          <a:off x="3457574" y="1968500"/>
          <a:ext cx="2706368" cy="228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9AB3F78-C8B4-0D51-A85D-9F2F25EBF2E2}"/>
              </a:ext>
            </a:extLst>
          </xdr:cNvPr>
          <xdr:cNvSpPr txBox="1"/>
        </xdr:nvSpPr>
        <xdr:spPr>
          <a:xfrm>
            <a:off x="4525933" y="2187575"/>
            <a:ext cx="1188864" cy="3025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 b="0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% CV of  6.2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D8A26EB3-008C-A63A-AB67-FF988D746E59}"/>
              </a:ext>
            </a:extLst>
          </xdr:cNvPr>
          <xdr:cNvSpPr txBox="1"/>
        </xdr:nvSpPr>
        <xdr:spPr>
          <a:xfrm>
            <a:off x="4552104" y="3627663"/>
            <a:ext cx="1195534" cy="2344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 b="0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% CV of  3.9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A5EF-1EA3-7E4A-9828-DBE1C4B6BB05}">
  <dimension ref="A1:F102"/>
  <sheetViews>
    <sheetView zoomScale="130" zoomScaleNormal="130" workbookViewId="0">
      <selection activeCell="F11" sqref="A11:F12"/>
    </sheetView>
  </sheetViews>
  <sheetFormatPr baseColWidth="10" defaultColWidth="8.83203125" defaultRowHeight="15" x14ac:dyDescent="0.2"/>
  <cols>
    <col min="2" max="2" width="76.33203125" bestFit="1" customWidth="1"/>
    <col min="3" max="3" width="16.33203125" customWidth="1"/>
    <col min="4" max="4" width="10.83203125" customWidth="1"/>
    <col min="5" max="6" width="10.6640625" customWidth="1"/>
  </cols>
  <sheetData>
    <row r="1" spans="1:6" x14ac:dyDescent="0.2">
      <c r="A1" s="59" t="s">
        <v>0</v>
      </c>
      <c r="B1" s="59"/>
      <c r="C1" s="59"/>
      <c r="D1" s="59"/>
      <c r="E1" s="59"/>
      <c r="F1" s="59"/>
    </row>
    <row r="2" spans="1:6" x14ac:dyDescent="0.2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3" t="s">
        <v>6</v>
      </c>
      <c r="B3" s="2" t="s">
        <v>7</v>
      </c>
      <c r="C3" s="2">
        <v>250.29519999999999</v>
      </c>
      <c r="D3" s="2">
        <v>250.30199999999999</v>
      </c>
      <c r="E3" s="2">
        <v>2.2907999999999999</v>
      </c>
      <c r="F3" s="2">
        <v>33.950000000000003</v>
      </c>
    </row>
    <row r="4" spans="1:6" x14ac:dyDescent="0.2">
      <c r="A4" s="3" t="s">
        <v>8</v>
      </c>
      <c r="B4" s="2" t="s">
        <v>9</v>
      </c>
      <c r="C4" s="2">
        <v>252.268</v>
      </c>
      <c r="D4" s="2">
        <v>252.274</v>
      </c>
      <c r="E4" s="2">
        <v>1.6745999999999901</v>
      </c>
      <c r="F4" s="2">
        <v>70.67</v>
      </c>
    </row>
    <row r="5" spans="1:6" x14ac:dyDescent="0.2">
      <c r="A5" s="3" t="s">
        <v>10</v>
      </c>
      <c r="B5" s="2" t="s">
        <v>11</v>
      </c>
      <c r="C5" s="2">
        <v>253.72460000000001</v>
      </c>
      <c r="D5" s="2">
        <v>253.72899999999899</v>
      </c>
      <c r="E5" s="2">
        <v>2.7759999999999998</v>
      </c>
      <c r="F5" s="2">
        <v>38.33</v>
      </c>
    </row>
    <row r="6" spans="1:6" x14ac:dyDescent="0.2">
      <c r="A6" s="3" t="s">
        <v>12</v>
      </c>
      <c r="B6" s="2" t="s">
        <v>13</v>
      </c>
      <c r="C6" s="2">
        <v>255.2868</v>
      </c>
      <c r="D6" s="2">
        <v>255.292</v>
      </c>
      <c r="E6" s="2">
        <v>3.5678999999999998</v>
      </c>
      <c r="F6" s="2">
        <v>29.1</v>
      </c>
    </row>
    <row r="7" spans="1:6" x14ac:dyDescent="0.2">
      <c r="A7" s="3" t="s">
        <v>14</v>
      </c>
      <c r="B7" s="2" t="s">
        <v>15</v>
      </c>
      <c r="C7" s="2">
        <v>256.29969999999997</v>
      </c>
      <c r="D7" s="2">
        <v>256.30500000000001</v>
      </c>
      <c r="E7" s="2">
        <v>2.5811999999999999</v>
      </c>
      <c r="F7" s="2">
        <v>51.22</v>
      </c>
    </row>
    <row r="8" spans="1:6" x14ac:dyDescent="0.2">
      <c r="A8" s="3" t="s">
        <v>16</v>
      </c>
      <c r="B8" s="2" t="s">
        <v>17</v>
      </c>
      <c r="C8" s="2">
        <v>259.38650000000001</v>
      </c>
      <c r="D8" s="2">
        <v>259.39299999999997</v>
      </c>
      <c r="E8" s="2">
        <v>4.0609400000000004</v>
      </c>
      <c r="F8" s="2">
        <v>29.1</v>
      </c>
    </row>
    <row r="9" spans="1:6" x14ac:dyDescent="0.2">
      <c r="A9" s="3" t="s">
        <v>18</v>
      </c>
      <c r="B9" s="2" t="s">
        <v>19</v>
      </c>
      <c r="C9" s="2">
        <v>260.37450000000001</v>
      </c>
      <c r="D9" s="2">
        <v>260.38099999999997</v>
      </c>
      <c r="E9" s="2">
        <v>3.1980200000000001</v>
      </c>
      <c r="F9" s="2">
        <v>32.340000000000003</v>
      </c>
    </row>
    <row r="10" spans="1:6" x14ac:dyDescent="0.2">
      <c r="A10" s="3" t="s">
        <v>20</v>
      </c>
      <c r="B10" s="2" t="s">
        <v>21</v>
      </c>
      <c r="C10" s="2">
        <v>261.31779999999998</v>
      </c>
      <c r="D10" s="2">
        <v>261.32400000000001</v>
      </c>
      <c r="E10" s="2">
        <v>4.4192200000000001</v>
      </c>
      <c r="F10" s="2">
        <v>33.119999999999997</v>
      </c>
    </row>
    <row r="11" spans="1:6" x14ac:dyDescent="0.2">
      <c r="A11" s="3" t="s">
        <v>22</v>
      </c>
      <c r="B11" s="2" t="s">
        <v>23</v>
      </c>
      <c r="C11" s="2">
        <v>262.28769999999997</v>
      </c>
      <c r="D11" s="2">
        <v>262.29399999999998</v>
      </c>
      <c r="E11" s="2">
        <v>1.8699999999999899</v>
      </c>
      <c r="F11" s="2">
        <v>61.54</v>
      </c>
    </row>
    <row r="12" spans="1:6" x14ac:dyDescent="0.2">
      <c r="A12" s="3" t="s">
        <v>24</v>
      </c>
      <c r="B12" s="2" t="s">
        <v>25</v>
      </c>
      <c r="C12" s="2">
        <v>264.33839999999998</v>
      </c>
      <c r="D12" s="2">
        <v>264.34399999999903</v>
      </c>
      <c r="E12" s="2">
        <v>3.0001000000000002</v>
      </c>
      <c r="F12" s="2">
        <v>41.13</v>
      </c>
    </row>
    <row r="13" spans="1:6" x14ac:dyDescent="0.2">
      <c r="A13" s="3" t="s">
        <v>26</v>
      </c>
      <c r="B13" s="2" t="s">
        <v>27</v>
      </c>
      <c r="C13" s="2">
        <v>264.70749999999998</v>
      </c>
      <c r="D13" s="2">
        <v>264.71199999999999</v>
      </c>
      <c r="E13" s="2">
        <v>2.0324</v>
      </c>
      <c r="F13" s="2">
        <v>45.59</v>
      </c>
    </row>
    <row r="14" spans="1:6" x14ac:dyDescent="0.2">
      <c r="A14" s="3" t="s">
        <v>28</v>
      </c>
      <c r="B14" s="2" t="s">
        <v>29</v>
      </c>
      <c r="C14" s="2">
        <v>266.30110000000002</v>
      </c>
      <c r="D14" s="2">
        <v>266.30799999999999</v>
      </c>
      <c r="E14" s="2">
        <v>2.2294</v>
      </c>
      <c r="F14" s="2">
        <v>66.83</v>
      </c>
    </row>
    <row r="15" spans="1:6" x14ac:dyDescent="0.2">
      <c r="A15" s="3" t="s">
        <v>30</v>
      </c>
      <c r="B15" s="2" t="s">
        <v>31</v>
      </c>
      <c r="C15" s="2">
        <v>267.34719999999999</v>
      </c>
      <c r="D15" s="2">
        <v>267.35399999999998</v>
      </c>
      <c r="E15" s="2">
        <v>1.7922199999999999</v>
      </c>
      <c r="F15" s="2">
        <v>77.98</v>
      </c>
    </row>
    <row r="16" spans="1:6" x14ac:dyDescent="0.2">
      <c r="A16" s="3" t="s">
        <v>32</v>
      </c>
      <c r="B16" s="2" t="s">
        <v>33</v>
      </c>
      <c r="C16" s="2">
        <v>269.33819999999997</v>
      </c>
      <c r="D16" s="2">
        <v>269.34399999999999</v>
      </c>
      <c r="E16" s="2">
        <v>2.9590999999999998</v>
      </c>
      <c r="F16" s="2">
        <v>32.700000000000003</v>
      </c>
    </row>
    <row r="17" spans="1:6" x14ac:dyDescent="0.2">
      <c r="A17" s="3" t="s">
        <v>34</v>
      </c>
      <c r="B17" s="2" t="s">
        <v>35</v>
      </c>
      <c r="C17" s="2">
        <v>270.36770000000001</v>
      </c>
      <c r="D17" s="2">
        <v>270.37499999999898</v>
      </c>
      <c r="E17" s="2">
        <v>3.0186999999999999</v>
      </c>
      <c r="F17" s="2">
        <v>46.53</v>
      </c>
    </row>
    <row r="18" spans="1:6" x14ac:dyDescent="0.2">
      <c r="A18" s="3" t="s">
        <v>36</v>
      </c>
      <c r="B18" s="2" t="s">
        <v>37</v>
      </c>
      <c r="C18" s="2">
        <v>272.32549999999998</v>
      </c>
      <c r="D18" s="2">
        <v>272.33300000000003</v>
      </c>
      <c r="E18" s="2">
        <v>2.5026000000000002</v>
      </c>
      <c r="F18" s="2">
        <v>52.31</v>
      </c>
    </row>
    <row r="19" spans="1:6" x14ac:dyDescent="0.2">
      <c r="A19" s="3" t="s">
        <v>38</v>
      </c>
      <c r="B19" s="2" t="s">
        <v>39</v>
      </c>
      <c r="C19" s="2">
        <v>273.3021</v>
      </c>
      <c r="D19" s="2">
        <v>273.30699999999899</v>
      </c>
      <c r="E19" s="2">
        <v>3.3239200000000002</v>
      </c>
      <c r="F19" s="2">
        <v>38.33</v>
      </c>
    </row>
    <row r="20" spans="1:6" x14ac:dyDescent="0.2">
      <c r="A20" s="3" t="s">
        <v>40</v>
      </c>
      <c r="B20" s="2" t="s">
        <v>41</v>
      </c>
      <c r="C20" s="2">
        <v>273.71749999999997</v>
      </c>
      <c r="D20" s="2">
        <v>273.72300000000001</v>
      </c>
      <c r="E20" s="2">
        <v>3.0219200000000002</v>
      </c>
      <c r="F20" s="2">
        <v>39.94</v>
      </c>
    </row>
    <row r="21" spans="1:6" x14ac:dyDescent="0.2">
      <c r="A21" s="3" t="s">
        <v>42</v>
      </c>
      <c r="B21" s="2" t="s">
        <v>43</v>
      </c>
      <c r="C21" s="2">
        <v>274.3381</v>
      </c>
      <c r="D21" s="2">
        <v>274.344999999999</v>
      </c>
      <c r="E21" s="2">
        <v>3.26722</v>
      </c>
      <c r="F21" s="2">
        <v>58.2</v>
      </c>
    </row>
    <row r="22" spans="1:6" x14ac:dyDescent="0.2">
      <c r="A22" s="3" t="s">
        <v>44</v>
      </c>
      <c r="B22" s="2" t="s">
        <v>45</v>
      </c>
      <c r="C22" s="2">
        <v>275.73009999999999</v>
      </c>
      <c r="D22" s="2">
        <v>275.73500000000001</v>
      </c>
      <c r="E22" s="2">
        <v>2.9506000000000001</v>
      </c>
      <c r="F22" s="2">
        <v>46.17</v>
      </c>
    </row>
    <row r="23" spans="1:6" x14ac:dyDescent="0.2">
      <c r="A23" s="3" t="s">
        <v>46</v>
      </c>
      <c r="B23" s="2" t="s">
        <v>47</v>
      </c>
      <c r="C23" s="2">
        <v>276.30930000000001</v>
      </c>
      <c r="D23" s="2">
        <v>276.315</v>
      </c>
      <c r="E23" s="2">
        <v>2.62384</v>
      </c>
      <c r="F23" s="2">
        <v>59.81</v>
      </c>
    </row>
    <row r="24" spans="1:6" x14ac:dyDescent="0.2">
      <c r="A24" s="3" t="s">
        <v>48</v>
      </c>
      <c r="B24" s="2" t="s">
        <v>49</v>
      </c>
      <c r="C24" s="2">
        <v>277.26600000000002</v>
      </c>
      <c r="D24" s="2">
        <v>277.27</v>
      </c>
      <c r="E24" s="2">
        <v>3.4257</v>
      </c>
      <c r="F24" s="2">
        <v>38.33</v>
      </c>
    </row>
    <row r="25" spans="1:6" x14ac:dyDescent="0.2">
      <c r="A25" s="3" t="s">
        <v>50</v>
      </c>
      <c r="B25" s="2" t="s">
        <v>51</v>
      </c>
      <c r="C25" s="2">
        <v>278.41289999999998</v>
      </c>
      <c r="D25" s="2">
        <v>278.42099999999903</v>
      </c>
      <c r="E25" s="2">
        <v>3.2214</v>
      </c>
      <c r="F25" s="2">
        <v>32.340000000000003</v>
      </c>
    </row>
    <row r="26" spans="1:6" x14ac:dyDescent="0.2">
      <c r="A26" s="3" t="s">
        <v>52</v>
      </c>
      <c r="B26" s="2" t="s">
        <v>53</v>
      </c>
      <c r="C26" s="2">
        <v>279.33150000000001</v>
      </c>
      <c r="D26" s="2">
        <v>279.33600000000001</v>
      </c>
      <c r="E26" s="2">
        <v>1.7114</v>
      </c>
      <c r="F26" s="2">
        <v>48</v>
      </c>
    </row>
    <row r="27" spans="1:6" x14ac:dyDescent="0.2">
      <c r="A27" s="3" t="s">
        <v>54</v>
      </c>
      <c r="B27" s="2" t="s">
        <v>55</v>
      </c>
      <c r="C27" s="2">
        <v>280.346</v>
      </c>
      <c r="D27" s="2">
        <v>280.35300000000001</v>
      </c>
      <c r="E27" s="2">
        <v>1.2121999999999999</v>
      </c>
      <c r="F27" s="2">
        <v>90.869999999999905</v>
      </c>
    </row>
    <row r="28" spans="1:6" x14ac:dyDescent="0.2">
      <c r="A28" s="3" t="s">
        <v>56</v>
      </c>
      <c r="B28" s="2" t="s">
        <v>57</v>
      </c>
      <c r="C28" s="2">
        <v>281.30919999999998</v>
      </c>
      <c r="D28" s="2">
        <v>281.315</v>
      </c>
      <c r="E28" s="2">
        <v>3.5857999999999999</v>
      </c>
      <c r="F28" s="2">
        <v>61.04</v>
      </c>
    </row>
    <row r="29" spans="1:6" x14ac:dyDescent="0.2">
      <c r="A29" s="3" t="s">
        <v>58</v>
      </c>
      <c r="B29" s="2" t="s">
        <v>59</v>
      </c>
      <c r="C29" s="2">
        <v>282.33370000000002</v>
      </c>
      <c r="D29" s="2">
        <v>282.33899999999898</v>
      </c>
      <c r="E29" s="2">
        <v>3.7677399999999999</v>
      </c>
      <c r="F29" s="2">
        <v>43.37</v>
      </c>
    </row>
    <row r="30" spans="1:6" x14ac:dyDescent="0.2">
      <c r="A30" s="3" t="s">
        <v>60</v>
      </c>
      <c r="B30" s="2" t="s">
        <v>61</v>
      </c>
      <c r="C30" s="2">
        <v>283.28879999999998</v>
      </c>
      <c r="D30" s="2">
        <v>283.29300000000001</v>
      </c>
      <c r="E30" s="2">
        <v>3.1328</v>
      </c>
      <c r="F30" s="2">
        <v>23.47</v>
      </c>
    </row>
    <row r="31" spans="1:6" x14ac:dyDescent="0.2">
      <c r="A31" s="3" t="s">
        <v>62</v>
      </c>
      <c r="B31" s="2" t="s">
        <v>63</v>
      </c>
      <c r="C31" s="2">
        <v>283.38639999999998</v>
      </c>
      <c r="D31" s="2">
        <v>283.39299999999997</v>
      </c>
      <c r="E31" s="2">
        <v>2.3126000000000002</v>
      </c>
      <c r="F31" s="2">
        <v>55.4</v>
      </c>
    </row>
    <row r="32" spans="1:6" x14ac:dyDescent="0.2">
      <c r="A32" s="3" t="s">
        <v>64</v>
      </c>
      <c r="B32" s="2" t="s">
        <v>65</v>
      </c>
      <c r="C32" s="2">
        <v>284.3329</v>
      </c>
      <c r="D32" s="2">
        <v>284.33999999999997</v>
      </c>
      <c r="E32" s="2">
        <v>4.0762999999999998</v>
      </c>
      <c r="F32" s="2">
        <v>52.08</v>
      </c>
    </row>
    <row r="33" spans="1:6" x14ac:dyDescent="0.2">
      <c r="A33" s="3" t="s">
        <v>66</v>
      </c>
      <c r="B33" s="2" t="s">
        <v>67</v>
      </c>
      <c r="C33" s="2">
        <v>285.33760000000001</v>
      </c>
      <c r="D33" s="2">
        <v>285.34300000000002</v>
      </c>
      <c r="E33" s="2">
        <v>3.7040199999999999</v>
      </c>
      <c r="F33" s="2">
        <v>58.56</v>
      </c>
    </row>
    <row r="34" spans="1:6" x14ac:dyDescent="0.2">
      <c r="A34" s="3" t="s">
        <v>68</v>
      </c>
      <c r="B34" s="2" t="s">
        <v>69</v>
      </c>
      <c r="C34" s="2">
        <v>286.16039999999998</v>
      </c>
      <c r="D34" s="2">
        <v>286.166</v>
      </c>
      <c r="E34" s="2">
        <v>3.0019999999999998</v>
      </c>
      <c r="F34" s="2">
        <v>55.63</v>
      </c>
    </row>
    <row r="35" spans="1:6" x14ac:dyDescent="0.2">
      <c r="A35" s="3" t="s">
        <v>70</v>
      </c>
      <c r="B35" s="2" t="s">
        <v>71</v>
      </c>
      <c r="C35" s="2">
        <v>287.3535</v>
      </c>
      <c r="D35" s="2">
        <v>287.35899999999998</v>
      </c>
      <c r="E35" s="2">
        <v>2.8554200000000001</v>
      </c>
      <c r="F35" s="2">
        <v>50.72</v>
      </c>
    </row>
    <row r="36" spans="1:6" x14ac:dyDescent="0.2">
      <c r="A36" s="3" t="s">
        <v>72</v>
      </c>
      <c r="B36" s="2" t="s">
        <v>73</v>
      </c>
      <c r="C36" s="2">
        <v>288.32490000000001</v>
      </c>
      <c r="D36" s="2">
        <v>288.33199999999999</v>
      </c>
      <c r="E36" s="2">
        <v>1.8392999999999899</v>
      </c>
      <c r="F36" s="2">
        <v>72.8</v>
      </c>
    </row>
    <row r="37" spans="1:6" x14ac:dyDescent="0.2">
      <c r="A37" s="3" t="s">
        <v>74</v>
      </c>
      <c r="B37" s="2" t="s">
        <v>75</v>
      </c>
      <c r="C37" s="2">
        <v>288.42770000000002</v>
      </c>
      <c r="D37" s="2">
        <v>288.435</v>
      </c>
      <c r="E37" s="2">
        <v>3.3424399999999999</v>
      </c>
      <c r="F37" s="2">
        <v>41.13</v>
      </c>
    </row>
    <row r="38" spans="1:6" x14ac:dyDescent="0.2">
      <c r="A38" s="3" t="s">
        <v>76</v>
      </c>
      <c r="B38" s="2" t="s">
        <v>77</v>
      </c>
      <c r="C38" s="2">
        <v>289.36939999999998</v>
      </c>
      <c r="D38" s="2">
        <v>289.375</v>
      </c>
      <c r="E38" s="2">
        <v>3.9922200000000001</v>
      </c>
      <c r="F38" s="2">
        <v>66.400000000000006</v>
      </c>
    </row>
    <row r="39" spans="1:6" x14ac:dyDescent="0.2">
      <c r="A39" s="3" t="s">
        <v>78</v>
      </c>
      <c r="B39" s="2" t="s">
        <v>79</v>
      </c>
      <c r="C39" s="2">
        <v>290.28960000000001</v>
      </c>
      <c r="D39" s="2">
        <v>290.29399999999998</v>
      </c>
      <c r="E39" s="2">
        <v>1.36011999999999</v>
      </c>
      <c r="F39" s="2">
        <v>74.319999999999993</v>
      </c>
    </row>
    <row r="40" spans="1:6" x14ac:dyDescent="0.2">
      <c r="A40" s="3" t="s">
        <v>80</v>
      </c>
      <c r="B40" s="2" t="s">
        <v>81</v>
      </c>
      <c r="C40" s="2">
        <v>290.38060000000002</v>
      </c>
      <c r="D40" s="2">
        <v>290.38799999999998</v>
      </c>
      <c r="E40" s="2">
        <v>3.7181999999999999</v>
      </c>
      <c r="F40" s="2">
        <v>55.12</v>
      </c>
    </row>
    <row r="41" spans="1:6" x14ac:dyDescent="0.2">
      <c r="A41" s="3" t="s">
        <v>82</v>
      </c>
      <c r="B41" s="2" t="s">
        <v>83</v>
      </c>
      <c r="C41" s="2">
        <v>291.1001</v>
      </c>
      <c r="D41" s="2">
        <v>291.10399999999998</v>
      </c>
      <c r="E41" s="2">
        <v>3.7591000000000001</v>
      </c>
      <c r="F41" s="2">
        <v>52.06</v>
      </c>
    </row>
    <row r="42" spans="1:6" x14ac:dyDescent="0.2">
      <c r="A42" s="3" t="s">
        <v>84</v>
      </c>
      <c r="B42" s="2" t="s">
        <v>85</v>
      </c>
      <c r="C42" s="2">
        <v>292.3766</v>
      </c>
      <c r="D42" s="2">
        <v>292.38299999999998</v>
      </c>
      <c r="E42" s="2">
        <v>1.63242</v>
      </c>
      <c r="F42" s="2">
        <v>58.56</v>
      </c>
    </row>
    <row r="43" spans="1:6" x14ac:dyDescent="0.2">
      <c r="A43" s="3" t="s">
        <v>86</v>
      </c>
      <c r="B43" s="2" t="s">
        <v>87</v>
      </c>
      <c r="C43" s="2">
        <v>292.78754900000001</v>
      </c>
      <c r="D43" s="2">
        <v>257.33699999999999</v>
      </c>
      <c r="E43" s="2">
        <v>3.157</v>
      </c>
      <c r="F43" s="2">
        <v>47.04</v>
      </c>
    </row>
    <row r="44" spans="1:6" x14ac:dyDescent="0.2">
      <c r="A44" s="3" t="s">
        <v>88</v>
      </c>
      <c r="B44" s="2" t="s">
        <v>89</v>
      </c>
      <c r="C44" s="2">
        <v>293.31659999999999</v>
      </c>
      <c r="D44" s="2">
        <v>293.322</v>
      </c>
      <c r="E44" s="2">
        <v>3.7570999999999999</v>
      </c>
      <c r="F44" s="2">
        <v>52.33</v>
      </c>
    </row>
    <row r="45" spans="1:6" x14ac:dyDescent="0.2">
      <c r="A45" s="3" t="s">
        <v>90</v>
      </c>
      <c r="B45" s="2" t="s">
        <v>91</v>
      </c>
      <c r="C45" s="2">
        <v>294.351</v>
      </c>
      <c r="D45" s="2">
        <v>294.358</v>
      </c>
      <c r="E45" s="2">
        <v>2.1989799999999899</v>
      </c>
      <c r="F45" s="2">
        <v>75.169999999999902</v>
      </c>
    </row>
    <row r="46" spans="1:6" x14ac:dyDescent="0.2">
      <c r="A46" s="3" t="s">
        <v>92</v>
      </c>
      <c r="B46" s="2" t="s">
        <v>93</v>
      </c>
      <c r="C46" s="2">
        <v>294.39069999999998</v>
      </c>
      <c r="D46" s="2">
        <v>294.39800000000002</v>
      </c>
      <c r="E46" s="2">
        <v>2.5924999999999998</v>
      </c>
      <c r="F46" s="2">
        <v>23.55</v>
      </c>
    </row>
    <row r="47" spans="1:6" x14ac:dyDescent="0.2">
      <c r="A47" s="3" t="s">
        <v>94</v>
      </c>
      <c r="B47" s="2" t="s">
        <v>95</v>
      </c>
      <c r="C47" s="2">
        <v>295.37380000000002</v>
      </c>
      <c r="D47" s="2">
        <v>295.38200000000001</v>
      </c>
      <c r="E47" s="2">
        <v>5.4280200000000001</v>
      </c>
      <c r="F47" s="2">
        <v>12.89</v>
      </c>
    </row>
    <row r="48" spans="1:6" x14ac:dyDescent="0.2">
      <c r="A48" s="3" t="s">
        <v>96</v>
      </c>
      <c r="B48" s="2" t="s">
        <v>97</v>
      </c>
      <c r="C48" s="2">
        <v>296.32049999999998</v>
      </c>
      <c r="D48" s="2">
        <v>296.325999999999</v>
      </c>
      <c r="E48" s="2">
        <v>3.8852000000000002</v>
      </c>
      <c r="F48" s="2">
        <v>57.38</v>
      </c>
    </row>
    <row r="49" spans="1:6" x14ac:dyDescent="0.2">
      <c r="A49" s="3" t="s">
        <v>98</v>
      </c>
      <c r="B49" s="2" t="s">
        <v>99</v>
      </c>
      <c r="C49" s="2">
        <v>296.72449999999998</v>
      </c>
      <c r="D49" s="2">
        <v>296.72899999999998</v>
      </c>
      <c r="E49" s="2">
        <v>4.0168999999999997</v>
      </c>
      <c r="F49" s="2">
        <v>55.13</v>
      </c>
    </row>
    <row r="50" spans="1:6" x14ac:dyDescent="0.2">
      <c r="A50" s="3" t="s">
        <v>100</v>
      </c>
      <c r="B50" s="2" t="s">
        <v>101</v>
      </c>
      <c r="C50" s="2">
        <v>297.32029999999997</v>
      </c>
      <c r="D50" s="2">
        <v>297.32600000000002</v>
      </c>
      <c r="E50" s="2">
        <v>3.2151200000000002</v>
      </c>
      <c r="F50" s="2">
        <v>46.17</v>
      </c>
    </row>
    <row r="51" spans="1:6" x14ac:dyDescent="0.2">
      <c r="A51" s="3" t="s">
        <v>102</v>
      </c>
      <c r="B51" s="2" t="s">
        <v>103</v>
      </c>
      <c r="C51" s="2">
        <v>297.37479999999999</v>
      </c>
      <c r="D51" s="2">
        <v>297.38299999999998</v>
      </c>
      <c r="E51" s="2">
        <v>3.3009200000000001</v>
      </c>
      <c r="F51" s="2">
        <v>65.78</v>
      </c>
    </row>
    <row r="52" spans="1:6" x14ac:dyDescent="0.2">
      <c r="A52" s="3" t="s">
        <v>104</v>
      </c>
      <c r="B52" s="2" t="s">
        <v>105</v>
      </c>
      <c r="C52" s="2">
        <v>298.14354900000001</v>
      </c>
      <c r="D52" s="2">
        <v>262.69600000000003</v>
      </c>
      <c r="E52" s="2">
        <v>2.9958999999999998</v>
      </c>
      <c r="F52" s="2">
        <v>51.22</v>
      </c>
    </row>
    <row r="53" spans="1:6" x14ac:dyDescent="0.2">
      <c r="A53" s="3" t="s">
        <v>106</v>
      </c>
      <c r="B53" s="2" t="s">
        <v>107</v>
      </c>
      <c r="C53" s="2">
        <v>298.3116</v>
      </c>
      <c r="D53" s="2">
        <v>298.31700000000001</v>
      </c>
      <c r="E53" s="2">
        <v>2.5257999999999998</v>
      </c>
      <c r="F53" s="2">
        <v>49.41</v>
      </c>
    </row>
    <row r="54" spans="1:6" x14ac:dyDescent="0.2">
      <c r="A54" s="3" t="s">
        <v>108</v>
      </c>
      <c r="B54" s="2" t="s">
        <v>109</v>
      </c>
      <c r="C54" s="2">
        <v>299.16520000000003</v>
      </c>
      <c r="D54" s="2">
        <v>299.17099999999999</v>
      </c>
      <c r="E54" s="2">
        <v>4.4958</v>
      </c>
      <c r="F54" s="2">
        <v>28.68</v>
      </c>
    </row>
    <row r="55" spans="1:6" x14ac:dyDescent="0.2">
      <c r="A55" s="3" t="s">
        <v>110</v>
      </c>
      <c r="B55" s="2" t="s">
        <v>111</v>
      </c>
      <c r="C55" s="2">
        <v>299.36419999999998</v>
      </c>
      <c r="D55" s="2">
        <v>299.37</v>
      </c>
      <c r="E55" s="2">
        <v>2.9419</v>
      </c>
      <c r="F55" s="2">
        <v>55.4</v>
      </c>
    </row>
    <row r="56" spans="1:6" x14ac:dyDescent="0.2">
      <c r="A56" s="3" t="s">
        <v>112</v>
      </c>
      <c r="B56" s="2" t="s">
        <v>113</v>
      </c>
      <c r="C56" s="2">
        <v>304.20954899999998</v>
      </c>
      <c r="D56" s="2">
        <v>268.76900000000001</v>
      </c>
      <c r="E56" s="2">
        <v>3.0947200000000001</v>
      </c>
      <c r="F56" s="2">
        <v>25.36</v>
      </c>
    </row>
    <row r="57" spans="1:6" x14ac:dyDescent="0.2">
      <c r="A57" s="3" t="s">
        <v>114</v>
      </c>
      <c r="B57" s="2" t="s">
        <v>115</v>
      </c>
      <c r="C57" s="2">
        <v>304.39060000000001</v>
      </c>
      <c r="D57" s="2">
        <v>304.397999999999</v>
      </c>
      <c r="E57" s="2">
        <v>1.1721999999999899</v>
      </c>
      <c r="F57" s="2">
        <v>70.31</v>
      </c>
    </row>
    <row r="58" spans="1:6" x14ac:dyDescent="0.2">
      <c r="A58" s="3" t="s">
        <v>116</v>
      </c>
      <c r="B58" s="2" t="s">
        <v>117</v>
      </c>
      <c r="C58" s="2">
        <v>313.80554899999998</v>
      </c>
      <c r="D58" s="2">
        <v>278.354999999999</v>
      </c>
      <c r="E58" s="2">
        <v>4.5548200000000003</v>
      </c>
      <c r="F58" s="2">
        <v>45.15</v>
      </c>
    </row>
    <row r="59" spans="1:6" x14ac:dyDescent="0.2">
      <c r="A59" s="3" t="s">
        <v>118</v>
      </c>
      <c r="B59" s="2" t="s">
        <v>119</v>
      </c>
      <c r="C59" s="2">
        <v>324.80399999999997</v>
      </c>
      <c r="D59" s="2">
        <v>324.81099999999998</v>
      </c>
      <c r="E59" s="2">
        <v>4.8077800000000002</v>
      </c>
      <c r="F59" s="2">
        <v>37.950000000000003</v>
      </c>
    </row>
    <row r="60" spans="1:6" x14ac:dyDescent="0.2">
      <c r="A60" s="3" t="s">
        <v>120</v>
      </c>
      <c r="B60" s="2" t="s">
        <v>121</v>
      </c>
      <c r="C60" s="2">
        <v>326.86354899999998</v>
      </c>
      <c r="D60" s="2">
        <v>291.42</v>
      </c>
      <c r="E60" s="2">
        <v>2.7348400000000002</v>
      </c>
      <c r="F60" s="2">
        <v>45.98</v>
      </c>
    </row>
    <row r="61" spans="1:6" x14ac:dyDescent="0.2">
      <c r="A61" s="3" t="s">
        <v>122</v>
      </c>
      <c r="B61" s="2" t="s">
        <v>123</v>
      </c>
      <c r="C61" s="2">
        <v>332.19839999999999</v>
      </c>
      <c r="D61" s="2">
        <v>332.20499999999998</v>
      </c>
      <c r="E61" s="2">
        <v>3.55566</v>
      </c>
      <c r="F61" s="2">
        <v>55.11</v>
      </c>
    </row>
    <row r="62" spans="1:6" x14ac:dyDescent="0.2">
      <c r="A62" s="3" t="s">
        <v>124</v>
      </c>
      <c r="B62" s="2" t="s">
        <v>125</v>
      </c>
      <c r="C62" s="2">
        <v>335.7869</v>
      </c>
      <c r="D62" s="2">
        <v>335.79399999999998</v>
      </c>
      <c r="E62" s="2">
        <v>5.1553000000000004</v>
      </c>
      <c r="F62" s="2">
        <v>50.95</v>
      </c>
    </row>
    <row r="63" spans="1:6" x14ac:dyDescent="0.2">
      <c r="A63" s="3" t="s">
        <v>126</v>
      </c>
      <c r="B63" s="2" t="s">
        <v>127</v>
      </c>
      <c r="C63" s="2">
        <v>339.79390000000001</v>
      </c>
      <c r="D63" s="2">
        <v>339.8</v>
      </c>
      <c r="E63" s="2">
        <v>2.5323199999999999</v>
      </c>
      <c r="F63" s="2">
        <v>72.47</v>
      </c>
    </row>
    <row r="64" spans="1:6" x14ac:dyDescent="0.2">
      <c r="A64" s="3" t="s">
        <v>128</v>
      </c>
      <c r="B64" s="2" t="s">
        <v>129</v>
      </c>
      <c r="C64" s="2">
        <v>341.44398000000001</v>
      </c>
      <c r="D64" s="2">
        <v>341.45100000000002</v>
      </c>
      <c r="E64" s="2">
        <v>4.0415400000000004</v>
      </c>
      <c r="F64" s="2">
        <v>50.72</v>
      </c>
    </row>
    <row r="65" spans="1:6" x14ac:dyDescent="0.2">
      <c r="A65" s="3" t="s">
        <v>130</v>
      </c>
      <c r="B65" s="2" t="s">
        <v>131</v>
      </c>
      <c r="C65" s="2">
        <v>345.34809999999999</v>
      </c>
      <c r="D65" s="2">
        <v>345.35500000000002</v>
      </c>
      <c r="E65" s="2">
        <v>3.3087</v>
      </c>
      <c r="F65" s="2">
        <v>84.23</v>
      </c>
    </row>
    <row r="66" spans="1:6" x14ac:dyDescent="0.2">
      <c r="A66" s="3" t="s">
        <v>132</v>
      </c>
      <c r="B66" s="2" t="s">
        <v>133</v>
      </c>
      <c r="C66" s="2">
        <v>348.24754899999999</v>
      </c>
      <c r="D66" s="2">
        <v>312.8</v>
      </c>
      <c r="E66" s="2">
        <v>5.3389199999999999</v>
      </c>
      <c r="F66" s="2">
        <v>34.15</v>
      </c>
    </row>
    <row r="67" spans="1:6" x14ac:dyDescent="0.2">
      <c r="A67" s="3" t="s">
        <v>134</v>
      </c>
      <c r="B67" s="2" t="s">
        <v>135</v>
      </c>
      <c r="C67" s="2">
        <v>350.22354899999999</v>
      </c>
      <c r="D67" s="2">
        <v>314.77600000000001</v>
      </c>
      <c r="E67" s="2">
        <v>3.431</v>
      </c>
      <c r="F67" s="2">
        <v>70.069999999999993</v>
      </c>
    </row>
    <row r="68" spans="1:6" x14ac:dyDescent="0.2">
      <c r="A68" s="3" t="s">
        <v>136</v>
      </c>
      <c r="B68" s="2" t="s">
        <v>137</v>
      </c>
      <c r="C68" s="2">
        <v>351.28320000000002</v>
      </c>
      <c r="D68" s="2">
        <v>351.28800000000001</v>
      </c>
      <c r="E68" s="2">
        <v>1.54249999999999</v>
      </c>
      <c r="F68" s="2">
        <v>82.67</v>
      </c>
    </row>
    <row r="69" spans="1:6" x14ac:dyDescent="0.2">
      <c r="A69" s="3" t="s">
        <v>138</v>
      </c>
      <c r="B69" s="2" t="s">
        <v>139</v>
      </c>
      <c r="C69" s="2">
        <v>354.46429999999998</v>
      </c>
      <c r="D69" s="2">
        <v>354.47199999999998</v>
      </c>
      <c r="E69" s="2">
        <v>2.2523</v>
      </c>
      <c r="F69" s="2">
        <v>66.92</v>
      </c>
    </row>
    <row r="70" spans="1:6" x14ac:dyDescent="0.2">
      <c r="A70" s="3" t="s">
        <v>140</v>
      </c>
      <c r="B70" s="2" t="s">
        <v>141</v>
      </c>
      <c r="C70" s="2">
        <v>356.84554900000001</v>
      </c>
      <c r="D70" s="2">
        <v>321.40199999999999</v>
      </c>
      <c r="E70" s="2">
        <v>1.98199999999999</v>
      </c>
      <c r="F70" s="2">
        <v>54.9</v>
      </c>
    </row>
    <row r="71" spans="1:6" x14ac:dyDescent="0.2">
      <c r="A71" s="3" t="s">
        <v>142</v>
      </c>
      <c r="B71" s="2" t="s">
        <v>143</v>
      </c>
      <c r="C71" s="2">
        <v>357.31709699999999</v>
      </c>
      <c r="D71" s="2">
        <v>286.416</v>
      </c>
      <c r="E71" s="2">
        <v>0.30649999999999999</v>
      </c>
      <c r="F71" s="2">
        <v>56.17</v>
      </c>
    </row>
    <row r="72" spans="1:6" x14ac:dyDescent="0.2">
      <c r="A72" s="3" t="s">
        <v>144</v>
      </c>
      <c r="B72" s="2" t="s">
        <v>145</v>
      </c>
      <c r="C72" s="2">
        <v>357.87700000000001</v>
      </c>
      <c r="D72" s="2">
        <v>357.88499999999999</v>
      </c>
      <c r="E72" s="2">
        <v>4.2483000000000004</v>
      </c>
      <c r="F72" s="2">
        <v>35.58</v>
      </c>
    </row>
    <row r="73" spans="1:6" x14ac:dyDescent="0.2">
      <c r="A73" s="3" t="s">
        <v>146</v>
      </c>
      <c r="B73" s="2" t="s">
        <v>147</v>
      </c>
      <c r="C73" s="2">
        <v>359.40280000000001</v>
      </c>
      <c r="D73" s="2">
        <v>359.411</v>
      </c>
      <c r="E73" s="2">
        <v>1.1511199999999899</v>
      </c>
      <c r="F73" s="2">
        <v>112.9</v>
      </c>
    </row>
    <row r="74" spans="1:6" x14ac:dyDescent="0.2">
      <c r="A74" s="3" t="s">
        <v>148</v>
      </c>
      <c r="B74" s="2" t="s">
        <v>149</v>
      </c>
      <c r="C74" s="2">
        <v>361.7978</v>
      </c>
      <c r="D74" s="2">
        <v>361.80399999999997</v>
      </c>
      <c r="E74" s="2">
        <v>3.7145199999999998</v>
      </c>
      <c r="F74" s="2">
        <v>61.44</v>
      </c>
    </row>
    <row r="75" spans="1:6" x14ac:dyDescent="0.2">
      <c r="A75" s="3" t="s">
        <v>150</v>
      </c>
      <c r="B75" s="2" t="s">
        <v>151</v>
      </c>
      <c r="C75" s="2">
        <v>365.44720000000001</v>
      </c>
      <c r="D75" s="2">
        <v>365.45499999999998</v>
      </c>
      <c r="E75" s="2">
        <v>1.821</v>
      </c>
      <c r="F75" s="2">
        <v>85.61</v>
      </c>
    </row>
    <row r="76" spans="1:6" x14ac:dyDescent="0.2">
      <c r="A76" s="3" t="s">
        <v>152</v>
      </c>
      <c r="B76" s="2" t="s">
        <v>153</v>
      </c>
      <c r="C76" s="2">
        <v>368.40800000000002</v>
      </c>
      <c r="D76" s="2">
        <v>368.416</v>
      </c>
      <c r="E76" s="2">
        <v>3.4205999999999999</v>
      </c>
      <c r="F76" s="2">
        <v>84.729999999999905</v>
      </c>
    </row>
    <row r="77" spans="1:6" x14ac:dyDescent="0.2">
      <c r="A77" s="3" t="s">
        <v>154</v>
      </c>
      <c r="B77" s="2" t="s">
        <v>155</v>
      </c>
      <c r="C77" s="2">
        <v>372.31889999999999</v>
      </c>
      <c r="D77" s="2">
        <v>372.32499999999999</v>
      </c>
      <c r="E77" s="2">
        <v>5.2977999999999996</v>
      </c>
      <c r="F77" s="2">
        <v>42.22</v>
      </c>
    </row>
    <row r="78" spans="1:6" x14ac:dyDescent="0.2">
      <c r="A78" s="3" t="s">
        <v>156</v>
      </c>
      <c r="B78" s="2" t="s">
        <v>157</v>
      </c>
      <c r="C78" s="2">
        <v>377.30739999999997</v>
      </c>
      <c r="D78" s="2">
        <v>377.315</v>
      </c>
      <c r="E78" s="2">
        <v>4.9943999999999997</v>
      </c>
      <c r="F78" s="2">
        <v>37.19</v>
      </c>
    </row>
    <row r="79" spans="1:6" x14ac:dyDescent="0.2">
      <c r="A79" s="3" t="s">
        <v>158</v>
      </c>
      <c r="B79" s="2" t="s">
        <v>159</v>
      </c>
      <c r="C79" s="2">
        <v>382.23779999999999</v>
      </c>
      <c r="D79" s="2">
        <v>382.24299999999999</v>
      </c>
      <c r="E79" s="2">
        <v>4.4932999999999996</v>
      </c>
      <c r="F79" s="2">
        <v>56.79</v>
      </c>
    </row>
    <row r="80" spans="1:6" x14ac:dyDescent="0.2">
      <c r="A80" s="3" t="s">
        <v>160</v>
      </c>
      <c r="B80" s="2" t="s">
        <v>161</v>
      </c>
      <c r="C80" s="2">
        <v>386.29599999999999</v>
      </c>
      <c r="D80" s="2">
        <v>386.30399999999997</v>
      </c>
      <c r="E80" s="2">
        <v>4.6157000000000004</v>
      </c>
      <c r="F80" s="2">
        <v>71.09</v>
      </c>
    </row>
    <row r="81" spans="1:6" x14ac:dyDescent="0.2">
      <c r="A81" s="3" t="s">
        <v>162</v>
      </c>
      <c r="B81" s="2" t="s">
        <v>163</v>
      </c>
      <c r="C81" s="2">
        <v>387.81689999999998</v>
      </c>
      <c r="D81" s="2">
        <v>387.82299999999998</v>
      </c>
      <c r="E81" s="2">
        <v>2.6734</v>
      </c>
      <c r="F81" s="2">
        <v>79.900000000000006</v>
      </c>
    </row>
    <row r="82" spans="1:6" x14ac:dyDescent="0.2">
      <c r="A82" s="3" t="s">
        <v>164</v>
      </c>
      <c r="B82" s="2" t="s">
        <v>165</v>
      </c>
      <c r="C82" s="2">
        <v>395.29230000000001</v>
      </c>
      <c r="D82" s="2">
        <v>395.3</v>
      </c>
      <c r="E82" s="2">
        <v>5.03</v>
      </c>
      <c r="F82" s="2">
        <v>37.19</v>
      </c>
    </row>
    <row r="83" spans="1:6" x14ac:dyDescent="0.2">
      <c r="A83" s="3" t="s">
        <v>166</v>
      </c>
      <c r="B83" s="2" t="s">
        <v>167</v>
      </c>
      <c r="C83" s="2">
        <v>400.55419999999998</v>
      </c>
      <c r="D83" s="2">
        <v>400.56299999999999</v>
      </c>
      <c r="E83" s="2">
        <v>3.4150999999999998</v>
      </c>
      <c r="F83" s="2">
        <v>45.17</v>
      </c>
    </row>
    <row r="84" spans="1:6" x14ac:dyDescent="0.2">
      <c r="A84" s="3" t="s">
        <v>168</v>
      </c>
      <c r="B84" s="2" t="s">
        <v>169</v>
      </c>
      <c r="C84" s="2">
        <v>404.3922</v>
      </c>
      <c r="D84" s="2">
        <v>404.39800000000002</v>
      </c>
      <c r="E84" s="2">
        <v>1.2945</v>
      </c>
      <c r="F84" s="2">
        <v>93.97</v>
      </c>
    </row>
    <row r="85" spans="1:6" x14ac:dyDescent="0.2">
      <c r="A85" s="3" t="s">
        <v>170</v>
      </c>
      <c r="B85" s="2" t="s">
        <v>171</v>
      </c>
      <c r="C85" s="2">
        <v>406.40960000000001</v>
      </c>
      <c r="D85" s="2">
        <v>406.41699999999997</v>
      </c>
      <c r="E85" s="2">
        <v>3.0257399999999999</v>
      </c>
      <c r="F85" s="2">
        <v>88.889999999999901</v>
      </c>
    </row>
    <row r="86" spans="1:6" x14ac:dyDescent="0.2">
      <c r="A86" s="3" t="s">
        <v>172</v>
      </c>
      <c r="B86" s="2" t="s">
        <v>173</v>
      </c>
      <c r="C86" s="2">
        <v>412.8048</v>
      </c>
      <c r="D86" s="2">
        <v>412.81200000000001</v>
      </c>
      <c r="E86" s="2">
        <v>3.34822</v>
      </c>
      <c r="F86" s="2">
        <v>98.73</v>
      </c>
    </row>
    <row r="87" spans="1:6" x14ac:dyDescent="0.2">
      <c r="A87" s="3" t="s">
        <v>174</v>
      </c>
      <c r="B87" s="2" t="s">
        <v>175</v>
      </c>
      <c r="C87" s="2">
        <v>414.45319999999998</v>
      </c>
      <c r="D87" s="2">
        <v>414.46199999999999</v>
      </c>
      <c r="E87" s="2">
        <v>3.7610999999999999</v>
      </c>
      <c r="F87" s="2">
        <v>83.56</v>
      </c>
    </row>
    <row r="88" spans="1:6" x14ac:dyDescent="0.2">
      <c r="A88" s="3" t="s">
        <v>176</v>
      </c>
      <c r="B88" s="2" t="s">
        <v>177</v>
      </c>
      <c r="C88" s="2">
        <v>415.91654899999997</v>
      </c>
      <c r="D88" s="2">
        <v>380.47300000000001</v>
      </c>
      <c r="E88" s="2">
        <v>3.3849800000000001</v>
      </c>
      <c r="F88" s="2">
        <v>69.459999999999994</v>
      </c>
    </row>
    <row r="89" spans="1:6" x14ac:dyDescent="0.2">
      <c r="A89" s="3" t="s">
        <v>178</v>
      </c>
      <c r="B89" s="2" t="s">
        <v>179</v>
      </c>
      <c r="C89" s="2">
        <v>419.82400000000001</v>
      </c>
      <c r="D89" s="2">
        <v>419.83</v>
      </c>
      <c r="E89" s="2">
        <v>5.3631000000000002</v>
      </c>
      <c r="F89" s="2">
        <v>46.17</v>
      </c>
    </row>
    <row r="90" spans="1:6" x14ac:dyDescent="0.2">
      <c r="A90" s="3" t="s">
        <v>180</v>
      </c>
      <c r="B90" s="2" t="s">
        <v>181</v>
      </c>
      <c r="C90" s="2">
        <v>421.92090000000002</v>
      </c>
      <c r="D90" s="2">
        <v>421.93099999999998</v>
      </c>
      <c r="E90" s="2">
        <v>4.6064999999999996</v>
      </c>
      <c r="F90" s="2">
        <v>73.34</v>
      </c>
    </row>
    <row r="91" spans="1:6" x14ac:dyDescent="0.2">
      <c r="A91" s="3" t="s">
        <v>182</v>
      </c>
      <c r="B91" s="2" t="s">
        <v>183</v>
      </c>
      <c r="C91" s="2">
        <v>428.93169999999998</v>
      </c>
      <c r="D91" s="2">
        <v>428.94099999999997</v>
      </c>
      <c r="E91" s="2">
        <v>4.2750000000000004</v>
      </c>
      <c r="F91" s="2">
        <v>62.54</v>
      </c>
    </row>
    <row r="92" spans="1:6" x14ac:dyDescent="0.2">
      <c r="A92" s="3" t="s">
        <v>184</v>
      </c>
      <c r="B92" s="2" t="s">
        <v>185</v>
      </c>
      <c r="C92" s="2">
        <v>432.91719999999998</v>
      </c>
      <c r="D92" s="2">
        <v>432.92599999999999</v>
      </c>
      <c r="E92" s="2">
        <v>3.3822000000000001</v>
      </c>
      <c r="F92" s="2">
        <v>83.55</v>
      </c>
    </row>
    <row r="93" spans="1:6" x14ac:dyDescent="0.2">
      <c r="A93" s="3" t="s">
        <v>186</v>
      </c>
      <c r="B93" s="2" t="s">
        <v>187</v>
      </c>
      <c r="C93" s="2">
        <v>432.96295199999997</v>
      </c>
      <c r="D93" s="2">
        <v>397.51900000000001</v>
      </c>
      <c r="E93" s="2">
        <v>4.5225999999999997</v>
      </c>
      <c r="F93" s="2">
        <v>36.44</v>
      </c>
    </row>
    <row r="94" spans="1:6" x14ac:dyDescent="0.2">
      <c r="A94" s="3" t="s">
        <v>188</v>
      </c>
      <c r="B94" s="2" t="s">
        <v>189</v>
      </c>
      <c r="C94" s="2">
        <v>437.48489999999998</v>
      </c>
      <c r="D94" s="2">
        <v>437.49200000000002</v>
      </c>
      <c r="E94" s="2">
        <v>3.8123999999999998</v>
      </c>
      <c r="F94" s="2">
        <v>94.09</v>
      </c>
    </row>
    <row r="95" spans="1:6" x14ac:dyDescent="0.2">
      <c r="A95" s="3" t="s">
        <v>190</v>
      </c>
      <c r="B95" s="2" t="s">
        <v>191</v>
      </c>
      <c r="C95" s="2">
        <v>442.48320000000001</v>
      </c>
      <c r="D95" s="2">
        <v>442.49099999999999</v>
      </c>
      <c r="E95" s="2">
        <v>2.48</v>
      </c>
      <c r="F95" s="2">
        <v>74.349999999999994</v>
      </c>
    </row>
    <row r="96" spans="1:6" x14ac:dyDescent="0.2">
      <c r="A96" s="3" t="s">
        <v>192</v>
      </c>
      <c r="B96" s="2" t="s">
        <v>193</v>
      </c>
      <c r="C96" s="2">
        <v>447.4864</v>
      </c>
      <c r="D96" s="2">
        <v>447.495</v>
      </c>
      <c r="E96" s="2">
        <v>2.05289999999999</v>
      </c>
      <c r="F96" s="2">
        <v>140.63999999999999</v>
      </c>
    </row>
    <row r="97" spans="1:6" x14ac:dyDescent="0.2">
      <c r="A97" s="3" t="s">
        <v>194</v>
      </c>
      <c r="B97" s="2" t="s">
        <v>195</v>
      </c>
      <c r="C97" s="2">
        <v>451.54129999999998</v>
      </c>
      <c r="D97" s="2">
        <v>451.55200000000002</v>
      </c>
      <c r="E97" s="2">
        <v>3.9222000000000001</v>
      </c>
      <c r="F97" s="2">
        <v>81.849999999999994</v>
      </c>
    </row>
    <row r="98" spans="1:6" x14ac:dyDescent="0.2">
      <c r="A98" s="3" t="s">
        <v>196</v>
      </c>
      <c r="B98" s="2" t="s">
        <v>197</v>
      </c>
      <c r="C98" s="2">
        <v>464.57650000000001</v>
      </c>
      <c r="D98" s="2">
        <v>464.58699999999999</v>
      </c>
      <c r="E98" s="2">
        <v>5.3407</v>
      </c>
      <c r="F98" s="2">
        <v>67.87</v>
      </c>
    </row>
    <row r="99" spans="1:6" x14ac:dyDescent="0.2">
      <c r="A99" s="3" t="s">
        <v>198</v>
      </c>
      <c r="B99" s="2" t="s">
        <v>199</v>
      </c>
      <c r="C99" s="2">
        <v>471.55079999999998</v>
      </c>
      <c r="D99" s="2">
        <v>471.56099999999998</v>
      </c>
      <c r="E99" s="2">
        <v>3.5198</v>
      </c>
      <c r="F99" s="2">
        <v>72.599999999999994</v>
      </c>
    </row>
    <row r="100" spans="1:6" x14ac:dyDescent="0.2">
      <c r="A100" s="3" t="s">
        <v>200</v>
      </c>
      <c r="B100" s="2" t="s">
        <v>201</v>
      </c>
      <c r="C100" s="2">
        <v>474.55309999999997</v>
      </c>
      <c r="D100" s="2">
        <v>474.56400000000002</v>
      </c>
      <c r="E100" s="2">
        <v>2.4398</v>
      </c>
      <c r="F100" s="2">
        <v>126.399999999999</v>
      </c>
    </row>
    <row r="101" spans="1:6" x14ac:dyDescent="0.2">
      <c r="A101" s="3" t="s">
        <v>202</v>
      </c>
      <c r="B101" s="2" t="s">
        <v>203</v>
      </c>
      <c r="C101" s="2">
        <v>493.35579999999999</v>
      </c>
      <c r="D101" s="2">
        <v>493.36500000000001</v>
      </c>
      <c r="E101" s="2">
        <v>3.1436999999999999</v>
      </c>
      <c r="F101" s="2">
        <v>79.12</v>
      </c>
    </row>
    <row r="102" spans="1:6" x14ac:dyDescent="0.2">
      <c r="A102" s="3" t="s">
        <v>204</v>
      </c>
      <c r="B102" s="2" t="s">
        <v>205</v>
      </c>
      <c r="C102" s="2">
        <v>493.95060000000001</v>
      </c>
      <c r="D102" s="2">
        <v>493.96</v>
      </c>
      <c r="E102" s="2">
        <v>4.3293999999999997</v>
      </c>
      <c r="F102" s="2">
        <v>73.22</v>
      </c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A2D9-D281-484F-9623-38A637E2D512}">
  <dimension ref="A1:AE1026"/>
  <sheetViews>
    <sheetView zoomScaleNormal="100" zoomScaleSheetLayoutView="100" workbookViewId="0">
      <selection activeCell="O26" sqref="O26"/>
    </sheetView>
  </sheetViews>
  <sheetFormatPr baseColWidth="10" defaultColWidth="9.1640625" defaultRowHeight="15" x14ac:dyDescent="0.2"/>
  <cols>
    <col min="1" max="1" width="9.1640625" style="5"/>
    <col min="2" max="2" width="10.5" style="33" bestFit="1" customWidth="1"/>
    <col min="3" max="3" width="11.33203125" style="5" bestFit="1" customWidth="1"/>
    <col min="4" max="4" width="16.1640625" style="5" bestFit="1" customWidth="1"/>
    <col min="5" max="5" width="9" style="5" customWidth="1"/>
    <col min="6" max="9" width="0" style="5" hidden="1" customWidth="1"/>
    <col min="10" max="10" width="9.5" style="5" hidden="1" customWidth="1"/>
    <col min="11" max="11" width="10.1640625" style="33" hidden="1" customWidth="1"/>
    <col min="12" max="12" width="0" style="5" hidden="1" customWidth="1"/>
    <col min="13" max="13" width="10.1640625" style="5" hidden="1" customWidth="1"/>
    <col min="14" max="14" width="0" style="5" hidden="1" customWidth="1"/>
    <col min="15" max="15" width="10" style="5" hidden="1" customWidth="1"/>
    <col min="16" max="16" width="9.5" style="34" hidden="1" customWidth="1"/>
    <col min="17" max="17" width="10.1640625" style="5" hidden="1" customWidth="1"/>
    <col min="18" max="18" width="9.5" style="4" bestFit="1" customWidth="1"/>
    <col min="19" max="19" width="13" style="5" bestFit="1" customWidth="1"/>
    <col min="20" max="20" width="9.1640625" style="5" bestFit="1" customWidth="1"/>
    <col min="21" max="21" width="14.5" style="5" bestFit="1" customWidth="1"/>
    <col min="22" max="22" width="9.83203125" style="5" bestFit="1" customWidth="1"/>
    <col min="23" max="23" width="13.5" style="5" bestFit="1" customWidth="1"/>
    <col min="24" max="24" width="9" style="5" customWidth="1"/>
    <col min="25" max="25" width="13" style="5" bestFit="1" customWidth="1"/>
    <col min="26" max="26" width="9.5" style="5" bestFit="1" customWidth="1"/>
    <col min="27" max="27" width="14.5" style="5" bestFit="1" customWidth="1"/>
    <col min="28" max="28" width="9.33203125" style="5" bestFit="1" customWidth="1"/>
    <col min="29" max="29" width="10.83203125" style="4" bestFit="1" customWidth="1"/>
    <col min="30" max="31" width="9.33203125" style="5" bestFit="1" customWidth="1"/>
    <col min="32" max="16384" width="9.1640625" style="5"/>
  </cols>
  <sheetData>
    <row r="1" spans="1:31" x14ac:dyDescent="0.2">
      <c r="A1" s="60" t="s">
        <v>206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14" spans="1:31" x14ac:dyDescent="0.2">
      <c r="A14" s="4" t="s">
        <v>207</v>
      </c>
      <c r="B14" s="6" t="s">
        <v>208</v>
      </c>
      <c r="C14" s="7" t="s">
        <v>209</v>
      </c>
      <c r="D14" s="7" t="s">
        <v>210</v>
      </c>
      <c r="E14" s="6" t="s">
        <v>208</v>
      </c>
      <c r="F14" s="8" t="s">
        <v>211</v>
      </c>
      <c r="G14" s="9" t="s">
        <v>212</v>
      </c>
      <c r="H14" s="10" t="s">
        <v>213</v>
      </c>
      <c r="I14" s="9" t="s">
        <v>214</v>
      </c>
      <c r="J14" s="9" t="s">
        <v>215</v>
      </c>
      <c r="K14" s="9" t="s">
        <v>216</v>
      </c>
      <c r="L14" s="9" t="s">
        <v>217</v>
      </c>
      <c r="M14" s="11" t="s">
        <v>218</v>
      </c>
      <c r="N14" s="12" t="s">
        <v>219</v>
      </c>
      <c r="O14" s="9" t="s">
        <v>220</v>
      </c>
      <c r="P14" s="13" t="s">
        <v>221</v>
      </c>
      <c r="Q14" s="9" t="s">
        <v>222</v>
      </c>
      <c r="R14" s="11" t="s">
        <v>223</v>
      </c>
      <c r="S14" s="7" t="s">
        <v>209</v>
      </c>
      <c r="T14" s="13" t="s">
        <v>224</v>
      </c>
      <c r="U14" s="14" t="s">
        <v>225</v>
      </c>
      <c r="V14" s="13" t="s">
        <v>226</v>
      </c>
      <c r="W14" s="9" t="s">
        <v>227</v>
      </c>
      <c r="X14" s="13" t="s">
        <v>228</v>
      </c>
      <c r="Y14" s="15" t="s">
        <v>229</v>
      </c>
      <c r="Z14" s="7" t="s">
        <v>209</v>
      </c>
      <c r="AA14" s="13" t="s">
        <v>230</v>
      </c>
      <c r="AB14" s="16" t="s">
        <v>231</v>
      </c>
      <c r="AC14" s="17" t="s">
        <v>232</v>
      </c>
      <c r="AD14" s="9" t="s">
        <v>233</v>
      </c>
      <c r="AE14" s="13" t="s">
        <v>234</v>
      </c>
    </row>
    <row r="15" spans="1:31" x14ac:dyDescent="0.2">
      <c r="A15" s="7" t="s">
        <v>235</v>
      </c>
      <c r="B15" s="18">
        <v>384.17169999999999</v>
      </c>
      <c r="C15" s="19">
        <f t="shared" ref="C15:C17" si="0">S15</f>
        <v>85.643999999999949</v>
      </c>
      <c r="D15" s="7">
        <f>U15</f>
        <v>31</v>
      </c>
      <c r="E15" s="18">
        <v>384.17169999999999</v>
      </c>
      <c r="F15" s="18">
        <v>385.17169999999999</v>
      </c>
      <c r="G15" s="5" t="s">
        <v>236</v>
      </c>
      <c r="H15" s="5">
        <v>384.17500000000001</v>
      </c>
      <c r="I15" s="5">
        <v>1</v>
      </c>
      <c r="J15" s="5" t="s">
        <v>237</v>
      </c>
      <c r="K15" s="5" t="s">
        <v>238</v>
      </c>
      <c r="L15" s="5" t="s">
        <v>239</v>
      </c>
      <c r="M15" s="5">
        <v>385.20299999999997</v>
      </c>
      <c r="N15" s="20">
        <v>31411077</v>
      </c>
      <c r="O15" s="5">
        <v>110</v>
      </c>
      <c r="P15" s="20">
        <v>39186021</v>
      </c>
      <c r="Q15" s="5">
        <v>10</v>
      </c>
      <c r="R15" s="5">
        <v>299.55900000000003</v>
      </c>
      <c r="S15" s="21">
        <v>85.643999999999949</v>
      </c>
      <c r="T15" s="20">
        <v>13612048</v>
      </c>
      <c r="U15" s="22">
        <v>31</v>
      </c>
      <c r="V15" s="20">
        <v>13612048</v>
      </c>
      <c r="W15" s="5">
        <v>9</v>
      </c>
      <c r="X15" s="20">
        <v>14092800</v>
      </c>
      <c r="Y15" s="5">
        <v>200.45500000000001</v>
      </c>
      <c r="Z15" s="23">
        <f t="shared" ref="Z15:Z74" si="1">M15-Y15</f>
        <v>184.74799999999996</v>
      </c>
      <c r="AA15" s="24">
        <v>11188917</v>
      </c>
      <c r="AB15" s="5">
        <v>59</v>
      </c>
      <c r="AC15" s="24">
        <v>11188917</v>
      </c>
      <c r="AD15" s="5">
        <v>12</v>
      </c>
      <c r="AE15" s="20">
        <v>10929397</v>
      </c>
    </row>
    <row r="16" spans="1:31" x14ac:dyDescent="0.2">
      <c r="A16" s="7" t="s">
        <v>240</v>
      </c>
      <c r="B16" s="18">
        <v>403.14859999999999</v>
      </c>
      <c r="C16" s="19">
        <f t="shared" si="0"/>
        <v>85.646000000000015</v>
      </c>
      <c r="D16" s="7">
        <f t="shared" ref="D16:D29" si="2">U16</f>
        <v>35</v>
      </c>
      <c r="E16" s="18">
        <v>403.14859999999999</v>
      </c>
      <c r="F16" s="18">
        <v>404.14859999999999</v>
      </c>
      <c r="G16" s="5" t="s">
        <v>241</v>
      </c>
      <c r="H16" s="5">
        <v>403.15199999999999</v>
      </c>
      <c r="I16" s="5">
        <v>1</v>
      </c>
      <c r="J16" s="5" t="s">
        <v>237</v>
      </c>
      <c r="K16" s="5" t="s">
        <v>238</v>
      </c>
      <c r="L16" s="5" t="s">
        <v>239</v>
      </c>
      <c r="M16" s="5">
        <v>404.173</v>
      </c>
      <c r="N16" s="20">
        <v>47333231</v>
      </c>
      <c r="O16" s="5">
        <v>120</v>
      </c>
      <c r="P16" s="20">
        <v>60633844</v>
      </c>
      <c r="Q16" s="5">
        <v>10</v>
      </c>
      <c r="R16" s="5">
        <v>318.52699999999999</v>
      </c>
      <c r="S16" s="21">
        <v>85.646000000000015</v>
      </c>
      <c r="T16" s="20">
        <v>26256170</v>
      </c>
      <c r="U16" s="22">
        <v>35</v>
      </c>
      <c r="V16" s="20">
        <v>26256170</v>
      </c>
      <c r="W16" s="5">
        <v>9</v>
      </c>
      <c r="X16" s="20">
        <v>26808965</v>
      </c>
      <c r="Y16" s="5">
        <v>219.45500000000001</v>
      </c>
      <c r="Z16" s="23">
        <f t="shared" si="1"/>
        <v>184.71799999999999</v>
      </c>
      <c r="AA16" s="24">
        <v>20579736</v>
      </c>
      <c r="AB16" s="5">
        <v>58</v>
      </c>
      <c r="AC16" s="24">
        <v>20579736</v>
      </c>
      <c r="AD16" s="5">
        <v>12</v>
      </c>
      <c r="AE16" s="20">
        <v>19185006</v>
      </c>
    </row>
    <row r="17" spans="1:31" x14ac:dyDescent="0.2">
      <c r="A17" s="7" t="s">
        <v>242</v>
      </c>
      <c r="B17" s="18">
        <v>440.18669999999997</v>
      </c>
      <c r="C17" s="19">
        <f t="shared" si="0"/>
        <v>85.665999999999997</v>
      </c>
      <c r="D17" s="7">
        <f t="shared" si="2"/>
        <v>38</v>
      </c>
      <c r="E17" s="18">
        <v>440.18669999999997</v>
      </c>
      <c r="F17" s="18">
        <v>441.18669999999997</v>
      </c>
      <c r="G17" s="5" t="s">
        <v>243</v>
      </c>
      <c r="H17" s="5">
        <v>440.19099999999997</v>
      </c>
      <c r="I17" s="5">
        <v>1</v>
      </c>
      <c r="J17" s="5" t="s">
        <v>237</v>
      </c>
      <c r="K17" s="5" t="s">
        <v>238</v>
      </c>
      <c r="L17" s="5" t="s">
        <v>239</v>
      </c>
      <c r="M17" s="5">
        <v>441.21899999999999</v>
      </c>
      <c r="N17" s="20">
        <v>39857385</v>
      </c>
      <c r="O17" s="5">
        <v>50</v>
      </c>
      <c r="P17" s="20">
        <v>49742464</v>
      </c>
      <c r="Q17" s="5">
        <v>10</v>
      </c>
      <c r="R17" s="5">
        <v>355.553</v>
      </c>
      <c r="S17" s="21">
        <v>85.665999999999997</v>
      </c>
      <c r="T17" s="20">
        <v>20951850</v>
      </c>
      <c r="U17" s="22">
        <v>38</v>
      </c>
      <c r="V17" s="20">
        <v>20951850</v>
      </c>
      <c r="W17" s="5">
        <v>7</v>
      </c>
      <c r="X17" s="20">
        <v>20234376</v>
      </c>
      <c r="Y17" s="5">
        <v>210.47200000000001</v>
      </c>
      <c r="Z17" s="23">
        <f t="shared" si="1"/>
        <v>230.74699999999999</v>
      </c>
      <c r="AA17" s="24">
        <v>11036692</v>
      </c>
      <c r="AB17" s="5">
        <v>77</v>
      </c>
      <c r="AC17" s="24">
        <v>11036692</v>
      </c>
      <c r="AD17" s="5">
        <v>11</v>
      </c>
      <c r="AE17" s="20">
        <v>10965938</v>
      </c>
    </row>
    <row r="18" spans="1:31" x14ac:dyDescent="0.2">
      <c r="A18" s="7" t="s">
        <v>244</v>
      </c>
      <c r="B18" s="18">
        <v>447.20780000000002</v>
      </c>
      <c r="C18" s="19">
        <f>Z18</f>
        <v>85.620999999999981</v>
      </c>
      <c r="D18" s="7">
        <f t="shared" si="2"/>
        <v>39</v>
      </c>
      <c r="E18" s="18">
        <v>447.20780000000002</v>
      </c>
      <c r="F18" s="18">
        <v>448.20780000000002</v>
      </c>
      <c r="G18" s="5" t="s">
        <v>245</v>
      </c>
      <c r="H18" s="5">
        <v>447.21199999999999</v>
      </c>
      <c r="I18" s="5">
        <v>1</v>
      </c>
      <c r="J18" s="5" t="s">
        <v>237</v>
      </c>
      <c r="K18" s="5" t="s">
        <v>238</v>
      </c>
      <c r="L18" s="5" t="s">
        <v>239</v>
      </c>
      <c r="M18" s="5">
        <v>448.221</v>
      </c>
      <c r="N18" s="20">
        <v>55990154</v>
      </c>
      <c r="O18" s="5">
        <v>80</v>
      </c>
      <c r="P18" s="20">
        <v>70464735</v>
      </c>
      <c r="Q18" s="5">
        <v>10</v>
      </c>
      <c r="R18" s="5">
        <v>263.51900000000001</v>
      </c>
      <c r="S18" s="21">
        <v>184.702</v>
      </c>
      <c r="T18" s="20">
        <v>32158328</v>
      </c>
      <c r="U18" s="22">
        <v>39</v>
      </c>
      <c r="V18" s="20">
        <v>32158328</v>
      </c>
      <c r="W18" s="5">
        <v>15</v>
      </c>
      <c r="X18" s="20">
        <v>26439773</v>
      </c>
      <c r="Y18" s="5">
        <v>362.6</v>
      </c>
      <c r="Z18" s="23">
        <f t="shared" si="1"/>
        <v>85.620999999999981</v>
      </c>
      <c r="AA18" s="24">
        <v>30712074</v>
      </c>
      <c r="AB18" s="5">
        <v>39</v>
      </c>
      <c r="AC18" s="24">
        <v>30712074</v>
      </c>
      <c r="AD18" s="5">
        <v>11</v>
      </c>
      <c r="AE18" s="20">
        <v>28763106</v>
      </c>
    </row>
    <row r="19" spans="1:31" x14ac:dyDescent="0.2">
      <c r="A19" s="7" t="s">
        <v>246</v>
      </c>
      <c r="B19" s="18">
        <v>454.20240000000001</v>
      </c>
      <c r="C19" s="19">
        <f t="shared" ref="C19:C34" si="3">S19</f>
        <v>85.631000000000029</v>
      </c>
      <c r="D19" s="7">
        <f t="shared" si="2"/>
        <v>35</v>
      </c>
      <c r="E19" s="18">
        <v>454.20240000000001</v>
      </c>
      <c r="F19" s="18">
        <v>455.20240000000001</v>
      </c>
      <c r="G19" s="5" t="s">
        <v>247</v>
      </c>
      <c r="H19" s="5">
        <v>454.20699999999999</v>
      </c>
      <c r="I19" s="5">
        <v>1</v>
      </c>
      <c r="J19" s="5" t="s">
        <v>237</v>
      </c>
      <c r="K19" s="5" t="s">
        <v>238</v>
      </c>
      <c r="L19" s="5" t="s">
        <v>239</v>
      </c>
      <c r="M19" s="5">
        <v>455.21300000000002</v>
      </c>
      <c r="N19" s="20">
        <v>53866000</v>
      </c>
      <c r="O19" s="5">
        <v>120</v>
      </c>
      <c r="P19" s="20">
        <v>66819561</v>
      </c>
      <c r="Q19" s="5">
        <v>10</v>
      </c>
      <c r="R19" s="5">
        <v>369.58199999999999</v>
      </c>
      <c r="S19" s="21">
        <v>85.631000000000029</v>
      </c>
      <c r="T19" s="20">
        <v>28796690</v>
      </c>
      <c r="U19" s="22">
        <v>35</v>
      </c>
      <c r="V19" s="20">
        <v>28796690</v>
      </c>
      <c r="W19" s="5">
        <v>11</v>
      </c>
      <c r="X19" s="20">
        <v>27437875</v>
      </c>
      <c r="Y19" s="5">
        <v>270.51100000000002</v>
      </c>
      <c r="Z19" s="23">
        <f t="shared" si="1"/>
        <v>184.702</v>
      </c>
      <c r="AA19" s="24">
        <v>3948807</v>
      </c>
      <c r="AB19" s="5">
        <v>55</v>
      </c>
      <c r="AC19" s="24">
        <v>3948807</v>
      </c>
      <c r="AD19" s="5">
        <v>8</v>
      </c>
      <c r="AE19" s="20">
        <v>4239133</v>
      </c>
    </row>
    <row r="20" spans="1:31" x14ac:dyDescent="0.2">
      <c r="A20" s="7" t="s">
        <v>248</v>
      </c>
      <c r="B20" s="18">
        <v>495.15370000000001</v>
      </c>
      <c r="C20" s="19">
        <f t="shared" si="3"/>
        <v>86.090000000000032</v>
      </c>
      <c r="D20" s="7">
        <f t="shared" si="2"/>
        <v>37</v>
      </c>
      <c r="E20" s="18">
        <v>495.15370000000001</v>
      </c>
      <c r="F20" s="18">
        <v>496.15370000000001</v>
      </c>
      <c r="G20" s="5" t="s">
        <v>249</v>
      </c>
      <c r="H20" s="5">
        <v>495.15600000000001</v>
      </c>
      <c r="I20" s="5">
        <v>1</v>
      </c>
      <c r="J20" s="5" t="s">
        <v>237</v>
      </c>
      <c r="K20" s="5" t="s">
        <v>238</v>
      </c>
      <c r="L20" s="5" t="s">
        <v>239</v>
      </c>
      <c r="M20" s="5">
        <v>496.17700000000002</v>
      </c>
      <c r="N20" s="20">
        <v>40584429</v>
      </c>
      <c r="O20" s="5">
        <v>80</v>
      </c>
      <c r="P20" s="20">
        <v>45173991</v>
      </c>
      <c r="Q20" s="5">
        <v>10</v>
      </c>
      <c r="R20" s="5">
        <v>410.08699999999999</v>
      </c>
      <c r="S20" s="21">
        <v>86.090000000000032</v>
      </c>
      <c r="T20" s="20">
        <v>36472363</v>
      </c>
      <c r="U20" s="22">
        <v>37</v>
      </c>
      <c r="V20" s="20">
        <v>36472363</v>
      </c>
      <c r="W20" s="5">
        <v>14</v>
      </c>
      <c r="X20" s="20">
        <v>38177378</v>
      </c>
      <c r="Y20" s="5">
        <v>364.14400000000001</v>
      </c>
      <c r="Z20" s="23">
        <f t="shared" si="1"/>
        <v>132.03300000000002</v>
      </c>
      <c r="AA20" s="24">
        <v>18634770</v>
      </c>
      <c r="AB20" s="5">
        <v>57</v>
      </c>
      <c r="AC20" s="24">
        <v>18634770</v>
      </c>
      <c r="AD20" s="5">
        <v>12</v>
      </c>
      <c r="AE20" s="20">
        <v>17636821</v>
      </c>
    </row>
    <row r="21" spans="1:31" x14ac:dyDescent="0.2">
      <c r="A21" s="7" t="s">
        <v>250</v>
      </c>
      <c r="B21" s="25">
        <v>488.22309999999999</v>
      </c>
      <c r="C21" s="19">
        <f t="shared" si="3"/>
        <v>85.572000000000003</v>
      </c>
      <c r="D21" s="7">
        <f t="shared" si="2"/>
        <v>38</v>
      </c>
      <c r="E21" s="25">
        <v>488.22309999999999</v>
      </c>
      <c r="F21" s="25">
        <v>489.22309999999999</v>
      </c>
      <c r="G21" s="2" t="s">
        <v>251</v>
      </c>
      <c r="H21" s="2">
        <v>488.22800000000001</v>
      </c>
      <c r="I21" s="2">
        <v>1</v>
      </c>
      <c r="J21" s="2" t="s">
        <v>237</v>
      </c>
      <c r="K21" s="2" t="s">
        <v>238</v>
      </c>
      <c r="L21" s="2" t="s">
        <v>239</v>
      </c>
      <c r="M21" s="2">
        <v>489.21899999999999</v>
      </c>
      <c r="N21" s="26">
        <v>54463538</v>
      </c>
      <c r="O21" s="2">
        <v>80</v>
      </c>
      <c r="P21" s="26">
        <v>67082403</v>
      </c>
      <c r="Q21" s="2">
        <v>10</v>
      </c>
      <c r="R21" s="2">
        <v>403.64699999999999</v>
      </c>
      <c r="S21" s="27">
        <v>85.572000000000003</v>
      </c>
      <c r="T21" s="26">
        <v>15504343</v>
      </c>
      <c r="U21" s="28">
        <v>38</v>
      </c>
      <c r="V21" s="26">
        <v>15504343</v>
      </c>
      <c r="W21" s="2">
        <v>12</v>
      </c>
      <c r="X21" s="26">
        <v>13074455</v>
      </c>
      <c r="Y21" s="2">
        <v>304.553</v>
      </c>
      <c r="Z21" s="23">
        <f t="shared" si="1"/>
        <v>184.666</v>
      </c>
      <c r="AA21" s="29">
        <v>9096046</v>
      </c>
      <c r="AB21" s="2">
        <v>62</v>
      </c>
      <c r="AC21" s="29">
        <v>9096046</v>
      </c>
      <c r="AD21" s="2">
        <v>9</v>
      </c>
      <c r="AE21" s="26">
        <v>8298954</v>
      </c>
    </row>
    <row r="22" spans="1:31" x14ac:dyDescent="0.2">
      <c r="A22" s="7" t="s">
        <v>252</v>
      </c>
      <c r="B22" s="25">
        <v>532.22580000000005</v>
      </c>
      <c r="C22" s="19">
        <f t="shared" si="3"/>
        <v>85.611000000000047</v>
      </c>
      <c r="D22" s="7">
        <f t="shared" si="2"/>
        <v>35</v>
      </c>
      <c r="E22" s="25">
        <v>532.22580000000005</v>
      </c>
      <c r="F22" s="30">
        <v>533.22580000000005</v>
      </c>
      <c r="G22" t="s">
        <v>253</v>
      </c>
      <c r="H22" s="2">
        <v>532.23199999999997</v>
      </c>
      <c r="I22" s="2">
        <v>1</v>
      </c>
      <c r="J22" s="2" t="s">
        <v>237</v>
      </c>
      <c r="K22" s="2" t="s">
        <v>238</v>
      </c>
      <c r="L22" s="2" t="s">
        <v>239</v>
      </c>
      <c r="M22" s="2">
        <v>533.21400000000006</v>
      </c>
      <c r="N22" s="26">
        <v>64380462</v>
      </c>
      <c r="O22" s="2">
        <v>50</v>
      </c>
      <c r="P22" s="26">
        <v>77997097</v>
      </c>
      <c r="Q22" s="2">
        <v>10</v>
      </c>
      <c r="R22" s="2">
        <v>447.60300000000001</v>
      </c>
      <c r="S22" s="27">
        <v>85.611000000000047</v>
      </c>
      <c r="T22" s="26">
        <v>32130666</v>
      </c>
      <c r="U22" s="31">
        <v>35</v>
      </c>
      <c r="V22" s="26">
        <v>32130666</v>
      </c>
      <c r="W22" s="2">
        <v>13</v>
      </c>
      <c r="X22" s="26">
        <v>32793835</v>
      </c>
      <c r="Y22" s="2">
        <v>309.44900000000001</v>
      </c>
      <c r="Z22" s="23">
        <f t="shared" si="1"/>
        <v>223.76500000000004</v>
      </c>
      <c r="AA22" s="29">
        <v>30762864</v>
      </c>
      <c r="AB22" s="2">
        <v>60</v>
      </c>
      <c r="AC22" s="32">
        <v>30762864</v>
      </c>
      <c r="AD22" s="2">
        <v>9</v>
      </c>
      <c r="AE22" s="26">
        <v>28460472</v>
      </c>
    </row>
    <row r="23" spans="1:31" x14ac:dyDescent="0.2">
      <c r="A23" s="7" t="s">
        <v>254</v>
      </c>
      <c r="B23" s="18">
        <v>390.12819999999999</v>
      </c>
      <c r="C23" s="19">
        <f t="shared" si="3"/>
        <v>85.653999999999996</v>
      </c>
      <c r="D23" s="7">
        <f t="shared" si="2"/>
        <v>34</v>
      </c>
      <c r="E23" s="18">
        <v>390.12819999999999</v>
      </c>
      <c r="F23" s="18">
        <v>391.12819999999999</v>
      </c>
      <c r="G23" s="5" t="s">
        <v>255</v>
      </c>
      <c r="H23" s="5">
        <v>390.13099999999997</v>
      </c>
      <c r="I23" s="5">
        <v>1</v>
      </c>
      <c r="J23" s="5" t="s">
        <v>237</v>
      </c>
      <c r="K23" s="5" t="s">
        <v>238</v>
      </c>
      <c r="L23" s="5" t="s">
        <v>239</v>
      </c>
      <c r="M23" s="5">
        <v>391.16899999999998</v>
      </c>
      <c r="N23" s="20">
        <v>36085846</v>
      </c>
      <c r="O23" s="5">
        <v>110</v>
      </c>
      <c r="P23" s="20">
        <v>42707142</v>
      </c>
      <c r="Q23" s="5">
        <v>10</v>
      </c>
      <c r="R23" s="5">
        <v>305.51499999999999</v>
      </c>
      <c r="S23" s="21">
        <v>85.653999999999996</v>
      </c>
      <c r="T23" s="20">
        <v>14660987</v>
      </c>
      <c r="U23" s="22">
        <v>34</v>
      </c>
      <c r="V23" s="20">
        <v>14660987</v>
      </c>
      <c r="W23" s="5">
        <v>9</v>
      </c>
      <c r="X23" s="20">
        <v>15446139</v>
      </c>
      <c r="Y23" s="5">
        <v>206.42099999999999</v>
      </c>
      <c r="Z23" s="23">
        <f t="shared" si="1"/>
        <v>184.74799999999999</v>
      </c>
      <c r="AA23" s="24">
        <v>9331125</v>
      </c>
      <c r="AB23" s="5">
        <v>59</v>
      </c>
      <c r="AC23" s="24">
        <v>9331125</v>
      </c>
      <c r="AD23" s="5">
        <v>12</v>
      </c>
      <c r="AE23" s="20">
        <v>8533385</v>
      </c>
    </row>
    <row r="24" spans="1:31" x14ac:dyDescent="0.2">
      <c r="A24" s="7" t="s">
        <v>256</v>
      </c>
      <c r="B24" s="18">
        <v>523.16970000000003</v>
      </c>
      <c r="C24" s="19">
        <f t="shared" si="3"/>
        <v>86.096000000000004</v>
      </c>
      <c r="D24" s="7">
        <f t="shared" si="2"/>
        <v>42</v>
      </c>
      <c r="E24" s="18">
        <v>523.16970000000003</v>
      </c>
      <c r="F24" s="18">
        <v>524.16970000000003</v>
      </c>
      <c r="G24" s="5" t="s">
        <v>257</v>
      </c>
      <c r="H24" s="5">
        <v>523.17399999999998</v>
      </c>
      <c r="I24" s="5">
        <v>1</v>
      </c>
      <c r="J24" s="5" t="s">
        <v>237</v>
      </c>
      <c r="K24" s="5" t="s">
        <v>238</v>
      </c>
      <c r="L24" s="5" t="s">
        <v>239</v>
      </c>
      <c r="M24" s="5">
        <v>524.18799999999999</v>
      </c>
      <c r="N24" s="20">
        <v>38353143</v>
      </c>
      <c r="O24" s="5">
        <v>50</v>
      </c>
      <c r="P24" s="20">
        <v>45212113</v>
      </c>
      <c r="Q24" s="5">
        <v>10</v>
      </c>
      <c r="R24" s="5">
        <v>438.09199999999998</v>
      </c>
      <c r="S24" s="21">
        <v>86.096000000000004</v>
      </c>
      <c r="T24" s="20">
        <v>36314290</v>
      </c>
      <c r="U24" s="22">
        <v>42</v>
      </c>
      <c r="V24" s="20">
        <v>36314290</v>
      </c>
      <c r="W24" s="5">
        <v>14</v>
      </c>
      <c r="X24" s="20">
        <v>36730699</v>
      </c>
      <c r="Y24" s="5">
        <v>339.09100000000001</v>
      </c>
      <c r="Z24" s="23">
        <f t="shared" si="1"/>
        <v>185.09699999999998</v>
      </c>
      <c r="AA24" s="24">
        <v>32853486</v>
      </c>
      <c r="AB24" s="5">
        <v>67</v>
      </c>
      <c r="AC24" s="24">
        <v>32853486</v>
      </c>
      <c r="AD24" s="5">
        <v>21</v>
      </c>
      <c r="AE24" s="20">
        <v>29648242</v>
      </c>
    </row>
    <row r="25" spans="1:31" x14ac:dyDescent="0.2">
      <c r="A25" s="7" t="s">
        <v>258</v>
      </c>
      <c r="B25" s="18">
        <v>477.18200000000002</v>
      </c>
      <c r="C25" s="19">
        <f t="shared" si="3"/>
        <v>86.076999999999998</v>
      </c>
      <c r="D25" s="7">
        <f t="shared" si="2"/>
        <v>37</v>
      </c>
      <c r="E25" s="18">
        <v>477.18200000000002</v>
      </c>
      <c r="F25" s="18">
        <v>478.18200000000002</v>
      </c>
      <c r="G25" s="5" t="s">
        <v>259</v>
      </c>
      <c r="H25" s="5">
        <v>477.18599999999998</v>
      </c>
      <c r="I25" s="5">
        <v>1</v>
      </c>
      <c r="J25" s="5" t="s">
        <v>237</v>
      </c>
      <c r="K25" s="5" t="s">
        <v>238</v>
      </c>
      <c r="L25" s="5" t="s">
        <v>239</v>
      </c>
      <c r="M25" s="5">
        <v>478.21800000000002</v>
      </c>
      <c r="N25" s="20">
        <v>36888462</v>
      </c>
      <c r="O25" s="5">
        <v>50</v>
      </c>
      <c r="P25" s="20">
        <v>46900772</v>
      </c>
      <c r="Q25" s="5">
        <v>10</v>
      </c>
      <c r="R25" s="5">
        <v>392.14100000000002</v>
      </c>
      <c r="S25" s="21">
        <v>86.076999999999998</v>
      </c>
      <c r="T25" s="20">
        <v>34297947</v>
      </c>
      <c r="U25" s="22">
        <v>37</v>
      </c>
      <c r="V25" s="20">
        <v>34297947</v>
      </c>
      <c r="W25" s="5">
        <v>13</v>
      </c>
      <c r="X25" s="20">
        <v>35663727</v>
      </c>
      <c r="Y25" s="5">
        <v>246.11799999999999</v>
      </c>
      <c r="Z25" s="23">
        <f t="shared" si="1"/>
        <v>232.10000000000002</v>
      </c>
      <c r="AA25" s="24">
        <v>23515109</v>
      </c>
      <c r="AB25" s="5">
        <v>88</v>
      </c>
      <c r="AC25" s="24">
        <v>23515109</v>
      </c>
      <c r="AD25" s="5">
        <v>14</v>
      </c>
      <c r="AE25" s="20">
        <v>20662475</v>
      </c>
    </row>
    <row r="26" spans="1:31" x14ac:dyDescent="0.2">
      <c r="A26" s="7" t="s">
        <v>260</v>
      </c>
      <c r="B26" s="18">
        <v>398.18130000000002</v>
      </c>
      <c r="C26" s="19">
        <f t="shared" si="3"/>
        <v>85.661000000000001</v>
      </c>
      <c r="D26" s="7">
        <f t="shared" si="2"/>
        <v>39</v>
      </c>
      <c r="E26" s="18">
        <v>398.18130000000002</v>
      </c>
      <c r="F26" s="18">
        <v>399.18130000000002</v>
      </c>
      <c r="G26" s="5" t="s">
        <v>261</v>
      </c>
      <c r="H26" s="5">
        <v>398.185</v>
      </c>
      <c r="I26" s="5">
        <v>1</v>
      </c>
      <c r="J26" s="5" t="s">
        <v>237</v>
      </c>
      <c r="K26" s="5" t="s">
        <v>238</v>
      </c>
      <c r="L26" s="5" t="s">
        <v>239</v>
      </c>
      <c r="M26" s="5">
        <v>399.22300000000001</v>
      </c>
      <c r="N26" s="20">
        <v>30182000</v>
      </c>
      <c r="O26" s="5">
        <v>120</v>
      </c>
      <c r="P26" s="20">
        <v>40685222</v>
      </c>
      <c r="Q26" s="5">
        <v>10</v>
      </c>
      <c r="R26" s="5">
        <v>313.56200000000001</v>
      </c>
      <c r="S26" s="21">
        <v>85.661000000000001</v>
      </c>
      <c r="T26" s="20">
        <v>12319951</v>
      </c>
      <c r="U26" s="22">
        <v>39</v>
      </c>
      <c r="V26" s="20">
        <v>12319951</v>
      </c>
      <c r="W26" s="5">
        <v>9</v>
      </c>
      <c r="X26" s="20">
        <v>13454465</v>
      </c>
      <c r="Y26" s="5">
        <v>214.471</v>
      </c>
      <c r="Z26" s="23">
        <f t="shared" si="1"/>
        <v>184.75200000000001</v>
      </c>
      <c r="AA26" s="24">
        <v>7234010</v>
      </c>
      <c r="AB26" s="5">
        <v>59</v>
      </c>
      <c r="AC26" s="24">
        <v>7234010</v>
      </c>
      <c r="AD26" s="5">
        <v>14</v>
      </c>
      <c r="AE26" s="20">
        <v>6528721</v>
      </c>
    </row>
    <row r="27" spans="1:31" x14ac:dyDescent="0.2">
      <c r="A27" s="7" t="s">
        <v>262</v>
      </c>
      <c r="B27" s="18">
        <v>425.17579999999998</v>
      </c>
      <c r="C27" s="19">
        <f t="shared" si="3"/>
        <v>85.634999999999991</v>
      </c>
      <c r="D27" s="7">
        <f t="shared" si="2"/>
        <v>33</v>
      </c>
      <c r="E27" s="18">
        <v>425.17579999999998</v>
      </c>
      <c r="F27" s="18">
        <v>426.17579999999998</v>
      </c>
      <c r="G27" s="5" t="s">
        <v>263</v>
      </c>
      <c r="H27" s="5">
        <v>425.18</v>
      </c>
      <c r="I27" s="5">
        <v>1</v>
      </c>
      <c r="J27" s="5" t="s">
        <v>237</v>
      </c>
      <c r="K27" s="5" t="s">
        <v>238</v>
      </c>
      <c r="L27" s="5" t="s">
        <v>239</v>
      </c>
      <c r="M27" s="5">
        <v>426.19900000000001</v>
      </c>
      <c r="N27" s="20">
        <v>5914615</v>
      </c>
      <c r="O27" s="5">
        <v>110</v>
      </c>
      <c r="P27" s="20">
        <v>7497223</v>
      </c>
      <c r="Q27" s="5">
        <v>10</v>
      </c>
      <c r="R27" s="5">
        <v>340.56400000000002</v>
      </c>
      <c r="S27" s="21">
        <v>85.634999999999991</v>
      </c>
      <c r="T27" s="20">
        <v>1011576</v>
      </c>
      <c r="U27" s="22">
        <v>33</v>
      </c>
      <c r="V27" s="20">
        <v>1011576</v>
      </c>
      <c r="W27" s="5">
        <v>10</v>
      </c>
      <c r="X27" s="20">
        <v>1026287</v>
      </c>
      <c r="Y27" s="5">
        <v>184.51400000000001</v>
      </c>
      <c r="Z27" s="23">
        <f t="shared" si="1"/>
        <v>241.685</v>
      </c>
      <c r="AA27" s="24">
        <v>743633</v>
      </c>
      <c r="AB27" s="5">
        <v>28</v>
      </c>
      <c r="AC27" s="24">
        <v>743633</v>
      </c>
      <c r="AD27" s="5">
        <v>10</v>
      </c>
      <c r="AE27" s="20">
        <v>641900</v>
      </c>
    </row>
    <row r="28" spans="1:31" x14ac:dyDescent="0.2">
      <c r="A28" s="7" t="s">
        <v>264</v>
      </c>
      <c r="B28" s="18">
        <v>422.23770000000002</v>
      </c>
      <c r="C28" s="19">
        <f t="shared" si="3"/>
        <v>85.669999999999959</v>
      </c>
      <c r="D28" s="7">
        <f t="shared" si="2"/>
        <v>39</v>
      </c>
      <c r="E28" s="18">
        <v>422.23770000000002</v>
      </c>
      <c r="F28" s="18">
        <v>423.23770000000002</v>
      </c>
      <c r="G28" s="5" t="s">
        <v>265</v>
      </c>
      <c r="H28" s="5">
        <v>422.24299999999999</v>
      </c>
      <c r="I28" s="5">
        <v>1</v>
      </c>
      <c r="J28" s="5" t="s">
        <v>237</v>
      </c>
      <c r="K28" s="5" t="s">
        <v>238</v>
      </c>
      <c r="L28" s="5" t="s">
        <v>239</v>
      </c>
      <c r="M28" s="5">
        <v>423.27699999999999</v>
      </c>
      <c r="N28" s="20">
        <v>50012143</v>
      </c>
      <c r="O28" s="5">
        <v>120</v>
      </c>
      <c r="P28" s="20">
        <v>63323480</v>
      </c>
      <c r="Q28" s="5">
        <v>10</v>
      </c>
      <c r="R28" s="5">
        <v>337.60700000000003</v>
      </c>
      <c r="S28" s="21">
        <v>85.669999999999959</v>
      </c>
      <c r="T28" s="20">
        <v>27333271</v>
      </c>
      <c r="U28" s="22">
        <v>39</v>
      </c>
      <c r="V28" s="20">
        <v>27333271</v>
      </c>
      <c r="W28" s="5">
        <v>10</v>
      </c>
      <c r="X28" s="20">
        <v>22360881</v>
      </c>
      <c r="Y28" s="5">
        <v>238.56299999999999</v>
      </c>
      <c r="Z28" s="23">
        <f t="shared" si="1"/>
        <v>184.714</v>
      </c>
      <c r="AA28" s="24">
        <v>7779659</v>
      </c>
      <c r="AB28" s="5">
        <v>58</v>
      </c>
      <c r="AC28" s="24">
        <v>7779659</v>
      </c>
      <c r="AD28" s="5">
        <v>14</v>
      </c>
      <c r="AE28" s="20">
        <v>7333221</v>
      </c>
    </row>
    <row r="29" spans="1:31" x14ac:dyDescent="0.2">
      <c r="A29" s="7" t="s">
        <v>266</v>
      </c>
      <c r="B29" s="18">
        <v>434.16250000000002</v>
      </c>
      <c r="C29" s="19">
        <f t="shared" si="3"/>
        <v>85.632999999999981</v>
      </c>
      <c r="D29" s="7">
        <f t="shared" si="2"/>
        <v>40</v>
      </c>
      <c r="E29" s="18">
        <v>434.16250000000002</v>
      </c>
      <c r="F29" s="18">
        <v>435.16250000000002</v>
      </c>
      <c r="G29" s="5" t="s">
        <v>267</v>
      </c>
      <c r="H29" s="5">
        <v>434.16500000000002</v>
      </c>
      <c r="I29" s="5">
        <v>1</v>
      </c>
      <c r="J29" s="5" t="s">
        <v>237</v>
      </c>
      <c r="K29" s="5" t="s">
        <v>238</v>
      </c>
      <c r="L29" s="5" t="s">
        <v>239</v>
      </c>
      <c r="M29" s="5">
        <v>435.18299999999999</v>
      </c>
      <c r="N29" s="20">
        <v>8997077</v>
      </c>
      <c r="O29" s="5">
        <v>100</v>
      </c>
      <c r="P29" s="20">
        <v>10398077</v>
      </c>
      <c r="Q29" s="5">
        <v>10</v>
      </c>
      <c r="R29" s="5">
        <v>349.55</v>
      </c>
      <c r="S29" s="21">
        <v>85.632999999999981</v>
      </c>
      <c r="T29" s="20">
        <v>2997680</v>
      </c>
      <c r="U29" s="22">
        <v>40</v>
      </c>
      <c r="V29" s="20">
        <v>2997680</v>
      </c>
      <c r="W29" s="5">
        <v>11</v>
      </c>
      <c r="X29" s="20">
        <v>2919671</v>
      </c>
      <c r="Y29" s="5">
        <v>250.48400000000001</v>
      </c>
      <c r="Z29" s="23">
        <f t="shared" si="1"/>
        <v>184.69899999999998</v>
      </c>
      <c r="AA29" s="24">
        <v>1084096</v>
      </c>
      <c r="AB29" s="5">
        <v>60</v>
      </c>
      <c r="AC29" s="24">
        <v>1084096</v>
      </c>
      <c r="AD29" s="5">
        <v>20</v>
      </c>
      <c r="AE29" s="20">
        <v>1072487</v>
      </c>
    </row>
    <row r="30" spans="1:31" x14ac:dyDescent="0.2">
      <c r="A30" s="7" t="s">
        <v>268</v>
      </c>
      <c r="B30" s="18">
        <v>440.2595</v>
      </c>
      <c r="C30" s="19">
        <f t="shared" si="3"/>
        <v>55.674999999999955</v>
      </c>
      <c r="D30" s="7"/>
      <c r="E30" s="18">
        <v>440.2595</v>
      </c>
      <c r="F30" s="18">
        <v>441.2595</v>
      </c>
      <c r="G30" s="5" t="s">
        <v>269</v>
      </c>
      <c r="H30" s="5">
        <v>440.26499999999999</v>
      </c>
      <c r="I30" s="5">
        <v>1</v>
      </c>
      <c r="J30" s="5" t="s">
        <v>237</v>
      </c>
      <c r="K30" s="5" t="s">
        <v>238</v>
      </c>
      <c r="L30" s="5" t="s">
        <v>239</v>
      </c>
      <c r="M30" s="5">
        <v>441.28699999999998</v>
      </c>
      <c r="N30" s="20">
        <v>58000000</v>
      </c>
      <c r="O30" s="5">
        <v>100</v>
      </c>
      <c r="P30" s="20">
        <v>72348358</v>
      </c>
      <c r="Q30" s="5">
        <v>10</v>
      </c>
      <c r="R30" s="5">
        <v>385.61200000000002</v>
      </c>
      <c r="S30" s="21">
        <v>55.674999999999955</v>
      </c>
      <c r="T30" s="20">
        <v>40198457</v>
      </c>
      <c r="U30" s="22">
        <v>27</v>
      </c>
      <c r="V30" s="20">
        <v>40198457</v>
      </c>
      <c r="W30" s="5">
        <v>8</v>
      </c>
      <c r="X30" s="20">
        <v>38984330</v>
      </c>
      <c r="Y30" s="5">
        <v>299.55799999999999</v>
      </c>
      <c r="Z30" s="23">
        <f t="shared" si="1"/>
        <v>141.72899999999998</v>
      </c>
      <c r="AA30" s="24">
        <v>32637910</v>
      </c>
      <c r="AB30" s="5">
        <v>41</v>
      </c>
      <c r="AC30" s="24">
        <v>32637910</v>
      </c>
      <c r="AD30" s="5">
        <v>9</v>
      </c>
      <c r="AE30" s="20">
        <v>33932385</v>
      </c>
    </row>
    <row r="31" spans="1:31" x14ac:dyDescent="0.2">
      <c r="A31" s="7" t="s">
        <v>270</v>
      </c>
      <c r="B31" s="18">
        <v>457.21730000000002</v>
      </c>
      <c r="C31" s="19">
        <f t="shared" si="3"/>
        <v>85.595000000000027</v>
      </c>
      <c r="D31" s="7">
        <f>U31</f>
        <v>40</v>
      </c>
      <c r="E31" s="18">
        <v>457.21730000000002</v>
      </c>
      <c r="F31" s="18">
        <v>458.21730000000002</v>
      </c>
      <c r="G31" s="5" t="s">
        <v>271</v>
      </c>
      <c r="H31" s="5">
        <v>457.22199999999998</v>
      </c>
      <c r="I31" s="5">
        <v>1</v>
      </c>
      <c r="J31" s="5" t="s">
        <v>237</v>
      </c>
      <c r="K31" s="5" t="s">
        <v>238</v>
      </c>
      <c r="L31" s="5" t="s">
        <v>239</v>
      </c>
      <c r="M31" s="5">
        <v>458.21300000000002</v>
      </c>
      <c r="N31" s="20">
        <v>64550923</v>
      </c>
      <c r="O31" s="5">
        <v>70</v>
      </c>
      <c r="P31" s="20">
        <v>77739997</v>
      </c>
      <c r="Q31" s="5">
        <v>10</v>
      </c>
      <c r="R31" s="5">
        <v>372.61799999999999</v>
      </c>
      <c r="S31" s="21">
        <v>85.595000000000027</v>
      </c>
      <c r="T31" s="20">
        <v>34655729</v>
      </c>
      <c r="U31" s="22">
        <v>40</v>
      </c>
      <c r="V31" s="20">
        <v>34655729</v>
      </c>
      <c r="W31" s="5">
        <v>11</v>
      </c>
      <c r="X31" s="20">
        <v>29778591</v>
      </c>
      <c r="Y31" s="5">
        <v>273.52</v>
      </c>
      <c r="Z31" s="23">
        <f t="shared" si="1"/>
        <v>184.69300000000004</v>
      </c>
      <c r="AA31" s="24">
        <v>29581924</v>
      </c>
      <c r="AB31" s="5">
        <v>66</v>
      </c>
      <c r="AC31" s="24">
        <v>29581924</v>
      </c>
      <c r="AD31" s="5">
        <v>8</v>
      </c>
      <c r="AE31" s="20">
        <v>22089419</v>
      </c>
    </row>
    <row r="32" spans="1:31" x14ac:dyDescent="0.2">
      <c r="A32" s="7" t="s">
        <v>272</v>
      </c>
      <c r="B32" s="18">
        <v>401.15809999999999</v>
      </c>
      <c r="C32" s="19">
        <f t="shared" si="3"/>
        <v>85.644000000000005</v>
      </c>
      <c r="D32" s="7">
        <f>U32</f>
        <v>35</v>
      </c>
      <c r="E32" s="18">
        <v>401.15809999999999</v>
      </c>
      <c r="F32" s="18">
        <v>402.15809999999999</v>
      </c>
      <c r="G32" s="5" t="s">
        <v>273</v>
      </c>
      <c r="H32" s="5">
        <v>401.16199999999998</v>
      </c>
      <c r="I32" s="5">
        <v>1</v>
      </c>
      <c r="J32" s="5" t="s">
        <v>237</v>
      </c>
      <c r="K32" s="5" t="s">
        <v>238</v>
      </c>
      <c r="L32" s="5" t="s">
        <v>239</v>
      </c>
      <c r="M32" s="5">
        <v>402.19400000000002</v>
      </c>
      <c r="N32" s="20">
        <v>54450615</v>
      </c>
      <c r="O32" s="5">
        <v>70</v>
      </c>
      <c r="P32" s="20">
        <v>81070468</v>
      </c>
      <c r="Q32" s="5">
        <v>10</v>
      </c>
      <c r="R32" s="5">
        <v>316.55</v>
      </c>
      <c r="S32" s="21">
        <v>85.644000000000005</v>
      </c>
      <c r="T32" s="20">
        <v>28162752</v>
      </c>
      <c r="U32" s="22">
        <v>35</v>
      </c>
      <c r="V32" s="20">
        <v>28162752</v>
      </c>
      <c r="W32" s="5">
        <v>9</v>
      </c>
      <c r="X32" s="20">
        <v>29759170</v>
      </c>
      <c r="Y32" s="5">
        <v>217.44499999999999</v>
      </c>
      <c r="Z32" s="23">
        <f t="shared" si="1"/>
        <v>184.74900000000002</v>
      </c>
      <c r="AA32" s="24">
        <v>25981845</v>
      </c>
      <c r="AB32" s="5">
        <v>60</v>
      </c>
      <c r="AC32" s="24">
        <v>25981845</v>
      </c>
      <c r="AD32" s="5">
        <v>14</v>
      </c>
      <c r="AE32" s="20">
        <v>24080651</v>
      </c>
    </row>
    <row r="33" spans="1:31" x14ac:dyDescent="0.2">
      <c r="A33" s="7" t="s">
        <v>274</v>
      </c>
      <c r="B33" s="18">
        <v>382.18119999999999</v>
      </c>
      <c r="C33" s="19">
        <f t="shared" si="3"/>
        <v>85.658999999999992</v>
      </c>
      <c r="D33" s="7">
        <f>U33</f>
        <v>33</v>
      </c>
      <c r="E33" s="18">
        <v>382.18119999999999</v>
      </c>
      <c r="F33" s="18">
        <v>383.18119999999999</v>
      </c>
      <c r="G33" s="5" t="s">
        <v>275</v>
      </c>
      <c r="H33" s="5">
        <v>382.185</v>
      </c>
      <c r="I33" s="5">
        <v>1</v>
      </c>
      <c r="J33" s="5" t="s">
        <v>237</v>
      </c>
      <c r="K33" s="5" t="s">
        <v>238</v>
      </c>
      <c r="L33" s="5" t="s">
        <v>239</v>
      </c>
      <c r="M33" s="5">
        <v>383.21</v>
      </c>
      <c r="N33" s="20">
        <v>40545538</v>
      </c>
      <c r="O33" s="5">
        <v>120</v>
      </c>
      <c r="P33" s="20">
        <v>48326330</v>
      </c>
      <c r="Q33" s="5">
        <v>10</v>
      </c>
      <c r="R33" s="5">
        <v>297.55099999999999</v>
      </c>
      <c r="S33" s="21">
        <v>85.658999999999992</v>
      </c>
      <c r="T33" s="20">
        <v>13537866</v>
      </c>
      <c r="U33" s="22">
        <v>33</v>
      </c>
      <c r="V33" s="20">
        <v>13537866</v>
      </c>
      <c r="W33" s="5">
        <v>9</v>
      </c>
      <c r="X33" s="20">
        <v>13291413</v>
      </c>
      <c r="Y33" s="5">
        <v>198.489</v>
      </c>
      <c r="Z33" s="23">
        <f t="shared" si="1"/>
        <v>184.72099999999998</v>
      </c>
      <c r="AA33" s="24">
        <v>7779375</v>
      </c>
      <c r="AB33" s="5">
        <v>57</v>
      </c>
      <c r="AC33" s="24">
        <v>7779375</v>
      </c>
      <c r="AD33" s="5">
        <v>11</v>
      </c>
      <c r="AE33" s="20">
        <v>7757064</v>
      </c>
    </row>
    <row r="34" spans="1:31" x14ac:dyDescent="0.2">
      <c r="A34" s="7" t="s">
        <v>276</v>
      </c>
      <c r="B34" s="18">
        <v>530.23530000000005</v>
      </c>
      <c r="C34" s="19">
        <f t="shared" si="3"/>
        <v>223.69900000000001</v>
      </c>
      <c r="D34" s="7"/>
      <c r="E34" s="18">
        <v>530.23530000000005</v>
      </c>
      <c r="F34" s="18">
        <v>531.23530000000005</v>
      </c>
      <c r="G34" s="5" t="s">
        <v>277</v>
      </c>
      <c r="H34" s="5">
        <v>530.24199999999996</v>
      </c>
      <c r="I34" s="5">
        <v>1</v>
      </c>
      <c r="J34" s="5" t="s">
        <v>237</v>
      </c>
      <c r="K34" s="5" t="s">
        <v>238</v>
      </c>
      <c r="L34" s="5" t="s">
        <v>239</v>
      </c>
      <c r="M34" s="5">
        <v>531.22500000000002</v>
      </c>
      <c r="N34" s="20">
        <v>59000000</v>
      </c>
      <c r="O34" s="5">
        <v>80</v>
      </c>
      <c r="P34" s="20">
        <v>73663210</v>
      </c>
      <c r="Q34" s="5">
        <v>10</v>
      </c>
      <c r="R34" s="5">
        <v>307.52600000000001</v>
      </c>
      <c r="S34" s="21">
        <v>223.69900000000001</v>
      </c>
      <c r="T34" s="20">
        <v>25467067</v>
      </c>
      <c r="U34" s="22">
        <v>58</v>
      </c>
      <c r="V34" s="20">
        <v>25467067</v>
      </c>
      <c r="W34" s="5">
        <v>9</v>
      </c>
      <c r="X34" s="20">
        <v>25915016</v>
      </c>
      <c r="Y34" s="5">
        <v>208.495</v>
      </c>
      <c r="Z34" s="23">
        <f t="shared" si="1"/>
        <v>322.73</v>
      </c>
      <c r="AA34" s="24">
        <v>20726771</v>
      </c>
      <c r="AB34" s="5">
        <v>92</v>
      </c>
      <c r="AC34" s="24">
        <v>20726771</v>
      </c>
      <c r="AD34" s="5">
        <v>12</v>
      </c>
      <c r="AE34" s="20">
        <v>13466446</v>
      </c>
    </row>
    <row r="35" spans="1:31" x14ac:dyDescent="0.2">
      <c r="A35" s="7" t="s">
        <v>278</v>
      </c>
      <c r="B35" s="18">
        <v>452.21190000000001</v>
      </c>
      <c r="C35" s="19">
        <f>S35</f>
        <v>85.637</v>
      </c>
      <c r="D35" s="7">
        <f>U35</f>
        <v>39</v>
      </c>
      <c r="E35" s="18">
        <v>452.21190000000001</v>
      </c>
      <c r="F35" s="18">
        <v>453.21190000000001</v>
      </c>
      <c r="G35" s="5" t="s">
        <v>279</v>
      </c>
      <c r="H35" s="5">
        <v>452.21699999999998</v>
      </c>
      <c r="I35" s="5">
        <v>1</v>
      </c>
      <c r="J35" s="5" t="s">
        <v>237</v>
      </c>
      <c r="K35" s="5" t="s">
        <v>238</v>
      </c>
      <c r="L35" s="5" t="s">
        <v>239</v>
      </c>
      <c r="M35" s="5">
        <v>453.22300000000001</v>
      </c>
      <c r="N35" s="20">
        <v>19321571</v>
      </c>
      <c r="O35" s="5">
        <v>110</v>
      </c>
      <c r="P35" s="20">
        <v>22108392</v>
      </c>
      <c r="Q35" s="5">
        <v>10</v>
      </c>
      <c r="R35" s="5">
        <v>367.58600000000001</v>
      </c>
      <c r="S35" s="21">
        <v>85.637</v>
      </c>
      <c r="T35" s="20">
        <v>7843137</v>
      </c>
      <c r="U35" s="22">
        <v>39</v>
      </c>
      <c r="V35" s="20">
        <v>7843137</v>
      </c>
      <c r="W35" s="5">
        <v>10</v>
      </c>
      <c r="X35" s="20">
        <v>7400727</v>
      </c>
      <c r="Y35" s="5">
        <v>339.57799999999997</v>
      </c>
      <c r="Z35" s="23">
        <f t="shared" si="1"/>
        <v>113.64500000000004</v>
      </c>
      <c r="AA35" s="24">
        <v>1163899</v>
      </c>
      <c r="AB35" s="5">
        <v>52</v>
      </c>
      <c r="AC35" s="24">
        <v>1163899</v>
      </c>
      <c r="AD35" s="5">
        <v>10</v>
      </c>
      <c r="AE35" s="20">
        <v>1129851</v>
      </c>
    </row>
    <row r="36" spans="1:31" x14ac:dyDescent="0.2">
      <c r="A36" s="7" t="s">
        <v>280</v>
      </c>
      <c r="B36" s="18">
        <v>485.22340000000003</v>
      </c>
      <c r="C36" s="19">
        <f>Z36</f>
        <v>85.567000000000007</v>
      </c>
      <c r="D36" s="7">
        <f>AB36</f>
        <v>35</v>
      </c>
      <c r="E36" s="18">
        <v>485.22340000000003</v>
      </c>
      <c r="F36" s="18">
        <v>486.22340000000003</v>
      </c>
      <c r="G36" s="5" t="s">
        <v>281</v>
      </c>
      <c r="H36" s="5">
        <v>485.22800000000001</v>
      </c>
      <c r="I36" s="5">
        <v>1</v>
      </c>
      <c r="J36" s="5" t="s">
        <v>237</v>
      </c>
      <c r="K36" s="5" t="s">
        <v>238</v>
      </c>
      <c r="L36" s="5" t="s">
        <v>239</v>
      </c>
      <c r="M36" s="5">
        <v>486.23200000000003</v>
      </c>
      <c r="N36" s="20">
        <v>48182615</v>
      </c>
      <c r="O36" s="5">
        <v>70</v>
      </c>
      <c r="P36" s="20">
        <v>55641611</v>
      </c>
      <c r="Q36" s="5">
        <v>10</v>
      </c>
      <c r="R36" s="5">
        <v>301.56099999999998</v>
      </c>
      <c r="S36" s="21">
        <v>184.67100000000005</v>
      </c>
      <c r="T36" s="20">
        <v>4181887</v>
      </c>
      <c r="U36" s="22">
        <v>35</v>
      </c>
      <c r="V36" s="20">
        <v>4181887</v>
      </c>
      <c r="W36" s="5">
        <v>24</v>
      </c>
      <c r="X36" s="20">
        <v>4525148</v>
      </c>
      <c r="Y36" s="5">
        <v>400.66500000000002</v>
      </c>
      <c r="Z36" s="23">
        <f t="shared" si="1"/>
        <v>85.567000000000007</v>
      </c>
      <c r="AA36" s="24">
        <v>4163644</v>
      </c>
      <c r="AB36" s="5">
        <v>35</v>
      </c>
      <c r="AC36" s="24">
        <v>4163644</v>
      </c>
      <c r="AD36" s="5">
        <v>12</v>
      </c>
      <c r="AE36" s="20">
        <v>4192127</v>
      </c>
    </row>
    <row r="37" spans="1:31" x14ac:dyDescent="0.2">
      <c r="A37" s="7" t="s">
        <v>282</v>
      </c>
      <c r="B37" s="18">
        <v>449.17340000000002</v>
      </c>
      <c r="C37" s="19">
        <f t="shared" ref="C37:C38" si="4">S37</f>
        <v>85.615999999999985</v>
      </c>
      <c r="D37" s="7">
        <f t="shared" ref="D37" si="5">AB36</f>
        <v>35</v>
      </c>
      <c r="E37" s="18">
        <v>449.17340000000002</v>
      </c>
      <c r="F37" s="18">
        <v>450.17340000000002</v>
      </c>
      <c r="G37" s="5" t="s">
        <v>283</v>
      </c>
      <c r="H37" s="5">
        <v>449.17599999999999</v>
      </c>
      <c r="I37" s="5">
        <v>1</v>
      </c>
      <c r="J37" s="5" t="s">
        <v>237</v>
      </c>
      <c r="K37" s="5" t="s">
        <v>238</v>
      </c>
      <c r="L37" s="5" t="s">
        <v>239</v>
      </c>
      <c r="M37" s="5">
        <v>450.178</v>
      </c>
      <c r="N37" s="20">
        <v>60480923</v>
      </c>
      <c r="O37" s="5">
        <v>80</v>
      </c>
      <c r="P37" s="20">
        <v>78568682</v>
      </c>
      <c r="Q37" s="5">
        <v>10</v>
      </c>
      <c r="R37" s="5">
        <v>364.56200000000001</v>
      </c>
      <c r="S37" s="21">
        <v>85.615999999999985</v>
      </c>
      <c r="T37" s="20">
        <v>33033440</v>
      </c>
      <c r="U37" s="22">
        <v>38</v>
      </c>
      <c r="V37" s="20">
        <v>33033440</v>
      </c>
      <c r="W37" s="5">
        <v>11</v>
      </c>
      <c r="X37" s="20">
        <v>31717954</v>
      </c>
      <c r="Y37" s="5">
        <v>265.464</v>
      </c>
      <c r="Z37" s="23">
        <f t="shared" si="1"/>
        <v>184.714</v>
      </c>
      <c r="AA37" s="24">
        <v>26631980</v>
      </c>
      <c r="AB37" s="5">
        <v>65</v>
      </c>
      <c r="AC37" s="24">
        <v>26631980</v>
      </c>
      <c r="AD37" s="5">
        <v>18</v>
      </c>
      <c r="AE37" s="20">
        <v>24349486</v>
      </c>
    </row>
    <row r="38" spans="1:31" x14ac:dyDescent="0.2">
      <c r="A38" s="7" t="s">
        <v>284</v>
      </c>
      <c r="B38" s="18">
        <v>465.24349999999998</v>
      </c>
      <c r="C38" s="19">
        <f t="shared" si="4"/>
        <v>85.610000000000014</v>
      </c>
      <c r="D38" s="7">
        <f>U38</f>
        <v>39</v>
      </c>
      <c r="E38" s="18">
        <v>465.24349999999998</v>
      </c>
      <c r="F38" s="18">
        <v>466.24349999999998</v>
      </c>
      <c r="G38" s="5" t="s">
        <v>285</v>
      </c>
      <c r="H38" s="5">
        <v>465.24900000000002</v>
      </c>
      <c r="I38" s="5">
        <v>1</v>
      </c>
      <c r="J38" s="5" t="s">
        <v>237</v>
      </c>
      <c r="K38" s="5" t="s">
        <v>238</v>
      </c>
      <c r="L38" s="5" t="s">
        <v>239</v>
      </c>
      <c r="M38" s="5">
        <v>466.24799999999999</v>
      </c>
      <c r="N38" s="20">
        <v>56097385</v>
      </c>
      <c r="O38" s="5">
        <v>110</v>
      </c>
      <c r="P38" s="20">
        <v>69570101</v>
      </c>
      <c r="Q38" s="5">
        <v>10</v>
      </c>
      <c r="R38" s="5">
        <v>380.63799999999998</v>
      </c>
      <c r="S38" s="21">
        <v>85.610000000000014</v>
      </c>
      <c r="T38" s="20">
        <v>14901316</v>
      </c>
      <c r="U38" s="22">
        <v>39</v>
      </c>
      <c r="V38" s="20">
        <v>14901316</v>
      </c>
      <c r="W38" s="5">
        <v>11</v>
      </c>
      <c r="X38" s="20">
        <v>11311382</v>
      </c>
      <c r="Y38" s="5">
        <v>235.523</v>
      </c>
      <c r="Z38" s="23">
        <f t="shared" si="1"/>
        <v>230.72499999999999</v>
      </c>
      <c r="AA38" s="24">
        <v>2786403</v>
      </c>
      <c r="AB38" s="5">
        <v>61</v>
      </c>
      <c r="AC38" s="24">
        <v>2786403</v>
      </c>
      <c r="AD38" s="5">
        <v>18</v>
      </c>
      <c r="AE38" s="20">
        <v>2611123</v>
      </c>
    </row>
    <row r="39" spans="1:31" x14ac:dyDescent="0.2">
      <c r="A39" s="7" t="s">
        <v>286</v>
      </c>
      <c r="B39" s="18">
        <v>521.17920000000004</v>
      </c>
      <c r="C39" s="19">
        <f>Z39</f>
        <v>85.580000000000041</v>
      </c>
      <c r="D39" s="7">
        <f>AB39</f>
        <v>42</v>
      </c>
      <c r="E39" s="18">
        <v>521.17920000000004</v>
      </c>
      <c r="F39" s="18">
        <v>522.17920000000004</v>
      </c>
      <c r="G39" s="5" t="s">
        <v>287</v>
      </c>
      <c r="H39" s="5">
        <v>521.18399999999997</v>
      </c>
      <c r="I39" s="5">
        <v>1</v>
      </c>
      <c r="J39" s="5" t="s">
        <v>237</v>
      </c>
      <c r="K39" s="5" t="s">
        <v>238</v>
      </c>
      <c r="L39" s="5" t="s">
        <v>239</v>
      </c>
      <c r="M39" s="5">
        <v>522.17200000000003</v>
      </c>
      <c r="N39" s="20">
        <v>59404000</v>
      </c>
      <c r="O39" s="5">
        <v>100</v>
      </c>
      <c r="P39" s="20">
        <v>70817014</v>
      </c>
      <c r="Q39" s="5">
        <v>10</v>
      </c>
      <c r="R39" s="5">
        <v>337.48399999999998</v>
      </c>
      <c r="S39" s="21">
        <v>184.68800000000005</v>
      </c>
      <c r="T39" s="20">
        <v>22633474</v>
      </c>
      <c r="U39" s="22">
        <v>42</v>
      </c>
      <c r="V39" s="20">
        <v>22633474</v>
      </c>
      <c r="W39" s="5">
        <v>10</v>
      </c>
      <c r="X39" s="20">
        <v>18090220</v>
      </c>
      <c r="Y39" s="5">
        <v>436.59199999999998</v>
      </c>
      <c r="Z39" s="23">
        <f t="shared" si="1"/>
        <v>85.580000000000041</v>
      </c>
      <c r="AA39" s="24">
        <v>20106976</v>
      </c>
      <c r="AB39" s="5">
        <v>42</v>
      </c>
      <c r="AC39" s="24">
        <v>20106976</v>
      </c>
      <c r="AD39" s="5">
        <v>13</v>
      </c>
      <c r="AE39" s="20">
        <v>21653193</v>
      </c>
    </row>
    <row r="40" spans="1:31" x14ac:dyDescent="0.2">
      <c r="A40" s="7" t="s">
        <v>288</v>
      </c>
      <c r="B40" s="18">
        <v>434.16250000000002</v>
      </c>
      <c r="C40" s="19">
        <f>S40</f>
        <v>86.06899999999996</v>
      </c>
      <c r="D40" s="7">
        <f>U40</f>
        <v>38</v>
      </c>
      <c r="E40" s="18">
        <v>434.16250000000002</v>
      </c>
      <c r="F40" s="18">
        <v>435.16250000000002</v>
      </c>
      <c r="G40" s="5" t="s">
        <v>267</v>
      </c>
      <c r="H40" s="5">
        <v>434.16500000000002</v>
      </c>
      <c r="I40" s="5">
        <v>1</v>
      </c>
      <c r="J40" s="5" t="s">
        <v>237</v>
      </c>
      <c r="K40" s="5" t="s">
        <v>238</v>
      </c>
      <c r="L40" s="5" t="s">
        <v>239</v>
      </c>
      <c r="M40" s="5">
        <v>435.21</v>
      </c>
      <c r="N40" s="20">
        <v>11878615</v>
      </c>
      <c r="O40" s="5">
        <v>130</v>
      </c>
      <c r="P40" s="20">
        <v>14167632</v>
      </c>
      <c r="Q40" s="5">
        <v>10</v>
      </c>
      <c r="R40" s="5">
        <v>349.14100000000002</v>
      </c>
      <c r="S40" s="21">
        <v>86.06899999999996</v>
      </c>
      <c r="T40" s="20">
        <v>11044682</v>
      </c>
      <c r="U40" s="22">
        <v>38</v>
      </c>
      <c r="V40" s="20">
        <v>11044682</v>
      </c>
      <c r="W40" s="5">
        <v>11</v>
      </c>
      <c r="X40" s="20">
        <v>10734295</v>
      </c>
      <c r="Y40" s="5">
        <v>250.126</v>
      </c>
      <c r="Z40" s="23">
        <f t="shared" si="1"/>
        <v>185.08399999999997</v>
      </c>
      <c r="AA40" s="24">
        <v>3358815</v>
      </c>
      <c r="AB40" s="5">
        <v>58</v>
      </c>
      <c r="AC40" s="24">
        <v>3358815</v>
      </c>
      <c r="AD40" s="5">
        <v>14</v>
      </c>
      <c r="AE40" s="20">
        <v>3297551</v>
      </c>
    </row>
    <row r="41" spans="1:31" x14ac:dyDescent="0.2">
      <c r="A41" s="7" t="s">
        <v>289</v>
      </c>
      <c r="B41" s="18">
        <v>445.21730000000002</v>
      </c>
      <c r="C41" s="19">
        <f t="shared" ref="C41:C74" si="6">S41</f>
        <v>86.060999999999979</v>
      </c>
      <c r="D41" s="7">
        <f t="shared" ref="D41:D74" si="7">U41</f>
        <v>40</v>
      </c>
      <c r="E41" s="18">
        <v>445.21730000000002</v>
      </c>
      <c r="F41" s="18">
        <v>446.21730000000002</v>
      </c>
      <c r="G41" s="5" t="s">
        <v>290</v>
      </c>
      <c r="H41" s="5">
        <v>445.22199999999998</v>
      </c>
      <c r="I41" s="5">
        <v>1</v>
      </c>
      <c r="J41" s="5" t="s">
        <v>237</v>
      </c>
      <c r="K41" s="5" t="s">
        <v>238</v>
      </c>
      <c r="L41" s="5" t="s">
        <v>239</v>
      </c>
      <c r="M41" s="5">
        <v>446.262</v>
      </c>
      <c r="N41" s="20">
        <v>24580615</v>
      </c>
      <c r="O41" s="5">
        <v>90</v>
      </c>
      <c r="P41" s="20">
        <v>29422407</v>
      </c>
      <c r="Q41" s="5">
        <v>10</v>
      </c>
      <c r="R41" s="5">
        <v>360.20100000000002</v>
      </c>
      <c r="S41" s="21">
        <v>86.060999999999979</v>
      </c>
      <c r="T41" s="20">
        <v>19580989</v>
      </c>
      <c r="U41" s="22">
        <v>40</v>
      </c>
      <c r="V41" s="20">
        <v>19580989</v>
      </c>
      <c r="W41" s="5">
        <v>12</v>
      </c>
      <c r="X41" s="20">
        <v>18448398</v>
      </c>
      <c r="Y41" s="5">
        <v>158.048</v>
      </c>
      <c r="Z41" s="23">
        <f t="shared" si="1"/>
        <v>288.214</v>
      </c>
      <c r="AA41" s="24">
        <v>4655177</v>
      </c>
      <c r="AB41" s="5">
        <v>71</v>
      </c>
      <c r="AC41" s="24">
        <v>4655177</v>
      </c>
      <c r="AD41" s="5">
        <v>9</v>
      </c>
      <c r="AE41" s="20">
        <v>4728235</v>
      </c>
    </row>
    <row r="42" spans="1:31" x14ac:dyDescent="0.2">
      <c r="A42" s="7" t="s">
        <v>291</v>
      </c>
      <c r="B42" s="18">
        <v>521.17920000000004</v>
      </c>
      <c r="C42" s="19">
        <f t="shared" si="6"/>
        <v>86.089999999999975</v>
      </c>
      <c r="D42" s="7">
        <f t="shared" si="7"/>
        <v>44</v>
      </c>
      <c r="E42" s="18">
        <v>521.17920000000004</v>
      </c>
      <c r="F42" s="18">
        <v>522.17920000000004</v>
      </c>
      <c r="G42" s="5" t="s">
        <v>287</v>
      </c>
      <c r="H42" s="5">
        <v>521.18399999999997</v>
      </c>
      <c r="I42" s="5">
        <v>1</v>
      </c>
      <c r="J42" s="5" t="s">
        <v>237</v>
      </c>
      <c r="K42" s="5" t="s">
        <v>238</v>
      </c>
      <c r="L42" s="5" t="s">
        <v>239</v>
      </c>
      <c r="M42" s="5">
        <v>522.202</v>
      </c>
      <c r="N42" s="20">
        <v>31323429</v>
      </c>
      <c r="O42" s="5">
        <v>50</v>
      </c>
      <c r="P42" s="20">
        <v>38261324</v>
      </c>
      <c r="Q42" s="5">
        <v>10</v>
      </c>
      <c r="R42" s="5">
        <v>436.11200000000002</v>
      </c>
      <c r="S42" s="21">
        <v>86.089999999999975</v>
      </c>
      <c r="T42" s="20">
        <v>28183744</v>
      </c>
      <c r="U42" s="22">
        <v>44</v>
      </c>
      <c r="V42" s="20">
        <v>28183744</v>
      </c>
      <c r="W42" s="5">
        <v>14</v>
      </c>
      <c r="X42" s="20">
        <v>30296561</v>
      </c>
      <c r="Y42" s="5">
        <v>337.09500000000003</v>
      </c>
      <c r="Z42" s="23">
        <f t="shared" si="1"/>
        <v>185.10699999999997</v>
      </c>
      <c r="AA42" s="24">
        <v>23923017</v>
      </c>
      <c r="AB42" s="5">
        <v>67</v>
      </c>
      <c r="AC42" s="24">
        <v>23923017</v>
      </c>
      <c r="AD42" s="5">
        <v>18</v>
      </c>
      <c r="AE42" s="20">
        <v>21130080</v>
      </c>
    </row>
    <row r="43" spans="1:31" x14ac:dyDescent="0.2">
      <c r="A43" s="7" t="s">
        <v>292</v>
      </c>
      <c r="B43" s="18">
        <v>426.24380000000002</v>
      </c>
      <c r="C43" s="19">
        <f t="shared" si="6"/>
        <v>85.985000000000014</v>
      </c>
      <c r="D43" s="7">
        <f t="shared" si="7"/>
        <v>40</v>
      </c>
      <c r="E43" s="18">
        <v>426.24380000000002</v>
      </c>
      <c r="F43" s="18">
        <v>427.24380000000002</v>
      </c>
      <c r="G43" s="5" t="s">
        <v>293</v>
      </c>
      <c r="H43" s="5">
        <v>426.24900000000002</v>
      </c>
      <c r="I43" s="5">
        <v>1</v>
      </c>
      <c r="J43" s="5" t="s">
        <v>237</v>
      </c>
      <c r="K43" s="5" t="s">
        <v>238</v>
      </c>
      <c r="L43" s="5" t="s">
        <v>239</v>
      </c>
      <c r="M43" s="5">
        <v>427.22</v>
      </c>
      <c r="N43" s="20">
        <v>36297286</v>
      </c>
      <c r="O43" s="5">
        <v>50</v>
      </c>
      <c r="P43" s="20">
        <v>41530470</v>
      </c>
      <c r="Q43" s="5">
        <v>10</v>
      </c>
      <c r="R43" s="5">
        <v>341.23500000000001</v>
      </c>
      <c r="S43" s="21">
        <v>85.985000000000014</v>
      </c>
      <c r="T43" s="20">
        <v>31519465</v>
      </c>
      <c r="U43" s="22">
        <v>40</v>
      </c>
      <c r="V43" s="20">
        <v>31519465</v>
      </c>
      <c r="W43" s="5">
        <v>6</v>
      </c>
      <c r="X43" s="20">
        <v>31822654</v>
      </c>
      <c r="Y43" s="5">
        <v>242.196</v>
      </c>
      <c r="Z43" s="23">
        <f t="shared" si="1"/>
        <v>185.02400000000003</v>
      </c>
      <c r="AA43" s="24">
        <v>20037546</v>
      </c>
      <c r="AB43" s="5">
        <v>59</v>
      </c>
      <c r="AC43" s="24">
        <v>20037546</v>
      </c>
      <c r="AD43" s="5">
        <v>14</v>
      </c>
      <c r="AE43" s="20">
        <v>20203224</v>
      </c>
    </row>
    <row r="44" spans="1:31" x14ac:dyDescent="0.2">
      <c r="A44" s="7" t="s">
        <v>294</v>
      </c>
      <c r="B44" s="18">
        <v>493.16320000000002</v>
      </c>
      <c r="C44" s="19">
        <f t="shared" si="6"/>
        <v>86.083000000000027</v>
      </c>
      <c r="D44" s="7">
        <f t="shared" si="7"/>
        <v>38</v>
      </c>
      <c r="E44" s="18">
        <v>493.16320000000002</v>
      </c>
      <c r="F44" s="18">
        <v>494.16320000000002</v>
      </c>
      <c r="G44" s="5" t="s">
        <v>295</v>
      </c>
      <c r="H44" s="5">
        <v>493.166</v>
      </c>
      <c r="I44" s="5">
        <v>1</v>
      </c>
      <c r="J44" s="5" t="s">
        <v>237</v>
      </c>
      <c r="K44" s="5" t="s">
        <v>238</v>
      </c>
      <c r="L44" s="5" t="s">
        <v>239</v>
      </c>
      <c r="M44" s="5">
        <v>494.18900000000002</v>
      </c>
      <c r="N44" s="20">
        <v>4654923</v>
      </c>
      <c r="O44" s="5">
        <v>120</v>
      </c>
      <c r="P44" s="20">
        <v>5777624</v>
      </c>
      <c r="Q44" s="5">
        <v>10</v>
      </c>
      <c r="R44" s="5">
        <v>408.10599999999999</v>
      </c>
      <c r="S44" s="21">
        <v>86.083000000000027</v>
      </c>
      <c r="T44" s="20">
        <v>1292006</v>
      </c>
      <c r="U44" s="22">
        <v>38</v>
      </c>
      <c r="V44" s="20">
        <v>1292006</v>
      </c>
      <c r="W44" s="5">
        <v>13</v>
      </c>
      <c r="X44" s="20">
        <v>1382093</v>
      </c>
      <c r="Y44" s="5">
        <v>388.12700000000001</v>
      </c>
      <c r="Z44" s="23">
        <f t="shared" si="1"/>
        <v>106.06200000000001</v>
      </c>
      <c r="AA44" s="24">
        <v>1164471</v>
      </c>
      <c r="AB44" s="5">
        <v>38</v>
      </c>
      <c r="AC44" s="24">
        <v>1164471</v>
      </c>
      <c r="AD44" s="5">
        <v>13</v>
      </c>
      <c r="AE44" s="20">
        <v>1180123</v>
      </c>
    </row>
    <row r="45" spans="1:31" x14ac:dyDescent="0.2">
      <c r="A45" s="7" t="s">
        <v>296</v>
      </c>
      <c r="B45" s="18">
        <v>415.14699999999999</v>
      </c>
      <c r="C45" s="19">
        <f t="shared" si="6"/>
        <v>85.649000000000001</v>
      </c>
      <c r="D45" s="7">
        <f t="shared" si="7"/>
        <v>35</v>
      </c>
      <c r="E45" s="18">
        <v>415.14699999999999</v>
      </c>
      <c r="F45" s="18">
        <v>416.14699999999999</v>
      </c>
      <c r="G45" s="5" t="s">
        <v>297</v>
      </c>
      <c r="H45" s="5">
        <v>415.15100000000001</v>
      </c>
      <c r="I45" s="5">
        <v>1</v>
      </c>
      <c r="J45" s="5" t="s">
        <v>237</v>
      </c>
      <c r="K45" s="5" t="s">
        <v>238</v>
      </c>
      <c r="L45" s="5" t="s">
        <v>239</v>
      </c>
      <c r="M45" s="5">
        <v>416.17500000000001</v>
      </c>
      <c r="N45" s="20">
        <v>44594154</v>
      </c>
      <c r="O45" s="5">
        <v>120</v>
      </c>
      <c r="P45" s="20">
        <v>55961571</v>
      </c>
      <c r="Q45" s="5">
        <v>10</v>
      </c>
      <c r="R45" s="5">
        <v>330.52600000000001</v>
      </c>
      <c r="S45" s="21">
        <v>85.649000000000001</v>
      </c>
      <c r="T45" s="20">
        <v>24808302</v>
      </c>
      <c r="U45" s="22">
        <v>35</v>
      </c>
      <c r="V45" s="20">
        <v>24808302</v>
      </c>
      <c r="W45" s="5">
        <v>10</v>
      </c>
      <c r="X45" s="20">
        <v>24678019</v>
      </c>
      <c r="Y45" s="5">
        <v>231.44800000000001</v>
      </c>
      <c r="Z45" s="23">
        <f t="shared" si="1"/>
        <v>184.727</v>
      </c>
      <c r="AA45" s="24">
        <v>15874296</v>
      </c>
      <c r="AB45" s="5">
        <v>62</v>
      </c>
      <c r="AC45" s="24">
        <v>15874296</v>
      </c>
      <c r="AD45" s="5">
        <v>12</v>
      </c>
      <c r="AE45" s="20">
        <v>13913213</v>
      </c>
    </row>
    <row r="46" spans="1:31" x14ac:dyDescent="0.2">
      <c r="A46" s="7" t="s">
        <v>298</v>
      </c>
      <c r="B46" s="18">
        <v>426.17110000000002</v>
      </c>
      <c r="C46" s="19">
        <f t="shared" si="6"/>
        <v>85.651999999999987</v>
      </c>
      <c r="D46" s="7">
        <f t="shared" si="7"/>
        <v>34</v>
      </c>
      <c r="E46" s="18">
        <v>426.17110000000002</v>
      </c>
      <c r="F46" s="18">
        <v>427.17110000000002</v>
      </c>
      <c r="G46" s="5" t="s">
        <v>299</v>
      </c>
      <c r="H46" s="5">
        <v>426.17500000000001</v>
      </c>
      <c r="I46" s="5">
        <v>1</v>
      </c>
      <c r="J46" s="5" t="s">
        <v>237</v>
      </c>
      <c r="K46" s="5" t="s">
        <v>238</v>
      </c>
      <c r="L46" s="5" t="s">
        <v>239</v>
      </c>
      <c r="M46" s="5">
        <v>427.19499999999999</v>
      </c>
      <c r="N46" s="20">
        <v>43318154</v>
      </c>
      <c r="O46" s="5">
        <v>120</v>
      </c>
      <c r="P46" s="20">
        <v>55272489</v>
      </c>
      <c r="Q46" s="5">
        <v>10</v>
      </c>
      <c r="R46" s="5">
        <v>341.54300000000001</v>
      </c>
      <c r="S46" s="21">
        <v>85.651999999999987</v>
      </c>
      <c r="T46" s="20">
        <v>24639281</v>
      </c>
      <c r="U46" s="22">
        <v>34</v>
      </c>
      <c r="V46" s="20">
        <v>24639281</v>
      </c>
      <c r="W46" s="5">
        <v>10</v>
      </c>
      <c r="X46" s="20">
        <v>23630149</v>
      </c>
      <c r="Y46" s="5">
        <v>195.459</v>
      </c>
      <c r="Z46" s="23">
        <f t="shared" si="1"/>
        <v>231.73599999999999</v>
      </c>
      <c r="AA46" s="24">
        <v>13354638</v>
      </c>
      <c r="AB46" s="5">
        <v>95</v>
      </c>
      <c r="AC46" s="24">
        <v>13354638</v>
      </c>
      <c r="AD46" s="5">
        <v>17</v>
      </c>
      <c r="AE46" s="20">
        <v>6805493</v>
      </c>
    </row>
    <row r="47" spans="1:31" x14ac:dyDescent="0.2">
      <c r="A47" s="7" t="s">
        <v>300</v>
      </c>
      <c r="B47" s="18">
        <v>409.21730000000002</v>
      </c>
      <c r="C47" s="19">
        <f t="shared" si="6"/>
        <v>85.640000000000043</v>
      </c>
      <c r="D47" s="7">
        <f t="shared" si="7"/>
        <v>35</v>
      </c>
      <c r="E47" s="18">
        <v>409.21730000000002</v>
      </c>
      <c r="F47" s="18">
        <v>410.21730000000002</v>
      </c>
      <c r="G47" s="5" t="s">
        <v>301</v>
      </c>
      <c r="H47" s="5">
        <v>409.22199999999998</v>
      </c>
      <c r="I47" s="5">
        <v>1</v>
      </c>
      <c r="J47" s="5" t="s">
        <v>237</v>
      </c>
      <c r="K47" s="5" t="s">
        <v>238</v>
      </c>
      <c r="L47" s="5" t="s">
        <v>239</v>
      </c>
      <c r="M47" s="5">
        <v>410.23</v>
      </c>
      <c r="N47" s="20">
        <v>58416308</v>
      </c>
      <c r="O47" s="5">
        <v>50</v>
      </c>
      <c r="P47" s="20">
        <v>73545753</v>
      </c>
      <c r="Q47" s="5">
        <v>10</v>
      </c>
      <c r="R47" s="5">
        <v>324.58999999999997</v>
      </c>
      <c r="S47" s="21">
        <v>85.640000000000043</v>
      </c>
      <c r="T47" s="20">
        <v>43112789</v>
      </c>
      <c r="U47" s="22">
        <v>35</v>
      </c>
      <c r="V47" s="20">
        <v>43112789</v>
      </c>
      <c r="W47" s="5">
        <v>9</v>
      </c>
      <c r="X47" s="20">
        <v>43553058</v>
      </c>
      <c r="Y47" s="5">
        <v>225.48599999999999</v>
      </c>
      <c r="Z47" s="23">
        <f t="shared" si="1"/>
        <v>184.74400000000003</v>
      </c>
      <c r="AA47" s="24">
        <v>38956187</v>
      </c>
      <c r="AB47" s="5">
        <v>60</v>
      </c>
      <c r="AC47" s="24">
        <v>38956187</v>
      </c>
      <c r="AD47" s="5">
        <v>14</v>
      </c>
      <c r="AE47" s="20">
        <v>35442329</v>
      </c>
    </row>
    <row r="48" spans="1:31" x14ac:dyDescent="0.2">
      <c r="A48" s="7" t="s">
        <v>302</v>
      </c>
      <c r="B48" s="18">
        <v>435.15769999999998</v>
      </c>
      <c r="C48" s="19">
        <f t="shared" si="6"/>
        <v>85.656999999999982</v>
      </c>
      <c r="D48" s="7">
        <f t="shared" si="7"/>
        <v>36</v>
      </c>
      <c r="E48" s="18">
        <v>435.15769999999998</v>
      </c>
      <c r="F48" s="18">
        <v>436.15769999999998</v>
      </c>
      <c r="G48" s="5" t="s">
        <v>303</v>
      </c>
      <c r="H48" s="5">
        <v>435.16</v>
      </c>
      <c r="I48" s="5">
        <v>1</v>
      </c>
      <c r="J48" s="5" t="s">
        <v>237</v>
      </c>
      <c r="K48" s="5" t="s">
        <v>238</v>
      </c>
      <c r="L48" s="5" t="s">
        <v>239</v>
      </c>
      <c r="M48" s="5">
        <v>436.18599999999998</v>
      </c>
      <c r="N48" s="20">
        <v>51737077</v>
      </c>
      <c r="O48" s="5">
        <v>120</v>
      </c>
      <c r="P48" s="20">
        <v>62335324</v>
      </c>
      <c r="Q48" s="5">
        <v>10</v>
      </c>
      <c r="R48" s="5">
        <v>350.529</v>
      </c>
      <c r="S48" s="21">
        <v>85.656999999999982</v>
      </c>
      <c r="T48" s="20">
        <v>30576131</v>
      </c>
      <c r="U48" s="22">
        <v>36</v>
      </c>
      <c r="V48" s="20">
        <v>30576131</v>
      </c>
      <c r="W48" s="5">
        <v>10</v>
      </c>
      <c r="X48" s="20">
        <v>29230135</v>
      </c>
      <c r="Y48" s="5">
        <v>251.44800000000001</v>
      </c>
      <c r="Z48" s="23">
        <f t="shared" si="1"/>
        <v>184.73799999999997</v>
      </c>
      <c r="AA48" s="24">
        <v>18522903</v>
      </c>
      <c r="AB48" s="5">
        <v>66</v>
      </c>
      <c r="AC48" s="24">
        <v>18522903</v>
      </c>
      <c r="AD48" s="5">
        <v>7</v>
      </c>
      <c r="AE48" s="20">
        <v>14868430</v>
      </c>
    </row>
    <row r="49" spans="1:31" x14ac:dyDescent="0.2">
      <c r="A49" s="7" t="s">
        <v>304</v>
      </c>
      <c r="B49" s="18">
        <v>383.17649999999998</v>
      </c>
      <c r="C49" s="19">
        <f t="shared" si="6"/>
        <v>85.637</v>
      </c>
      <c r="D49" s="7">
        <f t="shared" si="7"/>
        <v>34</v>
      </c>
      <c r="E49" s="18">
        <v>383.17649999999998</v>
      </c>
      <c r="F49" s="18">
        <v>384.17649999999998</v>
      </c>
      <c r="G49" s="5" t="s">
        <v>305</v>
      </c>
      <c r="H49" s="5">
        <v>383.18</v>
      </c>
      <c r="I49" s="5">
        <v>1</v>
      </c>
      <c r="J49" s="5" t="s">
        <v>237</v>
      </c>
      <c r="K49" s="5" t="s">
        <v>238</v>
      </c>
      <c r="L49" s="5" t="s">
        <v>239</v>
      </c>
      <c r="M49" s="5">
        <v>384.19900000000001</v>
      </c>
      <c r="N49" s="20">
        <v>44211692</v>
      </c>
      <c r="O49" s="5">
        <v>120</v>
      </c>
      <c r="P49" s="20">
        <v>58491040</v>
      </c>
      <c r="Q49" s="5">
        <v>10</v>
      </c>
      <c r="R49" s="5">
        <v>298.56200000000001</v>
      </c>
      <c r="S49" s="21">
        <v>85.637</v>
      </c>
      <c r="T49" s="20">
        <v>21174995</v>
      </c>
      <c r="U49" s="22">
        <v>34</v>
      </c>
      <c r="V49" s="20">
        <v>21174995</v>
      </c>
      <c r="W49" s="5">
        <v>9</v>
      </c>
      <c r="X49" s="20">
        <v>23191640</v>
      </c>
      <c r="Y49" s="5">
        <v>199.46299999999999</v>
      </c>
      <c r="Z49" s="23">
        <f t="shared" si="1"/>
        <v>184.73600000000002</v>
      </c>
      <c r="AA49" s="24">
        <v>19603813</v>
      </c>
      <c r="AB49" s="5">
        <v>61</v>
      </c>
      <c r="AC49" s="24">
        <v>19603813</v>
      </c>
      <c r="AD49" s="5">
        <v>11</v>
      </c>
      <c r="AE49" s="20">
        <v>17787585</v>
      </c>
    </row>
    <row r="50" spans="1:31" x14ac:dyDescent="0.2">
      <c r="A50" s="7" t="s">
        <v>306</v>
      </c>
      <c r="B50" s="18">
        <v>531.23059999999998</v>
      </c>
      <c r="C50" s="19">
        <f t="shared" si="6"/>
        <v>85.567999999999984</v>
      </c>
      <c r="D50" s="7">
        <f t="shared" si="7"/>
        <v>39</v>
      </c>
      <c r="E50" s="18">
        <v>531.23059999999998</v>
      </c>
      <c r="F50" s="18">
        <v>532.23059999999998</v>
      </c>
      <c r="G50" s="5" t="s">
        <v>307</v>
      </c>
      <c r="H50" s="5">
        <v>531.23699999999997</v>
      </c>
      <c r="I50" s="5">
        <v>1</v>
      </c>
      <c r="J50" s="5" t="s">
        <v>237</v>
      </c>
      <c r="K50" s="5" t="s">
        <v>238</v>
      </c>
      <c r="L50" s="5" t="s">
        <v>239</v>
      </c>
      <c r="M50" s="5">
        <v>532.22199999999998</v>
      </c>
      <c r="N50" s="20">
        <v>61883846</v>
      </c>
      <c r="O50" s="5">
        <v>70</v>
      </c>
      <c r="P50" s="20">
        <v>76694702</v>
      </c>
      <c r="Q50" s="5">
        <v>10</v>
      </c>
      <c r="R50" s="5">
        <v>446.654</v>
      </c>
      <c r="S50" s="21">
        <v>85.567999999999984</v>
      </c>
      <c r="T50" s="20">
        <v>18212488</v>
      </c>
      <c r="U50" s="22">
        <v>39</v>
      </c>
      <c r="V50" s="20">
        <v>18212488</v>
      </c>
      <c r="W50" s="5">
        <v>13</v>
      </c>
      <c r="X50" s="20">
        <v>19968983</v>
      </c>
      <c r="Y50" s="5">
        <v>308.62099999999998</v>
      </c>
      <c r="Z50" s="23">
        <f t="shared" si="1"/>
        <v>223.601</v>
      </c>
      <c r="AA50" s="24">
        <v>8779737</v>
      </c>
      <c r="AB50" s="5">
        <v>61</v>
      </c>
      <c r="AC50" s="24">
        <v>8779737</v>
      </c>
      <c r="AD50" s="5">
        <v>26</v>
      </c>
      <c r="AE50" s="20">
        <v>9511861</v>
      </c>
    </row>
    <row r="51" spans="1:31" x14ac:dyDescent="0.2">
      <c r="A51" s="7" t="s">
        <v>308</v>
      </c>
      <c r="B51" s="18">
        <v>518.21590000000003</v>
      </c>
      <c r="C51" s="19">
        <f t="shared" si="6"/>
        <v>86.120999999999981</v>
      </c>
      <c r="D51" s="7">
        <f t="shared" si="7"/>
        <v>48</v>
      </c>
      <c r="E51" s="18">
        <v>518.21590000000003</v>
      </c>
      <c r="F51" s="18">
        <v>519.21590000000003</v>
      </c>
      <c r="G51" s="5" t="s">
        <v>309</v>
      </c>
      <c r="H51" s="5">
        <v>518.221</v>
      </c>
      <c r="I51" s="5">
        <v>1</v>
      </c>
      <c r="J51" s="5" t="s">
        <v>237</v>
      </c>
      <c r="K51" s="5" t="s">
        <v>238</v>
      </c>
      <c r="L51" s="5" t="s">
        <v>239</v>
      </c>
      <c r="M51" s="5">
        <v>519.226</v>
      </c>
      <c r="N51" s="20">
        <v>38515857</v>
      </c>
      <c r="O51" s="5">
        <v>190</v>
      </c>
      <c r="P51" s="20">
        <v>43069553</v>
      </c>
      <c r="Q51" s="5">
        <v>10</v>
      </c>
      <c r="R51" s="5">
        <v>433.10500000000002</v>
      </c>
      <c r="S51" s="21">
        <v>86.120999999999981</v>
      </c>
      <c r="T51" s="20">
        <v>36409183</v>
      </c>
      <c r="U51" s="22">
        <v>48</v>
      </c>
      <c r="V51" s="20">
        <v>36409183</v>
      </c>
      <c r="W51" s="5">
        <v>15</v>
      </c>
      <c r="X51" s="20">
        <v>36907894</v>
      </c>
      <c r="Y51" s="5">
        <v>334.12799999999999</v>
      </c>
      <c r="Z51" s="23">
        <f t="shared" si="1"/>
        <v>185.09800000000001</v>
      </c>
      <c r="AA51" s="24">
        <v>34888564</v>
      </c>
      <c r="AB51" s="5">
        <v>69</v>
      </c>
      <c r="AC51" s="24">
        <v>34888564</v>
      </c>
      <c r="AD51" s="5">
        <v>20</v>
      </c>
      <c r="AE51" s="20">
        <v>33716580</v>
      </c>
    </row>
    <row r="52" spans="1:31" x14ac:dyDescent="0.2">
      <c r="A52" s="7" t="s">
        <v>310</v>
      </c>
      <c r="B52" s="18">
        <v>494.15839999999997</v>
      </c>
      <c r="C52" s="19">
        <f t="shared" si="6"/>
        <v>86.081999999999994</v>
      </c>
      <c r="D52" s="7">
        <f t="shared" si="7"/>
        <v>43</v>
      </c>
      <c r="E52" s="18">
        <v>494.15839999999997</v>
      </c>
      <c r="F52" s="18">
        <v>495.15839999999997</v>
      </c>
      <c r="G52" s="5" t="s">
        <v>311</v>
      </c>
      <c r="H52" s="5">
        <v>494.161</v>
      </c>
      <c r="I52" s="5">
        <v>1</v>
      </c>
      <c r="J52" s="5" t="s">
        <v>237</v>
      </c>
      <c r="K52" s="5" t="s">
        <v>238</v>
      </c>
      <c r="L52" s="5" t="s">
        <v>239</v>
      </c>
      <c r="M52" s="5">
        <v>495.17500000000001</v>
      </c>
      <c r="N52" s="20">
        <v>37129714</v>
      </c>
      <c r="O52" s="5">
        <v>60</v>
      </c>
      <c r="P52" s="20">
        <v>45329709</v>
      </c>
      <c r="Q52" s="5">
        <v>10</v>
      </c>
      <c r="R52" s="5">
        <v>409.09300000000002</v>
      </c>
      <c r="S52" s="21">
        <v>86.081999999999994</v>
      </c>
      <c r="T52" s="20">
        <v>34051364</v>
      </c>
      <c r="U52" s="22">
        <v>43</v>
      </c>
      <c r="V52" s="20">
        <v>34051364</v>
      </c>
      <c r="W52" s="5">
        <v>8</v>
      </c>
      <c r="X52" s="20">
        <v>34721929</v>
      </c>
      <c r="Y52" s="5">
        <v>363.15199999999999</v>
      </c>
      <c r="Z52" s="23">
        <f t="shared" si="1"/>
        <v>132.02300000000002</v>
      </c>
      <c r="AA52" s="24">
        <v>27668950</v>
      </c>
      <c r="AB52" s="5">
        <v>57</v>
      </c>
      <c r="AC52" s="24">
        <v>27668950</v>
      </c>
      <c r="AD52" s="5">
        <v>12</v>
      </c>
      <c r="AE52" s="20">
        <v>26793406</v>
      </c>
    </row>
    <row r="53" spans="1:31" x14ac:dyDescent="0.2">
      <c r="A53" s="7" t="s">
        <v>312</v>
      </c>
      <c r="B53" s="18">
        <v>476.18669999999997</v>
      </c>
      <c r="C53" s="19">
        <f t="shared" si="6"/>
        <v>86.07</v>
      </c>
      <c r="D53" s="7">
        <f t="shared" si="7"/>
        <v>40</v>
      </c>
      <c r="E53" s="18">
        <v>476.18669999999997</v>
      </c>
      <c r="F53" s="18">
        <v>477.18669999999997</v>
      </c>
      <c r="G53" s="5" t="s">
        <v>313</v>
      </c>
      <c r="H53" s="5">
        <v>476.19099999999997</v>
      </c>
      <c r="I53" s="5">
        <v>1</v>
      </c>
      <c r="J53" s="5" t="s">
        <v>237</v>
      </c>
      <c r="K53" s="5" t="s">
        <v>238</v>
      </c>
      <c r="L53" s="5" t="s">
        <v>239</v>
      </c>
      <c r="M53" s="5">
        <v>477.21699999999998</v>
      </c>
      <c r="N53" s="20">
        <v>35979143</v>
      </c>
      <c r="O53" s="5">
        <v>50</v>
      </c>
      <c r="P53" s="20">
        <v>43075522</v>
      </c>
      <c r="Q53" s="5">
        <v>10</v>
      </c>
      <c r="R53" s="5">
        <v>391.14699999999999</v>
      </c>
      <c r="S53" s="21">
        <v>86.07</v>
      </c>
      <c r="T53" s="20">
        <v>32752163</v>
      </c>
      <c r="U53" s="22">
        <v>40</v>
      </c>
      <c r="V53" s="20">
        <v>32752163</v>
      </c>
      <c r="W53" s="5">
        <v>13</v>
      </c>
      <c r="X53" s="20">
        <v>33786502</v>
      </c>
      <c r="Y53" s="5">
        <v>245.11</v>
      </c>
      <c r="Z53" s="23">
        <f t="shared" si="1"/>
        <v>232.10699999999997</v>
      </c>
      <c r="AA53" s="24">
        <v>27877039</v>
      </c>
      <c r="AB53" s="5">
        <v>92</v>
      </c>
      <c r="AC53" s="24">
        <v>27877039</v>
      </c>
      <c r="AD53" s="5">
        <v>14</v>
      </c>
      <c r="AE53" s="20">
        <v>24045058</v>
      </c>
    </row>
    <row r="54" spans="1:31" x14ac:dyDescent="0.2">
      <c r="A54" s="7" t="s">
        <v>314</v>
      </c>
      <c r="B54" s="18">
        <v>520.23159999999996</v>
      </c>
      <c r="C54" s="19">
        <f t="shared" si="6"/>
        <v>86.138999999999953</v>
      </c>
      <c r="D54" s="7">
        <f t="shared" si="7"/>
        <v>49</v>
      </c>
      <c r="E54" s="18">
        <v>520.23159999999996</v>
      </c>
      <c r="F54" s="18">
        <v>521.23159999999996</v>
      </c>
      <c r="G54" s="5" t="s">
        <v>315</v>
      </c>
      <c r="H54" s="5">
        <v>520.23699999999997</v>
      </c>
      <c r="I54" s="5">
        <v>1</v>
      </c>
      <c r="J54" s="5" t="s">
        <v>237</v>
      </c>
      <c r="K54" s="5" t="s">
        <v>238</v>
      </c>
      <c r="L54" s="5" t="s">
        <v>239</v>
      </c>
      <c r="M54" s="5">
        <v>521.25699999999995</v>
      </c>
      <c r="N54" s="20">
        <v>39648714</v>
      </c>
      <c r="O54" s="5">
        <v>50</v>
      </c>
      <c r="P54" s="20">
        <v>42414204</v>
      </c>
      <c r="Q54" s="5">
        <v>10</v>
      </c>
      <c r="R54" s="5">
        <v>435.11799999999999</v>
      </c>
      <c r="S54" s="21">
        <v>86.138999999999953</v>
      </c>
      <c r="T54" s="20">
        <v>36957312</v>
      </c>
      <c r="U54" s="22">
        <v>49</v>
      </c>
      <c r="V54" s="20">
        <v>36957312</v>
      </c>
      <c r="W54" s="5">
        <v>1</v>
      </c>
      <c r="X54" s="20">
        <v>37493955</v>
      </c>
      <c r="Y54" s="5">
        <v>336.154</v>
      </c>
      <c r="Z54" s="23">
        <f t="shared" si="1"/>
        <v>185.10299999999995</v>
      </c>
      <c r="AA54" s="24">
        <v>34793427</v>
      </c>
      <c r="AB54" s="5">
        <v>67</v>
      </c>
      <c r="AC54" s="24">
        <v>34793427</v>
      </c>
      <c r="AD54" s="5">
        <v>19</v>
      </c>
      <c r="AE54" s="20">
        <v>31986577</v>
      </c>
    </row>
    <row r="55" spans="1:31" x14ac:dyDescent="0.2">
      <c r="A55" s="7" t="s">
        <v>316</v>
      </c>
      <c r="B55" s="18">
        <v>494.15839999999997</v>
      </c>
      <c r="C55" s="19">
        <f t="shared" si="6"/>
        <v>86.243999999999971</v>
      </c>
      <c r="D55" s="7">
        <f t="shared" si="7"/>
        <v>41</v>
      </c>
      <c r="E55" s="18">
        <v>494.15839999999997</v>
      </c>
      <c r="F55" s="18">
        <v>495.15839999999997</v>
      </c>
      <c r="G55" s="5" t="s">
        <v>311</v>
      </c>
      <c r="H55" s="5">
        <v>494.161</v>
      </c>
      <c r="I55" s="5">
        <v>1</v>
      </c>
      <c r="J55" s="5" t="s">
        <v>237</v>
      </c>
      <c r="K55" s="5" t="s">
        <v>238</v>
      </c>
      <c r="L55" s="5" t="s">
        <v>239</v>
      </c>
      <c r="M55" s="5">
        <v>495.31599999999997</v>
      </c>
      <c r="N55" s="20">
        <v>36500143</v>
      </c>
      <c r="O55" s="5">
        <v>50</v>
      </c>
      <c r="P55" s="20">
        <v>41708187</v>
      </c>
      <c r="Q55" s="5">
        <v>10</v>
      </c>
      <c r="R55" s="5">
        <v>409.072</v>
      </c>
      <c r="S55" s="21">
        <v>86.243999999999971</v>
      </c>
      <c r="T55" s="20">
        <v>33524649</v>
      </c>
      <c r="U55" s="22">
        <v>41</v>
      </c>
      <c r="V55" s="20">
        <v>33524649</v>
      </c>
      <c r="W55" s="5">
        <v>1</v>
      </c>
      <c r="X55" s="20">
        <v>34315913</v>
      </c>
      <c r="Y55" s="5">
        <v>363.149</v>
      </c>
      <c r="Z55" s="23">
        <f t="shared" si="1"/>
        <v>132.16699999999997</v>
      </c>
      <c r="AA55" s="24">
        <v>27544349</v>
      </c>
      <c r="AB55" s="5">
        <v>57</v>
      </c>
      <c r="AC55" s="24">
        <v>27544349</v>
      </c>
      <c r="AD55" s="5">
        <v>12</v>
      </c>
      <c r="AE55" s="20">
        <v>26647810</v>
      </c>
    </row>
    <row r="56" spans="1:31" x14ac:dyDescent="0.2">
      <c r="A56" s="7" t="s">
        <v>317</v>
      </c>
      <c r="B56" s="18">
        <v>476.18669999999997</v>
      </c>
      <c r="C56" s="19">
        <f t="shared" si="6"/>
        <v>86.043999999999983</v>
      </c>
      <c r="D56" s="7">
        <f t="shared" si="7"/>
        <v>39</v>
      </c>
      <c r="E56" s="18">
        <v>476.18669999999997</v>
      </c>
      <c r="F56" s="18">
        <v>477.18669999999997</v>
      </c>
      <c r="G56" s="5" t="s">
        <v>313</v>
      </c>
      <c r="H56" s="5">
        <v>476.19099999999997</v>
      </c>
      <c r="I56" s="5">
        <v>1</v>
      </c>
      <c r="J56" s="5" t="s">
        <v>237</v>
      </c>
      <c r="K56" s="5" t="s">
        <v>238</v>
      </c>
      <c r="L56" s="5" t="s">
        <v>239</v>
      </c>
      <c r="M56" s="5">
        <v>477.18</v>
      </c>
      <c r="N56" s="20">
        <v>35050429</v>
      </c>
      <c r="O56" s="5">
        <v>50</v>
      </c>
      <c r="P56" s="20">
        <v>41685235</v>
      </c>
      <c r="Q56" s="5">
        <v>10</v>
      </c>
      <c r="R56" s="5">
        <v>391.13600000000002</v>
      </c>
      <c r="S56" s="21">
        <v>86.043999999999983</v>
      </c>
      <c r="T56" s="20">
        <v>31958404</v>
      </c>
      <c r="U56" s="22">
        <v>39</v>
      </c>
      <c r="V56" s="20">
        <v>31958404</v>
      </c>
      <c r="W56" s="5">
        <v>14</v>
      </c>
      <c r="X56" s="20">
        <v>32550065</v>
      </c>
      <c r="Y56" s="5">
        <v>245.126</v>
      </c>
      <c r="Z56" s="23">
        <f t="shared" si="1"/>
        <v>232.054</v>
      </c>
      <c r="AA56" s="24">
        <v>29648299</v>
      </c>
      <c r="AB56" s="5">
        <v>90</v>
      </c>
      <c r="AC56" s="24">
        <v>29648299</v>
      </c>
      <c r="AD56" s="5">
        <v>14</v>
      </c>
      <c r="AE56" s="20">
        <v>26710890</v>
      </c>
    </row>
    <row r="57" spans="1:31" x14ac:dyDescent="0.2">
      <c r="A57" s="7" t="s">
        <v>318</v>
      </c>
      <c r="B57" s="18">
        <v>464.20310000000001</v>
      </c>
      <c r="C57" s="19">
        <f t="shared" si="6"/>
        <v>85.60899999999998</v>
      </c>
      <c r="D57" s="7">
        <f t="shared" si="7"/>
        <v>34</v>
      </c>
      <c r="E57" s="18">
        <v>464.20310000000001</v>
      </c>
      <c r="F57" s="18">
        <v>465.20310000000001</v>
      </c>
      <c r="G57" s="5" t="s">
        <v>319</v>
      </c>
      <c r="H57" s="5">
        <v>464.20699999999999</v>
      </c>
      <c r="I57" s="5">
        <v>1</v>
      </c>
      <c r="J57" s="5" t="s">
        <v>237</v>
      </c>
      <c r="K57" s="5" t="s">
        <v>238</v>
      </c>
      <c r="L57" s="5" t="s">
        <v>239</v>
      </c>
      <c r="M57" s="5">
        <v>465.19099999999997</v>
      </c>
      <c r="N57" s="20">
        <v>22363286</v>
      </c>
      <c r="O57" s="5">
        <v>120</v>
      </c>
      <c r="P57" s="20">
        <v>28124173</v>
      </c>
      <c r="Q57" s="5">
        <v>10</v>
      </c>
      <c r="R57" s="5">
        <v>379.58199999999999</v>
      </c>
      <c r="S57" s="21">
        <v>85.60899999999998</v>
      </c>
      <c r="T57" s="20">
        <v>9783445</v>
      </c>
      <c r="U57" s="22">
        <v>34</v>
      </c>
      <c r="V57" s="20">
        <v>9783445</v>
      </c>
      <c r="W57" s="5">
        <v>11</v>
      </c>
      <c r="X57" s="20">
        <v>9546431</v>
      </c>
      <c r="Y57" s="5">
        <v>280.49200000000002</v>
      </c>
      <c r="Z57" s="23">
        <f t="shared" si="1"/>
        <v>184.69899999999996</v>
      </c>
      <c r="AA57" s="24">
        <v>3977893</v>
      </c>
      <c r="AB57" s="5">
        <v>61</v>
      </c>
      <c r="AC57" s="24">
        <v>3977893</v>
      </c>
      <c r="AD57" s="5">
        <v>8</v>
      </c>
      <c r="AE57" s="20">
        <v>3641729</v>
      </c>
    </row>
    <row r="58" spans="1:31" x14ac:dyDescent="0.2">
      <c r="A58" s="7" t="s">
        <v>320</v>
      </c>
      <c r="B58" s="18">
        <v>536.20650000000001</v>
      </c>
      <c r="C58" s="19">
        <f t="shared" si="6"/>
        <v>85.550000000000011</v>
      </c>
      <c r="D58" s="7">
        <f t="shared" si="7"/>
        <v>46</v>
      </c>
      <c r="E58" s="18">
        <v>536.20650000000001</v>
      </c>
      <c r="F58" s="18">
        <v>537.20650000000001</v>
      </c>
      <c r="G58" s="5" t="s">
        <v>321</v>
      </c>
      <c r="H58" s="5">
        <v>536.21100000000001</v>
      </c>
      <c r="I58" s="5">
        <v>1</v>
      </c>
      <c r="J58" s="5" t="s">
        <v>237</v>
      </c>
      <c r="K58" s="5" t="s">
        <v>238</v>
      </c>
      <c r="L58" s="5" t="s">
        <v>239</v>
      </c>
      <c r="M58" s="5">
        <v>537.20100000000002</v>
      </c>
      <c r="N58" s="20">
        <v>38638143</v>
      </c>
      <c r="O58" s="5">
        <v>110</v>
      </c>
      <c r="P58" s="20">
        <v>45140941</v>
      </c>
      <c r="Q58" s="5">
        <v>10</v>
      </c>
      <c r="R58" s="5">
        <v>451.65100000000001</v>
      </c>
      <c r="S58" s="21">
        <v>85.550000000000011</v>
      </c>
      <c r="T58" s="20">
        <v>6644804</v>
      </c>
      <c r="U58" s="22">
        <v>46</v>
      </c>
      <c r="V58" s="20">
        <v>6644804</v>
      </c>
      <c r="W58" s="5">
        <v>14</v>
      </c>
      <c r="X58" s="20">
        <v>7890664</v>
      </c>
      <c r="Y58" s="5">
        <v>352.54500000000002</v>
      </c>
      <c r="Z58" s="23">
        <f t="shared" si="1"/>
        <v>184.65600000000001</v>
      </c>
      <c r="AA58" s="24">
        <v>6085971</v>
      </c>
      <c r="AB58" s="5">
        <v>70</v>
      </c>
      <c r="AC58" s="24">
        <v>6085971</v>
      </c>
      <c r="AD58" s="5">
        <v>10</v>
      </c>
      <c r="AE58" s="20">
        <v>5199387</v>
      </c>
    </row>
    <row r="59" spans="1:31" x14ac:dyDescent="0.2">
      <c r="A59" s="7" t="s">
        <v>322</v>
      </c>
      <c r="B59" s="18">
        <v>538.22209999999995</v>
      </c>
      <c r="C59" s="19">
        <f t="shared" si="6"/>
        <v>85.569000000000074</v>
      </c>
      <c r="D59" s="7">
        <f t="shared" si="7"/>
        <v>42</v>
      </c>
      <c r="E59" s="18">
        <v>538.22209999999995</v>
      </c>
      <c r="F59" s="18">
        <v>539.22209999999995</v>
      </c>
      <c r="G59" s="5" t="s">
        <v>323</v>
      </c>
      <c r="H59" s="5">
        <v>538.22699999999998</v>
      </c>
      <c r="I59" s="5">
        <v>1</v>
      </c>
      <c r="J59" s="5" t="s">
        <v>237</v>
      </c>
      <c r="K59" s="5" t="s">
        <v>238</v>
      </c>
      <c r="L59" s="5" t="s">
        <v>239</v>
      </c>
      <c r="M59" s="5">
        <v>539.22400000000005</v>
      </c>
      <c r="N59" s="20">
        <v>43126286</v>
      </c>
      <c r="O59" s="5">
        <v>100</v>
      </c>
      <c r="P59" s="20">
        <v>49155921</v>
      </c>
      <c r="Q59" s="5">
        <v>10</v>
      </c>
      <c r="R59" s="5">
        <v>453.65499999999997</v>
      </c>
      <c r="S59" s="21">
        <v>85.569000000000074</v>
      </c>
      <c r="T59" s="20">
        <v>7658184</v>
      </c>
      <c r="U59" s="22">
        <v>42</v>
      </c>
      <c r="V59" s="20">
        <v>7658184</v>
      </c>
      <c r="W59" s="5">
        <v>14</v>
      </c>
      <c r="X59" s="20">
        <v>8406384</v>
      </c>
      <c r="Y59" s="5">
        <v>397.61900000000003</v>
      </c>
      <c r="Z59" s="23">
        <f t="shared" si="1"/>
        <v>141.60500000000002</v>
      </c>
      <c r="AA59" s="24">
        <v>2226845</v>
      </c>
      <c r="AB59" s="5">
        <v>59</v>
      </c>
      <c r="AC59" s="24">
        <v>2226845</v>
      </c>
      <c r="AD59" s="5">
        <v>12</v>
      </c>
      <c r="AE59" s="20">
        <v>2190587</v>
      </c>
    </row>
    <row r="60" spans="1:31" x14ac:dyDescent="0.2">
      <c r="A60" s="7" t="s">
        <v>324</v>
      </c>
      <c r="B60" s="18">
        <v>540.16499999999996</v>
      </c>
      <c r="C60" s="19">
        <f t="shared" si="6"/>
        <v>85.58499999999998</v>
      </c>
      <c r="D60" s="7">
        <f t="shared" si="7"/>
        <v>42</v>
      </c>
      <c r="E60" s="18">
        <v>540.16499999999996</v>
      </c>
      <c r="F60" s="18">
        <v>541.16499999999996</v>
      </c>
      <c r="G60" s="5" t="s">
        <v>325</v>
      </c>
      <c r="H60" s="5">
        <v>540.16899999999998</v>
      </c>
      <c r="I60" s="5">
        <v>1</v>
      </c>
      <c r="J60" s="5" t="s">
        <v>237</v>
      </c>
      <c r="K60" s="5" t="s">
        <v>238</v>
      </c>
      <c r="L60" s="5" t="s">
        <v>239</v>
      </c>
      <c r="M60" s="5">
        <v>541.16899999999998</v>
      </c>
      <c r="N60" s="20">
        <v>44042286</v>
      </c>
      <c r="O60" s="5">
        <v>100</v>
      </c>
      <c r="P60" s="20">
        <v>51933648</v>
      </c>
      <c r="Q60" s="5">
        <v>10</v>
      </c>
      <c r="R60" s="5">
        <v>455.584</v>
      </c>
      <c r="S60" s="21">
        <v>85.58499999999998</v>
      </c>
      <c r="T60" s="20">
        <v>10227003</v>
      </c>
      <c r="U60" s="22">
        <v>42</v>
      </c>
      <c r="V60" s="20">
        <v>10227003</v>
      </c>
      <c r="W60" s="5">
        <v>14</v>
      </c>
      <c r="X60" s="20">
        <v>9721459</v>
      </c>
      <c r="Y60" s="5">
        <v>356.49599999999998</v>
      </c>
      <c r="Z60" s="23">
        <f t="shared" si="1"/>
        <v>184.673</v>
      </c>
      <c r="AA60" s="24">
        <v>7154821</v>
      </c>
      <c r="AB60" s="5">
        <v>66</v>
      </c>
      <c r="AC60" s="24">
        <v>7154821</v>
      </c>
      <c r="AD60" s="5">
        <v>11</v>
      </c>
      <c r="AE60" s="20">
        <v>5100245</v>
      </c>
    </row>
    <row r="61" spans="1:31" x14ac:dyDescent="0.2">
      <c r="A61" s="7" t="s">
        <v>326</v>
      </c>
      <c r="B61" s="18">
        <v>512.149</v>
      </c>
      <c r="C61" s="19">
        <f t="shared" si="6"/>
        <v>85.599999999999966</v>
      </c>
      <c r="D61" s="7">
        <f t="shared" si="7"/>
        <v>36</v>
      </c>
      <c r="E61" s="18">
        <v>512.149</v>
      </c>
      <c r="F61" s="18">
        <v>513.149</v>
      </c>
      <c r="G61" s="5" t="s">
        <v>327</v>
      </c>
      <c r="H61" s="5">
        <v>512.15099999999995</v>
      </c>
      <c r="I61" s="5">
        <v>1</v>
      </c>
      <c r="J61" s="5" t="s">
        <v>237</v>
      </c>
      <c r="K61" s="5" t="s">
        <v>238</v>
      </c>
      <c r="L61" s="5" t="s">
        <v>239</v>
      </c>
      <c r="M61" s="5">
        <v>513.13099999999997</v>
      </c>
      <c r="N61" s="20">
        <v>15087538</v>
      </c>
      <c r="O61" s="5">
        <v>90</v>
      </c>
      <c r="P61" s="20">
        <v>18303056</v>
      </c>
      <c r="Q61" s="5">
        <v>10</v>
      </c>
      <c r="R61" s="5">
        <v>427.53100000000001</v>
      </c>
      <c r="S61" s="21">
        <v>85.599999999999966</v>
      </c>
      <c r="T61" s="20">
        <v>5206578</v>
      </c>
      <c r="U61" s="22">
        <v>36</v>
      </c>
      <c r="V61" s="20">
        <v>5206578</v>
      </c>
      <c r="W61" s="5">
        <v>8</v>
      </c>
      <c r="X61" s="20">
        <v>5227282</v>
      </c>
      <c r="Y61" s="5">
        <v>381.56400000000002</v>
      </c>
      <c r="Z61" s="23">
        <f t="shared" si="1"/>
        <v>131.56699999999995</v>
      </c>
      <c r="AA61" s="24">
        <v>842299</v>
      </c>
      <c r="AB61" s="5">
        <v>56</v>
      </c>
      <c r="AC61" s="24">
        <v>842299</v>
      </c>
      <c r="AD61" s="5">
        <v>11</v>
      </c>
      <c r="AE61" s="20">
        <v>837463</v>
      </c>
    </row>
    <row r="62" spans="1:31" x14ac:dyDescent="0.2">
      <c r="A62" s="7" t="s">
        <v>328</v>
      </c>
      <c r="B62" s="18">
        <v>459.1977</v>
      </c>
      <c r="C62" s="19">
        <f t="shared" si="6"/>
        <v>85.66700000000003</v>
      </c>
      <c r="D62" s="7">
        <f t="shared" si="7"/>
        <v>35</v>
      </c>
      <c r="E62" s="18">
        <v>459.1977</v>
      </c>
      <c r="F62" s="18">
        <v>460.1977</v>
      </c>
      <c r="G62" s="5" t="s">
        <v>329</v>
      </c>
      <c r="H62" s="5">
        <v>459.202</v>
      </c>
      <c r="I62" s="5">
        <v>1</v>
      </c>
      <c r="J62" s="5" t="s">
        <v>237</v>
      </c>
      <c r="K62" s="5" t="s">
        <v>238</v>
      </c>
      <c r="L62" s="5" t="s">
        <v>239</v>
      </c>
      <c r="M62" s="5">
        <v>460.20800000000003</v>
      </c>
      <c r="N62" s="20">
        <v>28401571</v>
      </c>
      <c r="O62" s="5">
        <v>70</v>
      </c>
      <c r="P62" s="20">
        <v>37306075</v>
      </c>
      <c r="Q62" s="5">
        <v>10</v>
      </c>
      <c r="R62" s="5">
        <v>374.541</v>
      </c>
      <c r="S62" s="21">
        <v>85.66700000000003</v>
      </c>
      <c r="T62" s="20">
        <v>15329352</v>
      </c>
      <c r="U62" s="22">
        <v>35</v>
      </c>
      <c r="V62" s="20">
        <v>15329352</v>
      </c>
      <c r="W62" s="5">
        <v>11</v>
      </c>
      <c r="X62" s="20">
        <v>14633274</v>
      </c>
      <c r="Y62" s="5">
        <v>275.48599999999999</v>
      </c>
      <c r="Z62" s="23">
        <f t="shared" si="1"/>
        <v>184.72200000000004</v>
      </c>
      <c r="AA62" s="24">
        <v>3308890</v>
      </c>
      <c r="AB62" s="5">
        <v>58</v>
      </c>
      <c r="AC62" s="24">
        <v>3308890</v>
      </c>
      <c r="AD62" s="5">
        <v>8</v>
      </c>
      <c r="AE62" s="20">
        <v>3517629</v>
      </c>
    </row>
    <row r="63" spans="1:31" x14ac:dyDescent="0.2">
      <c r="A63" s="7" t="s">
        <v>330</v>
      </c>
      <c r="B63" s="18">
        <v>427.2079</v>
      </c>
      <c r="C63" s="19">
        <f t="shared" si="6"/>
        <v>85.637999999999977</v>
      </c>
      <c r="D63" s="7">
        <f t="shared" si="7"/>
        <v>34</v>
      </c>
      <c r="E63" s="18">
        <v>427.2079</v>
      </c>
      <c r="F63" s="18">
        <v>428.2079</v>
      </c>
      <c r="G63" s="5" t="s">
        <v>331</v>
      </c>
      <c r="H63" s="5">
        <v>427.21199999999999</v>
      </c>
      <c r="I63" s="5">
        <v>1</v>
      </c>
      <c r="J63" s="5" t="s">
        <v>237</v>
      </c>
      <c r="K63" s="5" t="s">
        <v>238</v>
      </c>
      <c r="L63" s="5" t="s">
        <v>239</v>
      </c>
      <c r="M63" s="5">
        <v>428.233</v>
      </c>
      <c r="N63" s="20">
        <v>35307857</v>
      </c>
      <c r="O63" s="5">
        <v>60</v>
      </c>
      <c r="P63" s="20">
        <v>41202649</v>
      </c>
      <c r="Q63" s="5">
        <v>10</v>
      </c>
      <c r="R63" s="5">
        <v>342.59500000000003</v>
      </c>
      <c r="S63" s="21">
        <v>85.637999999999977</v>
      </c>
      <c r="T63" s="20">
        <v>13893646</v>
      </c>
      <c r="U63" s="22">
        <v>34</v>
      </c>
      <c r="V63" s="20">
        <v>13893646</v>
      </c>
      <c r="W63" s="5">
        <v>10</v>
      </c>
      <c r="X63" s="20">
        <v>13906690</v>
      </c>
      <c r="Y63" s="5">
        <v>243.51400000000001</v>
      </c>
      <c r="Z63" s="23">
        <f t="shared" si="1"/>
        <v>184.71899999999999</v>
      </c>
      <c r="AA63" s="24">
        <v>6166354</v>
      </c>
      <c r="AB63" s="5">
        <v>57</v>
      </c>
      <c r="AC63" s="24">
        <v>6166354</v>
      </c>
      <c r="AD63" s="5">
        <v>7</v>
      </c>
      <c r="AE63" s="20">
        <v>6104932</v>
      </c>
    </row>
    <row r="64" spans="1:31" x14ac:dyDescent="0.2">
      <c r="A64" s="7" t="s">
        <v>332</v>
      </c>
      <c r="B64" s="18">
        <v>485.15449999999998</v>
      </c>
      <c r="C64" s="19">
        <f t="shared" si="6"/>
        <v>85.60899999999998</v>
      </c>
      <c r="D64" s="7">
        <f t="shared" si="7"/>
        <v>36</v>
      </c>
      <c r="E64" s="18">
        <v>485.15449999999998</v>
      </c>
      <c r="F64" s="18">
        <v>486.15449999999998</v>
      </c>
      <c r="G64" s="5" t="s">
        <v>333</v>
      </c>
      <c r="H64" s="5">
        <v>485.15600000000001</v>
      </c>
      <c r="I64" s="5">
        <v>1</v>
      </c>
      <c r="J64" s="5" t="s">
        <v>237</v>
      </c>
      <c r="K64" s="5" t="s">
        <v>238</v>
      </c>
      <c r="L64" s="5" t="s">
        <v>239</v>
      </c>
      <c r="M64" s="5">
        <v>486.161</v>
      </c>
      <c r="N64" s="20">
        <v>33267571</v>
      </c>
      <c r="O64" s="5">
        <v>120</v>
      </c>
      <c r="P64" s="20">
        <v>43003802</v>
      </c>
      <c r="Q64" s="5">
        <v>10</v>
      </c>
      <c r="R64" s="5">
        <v>400.55200000000002</v>
      </c>
      <c r="S64" s="21">
        <v>85.60899999999998</v>
      </c>
      <c r="T64" s="20">
        <v>10690617</v>
      </c>
      <c r="U64" s="22">
        <v>36</v>
      </c>
      <c r="V64" s="20">
        <v>10690617</v>
      </c>
      <c r="W64" s="5">
        <v>12</v>
      </c>
      <c r="X64" s="20">
        <v>10186514</v>
      </c>
      <c r="Y64" s="5">
        <v>301.45999999999998</v>
      </c>
      <c r="Z64" s="23">
        <f t="shared" si="1"/>
        <v>184.70100000000002</v>
      </c>
      <c r="AA64" s="24">
        <v>4614422</v>
      </c>
      <c r="AB64" s="5">
        <v>67</v>
      </c>
      <c r="AC64" s="24">
        <v>4614422</v>
      </c>
      <c r="AD64" s="5">
        <v>9</v>
      </c>
      <c r="AE64" s="20">
        <v>4264463</v>
      </c>
    </row>
    <row r="65" spans="1:31" x14ac:dyDescent="0.2">
      <c r="A65" s="7" t="s">
        <v>334</v>
      </c>
      <c r="B65" s="18">
        <v>427.2079</v>
      </c>
      <c r="C65" s="19">
        <f t="shared" si="6"/>
        <v>85.656999999999982</v>
      </c>
      <c r="D65" s="7">
        <f t="shared" si="7"/>
        <v>34</v>
      </c>
      <c r="E65" s="18">
        <v>427.2079</v>
      </c>
      <c r="F65" s="18">
        <v>428.2079</v>
      </c>
      <c r="G65" s="5" t="s">
        <v>331</v>
      </c>
      <c r="H65" s="5">
        <v>427.21199999999999</v>
      </c>
      <c r="I65" s="5">
        <v>1</v>
      </c>
      <c r="J65" s="5" t="s">
        <v>237</v>
      </c>
      <c r="K65" s="5" t="s">
        <v>238</v>
      </c>
      <c r="L65" s="5" t="s">
        <v>239</v>
      </c>
      <c r="M65" s="5">
        <v>428.245</v>
      </c>
      <c r="N65" s="20">
        <v>31341571</v>
      </c>
      <c r="O65" s="5">
        <v>120</v>
      </c>
      <c r="P65" s="20">
        <v>35945027</v>
      </c>
      <c r="Q65" s="5">
        <v>10</v>
      </c>
      <c r="R65" s="5">
        <v>342.58800000000002</v>
      </c>
      <c r="S65" s="21">
        <v>85.656999999999982</v>
      </c>
      <c r="T65" s="20">
        <v>14239654</v>
      </c>
      <c r="U65" s="22">
        <v>34</v>
      </c>
      <c r="V65" s="20">
        <v>14239654</v>
      </c>
      <c r="W65" s="5">
        <v>10</v>
      </c>
      <c r="X65" s="20">
        <v>14045660</v>
      </c>
      <c r="Y65" s="5">
        <v>243.53700000000001</v>
      </c>
      <c r="Z65" s="23">
        <f t="shared" si="1"/>
        <v>184.708</v>
      </c>
      <c r="AA65" s="24">
        <v>5001536</v>
      </c>
      <c r="AB65" s="5">
        <v>57</v>
      </c>
      <c r="AC65" s="24">
        <v>5001536</v>
      </c>
      <c r="AD65" s="5">
        <v>14</v>
      </c>
      <c r="AE65" s="20">
        <v>5080384</v>
      </c>
    </row>
    <row r="66" spans="1:31" x14ac:dyDescent="0.2">
      <c r="A66" s="7" t="s">
        <v>335</v>
      </c>
      <c r="B66" s="18">
        <v>550.24210000000005</v>
      </c>
      <c r="C66" s="19">
        <f t="shared" si="6"/>
        <v>85.58099999999996</v>
      </c>
      <c r="D66" s="7">
        <f t="shared" si="7"/>
        <v>43</v>
      </c>
      <c r="E66" s="18">
        <v>550.24210000000005</v>
      </c>
      <c r="F66" s="18">
        <v>551.24210000000005</v>
      </c>
      <c r="G66" s="5" t="s">
        <v>336</v>
      </c>
      <c r="H66" s="5">
        <v>550.24800000000005</v>
      </c>
      <c r="I66" s="5">
        <v>1</v>
      </c>
      <c r="J66" s="5" t="s">
        <v>237</v>
      </c>
      <c r="K66" s="5" t="s">
        <v>238</v>
      </c>
      <c r="L66" s="5" t="s">
        <v>239</v>
      </c>
      <c r="M66" s="5">
        <v>551.24599999999998</v>
      </c>
      <c r="N66" s="20">
        <v>58158143</v>
      </c>
      <c r="O66" s="5">
        <v>90</v>
      </c>
      <c r="P66" s="20">
        <v>73690044</v>
      </c>
      <c r="Q66" s="5">
        <v>10</v>
      </c>
      <c r="R66" s="5">
        <v>465.66500000000002</v>
      </c>
      <c r="S66" s="21">
        <v>85.58099999999996</v>
      </c>
      <c r="T66" s="20">
        <v>16028768</v>
      </c>
      <c r="U66" s="22">
        <v>43</v>
      </c>
      <c r="V66" s="20">
        <v>16028768</v>
      </c>
      <c r="W66" s="5">
        <v>14</v>
      </c>
      <c r="X66" s="20">
        <v>17862502</v>
      </c>
      <c r="Y66" s="5">
        <v>366.57100000000003</v>
      </c>
      <c r="Z66" s="23">
        <f t="shared" si="1"/>
        <v>184.67499999999995</v>
      </c>
      <c r="AA66" s="24">
        <v>7352880</v>
      </c>
      <c r="AB66" s="5">
        <v>66</v>
      </c>
      <c r="AC66" s="24">
        <v>7352880</v>
      </c>
      <c r="AD66" s="5">
        <v>11</v>
      </c>
      <c r="AE66" s="20">
        <v>4651586</v>
      </c>
    </row>
    <row r="67" spans="1:31" x14ac:dyDescent="0.2">
      <c r="A67" s="7" t="s">
        <v>337</v>
      </c>
      <c r="B67" s="18">
        <v>457.24959999999999</v>
      </c>
      <c r="C67" s="19">
        <f t="shared" si="6"/>
        <v>85.572999999999979</v>
      </c>
      <c r="D67" s="7">
        <f t="shared" si="7"/>
        <v>40</v>
      </c>
      <c r="E67" s="18">
        <v>457.24959999999999</v>
      </c>
      <c r="F67" s="18">
        <v>458.24959999999999</v>
      </c>
      <c r="G67" s="5" t="s">
        <v>338</v>
      </c>
      <c r="H67" s="5">
        <v>457.255</v>
      </c>
      <c r="I67" s="5">
        <v>1</v>
      </c>
      <c r="J67" s="5" t="s">
        <v>237</v>
      </c>
      <c r="K67" s="5" t="s">
        <v>238</v>
      </c>
      <c r="L67" s="5" t="s">
        <v>239</v>
      </c>
      <c r="M67" s="5">
        <v>458.24599999999998</v>
      </c>
      <c r="N67" s="20">
        <v>67616923</v>
      </c>
      <c r="O67" s="5">
        <v>90</v>
      </c>
      <c r="P67" s="20">
        <v>78348248</v>
      </c>
      <c r="Q67" s="5">
        <v>10</v>
      </c>
      <c r="R67" s="5">
        <v>372.673</v>
      </c>
      <c r="S67" s="21">
        <v>85.572999999999979</v>
      </c>
      <c r="T67" s="20">
        <v>30362837</v>
      </c>
      <c r="U67" s="22">
        <v>40</v>
      </c>
      <c r="V67" s="20">
        <v>30362837</v>
      </c>
      <c r="W67" s="5">
        <v>11</v>
      </c>
      <c r="X67" s="20">
        <v>25499222</v>
      </c>
      <c r="Y67" s="5">
        <v>273.55099999999999</v>
      </c>
      <c r="Z67" s="23">
        <f t="shared" si="1"/>
        <v>184.69499999999999</v>
      </c>
      <c r="AA67" s="24">
        <v>17048594</v>
      </c>
      <c r="AB67" s="5">
        <v>61</v>
      </c>
      <c r="AC67" s="24">
        <v>17048594</v>
      </c>
      <c r="AD67" s="5">
        <v>8</v>
      </c>
      <c r="AE67" s="20">
        <v>15333955</v>
      </c>
    </row>
    <row r="68" spans="1:31" x14ac:dyDescent="0.2">
      <c r="A68" s="7" t="s">
        <v>339</v>
      </c>
      <c r="B68" s="18">
        <v>459.1977</v>
      </c>
      <c r="C68" s="19">
        <f t="shared" si="6"/>
        <v>85.600999999999999</v>
      </c>
      <c r="D68" s="7">
        <f t="shared" si="7"/>
        <v>36</v>
      </c>
      <c r="E68" s="18">
        <v>459.1977</v>
      </c>
      <c r="F68" s="18">
        <v>460.1977</v>
      </c>
      <c r="G68" s="5" t="s">
        <v>329</v>
      </c>
      <c r="H68" s="5">
        <v>459.202</v>
      </c>
      <c r="I68" s="5">
        <v>1</v>
      </c>
      <c r="J68" s="5" t="s">
        <v>237</v>
      </c>
      <c r="K68" s="5" t="s">
        <v>238</v>
      </c>
      <c r="L68" s="5" t="s">
        <v>239</v>
      </c>
      <c r="M68" s="5">
        <v>460.209</v>
      </c>
      <c r="N68" s="20">
        <v>59121429</v>
      </c>
      <c r="O68" s="5">
        <v>80</v>
      </c>
      <c r="P68" s="20">
        <v>71033299</v>
      </c>
      <c r="Q68" s="5">
        <v>10</v>
      </c>
      <c r="R68" s="5">
        <v>374.608</v>
      </c>
      <c r="S68" s="21">
        <v>85.600999999999999</v>
      </c>
      <c r="T68" s="20">
        <v>17111368</v>
      </c>
      <c r="U68" s="22">
        <v>36</v>
      </c>
      <c r="V68" s="20">
        <v>17111368</v>
      </c>
      <c r="W68" s="5">
        <v>11</v>
      </c>
      <c r="X68" s="20">
        <v>15753589</v>
      </c>
      <c r="Y68" s="5">
        <v>346.637</v>
      </c>
      <c r="Z68" s="23">
        <f t="shared" si="1"/>
        <v>113.572</v>
      </c>
      <c r="AA68" s="24">
        <v>2460740</v>
      </c>
      <c r="AB68" s="5">
        <v>46</v>
      </c>
      <c r="AC68" s="24">
        <v>2460740</v>
      </c>
      <c r="AD68" s="5">
        <v>19</v>
      </c>
      <c r="AE68" s="20">
        <v>2390237</v>
      </c>
    </row>
    <row r="69" spans="1:31" x14ac:dyDescent="0.2">
      <c r="A69" s="7" t="s">
        <v>340</v>
      </c>
      <c r="B69" s="18">
        <v>471.21769999999998</v>
      </c>
      <c r="C69" s="19">
        <f t="shared" si="6"/>
        <v>85.603000000000009</v>
      </c>
      <c r="D69" s="7">
        <f t="shared" si="7"/>
        <v>35</v>
      </c>
      <c r="E69" s="18">
        <v>471.21769999999998</v>
      </c>
      <c r="F69" s="18">
        <v>472.21769999999998</v>
      </c>
      <c r="G69" s="5" t="s">
        <v>341</v>
      </c>
      <c r="H69" s="5">
        <v>471.22300000000001</v>
      </c>
      <c r="I69" s="5">
        <v>1</v>
      </c>
      <c r="J69" s="5" t="s">
        <v>237</v>
      </c>
      <c r="K69" s="5" t="s">
        <v>238</v>
      </c>
      <c r="L69" s="5" t="s">
        <v>239</v>
      </c>
      <c r="M69" s="5">
        <v>472.22800000000001</v>
      </c>
      <c r="N69" s="20">
        <v>58727429</v>
      </c>
      <c r="O69" s="5">
        <v>50</v>
      </c>
      <c r="P69" s="20">
        <v>73990959</v>
      </c>
      <c r="Q69" s="5">
        <v>10</v>
      </c>
      <c r="R69" s="5">
        <v>386.625</v>
      </c>
      <c r="S69" s="21">
        <v>85.603000000000009</v>
      </c>
      <c r="T69" s="20">
        <v>18157087</v>
      </c>
      <c r="U69" s="22">
        <v>35</v>
      </c>
      <c r="V69" s="20">
        <v>18157087</v>
      </c>
      <c r="W69" s="5">
        <v>12</v>
      </c>
      <c r="X69" s="20">
        <v>16917167</v>
      </c>
      <c r="Y69" s="5">
        <v>358.63099999999997</v>
      </c>
      <c r="Z69" s="23">
        <f t="shared" si="1"/>
        <v>113.59700000000004</v>
      </c>
      <c r="AA69" s="24">
        <v>1953542</v>
      </c>
      <c r="AB69" s="5">
        <v>47</v>
      </c>
      <c r="AC69" s="24">
        <v>1953542</v>
      </c>
      <c r="AD69" s="5">
        <v>11</v>
      </c>
      <c r="AE69" s="20">
        <v>1846032</v>
      </c>
    </row>
    <row r="70" spans="1:31" x14ac:dyDescent="0.2">
      <c r="A70" s="7" t="s">
        <v>342</v>
      </c>
      <c r="B70" s="18">
        <v>439.22789999999998</v>
      </c>
      <c r="C70" s="19">
        <f t="shared" si="6"/>
        <v>85.595000000000027</v>
      </c>
      <c r="D70" s="7">
        <f t="shared" si="7"/>
        <v>37</v>
      </c>
      <c r="E70" s="18">
        <v>439.22789999999998</v>
      </c>
      <c r="F70" s="18">
        <v>440.22789999999998</v>
      </c>
      <c r="G70" s="5" t="s">
        <v>343</v>
      </c>
      <c r="H70" s="5">
        <v>439.233</v>
      </c>
      <c r="I70" s="5">
        <v>1</v>
      </c>
      <c r="J70" s="5" t="s">
        <v>237</v>
      </c>
      <c r="K70" s="5" t="s">
        <v>238</v>
      </c>
      <c r="L70" s="5" t="s">
        <v>239</v>
      </c>
      <c r="M70" s="5">
        <v>440.23</v>
      </c>
      <c r="N70" s="20">
        <v>63604308</v>
      </c>
      <c r="O70" s="5">
        <v>80</v>
      </c>
      <c r="P70" s="20">
        <v>77531888</v>
      </c>
      <c r="Q70" s="5">
        <v>10</v>
      </c>
      <c r="R70" s="5">
        <v>354.63499999999999</v>
      </c>
      <c r="S70" s="21">
        <v>85.595000000000027</v>
      </c>
      <c r="T70" s="20">
        <v>27390506</v>
      </c>
      <c r="U70" s="22">
        <v>37</v>
      </c>
      <c r="V70" s="20">
        <v>27390506</v>
      </c>
      <c r="W70" s="5">
        <v>11</v>
      </c>
      <c r="X70" s="20">
        <v>26708761</v>
      </c>
      <c r="Y70" s="5">
        <v>326.63200000000001</v>
      </c>
      <c r="Z70" s="23">
        <f t="shared" si="1"/>
        <v>113.59800000000001</v>
      </c>
      <c r="AA70" s="24">
        <v>4898039</v>
      </c>
      <c r="AB70" s="5">
        <v>46</v>
      </c>
      <c r="AC70" s="24">
        <v>4898039</v>
      </c>
      <c r="AD70" s="5">
        <v>10</v>
      </c>
      <c r="AE70" s="20">
        <v>5333041</v>
      </c>
    </row>
    <row r="71" spans="1:31" x14ac:dyDescent="0.2">
      <c r="A71" s="7" t="s">
        <v>344</v>
      </c>
      <c r="B71" s="18">
        <v>429.18709999999999</v>
      </c>
      <c r="C71" s="19">
        <f t="shared" si="6"/>
        <v>85.65500000000003</v>
      </c>
      <c r="D71" s="7">
        <f t="shared" si="7"/>
        <v>34</v>
      </c>
      <c r="E71" s="18">
        <v>429.18709999999999</v>
      </c>
      <c r="F71" s="18">
        <v>430.18709999999999</v>
      </c>
      <c r="G71" s="5" t="s">
        <v>345</v>
      </c>
      <c r="H71" s="5">
        <v>429.19099999999997</v>
      </c>
      <c r="I71" s="5">
        <v>1</v>
      </c>
      <c r="J71" s="5" t="s">
        <v>237</v>
      </c>
      <c r="K71" s="5" t="s">
        <v>238</v>
      </c>
      <c r="L71" s="5" t="s">
        <v>239</v>
      </c>
      <c r="M71" s="5">
        <v>430.21300000000002</v>
      </c>
      <c r="N71" s="20">
        <v>50951714</v>
      </c>
      <c r="O71" s="5">
        <v>120</v>
      </c>
      <c r="P71" s="20">
        <v>58452190</v>
      </c>
      <c r="Q71" s="5">
        <v>10</v>
      </c>
      <c r="R71" s="5">
        <v>344.55799999999999</v>
      </c>
      <c r="S71" s="21">
        <v>85.65500000000003</v>
      </c>
      <c r="T71" s="20">
        <v>22679284</v>
      </c>
      <c r="U71" s="22">
        <v>34</v>
      </c>
      <c r="V71" s="20">
        <v>22679284</v>
      </c>
      <c r="W71" s="5">
        <v>10</v>
      </c>
      <c r="X71" s="20">
        <v>22250875</v>
      </c>
      <c r="Y71" s="5">
        <v>316.58499999999998</v>
      </c>
      <c r="Z71" s="23">
        <f t="shared" si="1"/>
        <v>113.62800000000004</v>
      </c>
      <c r="AA71" s="24">
        <v>4066811</v>
      </c>
      <c r="AB71" s="5">
        <v>46</v>
      </c>
      <c r="AC71" s="24">
        <v>4066811</v>
      </c>
      <c r="AD71" s="5">
        <v>10</v>
      </c>
      <c r="AE71" s="20">
        <v>4456206</v>
      </c>
    </row>
    <row r="72" spans="1:31" x14ac:dyDescent="0.2">
      <c r="A72" s="7" t="s">
        <v>346</v>
      </c>
      <c r="B72" s="18">
        <v>547.23119999999994</v>
      </c>
      <c r="C72" s="19">
        <f t="shared" si="6"/>
        <v>86.140000000000043</v>
      </c>
      <c r="D72" s="7">
        <f t="shared" si="7"/>
        <v>44</v>
      </c>
      <c r="E72" s="18">
        <v>547.23119999999994</v>
      </c>
      <c r="F72" s="18">
        <v>548.23119999999994</v>
      </c>
      <c r="G72" s="5" t="s">
        <v>347</v>
      </c>
      <c r="H72" s="5">
        <v>547.23699999999997</v>
      </c>
      <c r="I72" s="5">
        <v>1</v>
      </c>
      <c r="J72" s="5" t="s">
        <v>237</v>
      </c>
      <c r="K72" s="5" t="s">
        <v>238</v>
      </c>
      <c r="L72" s="5" t="s">
        <v>239</v>
      </c>
      <c r="M72" s="5">
        <v>548.28200000000004</v>
      </c>
      <c r="N72" s="20">
        <v>34610714</v>
      </c>
      <c r="O72" s="5">
        <v>130</v>
      </c>
      <c r="P72" s="20">
        <v>17880219</v>
      </c>
      <c r="Q72" s="5">
        <v>10</v>
      </c>
      <c r="R72" s="5">
        <v>462.142</v>
      </c>
      <c r="S72" s="21">
        <v>86.140000000000043</v>
      </c>
      <c r="T72" s="20">
        <v>14633576</v>
      </c>
      <c r="U72" s="22">
        <v>44</v>
      </c>
      <c r="V72" s="20">
        <v>14633576</v>
      </c>
      <c r="W72" s="5">
        <v>15</v>
      </c>
      <c r="X72" s="20">
        <v>16522021</v>
      </c>
      <c r="Y72" s="5">
        <v>363.13600000000002</v>
      </c>
      <c r="Z72" s="23">
        <f t="shared" si="1"/>
        <v>185.14600000000002</v>
      </c>
      <c r="AA72" s="24">
        <v>6088946</v>
      </c>
      <c r="AB72" s="5">
        <v>68</v>
      </c>
      <c r="AC72" s="24">
        <v>6088946</v>
      </c>
      <c r="AD72" s="5">
        <v>12</v>
      </c>
      <c r="AE72" s="20">
        <v>4840056</v>
      </c>
    </row>
    <row r="73" spans="1:31" x14ac:dyDescent="0.2">
      <c r="A73" s="7" t="s">
        <v>348</v>
      </c>
      <c r="B73" s="18">
        <v>551.18979999999999</v>
      </c>
      <c r="C73" s="19">
        <f t="shared" si="6"/>
        <v>86.125</v>
      </c>
      <c r="D73" s="7">
        <f t="shared" si="7"/>
        <v>43</v>
      </c>
      <c r="E73" s="18">
        <v>551.18979999999999</v>
      </c>
      <c r="F73" s="18">
        <v>552.18979999999999</v>
      </c>
      <c r="G73" s="5" t="s">
        <v>349</v>
      </c>
      <c r="H73" s="5">
        <v>551.19500000000005</v>
      </c>
      <c r="I73" s="5">
        <v>1</v>
      </c>
      <c r="J73" s="5" t="s">
        <v>237</v>
      </c>
      <c r="K73" s="5" t="s">
        <v>238</v>
      </c>
      <c r="L73" s="5" t="s">
        <v>239</v>
      </c>
      <c r="M73" s="5">
        <v>552.24</v>
      </c>
      <c r="N73" s="20">
        <v>35508571</v>
      </c>
      <c r="O73" s="5">
        <v>120</v>
      </c>
      <c r="P73" s="20">
        <v>22976444</v>
      </c>
      <c r="Q73" s="5">
        <v>10</v>
      </c>
      <c r="R73" s="5">
        <v>466.11500000000001</v>
      </c>
      <c r="S73" s="21">
        <v>86.125</v>
      </c>
      <c r="T73" s="20">
        <v>18294282</v>
      </c>
      <c r="U73" s="22">
        <v>43</v>
      </c>
      <c r="V73" s="20">
        <v>18294282</v>
      </c>
      <c r="W73" s="5">
        <v>15</v>
      </c>
      <c r="X73" s="20">
        <v>20134370</v>
      </c>
      <c r="Y73" s="5">
        <v>367.06900000000002</v>
      </c>
      <c r="Z73" s="23">
        <f t="shared" si="1"/>
        <v>185.17099999999999</v>
      </c>
      <c r="AA73" s="24">
        <v>7559470</v>
      </c>
      <c r="AB73" s="5">
        <v>66</v>
      </c>
      <c r="AC73" s="24">
        <v>7559470</v>
      </c>
      <c r="AD73" s="5">
        <v>12</v>
      </c>
      <c r="AE73" s="20">
        <v>5201758</v>
      </c>
    </row>
    <row r="74" spans="1:31" x14ac:dyDescent="0.2">
      <c r="A74" s="7" t="s">
        <v>350</v>
      </c>
      <c r="B74" s="18">
        <v>456.25439999999998</v>
      </c>
      <c r="C74" s="19">
        <f t="shared" si="6"/>
        <v>86.09499999999997</v>
      </c>
      <c r="D74" s="7">
        <f t="shared" si="7"/>
        <v>40</v>
      </c>
      <c r="E74" s="18">
        <v>456.25439999999998</v>
      </c>
      <c r="F74" s="18">
        <v>457.25439999999998</v>
      </c>
      <c r="G74" s="5" t="s">
        <v>351</v>
      </c>
      <c r="H74" s="5">
        <v>456.26</v>
      </c>
      <c r="I74" s="5">
        <v>1</v>
      </c>
      <c r="J74" s="5" t="s">
        <v>237</v>
      </c>
      <c r="K74" s="5" t="s">
        <v>238</v>
      </c>
      <c r="L74" s="5" t="s">
        <v>239</v>
      </c>
      <c r="M74" s="5">
        <v>457.30399999999997</v>
      </c>
      <c r="N74" s="20">
        <v>36938857</v>
      </c>
      <c r="O74" s="5">
        <v>90</v>
      </c>
      <c r="P74" s="20">
        <v>32986936</v>
      </c>
      <c r="Q74" s="5">
        <v>10</v>
      </c>
      <c r="R74" s="5">
        <v>371.209</v>
      </c>
      <c r="S74" s="21">
        <v>86.09499999999997</v>
      </c>
      <c r="T74" s="20">
        <v>27456497</v>
      </c>
      <c r="U74" s="22">
        <v>40</v>
      </c>
      <c r="V74" s="20">
        <v>27456497</v>
      </c>
      <c r="W74" s="5">
        <v>12</v>
      </c>
      <c r="X74" s="20">
        <v>26097341</v>
      </c>
      <c r="Y74" s="5">
        <v>272.185</v>
      </c>
      <c r="Z74" s="23">
        <f t="shared" si="1"/>
        <v>185.11899999999997</v>
      </c>
      <c r="AA74" s="24">
        <v>11686297</v>
      </c>
      <c r="AB74" s="5">
        <v>61</v>
      </c>
      <c r="AC74" s="24">
        <v>11686297</v>
      </c>
      <c r="AD74" s="5">
        <v>16</v>
      </c>
      <c r="AE74" s="20">
        <v>10920217</v>
      </c>
    </row>
    <row r="75" spans="1:31" x14ac:dyDescent="0.2">
      <c r="AB75" s="9"/>
    </row>
    <row r="76" spans="1:31" x14ac:dyDescent="0.2">
      <c r="AB76" s="9"/>
    </row>
    <row r="77" spans="1:31" x14ac:dyDescent="0.2">
      <c r="AB77" s="9"/>
    </row>
    <row r="78" spans="1:31" x14ac:dyDescent="0.2">
      <c r="B78" s="5"/>
      <c r="K78" s="5"/>
      <c r="P78" s="5"/>
      <c r="R78" s="5"/>
    </row>
    <row r="79" spans="1:31" x14ac:dyDescent="0.2">
      <c r="B79" s="5"/>
      <c r="K79" s="5"/>
      <c r="P79" s="5"/>
      <c r="R79" s="5"/>
    </row>
    <row r="80" spans="1:31" x14ac:dyDescent="0.2">
      <c r="B80" s="5"/>
      <c r="K80" s="5"/>
      <c r="P80" s="5"/>
      <c r="R80" s="5"/>
    </row>
    <row r="81" spans="2:28" x14ac:dyDescent="0.2">
      <c r="B81" s="5"/>
      <c r="K81" s="5"/>
      <c r="P81" s="5"/>
      <c r="R81" s="5"/>
    </row>
    <row r="82" spans="2:28" x14ac:dyDescent="0.2">
      <c r="B82" s="5"/>
      <c r="K82" s="5"/>
      <c r="P82" s="5"/>
      <c r="R82" s="5"/>
      <c r="AB82" s="9"/>
    </row>
    <row r="83" spans="2:28" x14ac:dyDescent="0.2">
      <c r="B83" s="35"/>
      <c r="C83" s="9"/>
      <c r="D83" s="9"/>
      <c r="E83" s="9"/>
      <c r="F83" s="9"/>
      <c r="G83" s="9"/>
      <c r="H83" s="9"/>
      <c r="I83" s="9"/>
      <c r="K83" s="35"/>
      <c r="L83" s="9"/>
      <c r="M83" s="9"/>
      <c r="N83" s="9"/>
      <c r="P83" s="36"/>
      <c r="R83" s="37"/>
      <c r="S83" s="38"/>
      <c r="T83" s="38"/>
      <c r="Y83" s="9"/>
      <c r="Z83" s="9"/>
      <c r="AA83" s="9"/>
    </row>
    <row r="84" spans="2:28" x14ac:dyDescent="0.2">
      <c r="B84" s="35"/>
      <c r="C84" s="9"/>
      <c r="D84" s="9"/>
      <c r="E84" s="9"/>
      <c r="F84" s="9"/>
      <c r="G84" s="9"/>
      <c r="H84" s="9"/>
      <c r="I84" s="9"/>
      <c r="K84" s="35"/>
      <c r="L84" s="9"/>
      <c r="M84" s="9"/>
      <c r="N84" s="9"/>
      <c r="P84" s="36"/>
      <c r="Y84" s="9"/>
      <c r="Z84" s="9"/>
      <c r="AA84" s="9"/>
    </row>
    <row r="85" spans="2:28" x14ac:dyDescent="0.2">
      <c r="B85" s="35"/>
      <c r="C85" s="9"/>
      <c r="D85" s="9"/>
      <c r="E85" s="9"/>
      <c r="F85" s="9"/>
      <c r="G85" s="9"/>
      <c r="H85" s="9"/>
      <c r="I85" s="9"/>
      <c r="K85" s="35"/>
      <c r="L85" s="9"/>
      <c r="M85" s="9"/>
      <c r="N85" s="9"/>
      <c r="P85" s="36"/>
      <c r="Y85" s="9"/>
      <c r="Z85" s="9"/>
      <c r="AA85" s="9"/>
    </row>
    <row r="86" spans="2:28" x14ac:dyDescent="0.2">
      <c r="B86" s="35"/>
      <c r="C86" s="9"/>
      <c r="D86" s="9"/>
      <c r="E86" s="9"/>
      <c r="F86" s="9"/>
      <c r="G86" s="9"/>
      <c r="H86" s="9"/>
      <c r="I86" s="9"/>
      <c r="K86" s="35"/>
      <c r="L86" s="9"/>
      <c r="M86" s="9"/>
      <c r="N86" s="9"/>
      <c r="P86" s="36"/>
      <c r="Y86" s="9"/>
      <c r="Z86" s="9"/>
      <c r="AA86" s="9"/>
    </row>
    <row r="87" spans="2:28" x14ac:dyDescent="0.2">
      <c r="B87" s="35"/>
      <c r="C87" s="9"/>
      <c r="D87" s="9"/>
      <c r="E87" s="9"/>
      <c r="F87" s="9"/>
      <c r="G87" s="9"/>
      <c r="H87" s="9"/>
      <c r="I87" s="9"/>
      <c r="K87" s="35"/>
      <c r="L87" s="9"/>
      <c r="M87" s="9"/>
      <c r="N87" s="9"/>
      <c r="P87" s="36"/>
      <c r="Y87" s="9"/>
      <c r="Z87" s="9"/>
      <c r="AA87" s="9"/>
    </row>
    <row r="88" spans="2:28" x14ac:dyDescent="0.2">
      <c r="B88" s="35"/>
      <c r="C88" s="9"/>
      <c r="D88" s="9"/>
      <c r="E88" s="9"/>
      <c r="F88" s="9"/>
      <c r="G88" s="9"/>
      <c r="H88" s="9"/>
      <c r="I88" s="9"/>
      <c r="K88" s="35"/>
      <c r="L88" s="9"/>
      <c r="M88" s="9"/>
      <c r="N88" s="9"/>
      <c r="P88" s="36"/>
      <c r="Y88" s="9"/>
      <c r="Z88" s="9"/>
      <c r="AA88" s="9"/>
    </row>
    <row r="89" spans="2:28" x14ac:dyDescent="0.2">
      <c r="B89" s="35"/>
      <c r="C89" s="9"/>
      <c r="D89" s="9"/>
      <c r="E89" s="9"/>
      <c r="F89" s="9"/>
      <c r="G89" s="9"/>
      <c r="H89" s="9"/>
      <c r="I89" s="9"/>
      <c r="K89" s="35"/>
      <c r="L89" s="9"/>
      <c r="M89" s="9"/>
      <c r="N89" s="9"/>
      <c r="P89" s="36"/>
      <c r="Y89" s="9"/>
      <c r="Z89" s="9"/>
      <c r="AA89" s="9"/>
    </row>
    <row r="90" spans="2:28" x14ac:dyDescent="0.2">
      <c r="B90" s="35"/>
      <c r="C90" s="9"/>
      <c r="D90" s="9"/>
      <c r="E90" s="9"/>
      <c r="F90" s="9"/>
      <c r="G90" s="9"/>
      <c r="H90" s="9"/>
      <c r="I90" s="9"/>
      <c r="K90" s="35"/>
      <c r="L90" s="9"/>
      <c r="M90" s="9"/>
      <c r="N90" s="9"/>
      <c r="P90" s="36"/>
      <c r="Y90" s="9"/>
      <c r="Z90" s="9"/>
      <c r="AA90" s="9"/>
    </row>
    <row r="91" spans="2:28" x14ac:dyDescent="0.2">
      <c r="B91" s="35"/>
      <c r="C91" s="9"/>
      <c r="D91" s="9"/>
      <c r="E91" s="9"/>
      <c r="F91" s="9"/>
      <c r="G91" s="9"/>
      <c r="H91" s="9"/>
      <c r="I91" s="9"/>
      <c r="K91" s="35"/>
      <c r="L91" s="9"/>
      <c r="M91" s="9"/>
      <c r="N91" s="9"/>
      <c r="P91" s="36"/>
      <c r="Y91" s="9"/>
      <c r="Z91" s="9"/>
      <c r="AA91" s="9"/>
    </row>
    <row r="92" spans="2:28" x14ac:dyDescent="0.2">
      <c r="B92" s="35"/>
      <c r="C92" s="9"/>
      <c r="D92" s="9"/>
      <c r="E92" s="9"/>
      <c r="F92" s="9"/>
      <c r="G92" s="9"/>
      <c r="H92" s="9"/>
      <c r="I92" s="9"/>
      <c r="K92" s="35"/>
      <c r="L92" s="9"/>
      <c r="M92" s="9"/>
      <c r="N92" s="9"/>
      <c r="P92" s="36"/>
      <c r="Y92" s="9"/>
      <c r="Z92" s="9"/>
      <c r="AA92" s="9"/>
    </row>
    <row r="93" spans="2:28" x14ac:dyDescent="0.2">
      <c r="B93" s="35"/>
      <c r="C93" s="9"/>
      <c r="D93" s="9"/>
      <c r="E93" s="9"/>
      <c r="F93" s="9"/>
      <c r="G93" s="9"/>
      <c r="H93" s="9"/>
      <c r="I93" s="9"/>
      <c r="K93" s="35"/>
      <c r="L93" s="9"/>
      <c r="M93" s="9"/>
      <c r="N93" s="9"/>
      <c r="P93" s="36"/>
      <c r="Y93" s="9"/>
      <c r="Z93" s="9"/>
      <c r="AA93" s="9"/>
    </row>
    <row r="94" spans="2:28" x14ac:dyDescent="0.2">
      <c r="B94" s="35"/>
      <c r="C94" s="9"/>
      <c r="D94" s="9"/>
      <c r="E94" s="9"/>
      <c r="F94" s="9"/>
      <c r="G94" s="9"/>
      <c r="H94" s="9"/>
      <c r="I94" s="9"/>
      <c r="K94" s="35"/>
      <c r="L94" s="9"/>
      <c r="M94" s="9"/>
      <c r="N94" s="9"/>
      <c r="P94" s="36"/>
      <c r="Y94" s="9"/>
      <c r="Z94" s="9"/>
      <c r="AA94" s="9"/>
    </row>
    <row r="95" spans="2:28" x14ac:dyDescent="0.2">
      <c r="P95" s="36"/>
    </row>
    <row r="96" spans="2:28" x14ac:dyDescent="0.2">
      <c r="P96" s="36"/>
    </row>
    <row r="97" spans="2:27" x14ac:dyDescent="0.2">
      <c r="P97" s="36"/>
    </row>
    <row r="98" spans="2:27" x14ac:dyDescent="0.2">
      <c r="B98" s="35"/>
      <c r="C98" s="9"/>
      <c r="D98" s="9"/>
      <c r="E98" s="9"/>
      <c r="F98" s="9"/>
      <c r="G98" s="9"/>
      <c r="H98" s="9"/>
      <c r="I98" s="9"/>
      <c r="K98" s="35"/>
      <c r="L98" s="9"/>
      <c r="M98" s="9"/>
      <c r="N98" s="9"/>
      <c r="P98" s="36"/>
      <c r="Y98" s="9"/>
      <c r="Z98" s="9"/>
      <c r="AA98" s="9"/>
    </row>
    <row r="99" spans="2:27" x14ac:dyDescent="0.2">
      <c r="P99" s="36"/>
    </row>
    <row r="100" spans="2:27" x14ac:dyDescent="0.2">
      <c r="P100" s="36"/>
    </row>
    <row r="101" spans="2:27" x14ac:dyDescent="0.2">
      <c r="P101" s="36"/>
    </row>
    <row r="102" spans="2:27" x14ac:dyDescent="0.2">
      <c r="P102" s="36"/>
    </row>
    <row r="103" spans="2:27" x14ac:dyDescent="0.2">
      <c r="P103" s="36"/>
    </row>
    <row r="104" spans="2:27" x14ac:dyDescent="0.2">
      <c r="P104" s="36"/>
    </row>
    <row r="105" spans="2:27" x14ac:dyDescent="0.2">
      <c r="P105" s="36"/>
    </row>
    <row r="106" spans="2:27" x14ac:dyDescent="0.2">
      <c r="P106" s="36"/>
    </row>
    <row r="107" spans="2:27" x14ac:dyDescent="0.2">
      <c r="P107" s="36"/>
    </row>
    <row r="108" spans="2:27" x14ac:dyDescent="0.2">
      <c r="P108" s="36"/>
    </row>
    <row r="109" spans="2:27" x14ac:dyDescent="0.2">
      <c r="P109" s="36"/>
    </row>
    <row r="110" spans="2:27" x14ac:dyDescent="0.2">
      <c r="P110" s="36"/>
    </row>
    <row r="111" spans="2:27" x14ac:dyDescent="0.2">
      <c r="P111" s="36"/>
    </row>
    <row r="112" spans="2:27" x14ac:dyDescent="0.2">
      <c r="P112" s="36"/>
    </row>
    <row r="113" spans="16:16" x14ac:dyDescent="0.2">
      <c r="P113" s="36"/>
    </row>
    <row r="114" spans="16:16" x14ac:dyDescent="0.2">
      <c r="P114" s="36"/>
    </row>
    <row r="115" spans="16:16" x14ac:dyDescent="0.2">
      <c r="P115" s="36"/>
    </row>
    <row r="116" spans="16:16" x14ac:dyDescent="0.2">
      <c r="P116" s="36"/>
    </row>
    <row r="117" spans="16:16" x14ac:dyDescent="0.2">
      <c r="P117" s="36"/>
    </row>
    <row r="118" spans="16:16" x14ac:dyDescent="0.2">
      <c r="P118" s="36"/>
    </row>
    <row r="119" spans="16:16" x14ac:dyDescent="0.2">
      <c r="P119" s="36"/>
    </row>
    <row r="120" spans="16:16" x14ac:dyDescent="0.2">
      <c r="P120" s="36"/>
    </row>
    <row r="121" spans="16:16" x14ac:dyDescent="0.2">
      <c r="P121" s="36"/>
    </row>
    <row r="122" spans="16:16" x14ac:dyDescent="0.2">
      <c r="P122" s="36"/>
    </row>
    <row r="123" spans="16:16" x14ac:dyDescent="0.2">
      <c r="P123" s="36"/>
    </row>
    <row r="124" spans="16:16" x14ac:dyDescent="0.2">
      <c r="P124" s="36"/>
    </row>
    <row r="125" spans="16:16" x14ac:dyDescent="0.2">
      <c r="P125" s="36"/>
    </row>
    <row r="126" spans="16:16" x14ac:dyDescent="0.2">
      <c r="P126" s="36"/>
    </row>
    <row r="127" spans="16:16" x14ac:dyDescent="0.2">
      <c r="P127" s="36"/>
    </row>
    <row r="128" spans="16:16" x14ac:dyDescent="0.2">
      <c r="P128" s="36"/>
    </row>
    <row r="129" spans="16:16" x14ac:dyDescent="0.2">
      <c r="P129" s="36"/>
    </row>
    <row r="130" spans="16:16" x14ac:dyDescent="0.2">
      <c r="P130" s="36"/>
    </row>
    <row r="131" spans="16:16" x14ac:dyDescent="0.2">
      <c r="P131" s="36"/>
    </row>
    <row r="132" spans="16:16" x14ac:dyDescent="0.2">
      <c r="P132" s="36"/>
    </row>
    <row r="133" spans="16:16" x14ac:dyDescent="0.2">
      <c r="P133" s="36"/>
    </row>
    <row r="134" spans="16:16" x14ac:dyDescent="0.2">
      <c r="P134" s="36"/>
    </row>
    <row r="135" spans="16:16" x14ac:dyDescent="0.2">
      <c r="P135" s="36"/>
    </row>
    <row r="136" spans="16:16" x14ac:dyDescent="0.2">
      <c r="P136" s="36"/>
    </row>
    <row r="137" spans="16:16" x14ac:dyDescent="0.2">
      <c r="P137" s="36"/>
    </row>
    <row r="138" spans="16:16" x14ac:dyDescent="0.2">
      <c r="P138" s="36"/>
    </row>
    <row r="139" spans="16:16" x14ac:dyDescent="0.2">
      <c r="P139" s="36"/>
    </row>
    <row r="140" spans="16:16" x14ac:dyDescent="0.2">
      <c r="P140" s="36"/>
    </row>
    <row r="141" spans="16:16" x14ac:dyDescent="0.2">
      <c r="P141" s="36"/>
    </row>
    <row r="142" spans="16:16" x14ac:dyDescent="0.2">
      <c r="P142" s="36"/>
    </row>
    <row r="143" spans="16:16" x14ac:dyDescent="0.2">
      <c r="P143" s="36"/>
    </row>
    <row r="144" spans="16:16" x14ac:dyDescent="0.2">
      <c r="P144" s="36"/>
    </row>
    <row r="145" spans="16:16" x14ac:dyDescent="0.2">
      <c r="P145" s="36"/>
    </row>
    <row r="146" spans="16:16" x14ac:dyDescent="0.2">
      <c r="P146" s="36"/>
    </row>
    <row r="147" spans="16:16" x14ac:dyDescent="0.2">
      <c r="P147" s="36"/>
    </row>
    <row r="148" spans="16:16" x14ac:dyDescent="0.2">
      <c r="P148" s="36"/>
    </row>
    <row r="149" spans="16:16" x14ac:dyDescent="0.2">
      <c r="P149" s="36"/>
    </row>
    <row r="150" spans="16:16" x14ac:dyDescent="0.2">
      <c r="P150" s="36"/>
    </row>
    <row r="151" spans="16:16" x14ac:dyDescent="0.2">
      <c r="P151" s="36"/>
    </row>
    <row r="152" spans="16:16" x14ac:dyDescent="0.2">
      <c r="P152" s="36"/>
    </row>
    <row r="153" spans="16:16" x14ac:dyDescent="0.2">
      <c r="P153" s="36"/>
    </row>
    <row r="154" spans="16:16" x14ac:dyDescent="0.2">
      <c r="P154" s="36"/>
    </row>
    <row r="155" spans="16:16" x14ac:dyDescent="0.2">
      <c r="P155" s="36"/>
    </row>
    <row r="156" spans="16:16" x14ac:dyDescent="0.2">
      <c r="P156" s="36"/>
    </row>
    <row r="157" spans="16:16" x14ac:dyDescent="0.2">
      <c r="P157" s="36"/>
    </row>
    <row r="158" spans="16:16" x14ac:dyDescent="0.2">
      <c r="P158" s="36"/>
    </row>
    <row r="159" spans="16:16" x14ac:dyDescent="0.2">
      <c r="P159" s="36"/>
    </row>
    <row r="160" spans="16:16" x14ac:dyDescent="0.2">
      <c r="P160" s="36"/>
    </row>
    <row r="161" spans="16:16" x14ac:dyDescent="0.2">
      <c r="P161" s="36"/>
    </row>
    <row r="162" spans="16:16" x14ac:dyDescent="0.2">
      <c r="P162" s="36"/>
    </row>
    <row r="163" spans="16:16" x14ac:dyDescent="0.2">
      <c r="P163" s="36"/>
    </row>
    <row r="164" spans="16:16" x14ac:dyDescent="0.2">
      <c r="P164" s="36"/>
    </row>
    <row r="165" spans="16:16" x14ac:dyDescent="0.2">
      <c r="P165" s="36"/>
    </row>
    <row r="166" spans="16:16" x14ac:dyDescent="0.2">
      <c r="P166" s="36"/>
    </row>
    <row r="167" spans="16:16" x14ac:dyDescent="0.2">
      <c r="P167" s="36"/>
    </row>
    <row r="168" spans="16:16" x14ac:dyDescent="0.2">
      <c r="P168" s="36"/>
    </row>
    <row r="169" spans="16:16" x14ac:dyDescent="0.2">
      <c r="P169" s="36"/>
    </row>
    <row r="170" spans="16:16" x14ac:dyDescent="0.2">
      <c r="P170" s="36"/>
    </row>
    <row r="171" spans="16:16" x14ac:dyDescent="0.2">
      <c r="P171" s="36"/>
    </row>
    <row r="172" spans="16:16" x14ac:dyDescent="0.2">
      <c r="P172" s="36"/>
    </row>
    <row r="173" spans="16:16" x14ac:dyDescent="0.2">
      <c r="P173" s="36"/>
    </row>
    <row r="174" spans="16:16" x14ac:dyDescent="0.2">
      <c r="P174" s="36"/>
    </row>
    <row r="175" spans="16:16" x14ac:dyDescent="0.2">
      <c r="P175" s="36"/>
    </row>
    <row r="176" spans="16:16" x14ac:dyDescent="0.2">
      <c r="P176" s="36"/>
    </row>
    <row r="177" spans="16:16" x14ac:dyDescent="0.2">
      <c r="P177" s="36"/>
    </row>
    <row r="178" spans="16:16" x14ac:dyDescent="0.2">
      <c r="P178" s="36"/>
    </row>
    <row r="179" spans="16:16" x14ac:dyDescent="0.2">
      <c r="P179" s="36"/>
    </row>
    <row r="180" spans="16:16" x14ac:dyDescent="0.2">
      <c r="P180" s="36"/>
    </row>
    <row r="181" spans="16:16" x14ac:dyDescent="0.2">
      <c r="P181" s="36"/>
    </row>
    <row r="182" spans="16:16" x14ac:dyDescent="0.2">
      <c r="P182" s="36"/>
    </row>
    <row r="183" spans="16:16" x14ac:dyDescent="0.2">
      <c r="P183" s="36"/>
    </row>
    <row r="184" spans="16:16" x14ac:dyDescent="0.2">
      <c r="P184" s="36"/>
    </row>
    <row r="185" spans="16:16" x14ac:dyDescent="0.2">
      <c r="P185" s="36"/>
    </row>
    <row r="186" spans="16:16" x14ac:dyDescent="0.2">
      <c r="P186" s="36"/>
    </row>
    <row r="187" spans="16:16" x14ac:dyDescent="0.2">
      <c r="P187" s="36"/>
    </row>
    <row r="188" spans="16:16" x14ac:dyDescent="0.2">
      <c r="P188" s="36"/>
    </row>
    <row r="189" spans="16:16" x14ac:dyDescent="0.2">
      <c r="P189" s="36"/>
    </row>
    <row r="190" spans="16:16" x14ac:dyDescent="0.2">
      <c r="P190" s="36"/>
    </row>
    <row r="191" spans="16:16" x14ac:dyDescent="0.2">
      <c r="P191" s="36"/>
    </row>
    <row r="192" spans="16:16" x14ac:dyDescent="0.2">
      <c r="P192" s="36"/>
    </row>
    <row r="193" spans="16:16" x14ac:dyDescent="0.2">
      <c r="P193" s="36"/>
    </row>
    <row r="194" spans="16:16" x14ac:dyDescent="0.2">
      <c r="P194" s="36"/>
    </row>
    <row r="195" spans="16:16" x14ac:dyDescent="0.2">
      <c r="P195" s="36"/>
    </row>
    <row r="196" spans="16:16" x14ac:dyDescent="0.2">
      <c r="P196" s="36"/>
    </row>
    <row r="197" spans="16:16" x14ac:dyDescent="0.2">
      <c r="P197" s="36"/>
    </row>
    <row r="198" spans="16:16" x14ac:dyDescent="0.2">
      <c r="P198" s="36"/>
    </row>
    <row r="199" spans="16:16" x14ac:dyDescent="0.2">
      <c r="P199" s="36"/>
    </row>
    <row r="200" spans="16:16" x14ac:dyDescent="0.2">
      <c r="P200" s="36"/>
    </row>
    <row r="201" spans="16:16" x14ac:dyDescent="0.2">
      <c r="P201" s="36"/>
    </row>
    <row r="202" spans="16:16" x14ac:dyDescent="0.2">
      <c r="P202" s="36"/>
    </row>
    <row r="203" spans="16:16" x14ac:dyDescent="0.2">
      <c r="P203" s="36"/>
    </row>
    <row r="204" spans="16:16" x14ac:dyDescent="0.2">
      <c r="P204" s="36"/>
    </row>
    <row r="205" spans="16:16" x14ac:dyDescent="0.2">
      <c r="P205" s="36"/>
    </row>
    <row r="206" spans="16:16" x14ac:dyDescent="0.2">
      <c r="P206" s="36"/>
    </row>
    <row r="207" spans="16:16" x14ac:dyDescent="0.2">
      <c r="P207" s="36"/>
    </row>
    <row r="208" spans="16:16" x14ac:dyDescent="0.2">
      <c r="P208" s="36"/>
    </row>
    <row r="209" spans="16:16" x14ac:dyDescent="0.2">
      <c r="P209" s="36"/>
    </row>
    <row r="210" spans="16:16" x14ac:dyDescent="0.2">
      <c r="P210" s="36"/>
    </row>
    <row r="211" spans="16:16" x14ac:dyDescent="0.2">
      <c r="P211" s="36"/>
    </row>
    <row r="212" spans="16:16" x14ac:dyDescent="0.2">
      <c r="P212" s="36"/>
    </row>
    <row r="213" spans="16:16" x14ac:dyDescent="0.2">
      <c r="P213" s="36"/>
    </row>
    <row r="214" spans="16:16" x14ac:dyDescent="0.2">
      <c r="P214" s="36"/>
    </row>
    <row r="215" spans="16:16" x14ac:dyDescent="0.2">
      <c r="P215" s="36"/>
    </row>
    <row r="216" spans="16:16" x14ac:dyDescent="0.2">
      <c r="P216" s="36"/>
    </row>
    <row r="217" spans="16:16" x14ac:dyDescent="0.2">
      <c r="P217" s="36"/>
    </row>
    <row r="218" spans="16:16" x14ac:dyDescent="0.2">
      <c r="P218" s="36"/>
    </row>
    <row r="219" spans="16:16" x14ac:dyDescent="0.2">
      <c r="P219" s="36"/>
    </row>
    <row r="220" spans="16:16" x14ac:dyDescent="0.2">
      <c r="P220" s="36"/>
    </row>
    <row r="221" spans="16:16" x14ac:dyDescent="0.2">
      <c r="P221" s="36"/>
    </row>
    <row r="222" spans="16:16" x14ac:dyDescent="0.2">
      <c r="P222" s="36"/>
    </row>
    <row r="223" spans="16:16" x14ac:dyDescent="0.2">
      <c r="P223" s="36"/>
    </row>
    <row r="224" spans="16:16" x14ac:dyDescent="0.2">
      <c r="P224" s="36"/>
    </row>
    <row r="225" spans="16:16" x14ac:dyDescent="0.2">
      <c r="P225" s="36"/>
    </row>
    <row r="226" spans="16:16" x14ac:dyDescent="0.2">
      <c r="P226" s="36"/>
    </row>
    <row r="227" spans="16:16" x14ac:dyDescent="0.2">
      <c r="P227" s="36"/>
    </row>
    <row r="228" spans="16:16" x14ac:dyDescent="0.2">
      <c r="P228" s="36"/>
    </row>
    <row r="229" spans="16:16" x14ac:dyDescent="0.2">
      <c r="P229" s="36"/>
    </row>
    <row r="230" spans="16:16" x14ac:dyDescent="0.2">
      <c r="P230" s="36"/>
    </row>
    <row r="231" spans="16:16" x14ac:dyDescent="0.2">
      <c r="P231" s="36"/>
    </row>
    <row r="232" spans="16:16" x14ac:dyDescent="0.2">
      <c r="P232" s="36"/>
    </row>
    <row r="233" spans="16:16" x14ac:dyDescent="0.2">
      <c r="P233" s="36"/>
    </row>
    <row r="234" spans="16:16" x14ac:dyDescent="0.2">
      <c r="P234" s="36"/>
    </row>
    <row r="235" spans="16:16" x14ac:dyDescent="0.2">
      <c r="P235" s="36"/>
    </row>
    <row r="236" spans="16:16" x14ac:dyDescent="0.2">
      <c r="P236" s="36"/>
    </row>
    <row r="237" spans="16:16" x14ac:dyDescent="0.2">
      <c r="P237" s="36"/>
    </row>
    <row r="238" spans="16:16" x14ac:dyDescent="0.2">
      <c r="P238" s="36"/>
    </row>
    <row r="239" spans="16:16" x14ac:dyDescent="0.2">
      <c r="P239" s="36"/>
    </row>
    <row r="240" spans="16:16" x14ac:dyDescent="0.2">
      <c r="P240" s="36"/>
    </row>
    <row r="241" spans="16:16" x14ac:dyDescent="0.2">
      <c r="P241" s="36"/>
    </row>
    <row r="242" spans="16:16" x14ac:dyDescent="0.2">
      <c r="P242" s="36"/>
    </row>
    <row r="243" spans="16:16" x14ac:dyDescent="0.2">
      <c r="P243" s="36"/>
    </row>
    <row r="244" spans="16:16" x14ac:dyDescent="0.2">
      <c r="P244" s="36"/>
    </row>
    <row r="245" spans="16:16" x14ac:dyDescent="0.2">
      <c r="P245" s="36"/>
    </row>
    <row r="246" spans="16:16" x14ac:dyDescent="0.2">
      <c r="P246" s="36"/>
    </row>
    <row r="247" spans="16:16" x14ac:dyDescent="0.2">
      <c r="P247" s="36"/>
    </row>
    <row r="248" spans="16:16" x14ac:dyDescent="0.2">
      <c r="P248" s="36"/>
    </row>
    <row r="249" spans="16:16" x14ac:dyDescent="0.2">
      <c r="P249" s="36"/>
    </row>
    <row r="250" spans="16:16" x14ac:dyDescent="0.2">
      <c r="P250" s="36"/>
    </row>
    <row r="251" spans="16:16" x14ac:dyDescent="0.2">
      <c r="P251" s="36"/>
    </row>
    <row r="252" spans="16:16" x14ac:dyDescent="0.2">
      <c r="P252" s="36"/>
    </row>
    <row r="253" spans="16:16" x14ac:dyDescent="0.2">
      <c r="P253" s="36"/>
    </row>
    <row r="254" spans="16:16" x14ac:dyDescent="0.2">
      <c r="P254" s="36"/>
    </row>
    <row r="255" spans="16:16" x14ac:dyDescent="0.2">
      <c r="P255" s="36"/>
    </row>
    <row r="256" spans="16:16" x14ac:dyDescent="0.2">
      <c r="P256" s="36"/>
    </row>
    <row r="257" spans="16:16" x14ac:dyDescent="0.2">
      <c r="P257" s="36"/>
    </row>
    <row r="258" spans="16:16" x14ac:dyDescent="0.2">
      <c r="P258" s="36"/>
    </row>
    <row r="259" spans="16:16" x14ac:dyDescent="0.2">
      <c r="P259" s="36"/>
    </row>
    <row r="260" spans="16:16" x14ac:dyDescent="0.2">
      <c r="P260" s="36"/>
    </row>
    <row r="261" spans="16:16" x14ac:dyDescent="0.2">
      <c r="P261" s="36"/>
    </row>
    <row r="262" spans="16:16" x14ac:dyDescent="0.2">
      <c r="P262" s="36"/>
    </row>
    <row r="263" spans="16:16" x14ac:dyDescent="0.2">
      <c r="P263" s="36"/>
    </row>
    <row r="264" spans="16:16" x14ac:dyDescent="0.2">
      <c r="P264" s="36"/>
    </row>
    <row r="265" spans="16:16" x14ac:dyDescent="0.2">
      <c r="P265" s="36"/>
    </row>
    <row r="266" spans="16:16" x14ac:dyDescent="0.2">
      <c r="P266" s="36"/>
    </row>
    <row r="267" spans="16:16" x14ac:dyDescent="0.2">
      <c r="P267" s="36"/>
    </row>
    <row r="268" spans="16:16" x14ac:dyDescent="0.2">
      <c r="P268" s="36"/>
    </row>
    <row r="269" spans="16:16" x14ac:dyDescent="0.2">
      <c r="P269" s="36"/>
    </row>
    <row r="270" spans="16:16" x14ac:dyDescent="0.2">
      <c r="P270" s="36"/>
    </row>
    <row r="271" spans="16:16" x14ac:dyDescent="0.2">
      <c r="P271" s="36"/>
    </row>
    <row r="272" spans="16:16" x14ac:dyDescent="0.2">
      <c r="P272" s="36"/>
    </row>
    <row r="273" spans="16:16" x14ac:dyDescent="0.2">
      <c r="P273" s="36"/>
    </row>
    <row r="274" spans="16:16" x14ac:dyDescent="0.2">
      <c r="P274" s="36"/>
    </row>
    <row r="275" spans="16:16" x14ac:dyDescent="0.2">
      <c r="P275" s="36"/>
    </row>
    <row r="276" spans="16:16" x14ac:dyDescent="0.2">
      <c r="P276" s="36"/>
    </row>
    <row r="277" spans="16:16" x14ac:dyDescent="0.2">
      <c r="P277" s="36"/>
    </row>
    <row r="278" spans="16:16" x14ac:dyDescent="0.2">
      <c r="P278" s="36"/>
    </row>
    <row r="279" spans="16:16" x14ac:dyDescent="0.2">
      <c r="P279" s="36"/>
    </row>
    <row r="280" spans="16:16" x14ac:dyDescent="0.2">
      <c r="P280" s="36"/>
    </row>
    <row r="281" spans="16:16" x14ac:dyDescent="0.2">
      <c r="P281" s="36"/>
    </row>
    <row r="282" spans="16:16" x14ac:dyDescent="0.2">
      <c r="P282" s="36"/>
    </row>
    <row r="283" spans="16:16" x14ac:dyDescent="0.2">
      <c r="P283" s="36"/>
    </row>
    <row r="284" spans="16:16" x14ac:dyDescent="0.2">
      <c r="P284" s="36"/>
    </row>
    <row r="285" spans="16:16" x14ac:dyDescent="0.2">
      <c r="P285" s="36"/>
    </row>
    <row r="286" spans="16:16" x14ac:dyDescent="0.2">
      <c r="P286" s="36"/>
    </row>
    <row r="287" spans="16:16" x14ac:dyDescent="0.2">
      <c r="P287" s="36"/>
    </row>
    <row r="288" spans="16:16" x14ac:dyDescent="0.2">
      <c r="P288" s="36"/>
    </row>
    <row r="289" spans="16:16" x14ac:dyDescent="0.2">
      <c r="P289" s="36"/>
    </row>
    <row r="290" spans="16:16" x14ac:dyDescent="0.2">
      <c r="P290" s="36"/>
    </row>
    <row r="291" spans="16:16" x14ac:dyDescent="0.2">
      <c r="P291" s="36"/>
    </row>
    <row r="292" spans="16:16" x14ac:dyDescent="0.2">
      <c r="P292" s="36"/>
    </row>
    <row r="293" spans="16:16" x14ac:dyDescent="0.2">
      <c r="P293" s="36"/>
    </row>
    <row r="294" spans="16:16" x14ac:dyDescent="0.2">
      <c r="P294" s="36"/>
    </row>
    <row r="295" spans="16:16" x14ac:dyDescent="0.2">
      <c r="P295" s="36"/>
    </row>
    <row r="296" spans="16:16" x14ac:dyDescent="0.2">
      <c r="P296" s="36"/>
    </row>
    <row r="297" spans="16:16" x14ac:dyDescent="0.2">
      <c r="P297" s="36"/>
    </row>
    <row r="298" spans="16:16" x14ac:dyDescent="0.2">
      <c r="P298" s="36"/>
    </row>
    <row r="299" spans="16:16" x14ac:dyDescent="0.2">
      <c r="P299" s="36"/>
    </row>
    <row r="300" spans="16:16" x14ac:dyDescent="0.2">
      <c r="P300" s="36"/>
    </row>
    <row r="301" spans="16:16" x14ac:dyDescent="0.2">
      <c r="P301" s="36"/>
    </row>
    <row r="302" spans="16:16" x14ac:dyDescent="0.2">
      <c r="P302" s="36"/>
    </row>
    <row r="303" spans="16:16" x14ac:dyDescent="0.2">
      <c r="P303" s="36"/>
    </row>
    <row r="304" spans="16:16" x14ac:dyDescent="0.2">
      <c r="P304" s="36"/>
    </row>
    <row r="305" spans="16:16" x14ac:dyDescent="0.2">
      <c r="P305" s="36"/>
    </row>
    <row r="306" spans="16:16" x14ac:dyDescent="0.2">
      <c r="P306" s="36"/>
    </row>
    <row r="307" spans="16:16" x14ac:dyDescent="0.2">
      <c r="P307" s="36"/>
    </row>
    <row r="308" spans="16:16" x14ac:dyDescent="0.2">
      <c r="P308" s="36"/>
    </row>
    <row r="309" spans="16:16" x14ac:dyDescent="0.2">
      <c r="P309" s="36"/>
    </row>
    <row r="310" spans="16:16" x14ac:dyDescent="0.2">
      <c r="P310" s="36"/>
    </row>
    <row r="311" spans="16:16" x14ac:dyDescent="0.2">
      <c r="P311" s="36"/>
    </row>
    <row r="312" spans="16:16" x14ac:dyDescent="0.2">
      <c r="P312" s="36"/>
    </row>
    <row r="313" spans="16:16" x14ac:dyDescent="0.2">
      <c r="P313" s="36"/>
    </row>
    <row r="314" spans="16:16" x14ac:dyDescent="0.2">
      <c r="P314" s="36"/>
    </row>
    <row r="315" spans="16:16" x14ac:dyDescent="0.2">
      <c r="P315" s="36"/>
    </row>
    <row r="316" spans="16:16" x14ac:dyDescent="0.2">
      <c r="P316" s="36"/>
    </row>
    <row r="317" spans="16:16" x14ac:dyDescent="0.2">
      <c r="P317" s="36"/>
    </row>
    <row r="318" spans="16:16" x14ac:dyDescent="0.2">
      <c r="P318" s="36"/>
    </row>
    <row r="319" spans="16:16" x14ac:dyDescent="0.2">
      <c r="P319" s="36"/>
    </row>
    <row r="320" spans="16:16" x14ac:dyDescent="0.2">
      <c r="P320" s="36"/>
    </row>
    <row r="321" spans="16:16" x14ac:dyDescent="0.2">
      <c r="P321" s="36"/>
    </row>
    <row r="322" spans="16:16" x14ac:dyDescent="0.2">
      <c r="P322" s="36"/>
    </row>
    <row r="323" spans="16:16" x14ac:dyDescent="0.2">
      <c r="P323" s="36"/>
    </row>
    <row r="324" spans="16:16" x14ac:dyDescent="0.2">
      <c r="P324" s="36"/>
    </row>
    <row r="325" spans="16:16" x14ac:dyDescent="0.2">
      <c r="P325" s="36"/>
    </row>
    <row r="326" spans="16:16" x14ac:dyDescent="0.2">
      <c r="P326" s="36"/>
    </row>
    <row r="327" spans="16:16" x14ac:dyDescent="0.2">
      <c r="P327" s="36"/>
    </row>
    <row r="328" spans="16:16" x14ac:dyDescent="0.2">
      <c r="P328" s="36"/>
    </row>
    <row r="329" spans="16:16" x14ac:dyDescent="0.2">
      <c r="P329" s="36"/>
    </row>
    <row r="330" spans="16:16" x14ac:dyDescent="0.2">
      <c r="P330" s="36"/>
    </row>
    <row r="331" spans="16:16" x14ac:dyDescent="0.2">
      <c r="P331" s="36"/>
    </row>
    <row r="332" spans="16:16" x14ac:dyDescent="0.2">
      <c r="P332" s="36"/>
    </row>
    <row r="333" spans="16:16" x14ac:dyDescent="0.2">
      <c r="P333" s="36"/>
    </row>
    <row r="334" spans="16:16" x14ac:dyDescent="0.2">
      <c r="P334" s="36"/>
    </row>
    <row r="335" spans="16:16" x14ac:dyDescent="0.2">
      <c r="P335" s="36"/>
    </row>
    <row r="336" spans="16:16" x14ac:dyDescent="0.2">
      <c r="P336" s="36"/>
    </row>
    <row r="337" spans="16:16" x14ac:dyDescent="0.2">
      <c r="P337" s="36"/>
    </row>
    <row r="338" spans="16:16" x14ac:dyDescent="0.2">
      <c r="P338" s="36"/>
    </row>
    <row r="339" spans="16:16" x14ac:dyDescent="0.2">
      <c r="P339" s="36"/>
    </row>
    <row r="340" spans="16:16" x14ac:dyDescent="0.2">
      <c r="P340" s="36"/>
    </row>
    <row r="341" spans="16:16" x14ac:dyDescent="0.2">
      <c r="P341" s="36"/>
    </row>
    <row r="342" spans="16:16" x14ac:dyDescent="0.2">
      <c r="P342" s="36"/>
    </row>
    <row r="343" spans="16:16" x14ac:dyDescent="0.2">
      <c r="P343" s="36"/>
    </row>
    <row r="344" spans="16:16" x14ac:dyDescent="0.2">
      <c r="P344" s="36"/>
    </row>
    <row r="345" spans="16:16" x14ac:dyDescent="0.2">
      <c r="P345" s="36"/>
    </row>
    <row r="346" spans="16:16" x14ac:dyDescent="0.2">
      <c r="P346" s="36"/>
    </row>
    <row r="347" spans="16:16" x14ac:dyDescent="0.2">
      <c r="P347" s="36"/>
    </row>
    <row r="348" spans="16:16" x14ac:dyDescent="0.2">
      <c r="P348" s="36"/>
    </row>
    <row r="349" spans="16:16" x14ac:dyDescent="0.2">
      <c r="P349" s="36"/>
    </row>
    <row r="350" spans="16:16" x14ac:dyDescent="0.2">
      <c r="P350" s="36"/>
    </row>
    <row r="351" spans="16:16" x14ac:dyDescent="0.2">
      <c r="P351" s="36"/>
    </row>
    <row r="352" spans="16:16" x14ac:dyDescent="0.2">
      <c r="P352" s="36"/>
    </row>
    <row r="353" spans="16:16" x14ac:dyDescent="0.2">
      <c r="P353" s="36"/>
    </row>
    <row r="354" spans="16:16" x14ac:dyDescent="0.2">
      <c r="P354" s="36"/>
    </row>
    <row r="355" spans="16:16" x14ac:dyDescent="0.2">
      <c r="P355" s="36"/>
    </row>
    <row r="356" spans="16:16" x14ac:dyDescent="0.2">
      <c r="P356" s="36"/>
    </row>
    <row r="357" spans="16:16" x14ac:dyDescent="0.2">
      <c r="P357" s="36"/>
    </row>
    <row r="358" spans="16:16" x14ac:dyDescent="0.2">
      <c r="P358" s="36"/>
    </row>
    <row r="359" spans="16:16" x14ac:dyDescent="0.2">
      <c r="P359" s="36"/>
    </row>
    <row r="360" spans="16:16" x14ac:dyDescent="0.2">
      <c r="P360" s="36"/>
    </row>
    <row r="361" spans="16:16" x14ac:dyDescent="0.2">
      <c r="P361" s="36"/>
    </row>
    <row r="362" spans="16:16" x14ac:dyDescent="0.2">
      <c r="P362" s="36"/>
    </row>
    <row r="363" spans="16:16" x14ac:dyDescent="0.2">
      <c r="P363" s="36"/>
    </row>
    <row r="364" spans="16:16" x14ac:dyDescent="0.2">
      <c r="P364" s="36"/>
    </row>
    <row r="365" spans="16:16" x14ac:dyDescent="0.2">
      <c r="P365" s="36"/>
    </row>
    <row r="366" spans="16:16" x14ac:dyDescent="0.2">
      <c r="P366" s="36"/>
    </row>
    <row r="367" spans="16:16" x14ac:dyDescent="0.2">
      <c r="P367" s="36"/>
    </row>
    <row r="368" spans="16:16" x14ac:dyDescent="0.2">
      <c r="P368" s="36"/>
    </row>
    <row r="369" spans="16:16" x14ac:dyDescent="0.2">
      <c r="P369" s="36"/>
    </row>
    <row r="370" spans="16:16" x14ac:dyDescent="0.2">
      <c r="P370" s="36"/>
    </row>
    <row r="371" spans="16:16" x14ac:dyDescent="0.2">
      <c r="P371" s="36"/>
    </row>
    <row r="372" spans="16:16" x14ac:dyDescent="0.2">
      <c r="P372" s="36"/>
    </row>
    <row r="373" spans="16:16" x14ac:dyDescent="0.2">
      <c r="P373" s="36"/>
    </row>
    <row r="374" spans="16:16" x14ac:dyDescent="0.2">
      <c r="P374" s="36"/>
    </row>
    <row r="375" spans="16:16" x14ac:dyDescent="0.2">
      <c r="P375" s="36"/>
    </row>
    <row r="376" spans="16:16" x14ac:dyDescent="0.2">
      <c r="P376" s="36"/>
    </row>
    <row r="377" spans="16:16" x14ac:dyDescent="0.2">
      <c r="P377" s="36"/>
    </row>
    <row r="378" spans="16:16" x14ac:dyDescent="0.2">
      <c r="P378" s="36"/>
    </row>
    <row r="379" spans="16:16" x14ac:dyDescent="0.2">
      <c r="P379" s="36"/>
    </row>
    <row r="380" spans="16:16" x14ac:dyDescent="0.2">
      <c r="P380" s="36"/>
    </row>
    <row r="381" spans="16:16" x14ac:dyDescent="0.2">
      <c r="P381" s="36"/>
    </row>
    <row r="382" spans="16:16" x14ac:dyDescent="0.2">
      <c r="P382" s="36"/>
    </row>
    <row r="383" spans="16:16" x14ac:dyDescent="0.2">
      <c r="P383" s="36"/>
    </row>
    <row r="384" spans="16:16" x14ac:dyDescent="0.2">
      <c r="P384" s="36"/>
    </row>
    <row r="385" spans="16:16" x14ac:dyDescent="0.2">
      <c r="P385" s="36"/>
    </row>
    <row r="386" spans="16:16" x14ac:dyDescent="0.2">
      <c r="P386" s="36"/>
    </row>
    <row r="387" spans="16:16" x14ac:dyDescent="0.2">
      <c r="P387" s="36"/>
    </row>
    <row r="388" spans="16:16" x14ac:dyDescent="0.2">
      <c r="P388" s="36"/>
    </row>
    <row r="389" spans="16:16" x14ac:dyDescent="0.2">
      <c r="P389" s="36"/>
    </row>
    <row r="390" spans="16:16" x14ac:dyDescent="0.2">
      <c r="P390" s="36"/>
    </row>
    <row r="391" spans="16:16" x14ac:dyDescent="0.2">
      <c r="P391" s="36"/>
    </row>
    <row r="392" spans="16:16" x14ac:dyDescent="0.2">
      <c r="P392" s="36"/>
    </row>
    <row r="393" spans="16:16" x14ac:dyDescent="0.2">
      <c r="P393" s="36"/>
    </row>
    <row r="394" spans="16:16" x14ac:dyDescent="0.2">
      <c r="P394" s="36"/>
    </row>
    <row r="395" spans="16:16" x14ac:dyDescent="0.2">
      <c r="P395" s="36"/>
    </row>
    <row r="396" spans="16:16" x14ac:dyDescent="0.2">
      <c r="P396" s="36"/>
    </row>
    <row r="397" spans="16:16" x14ac:dyDescent="0.2">
      <c r="P397" s="36"/>
    </row>
    <row r="398" spans="16:16" x14ac:dyDescent="0.2">
      <c r="P398" s="36"/>
    </row>
    <row r="399" spans="16:16" x14ac:dyDescent="0.2">
      <c r="P399" s="36"/>
    </row>
    <row r="400" spans="16:16" x14ac:dyDescent="0.2">
      <c r="P400" s="36"/>
    </row>
    <row r="401" spans="16:16" x14ac:dyDescent="0.2">
      <c r="P401" s="36"/>
    </row>
    <row r="402" spans="16:16" x14ac:dyDescent="0.2">
      <c r="P402" s="36"/>
    </row>
    <row r="403" spans="16:16" x14ac:dyDescent="0.2">
      <c r="P403" s="36"/>
    </row>
    <row r="404" spans="16:16" x14ac:dyDescent="0.2">
      <c r="P404" s="36"/>
    </row>
    <row r="405" spans="16:16" x14ac:dyDescent="0.2">
      <c r="P405" s="36"/>
    </row>
    <row r="406" spans="16:16" x14ac:dyDescent="0.2">
      <c r="P406" s="36"/>
    </row>
    <row r="407" spans="16:16" x14ac:dyDescent="0.2">
      <c r="P407" s="36"/>
    </row>
    <row r="408" spans="16:16" x14ac:dyDescent="0.2">
      <c r="P408" s="36"/>
    </row>
    <row r="409" spans="16:16" x14ac:dyDescent="0.2">
      <c r="P409" s="36"/>
    </row>
    <row r="410" spans="16:16" x14ac:dyDescent="0.2">
      <c r="P410" s="36"/>
    </row>
    <row r="411" spans="16:16" x14ac:dyDescent="0.2">
      <c r="P411" s="36"/>
    </row>
    <row r="412" spans="16:16" x14ac:dyDescent="0.2">
      <c r="P412" s="36"/>
    </row>
    <row r="413" spans="16:16" x14ac:dyDescent="0.2">
      <c r="P413" s="36"/>
    </row>
    <row r="414" spans="16:16" x14ac:dyDescent="0.2">
      <c r="P414" s="36"/>
    </row>
    <row r="415" spans="16:16" x14ac:dyDescent="0.2">
      <c r="P415" s="36"/>
    </row>
    <row r="416" spans="16:16" x14ac:dyDescent="0.2">
      <c r="P416" s="36"/>
    </row>
    <row r="417" spans="16:16" x14ac:dyDescent="0.2">
      <c r="P417" s="36"/>
    </row>
    <row r="418" spans="16:16" x14ac:dyDescent="0.2">
      <c r="P418" s="36"/>
    </row>
    <row r="419" spans="16:16" x14ac:dyDescent="0.2">
      <c r="P419" s="36"/>
    </row>
    <row r="420" spans="16:16" x14ac:dyDescent="0.2">
      <c r="P420" s="36"/>
    </row>
    <row r="421" spans="16:16" x14ac:dyDescent="0.2">
      <c r="P421" s="36"/>
    </row>
    <row r="422" spans="16:16" x14ac:dyDescent="0.2">
      <c r="P422" s="36"/>
    </row>
    <row r="423" spans="16:16" x14ac:dyDescent="0.2">
      <c r="P423" s="36"/>
    </row>
    <row r="424" spans="16:16" x14ac:dyDescent="0.2">
      <c r="P424" s="36"/>
    </row>
    <row r="425" spans="16:16" x14ac:dyDescent="0.2">
      <c r="P425" s="36"/>
    </row>
    <row r="426" spans="16:16" x14ac:dyDescent="0.2">
      <c r="P426" s="36"/>
    </row>
    <row r="427" spans="16:16" x14ac:dyDescent="0.2">
      <c r="P427" s="36"/>
    </row>
    <row r="428" spans="16:16" x14ac:dyDescent="0.2">
      <c r="P428" s="36"/>
    </row>
    <row r="429" spans="16:16" x14ac:dyDescent="0.2">
      <c r="P429" s="36"/>
    </row>
    <row r="430" spans="16:16" x14ac:dyDescent="0.2">
      <c r="P430" s="36"/>
    </row>
    <row r="431" spans="16:16" x14ac:dyDescent="0.2">
      <c r="P431" s="36"/>
    </row>
    <row r="432" spans="16:16" x14ac:dyDescent="0.2">
      <c r="P432" s="36"/>
    </row>
    <row r="433" spans="16:16" x14ac:dyDescent="0.2">
      <c r="P433" s="36"/>
    </row>
    <row r="434" spans="16:16" x14ac:dyDescent="0.2">
      <c r="P434" s="36"/>
    </row>
    <row r="435" spans="16:16" x14ac:dyDescent="0.2">
      <c r="P435" s="36"/>
    </row>
    <row r="436" spans="16:16" x14ac:dyDescent="0.2">
      <c r="P436" s="36"/>
    </row>
    <row r="437" spans="16:16" x14ac:dyDescent="0.2">
      <c r="P437" s="36"/>
    </row>
    <row r="438" spans="16:16" x14ac:dyDescent="0.2">
      <c r="P438" s="36"/>
    </row>
    <row r="439" spans="16:16" x14ac:dyDescent="0.2">
      <c r="P439" s="36"/>
    </row>
    <row r="440" spans="16:16" x14ac:dyDescent="0.2">
      <c r="P440" s="36"/>
    </row>
    <row r="441" spans="16:16" x14ac:dyDescent="0.2">
      <c r="P441" s="36"/>
    </row>
    <row r="442" spans="16:16" x14ac:dyDescent="0.2">
      <c r="P442" s="36"/>
    </row>
    <row r="443" spans="16:16" x14ac:dyDescent="0.2">
      <c r="P443" s="36"/>
    </row>
    <row r="444" spans="16:16" x14ac:dyDescent="0.2">
      <c r="P444" s="36"/>
    </row>
    <row r="445" spans="16:16" x14ac:dyDescent="0.2">
      <c r="P445" s="36"/>
    </row>
    <row r="446" spans="16:16" x14ac:dyDescent="0.2">
      <c r="P446" s="36"/>
    </row>
    <row r="447" spans="16:16" x14ac:dyDescent="0.2">
      <c r="P447" s="36"/>
    </row>
    <row r="448" spans="16:16" x14ac:dyDescent="0.2">
      <c r="P448" s="36"/>
    </row>
    <row r="449" spans="16:16" x14ac:dyDescent="0.2">
      <c r="P449" s="36"/>
    </row>
    <row r="450" spans="16:16" x14ac:dyDescent="0.2">
      <c r="P450" s="36"/>
    </row>
    <row r="451" spans="16:16" x14ac:dyDescent="0.2">
      <c r="P451" s="36"/>
    </row>
    <row r="452" spans="16:16" x14ac:dyDescent="0.2">
      <c r="P452" s="36"/>
    </row>
    <row r="453" spans="16:16" x14ac:dyDescent="0.2">
      <c r="P453" s="36"/>
    </row>
    <row r="454" spans="16:16" x14ac:dyDescent="0.2">
      <c r="P454" s="36"/>
    </row>
    <row r="455" spans="16:16" x14ac:dyDescent="0.2">
      <c r="P455" s="36"/>
    </row>
    <row r="456" spans="16:16" x14ac:dyDescent="0.2">
      <c r="P456" s="36"/>
    </row>
    <row r="457" spans="16:16" x14ac:dyDescent="0.2">
      <c r="P457" s="36"/>
    </row>
    <row r="458" spans="16:16" x14ac:dyDescent="0.2">
      <c r="P458" s="36"/>
    </row>
    <row r="459" spans="16:16" x14ac:dyDescent="0.2">
      <c r="P459" s="36"/>
    </row>
    <row r="460" spans="16:16" x14ac:dyDescent="0.2">
      <c r="P460" s="36"/>
    </row>
    <row r="461" spans="16:16" x14ac:dyDescent="0.2">
      <c r="P461" s="36"/>
    </row>
    <row r="462" spans="16:16" x14ac:dyDescent="0.2">
      <c r="P462" s="36"/>
    </row>
    <row r="463" spans="16:16" x14ac:dyDescent="0.2">
      <c r="P463" s="36"/>
    </row>
    <row r="464" spans="16:16" x14ac:dyDescent="0.2">
      <c r="P464" s="36"/>
    </row>
    <row r="465" spans="16:16" x14ac:dyDescent="0.2">
      <c r="P465" s="36"/>
    </row>
    <row r="466" spans="16:16" x14ac:dyDescent="0.2">
      <c r="P466" s="36"/>
    </row>
    <row r="467" spans="16:16" x14ac:dyDescent="0.2">
      <c r="P467" s="36"/>
    </row>
    <row r="468" spans="16:16" x14ac:dyDescent="0.2">
      <c r="P468" s="36"/>
    </row>
    <row r="469" spans="16:16" x14ac:dyDescent="0.2">
      <c r="P469" s="36"/>
    </row>
    <row r="470" spans="16:16" x14ac:dyDescent="0.2">
      <c r="P470" s="36"/>
    </row>
    <row r="471" spans="16:16" x14ac:dyDescent="0.2">
      <c r="P471" s="36"/>
    </row>
    <row r="472" spans="16:16" x14ac:dyDescent="0.2">
      <c r="P472" s="36"/>
    </row>
    <row r="473" spans="16:16" x14ac:dyDescent="0.2">
      <c r="P473" s="36"/>
    </row>
    <row r="474" spans="16:16" x14ac:dyDescent="0.2">
      <c r="P474" s="36"/>
    </row>
    <row r="475" spans="16:16" x14ac:dyDescent="0.2">
      <c r="P475" s="36"/>
    </row>
    <row r="476" spans="16:16" x14ac:dyDescent="0.2">
      <c r="P476" s="36"/>
    </row>
    <row r="477" spans="16:16" x14ac:dyDescent="0.2">
      <c r="P477" s="36"/>
    </row>
    <row r="478" spans="16:16" x14ac:dyDescent="0.2">
      <c r="P478" s="36"/>
    </row>
    <row r="479" spans="16:16" x14ac:dyDescent="0.2">
      <c r="P479" s="36"/>
    </row>
    <row r="480" spans="16:16" x14ac:dyDescent="0.2">
      <c r="P480" s="36"/>
    </row>
    <row r="481" spans="16:16" x14ac:dyDescent="0.2">
      <c r="P481" s="36"/>
    </row>
    <row r="482" spans="16:16" x14ac:dyDescent="0.2">
      <c r="P482" s="36"/>
    </row>
    <row r="483" spans="16:16" x14ac:dyDescent="0.2">
      <c r="P483" s="36"/>
    </row>
    <row r="484" spans="16:16" x14ac:dyDescent="0.2">
      <c r="P484" s="36"/>
    </row>
    <row r="485" spans="16:16" x14ac:dyDescent="0.2">
      <c r="P485" s="36"/>
    </row>
    <row r="486" spans="16:16" x14ac:dyDescent="0.2">
      <c r="P486" s="36"/>
    </row>
    <row r="487" spans="16:16" x14ac:dyDescent="0.2">
      <c r="P487" s="36"/>
    </row>
    <row r="488" spans="16:16" x14ac:dyDescent="0.2">
      <c r="P488" s="36"/>
    </row>
    <row r="489" spans="16:16" x14ac:dyDescent="0.2">
      <c r="P489" s="36"/>
    </row>
    <row r="490" spans="16:16" x14ac:dyDescent="0.2">
      <c r="P490" s="36"/>
    </row>
    <row r="491" spans="16:16" x14ac:dyDescent="0.2">
      <c r="P491" s="36"/>
    </row>
    <row r="492" spans="16:16" x14ac:dyDescent="0.2">
      <c r="P492" s="36"/>
    </row>
    <row r="493" spans="16:16" x14ac:dyDescent="0.2">
      <c r="P493" s="36"/>
    </row>
    <row r="494" spans="16:16" x14ac:dyDescent="0.2">
      <c r="P494" s="36"/>
    </row>
    <row r="495" spans="16:16" x14ac:dyDescent="0.2">
      <c r="P495" s="36"/>
    </row>
    <row r="496" spans="16:16" x14ac:dyDescent="0.2">
      <c r="P496" s="36"/>
    </row>
    <row r="497" spans="16:16" x14ac:dyDescent="0.2">
      <c r="P497" s="36"/>
    </row>
    <row r="498" spans="16:16" x14ac:dyDescent="0.2">
      <c r="P498" s="36"/>
    </row>
    <row r="499" spans="16:16" x14ac:dyDescent="0.2">
      <c r="P499" s="36"/>
    </row>
    <row r="500" spans="16:16" x14ac:dyDescent="0.2">
      <c r="P500" s="36"/>
    </row>
    <row r="501" spans="16:16" x14ac:dyDescent="0.2">
      <c r="P501" s="36"/>
    </row>
    <row r="502" spans="16:16" x14ac:dyDescent="0.2">
      <c r="P502" s="36"/>
    </row>
    <row r="503" spans="16:16" x14ac:dyDescent="0.2">
      <c r="P503" s="36"/>
    </row>
    <row r="504" spans="16:16" x14ac:dyDescent="0.2">
      <c r="P504" s="36"/>
    </row>
    <row r="505" spans="16:16" x14ac:dyDescent="0.2">
      <c r="P505" s="36"/>
    </row>
    <row r="506" spans="16:16" x14ac:dyDescent="0.2">
      <c r="P506" s="36"/>
    </row>
    <row r="507" spans="16:16" x14ac:dyDescent="0.2">
      <c r="P507" s="36"/>
    </row>
    <row r="508" spans="16:16" x14ac:dyDescent="0.2">
      <c r="P508" s="36"/>
    </row>
    <row r="509" spans="16:16" x14ac:dyDescent="0.2">
      <c r="P509" s="36"/>
    </row>
    <row r="510" spans="16:16" x14ac:dyDescent="0.2">
      <c r="P510" s="36"/>
    </row>
    <row r="511" spans="16:16" x14ac:dyDescent="0.2">
      <c r="P511" s="36"/>
    </row>
    <row r="512" spans="16:16" x14ac:dyDescent="0.2">
      <c r="P512" s="36"/>
    </row>
    <row r="513" spans="16:16" x14ac:dyDescent="0.2">
      <c r="P513" s="36"/>
    </row>
    <row r="514" spans="16:16" x14ac:dyDescent="0.2">
      <c r="P514" s="36"/>
    </row>
    <row r="515" spans="16:16" x14ac:dyDescent="0.2">
      <c r="P515" s="36"/>
    </row>
    <row r="516" spans="16:16" x14ac:dyDescent="0.2">
      <c r="P516" s="36"/>
    </row>
    <row r="517" spans="16:16" x14ac:dyDescent="0.2">
      <c r="P517" s="36"/>
    </row>
    <row r="518" spans="16:16" x14ac:dyDescent="0.2">
      <c r="P518" s="36"/>
    </row>
    <row r="519" spans="16:16" x14ac:dyDescent="0.2">
      <c r="P519" s="36"/>
    </row>
    <row r="520" spans="16:16" x14ac:dyDescent="0.2">
      <c r="P520" s="36"/>
    </row>
    <row r="521" spans="16:16" x14ac:dyDescent="0.2">
      <c r="P521" s="36"/>
    </row>
    <row r="522" spans="16:16" x14ac:dyDescent="0.2">
      <c r="P522" s="36"/>
    </row>
    <row r="523" spans="16:16" x14ac:dyDescent="0.2">
      <c r="P523" s="36"/>
    </row>
    <row r="524" spans="16:16" x14ac:dyDescent="0.2">
      <c r="P524" s="36"/>
    </row>
    <row r="525" spans="16:16" x14ac:dyDescent="0.2">
      <c r="P525" s="36"/>
    </row>
    <row r="526" spans="16:16" x14ac:dyDescent="0.2">
      <c r="P526" s="36"/>
    </row>
    <row r="527" spans="16:16" x14ac:dyDescent="0.2">
      <c r="P527" s="36"/>
    </row>
    <row r="528" spans="16:16" x14ac:dyDescent="0.2">
      <c r="P528" s="36"/>
    </row>
    <row r="529" spans="16:16" x14ac:dyDescent="0.2">
      <c r="P529" s="36"/>
    </row>
    <row r="530" spans="16:16" x14ac:dyDescent="0.2">
      <c r="P530" s="36"/>
    </row>
    <row r="531" spans="16:16" x14ac:dyDescent="0.2">
      <c r="P531" s="36"/>
    </row>
    <row r="532" spans="16:16" x14ac:dyDescent="0.2">
      <c r="P532" s="36"/>
    </row>
    <row r="533" spans="16:16" x14ac:dyDescent="0.2">
      <c r="P533" s="36"/>
    </row>
    <row r="534" spans="16:16" x14ac:dyDescent="0.2">
      <c r="P534" s="36"/>
    </row>
    <row r="535" spans="16:16" x14ac:dyDescent="0.2">
      <c r="P535" s="36"/>
    </row>
    <row r="536" spans="16:16" x14ac:dyDescent="0.2">
      <c r="P536" s="36"/>
    </row>
    <row r="537" spans="16:16" x14ac:dyDescent="0.2">
      <c r="P537" s="36"/>
    </row>
    <row r="538" spans="16:16" x14ac:dyDescent="0.2">
      <c r="P538" s="36"/>
    </row>
    <row r="539" spans="16:16" x14ac:dyDescent="0.2">
      <c r="P539" s="36"/>
    </row>
    <row r="540" spans="16:16" x14ac:dyDescent="0.2">
      <c r="P540" s="36"/>
    </row>
    <row r="541" spans="16:16" x14ac:dyDescent="0.2">
      <c r="P541" s="36"/>
    </row>
    <row r="542" spans="16:16" x14ac:dyDescent="0.2">
      <c r="P542" s="36"/>
    </row>
    <row r="543" spans="16:16" x14ac:dyDescent="0.2">
      <c r="P543" s="36"/>
    </row>
    <row r="544" spans="16:16" x14ac:dyDescent="0.2">
      <c r="P544" s="36"/>
    </row>
    <row r="545" spans="16:16" x14ac:dyDescent="0.2">
      <c r="P545" s="36"/>
    </row>
    <row r="546" spans="16:16" x14ac:dyDescent="0.2">
      <c r="P546" s="36"/>
    </row>
    <row r="547" spans="16:16" x14ac:dyDescent="0.2">
      <c r="P547" s="36"/>
    </row>
    <row r="548" spans="16:16" x14ac:dyDescent="0.2">
      <c r="P548" s="36"/>
    </row>
    <row r="549" spans="16:16" x14ac:dyDescent="0.2">
      <c r="P549" s="36"/>
    </row>
    <row r="550" spans="16:16" x14ac:dyDescent="0.2">
      <c r="P550" s="36"/>
    </row>
    <row r="551" spans="16:16" x14ac:dyDescent="0.2">
      <c r="P551" s="36"/>
    </row>
    <row r="552" spans="16:16" x14ac:dyDescent="0.2">
      <c r="P552" s="36"/>
    </row>
    <row r="553" spans="16:16" x14ac:dyDescent="0.2">
      <c r="P553" s="36"/>
    </row>
    <row r="554" spans="16:16" x14ac:dyDescent="0.2">
      <c r="P554" s="36"/>
    </row>
    <row r="555" spans="16:16" x14ac:dyDescent="0.2">
      <c r="P555" s="36"/>
    </row>
    <row r="556" spans="16:16" x14ac:dyDescent="0.2">
      <c r="P556" s="36"/>
    </row>
    <row r="557" spans="16:16" x14ac:dyDescent="0.2">
      <c r="P557" s="36"/>
    </row>
    <row r="558" spans="16:16" x14ac:dyDescent="0.2">
      <c r="P558" s="36"/>
    </row>
    <row r="559" spans="16:16" x14ac:dyDescent="0.2">
      <c r="P559" s="36"/>
    </row>
    <row r="560" spans="16:16" x14ac:dyDescent="0.2">
      <c r="P560" s="36"/>
    </row>
    <row r="561" spans="16:16" x14ac:dyDescent="0.2">
      <c r="P561" s="36"/>
    </row>
    <row r="562" spans="16:16" x14ac:dyDescent="0.2">
      <c r="P562" s="36"/>
    </row>
    <row r="563" spans="16:16" x14ac:dyDescent="0.2">
      <c r="P563" s="36"/>
    </row>
    <row r="564" spans="16:16" x14ac:dyDescent="0.2">
      <c r="P564" s="36"/>
    </row>
    <row r="565" spans="16:16" x14ac:dyDescent="0.2">
      <c r="P565" s="36"/>
    </row>
    <row r="566" spans="16:16" x14ac:dyDescent="0.2">
      <c r="P566" s="36"/>
    </row>
    <row r="567" spans="16:16" x14ac:dyDescent="0.2">
      <c r="P567" s="36"/>
    </row>
    <row r="568" spans="16:16" x14ac:dyDescent="0.2">
      <c r="P568" s="36"/>
    </row>
    <row r="569" spans="16:16" x14ac:dyDescent="0.2">
      <c r="P569" s="36"/>
    </row>
    <row r="570" spans="16:16" x14ac:dyDescent="0.2">
      <c r="P570" s="36"/>
    </row>
    <row r="571" spans="16:16" x14ac:dyDescent="0.2">
      <c r="P571" s="36"/>
    </row>
    <row r="572" spans="16:16" x14ac:dyDescent="0.2">
      <c r="P572" s="36"/>
    </row>
    <row r="573" spans="16:16" x14ac:dyDescent="0.2">
      <c r="P573" s="36"/>
    </row>
    <row r="574" spans="16:16" x14ac:dyDescent="0.2">
      <c r="P574" s="36"/>
    </row>
    <row r="575" spans="16:16" x14ac:dyDescent="0.2">
      <c r="P575" s="36"/>
    </row>
    <row r="576" spans="16:16" x14ac:dyDescent="0.2">
      <c r="P576" s="36"/>
    </row>
    <row r="577" spans="16:16" x14ac:dyDescent="0.2">
      <c r="P577" s="36"/>
    </row>
    <row r="578" spans="16:16" x14ac:dyDescent="0.2">
      <c r="P578" s="36"/>
    </row>
    <row r="579" spans="16:16" x14ac:dyDescent="0.2">
      <c r="P579" s="36"/>
    </row>
    <row r="580" spans="16:16" x14ac:dyDescent="0.2">
      <c r="P580" s="36"/>
    </row>
    <row r="581" spans="16:16" x14ac:dyDescent="0.2">
      <c r="P581" s="36"/>
    </row>
    <row r="582" spans="16:16" x14ac:dyDescent="0.2">
      <c r="P582" s="36"/>
    </row>
    <row r="583" spans="16:16" x14ac:dyDescent="0.2">
      <c r="P583" s="36"/>
    </row>
    <row r="584" spans="16:16" x14ac:dyDescent="0.2">
      <c r="P584" s="36"/>
    </row>
    <row r="585" spans="16:16" x14ac:dyDescent="0.2">
      <c r="P585" s="36"/>
    </row>
    <row r="586" spans="16:16" x14ac:dyDescent="0.2">
      <c r="P586" s="36"/>
    </row>
    <row r="587" spans="16:16" x14ac:dyDescent="0.2">
      <c r="P587" s="36"/>
    </row>
    <row r="588" spans="16:16" x14ac:dyDescent="0.2">
      <c r="P588" s="36"/>
    </row>
    <row r="589" spans="16:16" x14ac:dyDescent="0.2">
      <c r="P589" s="36"/>
    </row>
    <row r="590" spans="16:16" x14ac:dyDescent="0.2">
      <c r="P590" s="36"/>
    </row>
    <row r="591" spans="16:16" x14ac:dyDescent="0.2">
      <c r="P591" s="36"/>
    </row>
    <row r="592" spans="16:16" x14ac:dyDescent="0.2">
      <c r="P592" s="36"/>
    </row>
    <row r="593" spans="16:16" x14ac:dyDescent="0.2">
      <c r="P593" s="36"/>
    </row>
    <row r="594" spans="16:16" x14ac:dyDescent="0.2">
      <c r="P594" s="36"/>
    </row>
    <row r="595" spans="16:16" x14ac:dyDescent="0.2">
      <c r="P595" s="36"/>
    </row>
    <row r="596" spans="16:16" x14ac:dyDescent="0.2">
      <c r="P596" s="36"/>
    </row>
    <row r="597" spans="16:16" x14ac:dyDescent="0.2">
      <c r="P597" s="36"/>
    </row>
    <row r="598" spans="16:16" x14ac:dyDescent="0.2">
      <c r="P598" s="36"/>
    </row>
    <row r="599" spans="16:16" x14ac:dyDescent="0.2">
      <c r="P599" s="36"/>
    </row>
    <row r="600" spans="16:16" x14ac:dyDescent="0.2">
      <c r="P600" s="36"/>
    </row>
    <row r="601" spans="16:16" x14ac:dyDescent="0.2">
      <c r="P601" s="36"/>
    </row>
    <row r="602" spans="16:16" x14ac:dyDescent="0.2">
      <c r="P602" s="36"/>
    </row>
    <row r="603" spans="16:16" x14ac:dyDescent="0.2">
      <c r="P603" s="36"/>
    </row>
    <row r="604" spans="16:16" x14ac:dyDescent="0.2">
      <c r="P604" s="36"/>
    </row>
    <row r="605" spans="16:16" x14ac:dyDescent="0.2">
      <c r="P605" s="36"/>
    </row>
    <row r="606" spans="16:16" x14ac:dyDescent="0.2">
      <c r="P606" s="36"/>
    </row>
    <row r="607" spans="16:16" x14ac:dyDescent="0.2">
      <c r="P607" s="36"/>
    </row>
    <row r="608" spans="16:16" x14ac:dyDescent="0.2">
      <c r="P608" s="36"/>
    </row>
    <row r="609" spans="16:16" x14ac:dyDescent="0.2">
      <c r="P609" s="36"/>
    </row>
    <row r="610" spans="16:16" x14ac:dyDescent="0.2">
      <c r="P610" s="36"/>
    </row>
    <row r="611" spans="16:16" x14ac:dyDescent="0.2">
      <c r="P611" s="36"/>
    </row>
    <row r="612" spans="16:16" x14ac:dyDescent="0.2">
      <c r="P612" s="36"/>
    </row>
    <row r="613" spans="16:16" x14ac:dyDescent="0.2">
      <c r="P613" s="36"/>
    </row>
    <row r="614" spans="16:16" x14ac:dyDescent="0.2">
      <c r="P614" s="36"/>
    </row>
    <row r="615" spans="16:16" x14ac:dyDescent="0.2">
      <c r="P615" s="36"/>
    </row>
    <row r="616" spans="16:16" x14ac:dyDescent="0.2">
      <c r="P616" s="36"/>
    </row>
    <row r="617" spans="16:16" x14ac:dyDescent="0.2">
      <c r="P617" s="36"/>
    </row>
    <row r="618" spans="16:16" x14ac:dyDescent="0.2">
      <c r="P618" s="36"/>
    </row>
    <row r="619" spans="16:16" x14ac:dyDescent="0.2">
      <c r="P619" s="36"/>
    </row>
    <row r="620" spans="16:16" x14ac:dyDescent="0.2">
      <c r="P620" s="36"/>
    </row>
    <row r="621" spans="16:16" x14ac:dyDescent="0.2">
      <c r="P621" s="36"/>
    </row>
    <row r="622" spans="16:16" x14ac:dyDescent="0.2">
      <c r="P622" s="36"/>
    </row>
    <row r="623" spans="16:16" x14ac:dyDescent="0.2">
      <c r="P623" s="36"/>
    </row>
    <row r="624" spans="16:16" x14ac:dyDescent="0.2">
      <c r="P624" s="36"/>
    </row>
    <row r="625" spans="16:16" x14ac:dyDescent="0.2">
      <c r="P625" s="36"/>
    </row>
    <row r="626" spans="16:16" x14ac:dyDescent="0.2">
      <c r="P626" s="36"/>
    </row>
    <row r="627" spans="16:16" x14ac:dyDescent="0.2">
      <c r="P627" s="36"/>
    </row>
    <row r="628" spans="16:16" x14ac:dyDescent="0.2">
      <c r="P628" s="36"/>
    </row>
    <row r="629" spans="16:16" x14ac:dyDescent="0.2">
      <c r="P629" s="36"/>
    </row>
    <row r="630" spans="16:16" x14ac:dyDescent="0.2">
      <c r="P630" s="36"/>
    </row>
    <row r="631" spans="16:16" x14ac:dyDescent="0.2">
      <c r="P631" s="36"/>
    </row>
    <row r="632" spans="16:16" x14ac:dyDescent="0.2">
      <c r="P632" s="36"/>
    </row>
    <row r="633" spans="16:16" x14ac:dyDescent="0.2">
      <c r="P633" s="36"/>
    </row>
    <row r="634" spans="16:16" x14ac:dyDescent="0.2">
      <c r="P634" s="36"/>
    </row>
    <row r="635" spans="16:16" x14ac:dyDescent="0.2">
      <c r="P635" s="36"/>
    </row>
    <row r="636" spans="16:16" x14ac:dyDescent="0.2">
      <c r="P636" s="36"/>
    </row>
    <row r="637" spans="16:16" x14ac:dyDescent="0.2">
      <c r="P637" s="36"/>
    </row>
    <row r="638" spans="16:16" x14ac:dyDescent="0.2">
      <c r="P638" s="36"/>
    </row>
    <row r="639" spans="16:16" x14ac:dyDescent="0.2">
      <c r="P639" s="36"/>
    </row>
    <row r="640" spans="16:16" x14ac:dyDescent="0.2">
      <c r="P640" s="36"/>
    </row>
    <row r="641" spans="16:16" x14ac:dyDescent="0.2">
      <c r="P641" s="36"/>
    </row>
    <row r="642" spans="16:16" x14ac:dyDescent="0.2">
      <c r="P642" s="36"/>
    </row>
    <row r="643" spans="16:16" x14ac:dyDescent="0.2">
      <c r="P643" s="36"/>
    </row>
    <row r="644" spans="16:16" x14ac:dyDescent="0.2">
      <c r="P644" s="36"/>
    </row>
    <row r="645" spans="16:16" x14ac:dyDescent="0.2">
      <c r="P645" s="36"/>
    </row>
    <row r="646" spans="16:16" x14ac:dyDescent="0.2">
      <c r="P646" s="36"/>
    </row>
    <row r="647" spans="16:16" x14ac:dyDescent="0.2">
      <c r="P647" s="36"/>
    </row>
    <row r="648" spans="16:16" x14ac:dyDescent="0.2">
      <c r="P648" s="36"/>
    </row>
    <row r="649" spans="16:16" x14ac:dyDescent="0.2">
      <c r="P649" s="36"/>
    </row>
    <row r="650" spans="16:16" x14ac:dyDescent="0.2">
      <c r="P650" s="36"/>
    </row>
    <row r="651" spans="16:16" x14ac:dyDescent="0.2">
      <c r="P651" s="36"/>
    </row>
    <row r="652" spans="16:16" x14ac:dyDescent="0.2">
      <c r="P652" s="36"/>
    </row>
    <row r="653" spans="16:16" x14ac:dyDescent="0.2">
      <c r="P653" s="36"/>
    </row>
    <row r="654" spans="16:16" x14ac:dyDescent="0.2">
      <c r="P654" s="36"/>
    </row>
    <row r="655" spans="16:16" x14ac:dyDescent="0.2">
      <c r="P655" s="36"/>
    </row>
    <row r="656" spans="16:16" x14ac:dyDescent="0.2">
      <c r="P656" s="36"/>
    </row>
    <row r="657" spans="16:16" x14ac:dyDescent="0.2">
      <c r="P657" s="36"/>
    </row>
    <row r="658" spans="16:16" x14ac:dyDescent="0.2">
      <c r="P658" s="36"/>
    </row>
    <row r="659" spans="16:16" x14ac:dyDescent="0.2">
      <c r="P659" s="36"/>
    </row>
    <row r="660" spans="16:16" x14ac:dyDescent="0.2">
      <c r="P660" s="36"/>
    </row>
    <row r="661" spans="16:16" x14ac:dyDescent="0.2">
      <c r="P661" s="36"/>
    </row>
    <row r="662" spans="16:16" x14ac:dyDescent="0.2">
      <c r="P662" s="36"/>
    </row>
    <row r="663" spans="16:16" x14ac:dyDescent="0.2">
      <c r="P663" s="36"/>
    </row>
    <row r="664" spans="16:16" x14ac:dyDescent="0.2">
      <c r="P664" s="36"/>
    </row>
    <row r="665" spans="16:16" x14ac:dyDescent="0.2">
      <c r="P665" s="36"/>
    </row>
    <row r="666" spans="16:16" x14ac:dyDescent="0.2">
      <c r="P666" s="36"/>
    </row>
    <row r="667" spans="16:16" x14ac:dyDescent="0.2">
      <c r="P667" s="36"/>
    </row>
    <row r="668" spans="16:16" x14ac:dyDescent="0.2">
      <c r="P668" s="36"/>
    </row>
    <row r="669" spans="16:16" x14ac:dyDescent="0.2">
      <c r="P669" s="36"/>
    </row>
    <row r="670" spans="16:16" x14ac:dyDescent="0.2">
      <c r="P670" s="36"/>
    </row>
    <row r="671" spans="16:16" x14ac:dyDescent="0.2">
      <c r="P671" s="36"/>
    </row>
    <row r="672" spans="16:16" x14ac:dyDescent="0.2">
      <c r="P672" s="36"/>
    </row>
    <row r="673" spans="16:16" x14ac:dyDescent="0.2">
      <c r="P673" s="36"/>
    </row>
    <row r="674" spans="16:16" x14ac:dyDescent="0.2">
      <c r="P674" s="36"/>
    </row>
    <row r="675" spans="16:16" x14ac:dyDescent="0.2">
      <c r="P675" s="36"/>
    </row>
    <row r="676" spans="16:16" x14ac:dyDescent="0.2">
      <c r="P676" s="36"/>
    </row>
    <row r="677" spans="16:16" x14ac:dyDescent="0.2">
      <c r="P677" s="36"/>
    </row>
    <row r="678" spans="16:16" x14ac:dyDescent="0.2">
      <c r="P678" s="36"/>
    </row>
    <row r="679" spans="16:16" x14ac:dyDescent="0.2">
      <c r="P679" s="36"/>
    </row>
    <row r="680" spans="16:16" x14ac:dyDescent="0.2">
      <c r="P680" s="36"/>
    </row>
    <row r="681" spans="16:16" x14ac:dyDescent="0.2">
      <c r="P681" s="36"/>
    </row>
    <row r="682" spans="16:16" x14ac:dyDescent="0.2">
      <c r="P682" s="36"/>
    </row>
    <row r="683" spans="16:16" x14ac:dyDescent="0.2">
      <c r="P683" s="36"/>
    </row>
    <row r="684" spans="16:16" x14ac:dyDescent="0.2">
      <c r="P684" s="36"/>
    </row>
    <row r="685" spans="16:16" x14ac:dyDescent="0.2">
      <c r="P685" s="36"/>
    </row>
    <row r="686" spans="16:16" x14ac:dyDescent="0.2">
      <c r="P686" s="36"/>
    </row>
    <row r="687" spans="16:16" x14ac:dyDescent="0.2">
      <c r="P687" s="36"/>
    </row>
    <row r="688" spans="16:16" x14ac:dyDescent="0.2">
      <c r="P688" s="36"/>
    </row>
    <row r="689" spans="16:16" x14ac:dyDescent="0.2">
      <c r="P689" s="36"/>
    </row>
    <row r="690" spans="16:16" x14ac:dyDescent="0.2">
      <c r="P690" s="36"/>
    </row>
    <row r="691" spans="16:16" x14ac:dyDescent="0.2">
      <c r="P691" s="36"/>
    </row>
    <row r="692" spans="16:16" x14ac:dyDescent="0.2">
      <c r="P692" s="36"/>
    </row>
    <row r="693" spans="16:16" x14ac:dyDescent="0.2">
      <c r="P693" s="36"/>
    </row>
    <row r="694" spans="16:16" x14ac:dyDescent="0.2">
      <c r="P694" s="36"/>
    </row>
    <row r="695" spans="16:16" x14ac:dyDescent="0.2">
      <c r="P695" s="36"/>
    </row>
    <row r="696" spans="16:16" x14ac:dyDescent="0.2">
      <c r="P696" s="36"/>
    </row>
    <row r="697" spans="16:16" x14ac:dyDescent="0.2">
      <c r="P697" s="36"/>
    </row>
    <row r="698" spans="16:16" x14ac:dyDescent="0.2">
      <c r="P698" s="36"/>
    </row>
    <row r="699" spans="16:16" x14ac:dyDescent="0.2">
      <c r="P699" s="36"/>
    </row>
    <row r="700" spans="16:16" x14ac:dyDescent="0.2">
      <c r="P700" s="36"/>
    </row>
    <row r="701" spans="16:16" x14ac:dyDescent="0.2">
      <c r="P701" s="36"/>
    </row>
    <row r="702" spans="16:16" x14ac:dyDescent="0.2">
      <c r="P702" s="36"/>
    </row>
    <row r="703" spans="16:16" x14ac:dyDescent="0.2">
      <c r="P703" s="36"/>
    </row>
    <row r="704" spans="16:16" x14ac:dyDescent="0.2">
      <c r="P704" s="36"/>
    </row>
    <row r="705" spans="16:16" x14ac:dyDescent="0.2">
      <c r="P705" s="36"/>
    </row>
    <row r="706" spans="16:16" x14ac:dyDescent="0.2">
      <c r="P706" s="36"/>
    </row>
    <row r="707" spans="16:16" x14ac:dyDescent="0.2">
      <c r="P707" s="36"/>
    </row>
    <row r="708" spans="16:16" x14ac:dyDescent="0.2">
      <c r="P708" s="36"/>
    </row>
    <row r="709" spans="16:16" x14ac:dyDescent="0.2">
      <c r="P709" s="36"/>
    </row>
    <row r="710" spans="16:16" x14ac:dyDescent="0.2">
      <c r="P710" s="36"/>
    </row>
    <row r="711" spans="16:16" x14ac:dyDescent="0.2">
      <c r="P711" s="36"/>
    </row>
    <row r="712" spans="16:16" x14ac:dyDescent="0.2">
      <c r="P712" s="36"/>
    </row>
    <row r="713" spans="16:16" x14ac:dyDescent="0.2">
      <c r="P713" s="36"/>
    </row>
    <row r="714" spans="16:16" x14ac:dyDescent="0.2">
      <c r="P714" s="36"/>
    </row>
    <row r="715" spans="16:16" x14ac:dyDescent="0.2">
      <c r="P715" s="36"/>
    </row>
    <row r="716" spans="16:16" x14ac:dyDescent="0.2">
      <c r="P716" s="36"/>
    </row>
    <row r="717" spans="16:16" x14ac:dyDescent="0.2">
      <c r="P717" s="36"/>
    </row>
    <row r="718" spans="16:16" x14ac:dyDescent="0.2">
      <c r="P718" s="36"/>
    </row>
    <row r="719" spans="16:16" x14ac:dyDescent="0.2">
      <c r="P719" s="36"/>
    </row>
    <row r="720" spans="16:16" x14ac:dyDescent="0.2">
      <c r="P720" s="36"/>
    </row>
    <row r="721" spans="16:16" x14ac:dyDescent="0.2">
      <c r="P721" s="36"/>
    </row>
    <row r="722" spans="16:16" x14ac:dyDescent="0.2">
      <c r="P722" s="36"/>
    </row>
    <row r="723" spans="16:16" x14ac:dyDescent="0.2">
      <c r="P723" s="36"/>
    </row>
    <row r="724" spans="16:16" x14ac:dyDescent="0.2">
      <c r="P724" s="36"/>
    </row>
    <row r="725" spans="16:16" x14ac:dyDescent="0.2">
      <c r="P725" s="36"/>
    </row>
    <row r="726" spans="16:16" x14ac:dyDescent="0.2">
      <c r="P726" s="36"/>
    </row>
    <row r="727" spans="16:16" x14ac:dyDescent="0.2">
      <c r="P727" s="36"/>
    </row>
    <row r="728" spans="16:16" x14ac:dyDescent="0.2">
      <c r="P728" s="36"/>
    </row>
    <row r="729" spans="16:16" x14ac:dyDescent="0.2">
      <c r="P729" s="36"/>
    </row>
    <row r="730" spans="16:16" x14ac:dyDescent="0.2">
      <c r="P730" s="36"/>
    </row>
    <row r="731" spans="16:16" x14ac:dyDescent="0.2">
      <c r="P731" s="36"/>
    </row>
    <row r="732" spans="16:16" x14ac:dyDescent="0.2">
      <c r="P732" s="36"/>
    </row>
    <row r="733" spans="16:16" x14ac:dyDescent="0.2">
      <c r="P733" s="36"/>
    </row>
    <row r="734" spans="16:16" x14ac:dyDescent="0.2">
      <c r="P734" s="36"/>
    </row>
    <row r="735" spans="16:16" x14ac:dyDescent="0.2">
      <c r="P735" s="36"/>
    </row>
    <row r="736" spans="16:16" x14ac:dyDescent="0.2">
      <c r="P736" s="36"/>
    </row>
    <row r="737" spans="16:16" x14ac:dyDescent="0.2">
      <c r="P737" s="36"/>
    </row>
    <row r="738" spans="16:16" x14ac:dyDescent="0.2">
      <c r="P738" s="36"/>
    </row>
    <row r="739" spans="16:16" x14ac:dyDescent="0.2">
      <c r="P739" s="36"/>
    </row>
    <row r="740" spans="16:16" x14ac:dyDescent="0.2">
      <c r="P740" s="36"/>
    </row>
    <row r="741" spans="16:16" x14ac:dyDescent="0.2">
      <c r="P741" s="36"/>
    </row>
    <row r="742" spans="16:16" x14ac:dyDescent="0.2">
      <c r="P742" s="36"/>
    </row>
    <row r="743" spans="16:16" x14ac:dyDescent="0.2">
      <c r="P743" s="36"/>
    </row>
    <row r="744" spans="16:16" x14ac:dyDescent="0.2">
      <c r="P744" s="36"/>
    </row>
    <row r="745" spans="16:16" x14ac:dyDescent="0.2">
      <c r="P745" s="36"/>
    </row>
    <row r="746" spans="16:16" x14ac:dyDescent="0.2">
      <c r="P746" s="36"/>
    </row>
    <row r="747" spans="16:16" x14ac:dyDescent="0.2">
      <c r="P747" s="36"/>
    </row>
    <row r="748" spans="16:16" x14ac:dyDescent="0.2">
      <c r="P748" s="36"/>
    </row>
    <row r="749" spans="16:16" x14ac:dyDescent="0.2">
      <c r="P749" s="36"/>
    </row>
    <row r="750" spans="16:16" x14ac:dyDescent="0.2">
      <c r="P750" s="36"/>
    </row>
    <row r="751" spans="16:16" x14ac:dyDescent="0.2">
      <c r="P751" s="36"/>
    </row>
    <row r="752" spans="16:16" x14ac:dyDescent="0.2">
      <c r="P752" s="36"/>
    </row>
    <row r="753" spans="16:16" x14ac:dyDescent="0.2">
      <c r="P753" s="36"/>
    </row>
    <row r="754" spans="16:16" x14ac:dyDescent="0.2">
      <c r="P754" s="36"/>
    </row>
    <row r="755" spans="16:16" x14ac:dyDescent="0.2">
      <c r="P755" s="36"/>
    </row>
    <row r="756" spans="16:16" x14ac:dyDescent="0.2">
      <c r="P756" s="36"/>
    </row>
    <row r="757" spans="16:16" x14ac:dyDescent="0.2">
      <c r="P757" s="36"/>
    </row>
    <row r="758" spans="16:16" x14ac:dyDescent="0.2">
      <c r="P758" s="36"/>
    </row>
    <row r="759" spans="16:16" x14ac:dyDescent="0.2">
      <c r="P759" s="36"/>
    </row>
    <row r="760" spans="16:16" x14ac:dyDescent="0.2">
      <c r="P760" s="36"/>
    </row>
    <row r="761" spans="16:16" x14ac:dyDescent="0.2">
      <c r="P761" s="36"/>
    </row>
    <row r="762" spans="16:16" x14ac:dyDescent="0.2">
      <c r="P762" s="36"/>
    </row>
    <row r="763" spans="16:16" x14ac:dyDescent="0.2">
      <c r="P763" s="36"/>
    </row>
    <row r="764" spans="16:16" x14ac:dyDescent="0.2">
      <c r="P764" s="36"/>
    </row>
    <row r="765" spans="16:16" x14ac:dyDescent="0.2">
      <c r="P765" s="36"/>
    </row>
    <row r="766" spans="16:16" x14ac:dyDescent="0.2">
      <c r="P766" s="36"/>
    </row>
    <row r="767" spans="16:16" x14ac:dyDescent="0.2">
      <c r="P767" s="36"/>
    </row>
    <row r="768" spans="16:16" x14ac:dyDescent="0.2">
      <c r="P768" s="36"/>
    </row>
    <row r="769" spans="16:16" x14ac:dyDescent="0.2">
      <c r="P769" s="36"/>
    </row>
    <row r="770" spans="16:16" x14ac:dyDescent="0.2">
      <c r="P770" s="36"/>
    </row>
    <row r="771" spans="16:16" x14ac:dyDescent="0.2">
      <c r="P771" s="36"/>
    </row>
    <row r="772" spans="16:16" x14ac:dyDescent="0.2">
      <c r="P772" s="36"/>
    </row>
    <row r="773" spans="16:16" x14ac:dyDescent="0.2">
      <c r="P773" s="36"/>
    </row>
    <row r="774" spans="16:16" x14ac:dyDescent="0.2">
      <c r="P774" s="36"/>
    </row>
    <row r="775" spans="16:16" x14ac:dyDescent="0.2">
      <c r="P775" s="36"/>
    </row>
    <row r="776" spans="16:16" x14ac:dyDescent="0.2">
      <c r="P776" s="36"/>
    </row>
    <row r="777" spans="16:16" x14ac:dyDescent="0.2">
      <c r="P777" s="36"/>
    </row>
    <row r="778" spans="16:16" x14ac:dyDescent="0.2">
      <c r="P778" s="36"/>
    </row>
    <row r="779" spans="16:16" x14ac:dyDescent="0.2">
      <c r="P779" s="36"/>
    </row>
    <row r="780" spans="16:16" x14ac:dyDescent="0.2">
      <c r="P780" s="36"/>
    </row>
    <row r="781" spans="16:16" x14ac:dyDescent="0.2">
      <c r="P781" s="36"/>
    </row>
    <row r="782" spans="16:16" x14ac:dyDescent="0.2">
      <c r="P782" s="36"/>
    </row>
    <row r="783" spans="16:16" x14ac:dyDescent="0.2">
      <c r="P783" s="36"/>
    </row>
    <row r="784" spans="16:16" x14ac:dyDescent="0.2">
      <c r="P784" s="36"/>
    </row>
    <row r="785" spans="16:16" x14ac:dyDescent="0.2">
      <c r="P785" s="36"/>
    </row>
    <row r="786" spans="16:16" x14ac:dyDescent="0.2">
      <c r="P786" s="36"/>
    </row>
    <row r="787" spans="16:16" x14ac:dyDescent="0.2">
      <c r="P787" s="36"/>
    </row>
    <row r="788" spans="16:16" x14ac:dyDescent="0.2">
      <c r="P788" s="36"/>
    </row>
    <row r="789" spans="16:16" x14ac:dyDescent="0.2">
      <c r="P789" s="36"/>
    </row>
    <row r="790" spans="16:16" x14ac:dyDescent="0.2">
      <c r="P790" s="36"/>
    </row>
    <row r="791" spans="16:16" x14ac:dyDescent="0.2">
      <c r="P791" s="36"/>
    </row>
    <row r="792" spans="16:16" x14ac:dyDescent="0.2">
      <c r="P792" s="36"/>
    </row>
    <row r="793" spans="16:16" x14ac:dyDescent="0.2">
      <c r="P793" s="36"/>
    </row>
    <row r="794" spans="16:16" x14ac:dyDescent="0.2">
      <c r="P794" s="36"/>
    </row>
    <row r="795" spans="16:16" x14ac:dyDescent="0.2">
      <c r="P795" s="36"/>
    </row>
    <row r="796" spans="16:16" x14ac:dyDescent="0.2">
      <c r="P796" s="36"/>
    </row>
    <row r="797" spans="16:16" x14ac:dyDescent="0.2">
      <c r="P797" s="36"/>
    </row>
    <row r="798" spans="16:16" x14ac:dyDescent="0.2">
      <c r="P798" s="36"/>
    </row>
    <row r="799" spans="16:16" x14ac:dyDescent="0.2">
      <c r="P799" s="36"/>
    </row>
    <row r="800" spans="16:16" x14ac:dyDescent="0.2">
      <c r="P800" s="36"/>
    </row>
    <row r="801" spans="16:16" x14ac:dyDescent="0.2">
      <c r="P801" s="36"/>
    </row>
    <row r="802" spans="16:16" x14ac:dyDescent="0.2">
      <c r="P802" s="36"/>
    </row>
    <row r="803" spans="16:16" x14ac:dyDescent="0.2">
      <c r="P803" s="36"/>
    </row>
    <row r="804" spans="16:16" x14ac:dyDescent="0.2">
      <c r="P804" s="36"/>
    </row>
    <row r="805" spans="16:16" x14ac:dyDescent="0.2">
      <c r="P805" s="36"/>
    </row>
    <row r="806" spans="16:16" x14ac:dyDescent="0.2">
      <c r="P806" s="36"/>
    </row>
    <row r="807" spans="16:16" x14ac:dyDescent="0.2">
      <c r="P807" s="36"/>
    </row>
    <row r="808" spans="16:16" x14ac:dyDescent="0.2">
      <c r="P808" s="36"/>
    </row>
    <row r="809" spans="16:16" x14ac:dyDescent="0.2">
      <c r="P809" s="36"/>
    </row>
    <row r="810" spans="16:16" x14ac:dyDescent="0.2">
      <c r="P810" s="36"/>
    </row>
    <row r="811" spans="16:16" x14ac:dyDescent="0.2">
      <c r="P811" s="36"/>
    </row>
    <row r="812" spans="16:16" x14ac:dyDescent="0.2">
      <c r="P812" s="36"/>
    </row>
    <row r="813" spans="16:16" x14ac:dyDescent="0.2">
      <c r="P813" s="36"/>
    </row>
    <row r="814" spans="16:16" x14ac:dyDescent="0.2">
      <c r="P814" s="36"/>
    </row>
    <row r="815" spans="16:16" x14ac:dyDescent="0.2">
      <c r="P815" s="36"/>
    </row>
    <row r="816" spans="16:16" x14ac:dyDescent="0.2">
      <c r="P816" s="36"/>
    </row>
    <row r="817" spans="16:16" x14ac:dyDescent="0.2">
      <c r="P817" s="36"/>
    </row>
    <row r="818" spans="16:16" x14ac:dyDescent="0.2">
      <c r="P818" s="36"/>
    </row>
    <row r="819" spans="16:16" x14ac:dyDescent="0.2">
      <c r="P819" s="36"/>
    </row>
    <row r="820" spans="16:16" x14ac:dyDescent="0.2">
      <c r="P820" s="36"/>
    </row>
    <row r="821" spans="16:16" x14ac:dyDescent="0.2">
      <c r="P821" s="36"/>
    </row>
    <row r="822" spans="16:16" x14ac:dyDescent="0.2">
      <c r="P822" s="36"/>
    </row>
    <row r="823" spans="16:16" x14ac:dyDescent="0.2">
      <c r="P823" s="36"/>
    </row>
    <row r="824" spans="16:16" x14ac:dyDescent="0.2">
      <c r="P824" s="36"/>
    </row>
    <row r="825" spans="16:16" x14ac:dyDescent="0.2">
      <c r="P825" s="36"/>
    </row>
    <row r="826" spans="16:16" x14ac:dyDescent="0.2">
      <c r="P826" s="36"/>
    </row>
    <row r="827" spans="16:16" x14ac:dyDescent="0.2">
      <c r="P827" s="36"/>
    </row>
    <row r="828" spans="16:16" x14ac:dyDescent="0.2">
      <c r="P828" s="36"/>
    </row>
    <row r="829" spans="16:16" x14ac:dyDescent="0.2">
      <c r="P829" s="36"/>
    </row>
    <row r="830" spans="16:16" x14ac:dyDescent="0.2">
      <c r="P830" s="36"/>
    </row>
    <row r="831" spans="16:16" x14ac:dyDescent="0.2">
      <c r="P831" s="36"/>
    </row>
    <row r="832" spans="16:16" x14ac:dyDescent="0.2">
      <c r="P832" s="36"/>
    </row>
    <row r="833" spans="16:16" x14ac:dyDescent="0.2">
      <c r="P833" s="36"/>
    </row>
    <row r="834" spans="16:16" x14ac:dyDescent="0.2">
      <c r="P834" s="36"/>
    </row>
    <row r="835" spans="16:16" x14ac:dyDescent="0.2">
      <c r="P835" s="36"/>
    </row>
    <row r="836" spans="16:16" x14ac:dyDescent="0.2">
      <c r="P836" s="36"/>
    </row>
    <row r="837" spans="16:16" x14ac:dyDescent="0.2">
      <c r="P837" s="36"/>
    </row>
    <row r="838" spans="16:16" x14ac:dyDescent="0.2">
      <c r="P838" s="36"/>
    </row>
    <row r="839" spans="16:16" x14ac:dyDescent="0.2">
      <c r="P839" s="36"/>
    </row>
    <row r="840" spans="16:16" x14ac:dyDescent="0.2">
      <c r="P840" s="36"/>
    </row>
    <row r="841" spans="16:16" x14ac:dyDescent="0.2">
      <c r="P841" s="36"/>
    </row>
    <row r="842" spans="16:16" x14ac:dyDescent="0.2">
      <c r="P842" s="36"/>
    </row>
    <row r="843" spans="16:16" x14ac:dyDescent="0.2">
      <c r="P843" s="36"/>
    </row>
    <row r="844" spans="16:16" x14ac:dyDescent="0.2">
      <c r="P844" s="36"/>
    </row>
    <row r="845" spans="16:16" x14ac:dyDescent="0.2">
      <c r="P845" s="36"/>
    </row>
    <row r="846" spans="16:16" x14ac:dyDescent="0.2">
      <c r="P846" s="36"/>
    </row>
    <row r="847" spans="16:16" x14ac:dyDescent="0.2">
      <c r="P847" s="36"/>
    </row>
    <row r="848" spans="16:16" x14ac:dyDescent="0.2">
      <c r="P848" s="36"/>
    </row>
    <row r="849" spans="16:16" x14ac:dyDescent="0.2">
      <c r="P849" s="36"/>
    </row>
    <row r="850" spans="16:16" x14ac:dyDescent="0.2">
      <c r="P850" s="36"/>
    </row>
    <row r="851" spans="16:16" x14ac:dyDescent="0.2">
      <c r="P851" s="36"/>
    </row>
    <row r="852" spans="16:16" x14ac:dyDescent="0.2">
      <c r="P852" s="36"/>
    </row>
    <row r="853" spans="16:16" x14ac:dyDescent="0.2">
      <c r="P853" s="36"/>
    </row>
    <row r="854" spans="16:16" x14ac:dyDescent="0.2">
      <c r="P854" s="36"/>
    </row>
    <row r="855" spans="16:16" x14ac:dyDescent="0.2">
      <c r="P855" s="36"/>
    </row>
    <row r="856" spans="16:16" x14ac:dyDescent="0.2">
      <c r="P856" s="36"/>
    </row>
    <row r="857" spans="16:16" x14ac:dyDescent="0.2">
      <c r="P857" s="36"/>
    </row>
    <row r="858" spans="16:16" x14ac:dyDescent="0.2">
      <c r="P858" s="36"/>
    </row>
    <row r="859" spans="16:16" x14ac:dyDescent="0.2">
      <c r="P859" s="36"/>
    </row>
    <row r="860" spans="16:16" x14ac:dyDescent="0.2">
      <c r="P860" s="36"/>
    </row>
    <row r="861" spans="16:16" x14ac:dyDescent="0.2">
      <c r="P861" s="36"/>
    </row>
    <row r="862" spans="16:16" x14ac:dyDescent="0.2">
      <c r="P862" s="36"/>
    </row>
    <row r="863" spans="16:16" x14ac:dyDescent="0.2">
      <c r="P863" s="36"/>
    </row>
    <row r="864" spans="16:16" x14ac:dyDescent="0.2">
      <c r="P864" s="36"/>
    </row>
    <row r="865" spans="16:16" x14ac:dyDescent="0.2">
      <c r="P865" s="36"/>
    </row>
    <row r="866" spans="16:16" x14ac:dyDescent="0.2">
      <c r="P866" s="36"/>
    </row>
    <row r="867" spans="16:16" x14ac:dyDescent="0.2">
      <c r="P867" s="36"/>
    </row>
    <row r="868" spans="16:16" x14ac:dyDescent="0.2">
      <c r="P868" s="36"/>
    </row>
    <row r="869" spans="16:16" x14ac:dyDescent="0.2">
      <c r="P869" s="36"/>
    </row>
    <row r="870" spans="16:16" x14ac:dyDescent="0.2">
      <c r="P870" s="36"/>
    </row>
    <row r="871" spans="16:16" x14ac:dyDescent="0.2">
      <c r="P871" s="36"/>
    </row>
    <row r="872" spans="16:16" x14ac:dyDescent="0.2">
      <c r="P872" s="36"/>
    </row>
    <row r="873" spans="16:16" x14ac:dyDescent="0.2">
      <c r="P873" s="36"/>
    </row>
    <row r="874" spans="16:16" x14ac:dyDescent="0.2">
      <c r="P874" s="36"/>
    </row>
    <row r="875" spans="16:16" x14ac:dyDescent="0.2">
      <c r="P875" s="36"/>
    </row>
    <row r="876" spans="16:16" x14ac:dyDescent="0.2">
      <c r="P876" s="36"/>
    </row>
    <row r="877" spans="16:16" x14ac:dyDescent="0.2">
      <c r="P877" s="36"/>
    </row>
    <row r="878" spans="16:16" x14ac:dyDescent="0.2">
      <c r="P878" s="36"/>
    </row>
    <row r="879" spans="16:16" x14ac:dyDescent="0.2">
      <c r="P879" s="36"/>
    </row>
    <row r="880" spans="16:16" x14ac:dyDescent="0.2">
      <c r="P880" s="36"/>
    </row>
    <row r="881" spans="16:16" x14ac:dyDescent="0.2">
      <c r="P881" s="36"/>
    </row>
    <row r="882" spans="16:16" x14ac:dyDescent="0.2">
      <c r="P882" s="36"/>
    </row>
    <row r="883" spans="16:16" x14ac:dyDescent="0.2">
      <c r="P883" s="36"/>
    </row>
    <row r="884" spans="16:16" x14ac:dyDescent="0.2">
      <c r="P884" s="36"/>
    </row>
    <row r="885" spans="16:16" x14ac:dyDescent="0.2">
      <c r="P885" s="36"/>
    </row>
    <row r="886" spans="16:16" x14ac:dyDescent="0.2">
      <c r="P886" s="36"/>
    </row>
    <row r="887" spans="16:16" x14ac:dyDescent="0.2">
      <c r="P887" s="36"/>
    </row>
    <row r="888" spans="16:16" x14ac:dyDescent="0.2">
      <c r="P888" s="36"/>
    </row>
    <row r="889" spans="16:16" x14ac:dyDescent="0.2">
      <c r="P889" s="36"/>
    </row>
    <row r="890" spans="16:16" x14ac:dyDescent="0.2">
      <c r="P890" s="36"/>
    </row>
    <row r="891" spans="16:16" x14ac:dyDescent="0.2">
      <c r="P891" s="36"/>
    </row>
    <row r="892" spans="16:16" x14ac:dyDescent="0.2">
      <c r="P892" s="36"/>
    </row>
    <row r="893" spans="16:16" x14ac:dyDescent="0.2">
      <c r="P893" s="36"/>
    </row>
    <row r="894" spans="16:16" x14ac:dyDescent="0.2">
      <c r="P894" s="36"/>
    </row>
    <row r="895" spans="16:16" x14ac:dyDescent="0.2">
      <c r="P895" s="36"/>
    </row>
    <row r="896" spans="16:16" x14ac:dyDescent="0.2">
      <c r="P896" s="36"/>
    </row>
    <row r="897" spans="16:16" x14ac:dyDescent="0.2">
      <c r="P897" s="36"/>
    </row>
    <row r="898" spans="16:16" x14ac:dyDescent="0.2">
      <c r="P898" s="36"/>
    </row>
    <row r="899" spans="16:16" x14ac:dyDescent="0.2">
      <c r="P899" s="36"/>
    </row>
    <row r="900" spans="16:16" x14ac:dyDescent="0.2">
      <c r="P900" s="36"/>
    </row>
    <row r="901" spans="16:16" x14ac:dyDescent="0.2">
      <c r="P901" s="36"/>
    </row>
    <row r="902" spans="16:16" x14ac:dyDescent="0.2">
      <c r="P902" s="36"/>
    </row>
    <row r="903" spans="16:16" x14ac:dyDescent="0.2">
      <c r="P903" s="36"/>
    </row>
    <row r="904" spans="16:16" x14ac:dyDescent="0.2">
      <c r="P904" s="36"/>
    </row>
    <row r="905" spans="16:16" x14ac:dyDescent="0.2">
      <c r="P905" s="36"/>
    </row>
    <row r="906" spans="16:16" x14ac:dyDescent="0.2">
      <c r="P906" s="36"/>
    </row>
    <row r="907" spans="16:16" x14ac:dyDescent="0.2">
      <c r="P907" s="36"/>
    </row>
    <row r="908" spans="16:16" x14ac:dyDescent="0.2">
      <c r="P908" s="36"/>
    </row>
    <row r="909" spans="16:16" x14ac:dyDescent="0.2">
      <c r="P909" s="36"/>
    </row>
    <row r="910" spans="16:16" x14ac:dyDescent="0.2">
      <c r="P910" s="36"/>
    </row>
    <row r="911" spans="16:16" x14ac:dyDescent="0.2">
      <c r="P911" s="36"/>
    </row>
    <row r="912" spans="16:16" x14ac:dyDescent="0.2">
      <c r="P912" s="36"/>
    </row>
    <row r="913" spans="16:16" x14ac:dyDescent="0.2">
      <c r="P913" s="36"/>
    </row>
    <row r="914" spans="16:16" x14ac:dyDescent="0.2">
      <c r="P914" s="36"/>
    </row>
    <row r="915" spans="16:16" x14ac:dyDescent="0.2">
      <c r="P915" s="36"/>
    </row>
    <row r="916" spans="16:16" x14ac:dyDescent="0.2">
      <c r="P916" s="36"/>
    </row>
    <row r="917" spans="16:16" x14ac:dyDescent="0.2">
      <c r="P917" s="36"/>
    </row>
    <row r="918" spans="16:16" x14ac:dyDescent="0.2">
      <c r="P918" s="36"/>
    </row>
    <row r="919" spans="16:16" x14ac:dyDescent="0.2">
      <c r="P919" s="36"/>
    </row>
    <row r="920" spans="16:16" x14ac:dyDescent="0.2">
      <c r="P920" s="36"/>
    </row>
    <row r="921" spans="16:16" x14ac:dyDescent="0.2">
      <c r="P921" s="36"/>
    </row>
    <row r="922" spans="16:16" x14ac:dyDescent="0.2">
      <c r="P922" s="36"/>
    </row>
    <row r="923" spans="16:16" x14ac:dyDescent="0.2">
      <c r="P923" s="36"/>
    </row>
    <row r="924" spans="16:16" x14ac:dyDescent="0.2">
      <c r="P924" s="36"/>
    </row>
    <row r="925" spans="16:16" x14ac:dyDescent="0.2">
      <c r="P925" s="36"/>
    </row>
    <row r="926" spans="16:16" x14ac:dyDescent="0.2">
      <c r="P926" s="36"/>
    </row>
    <row r="927" spans="16:16" x14ac:dyDescent="0.2">
      <c r="P927" s="36"/>
    </row>
    <row r="928" spans="16:16" x14ac:dyDescent="0.2">
      <c r="P928" s="36"/>
    </row>
    <row r="929" spans="16:16" x14ac:dyDescent="0.2">
      <c r="P929" s="36"/>
    </row>
    <row r="930" spans="16:16" x14ac:dyDescent="0.2">
      <c r="P930" s="36"/>
    </row>
    <row r="931" spans="16:16" x14ac:dyDescent="0.2">
      <c r="P931" s="36"/>
    </row>
    <row r="932" spans="16:16" x14ac:dyDescent="0.2">
      <c r="P932" s="36"/>
    </row>
    <row r="933" spans="16:16" x14ac:dyDescent="0.2">
      <c r="P933" s="36"/>
    </row>
    <row r="934" spans="16:16" x14ac:dyDescent="0.2">
      <c r="P934" s="36"/>
    </row>
    <row r="935" spans="16:16" x14ac:dyDescent="0.2">
      <c r="P935" s="36"/>
    </row>
    <row r="936" spans="16:16" x14ac:dyDescent="0.2">
      <c r="P936" s="36"/>
    </row>
    <row r="937" spans="16:16" x14ac:dyDescent="0.2">
      <c r="P937" s="36"/>
    </row>
    <row r="938" spans="16:16" x14ac:dyDescent="0.2">
      <c r="P938" s="36"/>
    </row>
    <row r="939" spans="16:16" x14ac:dyDescent="0.2">
      <c r="P939" s="36"/>
    </row>
    <row r="940" spans="16:16" x14ac:dyDescent="0.2">
      <c r="P940" s="36"/>
    </row>
    <row r="941" spans="16:16" x14ac:dyDescent="0.2">
      <c r="P941" s="36"/>
    </row>
    <row r="942" spans="16:16" x14ac:dyDescent="0.2">
      <c r="P942" s="36"/>
    </row>
    <row r="943" spans="16:16" x14ac:dyDescent="0.2">
      <c r="P943" s="36"/>
    </row>
    <row r="944" spans="16:16" x14ac:dyDescent="0.2">
      <c r="P944" s="36"/>
    </row>
    <row r="945" spans="16:16" x14ac:dyDescent="0.2">
      <c r="P945" s="36"/>
    </row>
    <row r="946" spans="16:16" x14ac:dyDescent="0.2">
      <c r="P946" s="36"/>
    </row>
    <row r="947" spans="16:16" x14ac:dyDescent="0.2">
      <c r="P947" s="36"/>
    </row>
    <row r="948" spans="16:16" x14ac:dyDescent="0.2">
      <c r="P948" s="36"/>
    </row>
    <row r="949" spans="16:16" x14ac:dyDescent="0.2">
      <c r="P949" s="36"/>
    </row>
    <row r="950" spans="16:16" x14ac:dyDescent="0.2">
      <c r="P950" s="36"/>
    </row>
    <row r="951" spans="16:16" x14ac:dyDescent="0.2">
      <c r="P951" s="36"/>
    </row>
    <row r="952" spans="16:16" x14ac:dyDescent="0.2">
      <c r="P952" s="36"/>
    </row>
    <row r="953" spans="16:16" x14ac:dyDescent="0.2">
      <c r="P953" s="36"/>
    </row>
    <row r="954" spans="16:16" x14ac:dyDescent="0.2">
      <c r="P954" s="36"/>
    </row>
    <row r="955" spans="16:16" x14ac:dyDescent="0.2">
      <c r="P955" s="36"/>
    </row>
    <row r="956" spans="16:16" x14ac:dyDescent="0.2">
      <c r="P956" s="36"/>
    </row>
    <row r="957" spans="16:16" x14ac:dyDescent="0.2">
      <c r="P957" s="36"/>
    </row>
    <row r="958" spans="16:16" x14ac:dyDescent="0.2">
      <c r="P958" s="36"/>
    </row>
    <row r="959" spans="16:16" x14ac:dyDescent="0.2">
      <c r="P959" s="36"/>
    </row>
    <row r="960" spans="16:16" x14ac:dyDescent="0.2">
      <c r="P960" s="36"/>
    </row>
    <row r="961" spans="16:16" x14ac:dyDescent="0.2">
      <c r="P961" s="36"/>
    </row>
    <row r="962" spans="16:16" x14ac:dyDescent="0.2">
      <c r="P962" s="36"/>
    </row>
    <row r="963" spans="16:16" x14ac:dyDescent="0.2">
      <c r="P963" s="36"/>
    </row>
    <row r="964" spans="16:16" x14ac:dyDescent="0.2">
      <c r="P964" s="36"/>
    </row>
    <row r="965" spans="16:16" x14ac:dyDescent="0.2">
      <c r="P965" s="36"/>
    </row>
    <row r="966" spans="16:16" x14ac:dyDescent="0.2">
      <c r="P966" s="36"/>
    </row>
    <row r="967" spans="16:16" x14ac:dyDescent="0.2">
      <c r="P967" s="36"/>
    </row>
    <row r="968" spans="16:16" x14ac:dyDescent="0.2">
      <c r="P968" s="36"/>
    </row>
    <row r="969" spans="16:16" x14ac:dyDescent="0.2">
      <c r="P969" s="36"/>
    </row>
    <row r="970" spans="16:16" x14ac:dyDescent="0.2">
      <c r="P970" s="36"/>
    </row>
    <row r="971" spans="16:16" x14ac:dyDescent="0.2">
      <c r="P971" s="36"/>
    </row>
    <row r="972" spans="16:16" x14ac:dyDescent="0.2">
      <c r="P972" s="36"/>
    </row>
    <row r="973" spans="16:16" x14ac:dyDescent="0.2">
      <c r="P973" s="36"/>
    </row>
    <row r="974" spans="16:16" x14ac:dyDescent="0.2">
      <c r="P974" s="36"/>
    </row>
    <row r="975" spans="16:16" x14ac:dyDescent="0.2">
      <c r="P975" s="36"/>
    </row>
    <row r="976" spans="16:16" x14ac:dyDescent="0.2">
      <c r="P976" s="36"/>
    </row>
    <row r="977" spans="16:16" x14ac:dyDescent="0.2">
      <c r="P977" s="36"/>
    </row>
    <row r="978" spans="16:16" x14ac:dyDescent="0.2">
      <c r="P978" s="36"/>
    </row>
    <row r="979" spans="16:16" x14ac:dyDescent="0.2">
      <c r="P979" s="36"/>
    </row>
    <row r="980" spans="16:16" x14ac:dyDescent="0.2">
      <c r="P980" s="36"/>
    </row>
    <row r="981" spans="16:16" x14ac:dyDescent="0.2">
      <c r="P981" s="36"/>
    </row>
    <row r="982" spans="16:16" x14ac:dyDescent="0.2">
      <c r="P982" s="36"/>
    </row>
    <row r="983" spans="16:16" x14ac:dyDescent="0.2">
      <c r="P983" s="36"/>
    </row>
    <row r="984" spans="16:16" x14ac:dyDescent="0.2">
      <c r="P984" s="36"/>
    </row>
    <row r="985" spans="16:16" x14ac:dyDescent="0.2">
      <c r="P985" s="36"/>
    </row>
    <row r="986" spans="16:16" x14ac:dyDescent="0.2">
      <c r="P986" s="36"/>
    </row>
    <row r="987" spans="16:16" x14ac:dyDescent="0.2">
      <c r="P987" s="36"/>
    </row>
    <row r="988" spans="16:16" x14ac:dyDescent="0.2">
      <c r="P988" s="36"/>
    </row>
    <row r="989" spans="16:16" x14ac:dyDescent="0.2">
      <c r="P989" s="36"/>
    </row>
    <row r="990" spans="16:16" x14ac:dyDescent="0.2">
      <c r="P990" s="36"/>
    </row>
    <row r="991" spans="16:16" x14ac:dyDescent="0.2">
      <c r="P991" s="36"/>
    </row>
    <row r="992" spans="16:16" x14ac:dyDescent="0.2">
      <c r="P992" s="36"/>
    </row>
    <row r="993" spans="16:16" x14ac:dyDescent="0.2">
      <c r="P993" s="36"/>
    </row>
    <row r="994" spans="16:16" x14ac:dyDescent="0.2">
      <c r="P994" s="36"/>
    </row>
    <row r="995" spans="16:16" x14ac:dyDescent="0.2">
      <c r="P995" s="36"/>
    </row>
    <row r="996" spans="16:16" x14ac:dyDescent="0.2">
      <c r="P996" s="36"/>
    </row>
    <row r="997" spans="16:16" x14ac:dyDescent="0.2">
      <c r="P997" s="36"/>
    </row>
    <row r="998" spans="16:16" x14ac:dyDescent="0.2">
      <c r="P998" s="36"/>
    </row>
    <row r="999" spans="16:16" x14ac:dyDescent="0.2">
      <c r="P999" s="36"/>
    </row>
    <row r="1000" spans="16:16" x14ac:dyDescent="0.2">
      <c r="P1000" s="36"/>
    </row>
    <row r="1001" spans="16:16" x14ac:dyDescent="0.2">
      <c r="P1001" s="36"/>
    </row>
    <row r="1002" spans="16:16" x14ac:dyDescent="0.2">
      <c r="P1002" s="36"/>
    </row>
    <row r="1003" spans="16:16" x14ac:dyDescent="0.2">
      <c r="P1003" s="36"/>
    </row>
    <row r="1004" spans="16:16" x14ac:dyDescent="0.2">
      <c r="P1004" s="36"/>
    </row>
    <row r="1005" spans="16:16" x14ac:dyDescent="0.2">
      <c r="P1005" s="36"/>
    </row>
    <row r="1006" spans="16:16" x14ac:dyDescent="0.2">
      <c r="P1006" s="36"/>
    </row>
    <row r="1007" spans="16:16" x14ac:dyDescent="0.2">
      <c r="P1007" s="36"/>
    </row>
    <row r="1008" spans="16:16" x14ac:dyDescent="0.2">
      <c r="P1008" s="36"/>
    </row>
    <row r="1009" spans="16:16" x14ac:dyDescent="0.2">
      <c r="P1009" s="36"/>
    </row>
    <row r="1010" spans="16:16" x14ac:dyDescent="0.2">
      <c r="P1010" s="36"/>
    </row>
    <row r="1011" spans="16:16" x14ac:dyDescent="0.2">
      <c r="P1011" s="36"/>
    </row>
    <row r="1012" spans="16:16" x14ac:dyDescent="0.2">
      <c r="P1012" s="36"/>
    </row>
    <row r="1013" spans="16:16" x14ac:dyDescent="0.2">
      <c r="P1013" s="36"/>
    </row>
    <row r="1014" spans="16:16" x14ac:dyDescent="0.2">
      <c r="P1014" s="36"/>
    </row>
    <row r="1015" spans="16:16" x14ac:dyDescent="0.2">
      <c r="P1015" s="36"/>
    </row>
    <row r="1016" spans="16:16" x14ac:dyDescent="0.2">
      <c r="P1016" s="36"/>
    </row>
    <row r="1017" spans="16:16" x14ac:dyDescent="0.2">
      <c r="P1017" s="36"/>
    </row>
    <row r="1018" spans="16:16" x14ac:dyDescent="0.2">
      <c r="P1018" s="36"/>
    </row>
    <row r="1019" spans="16:16" x14ac:dyDescent="0.2">
      <c r="P1019" s="36"/>
    </row>
    <row r="1020" spans="16:16" x14ac:dyDescent="0.2">
      <c r="P1020" s="36"/>
    </row>
    <row r="1021" spans="16:16" x14ac:dyDescent="0.2">
      <c r="P1021" s="36"/>
    </row>
    <row r="1022" spans="16:16" x14ac:dyDescent="0.2">
      <c r="P1022" s="36"/>
    </row>
    <row r="1023" spans="16:16" x14ac:dyDescent="0.2">
      <c r="P1023" s="36"/>
    </row>
    <row r="1024" spans="16:16" x14ac:dyDescent="0.2">
      <c r="P1024" s="36"/>
    </row>
    <row r="1025" spans="16:16" x14ac:dyDescent="0.2">
      <c r="P1025" s="36"/>
    </row>
    <row r="1026" spans="16:16" x14ac:dyDescent="0.2">
      <c r="P1026" s="36"/>
    </row>
  </sheetData>
  <mergeCells count="1">
    <mergeCell ref="A1:S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5653-517E-1543-9A3D-2C8C271AB64F}">
  <dimension ref="A1:Y63"/>
  <sheetViews>
    <sheetView zoomScaleNormal="100" workbookViewId="0">
      <selection activeCell="O26" sqref="O26"/>
    </sheetView>
  </sheetViews>
  <sheetFormatPr baseColWidth="10" defaultColWidth="8.83203125" defaultRowHeight="15" x14ac:dyDescent="0.2"/>
  <cols>
    <col min="1" max="1" width="8.83203125" style="7"/>
    <col min="2" max="2" width="10.5" bestFit="1" customWidth="1"/>
    <col min="3" max="3" width="23.83203125" style="1" bestFit="1" customWidth="1"/>
    <col min="6" max="6" width="10.5" bestFit="1" customWidth="1"/>
    <col min="7" max="7" width="10.5" customWidth="1"/>
    <col min="8" max="8" width="23.83203125" bestFit="1" customWidth="1"/>
    <col min="13" max="13" width="8.83203125" style="1"/>
    <col min="14" max="14" width="23.83203125" style="1" bestFit="1" customWidth="1"/>
    <col min="20" max="20" width="16.5" customWidth="1"/>
    <col min="21" max="21" width="10.5" style="39" bestFit="1" customWidth="1"/>
    <col min="22" max="22" width="10.83203125" customWidth="1"/>
  </cols>
  <sheetData>
    <row r="1" spans="1:23" x14ac:dyDescent="0.2">
      <c r="A1" s="60" t="s">
        <v>352</v>
      </c>
      <c r="B1" s="62"/>
      <c r="C1" s="62"/>
      <c r="D1" s="62"/>
    </row>
    <row r="2" spans="1:23" x14ac:dyDescent="0.2">
      <c r="C2" s="59" t="s">
        <v>353</v>
      </c>
      <c r="D2" s="59"/>
      <c r="E2" s="59"/>
      <c r="F2" s="1"/>
      <c r="G2" s="1"/>
      <c r="H2" s="59" t="s">
        <v>354</v>
      </c>
      <c r="I2" s="59"/>
      <c r="J2" s="59"/>
      <c r="K2" s="1"/>
      <c r="L2" s="1"/>
      <c r="N2" s="59" t="s">
        <v>355</v>
      </c>
      <c r="O2" s="59"/>
      <c r="P2" s="59"/>
      <c r="T2" s="40" t="s">
        <v>356</v>
      </c>
      <c r="U2" s="39" t="s">
        <v>357</v>
      </c>
    </row>
    <row r="3" spans="1:23" x14ac:dyDescent="0.2">
      <c r="A3" s="7" t="s">
        <v>207</v>
      </c>
      <c r="B3" t="s">
        <v>208</v>
      </c>
      <c r="C3" s="1" t="s">
        <v>358</v>
      </c>
      <c r="D3" t="s">
        <v>359</v>
      </c>
      <c r="E3" t="s">
        <v>360</v>
      </c>
      <c r="F3" t="s">
        <v>357</v>
      </c>
      <c r="G3" t="s">
        <v>359</v>
      </c>
      <c r="H3" t="s">
        <v>358</v>
      </c>
      <c r="I3" t="s">
        <v>359</v>
      </c>
      <c r="J3" t="s">
        <v>360</v>
      </c>
      <c r="K3" t="s">
        <v>357</v>
      </c>
      <c r="L3" t="s">
        <v>359</v>
      </c>
      <c r="N3" s="1" t="s">
        <v>358</v>
      </c>
      <c r="O3" t="s">
        <v>359</v>
      </c>
      <c r="P3" t="s">
        <v>360</v>
      </c>
      <c r="Q3" t="s">
        <v>357</v>
      </c>
      <c r="R3" t="s">
        <v>359</v>
      </c>
      <c r="T3" t="s">
        <v>353</v>
      </c>
      <c r="U3" s="41">
        <f>F4</f>
        <v>27425620.737145048</v>
      </c>
      <c r="V3" s="42"/>
      <c r="W3" s="39"/>
    </row>
    <row r="4" spans="1:23" x14ac:dyDescent="0.2">
      <c r="A4" s="3" t="s">
        <v>274</v>
      </c>
      <c r="B4">
        <v>382.18119999999999</v>
      </c>
      <c r="C4" s="1">
        <v>17740088.262554862</v>
      </c>
      <c r="D4">
        <v>2786247.9156154213</v>
      </c>
      <c r="E4">
        <v>15.705941675028377</v>
      </c>
      <c r="F4" s="42">
        <f>AVERAGE(C4:C63)</f>
        <v>27425620.737145048</v>
      </c>
      <c r="G4" s="42">
        <f>AVERAGE(D4:D63)</f>
        <v>5753028.5907243928</v>
      </c>
      <c r="H4">
        <v>11044054.923915531</v>
      </c>
      <c r="I4">
        <v>2259952.4507074128</v>
      </c>
      <c r="J4">
        <v>20.463067834021373</v>
      </c>
      <c r="K4" s="42">
        <f>AVERAGE(H4:H63)</f>
        <v>29729526.65003413</v>
      </c>
      <c r="L4" s="42">
        <f>AVERAGE(I4:I63)</f>
        <v>5510801.6124702115</v>
      </c>
      <c r="M4" s="63" t="s">
        <v>361</v>
      </c>
      <c r="N4" s="1">
        <v>22487067.927166421</v>
      </c>
      <c r="O4">
        <v>2601629.8829023163</v>
      </c>
      <c r="P4">
        <v>11.569449122174399</v>
      </c>
      <c r="Q4" s="42">
        <f>AVERAGE(N4:N63)</f>
        <v>31972879.175496843</v>
      </c>
      <c r="R4" s="42">
        <f>AVERAGE(O4:O63)</f>
        <v>7334308.9978047628</v>
      </c>
      <c r="T4" t="s">
        <v>354</v>
      </c>
      <c r="U4" s="41">
        <f>K4</f>
        <v>29729526.65003413</v>
      </c>
      <c r="V4" s="39"/>
      <c r="W4" s="39"/>
    </row>
    <row r="5" spans="1:23" x14ac:dyDescent="0.2">
      <c r="A5" s="3" t="s">
        <v>304</v>
      </c>
      <c r="B5">
        <v>383.17649999999998</v>
      </c>
      <c r="C5" s="1">
        <v>34860826.852133438</v>
      </c>
      <c r="D5">
        <v>3937923.5379532496</v>
      </c>
      <c r="E5">
        <v>11.29612775582302</v>
      </c>
      <c r="H5">
        <v>27582256.709507085</v>
      </c>
      <c r="I5">
        <v>7356611.5648149643</v>
      </c>
      <c r="J5">
        <v>26.67153613387725</v>
      </c>
      <c r="M5" s="63"/>
      <c r="N5" s="1">
        <v>37525954.735132821</v>
      </c>
      <c r="O5">
        <v>6987293.9511721022</v>
      </c>
      <c r="P5">
        <v>18.619896550241286</v>
      </c>
      <c r="T5" t="s">
        <v>355</v>
      </c>
      <c r="U5" s="41">
        <f>Q4</f>
        <v>31972879.175496843</v>
      </c>
      <c r="V5" s="42"/>
      <c r="W5" s="39"/>
    </row>
    <row r="6" spans="1:23" x14ac:dyDescent="0.2">
      <c r="A6" s="3" t="s">
        <v>235</v>
      </c>
      <c r="B6">
        <v>384.17169999999999</v>
      </c>
      <c r="C6" s="1">
        <v>15094009.647525799</v>
      </c>
      <c r="D6">
        <v>2891780.2268896094</v>
      </c>
      <c r="E6">
        <v>19.158462823452801</v>
      </c>
      <c r="H6">
        <v>12456998.537173919</v>
      </c>
      <c r="I6">
        <v>3006217.3990393109</v>
      </c>
      <c r="J6">
        <v>24.132758706426902</v>
      </c>
      <c r="M6" s="63"/>
      <c r="N6" s="1">
        <v>18788841.8171947</v>
      </c>
      <c r="O6">
        <v>4579406.4825041769</v>
      </c>
      <c r="P6">
        <v>24.37301099801325</v>
      </c>
    </row>
    <row r="7" spans="1:23" x14ac:dyDescent="0.2">
      <c r="A7" s="3" t="s">
        <v>254</v>
      </c>
      <c r="B7">
        <v>390.12819999999999</v>
      </c>
      <c r="C7" s="1">
        <v>17791626.51089238</v>
      </c>
      <c r="D7">
        <v>6008447.011393154</v>
      </c>
      <c r="E7">
        <v>33.7712069647745</v>
      </c>
      <c r="H7">
        <v>15021633.06214864</v>
      </c>
      <c r="I7">
        <v>2345744.1454636608</v>
      </c>
      <c r="J7">
        <v>15.615773170324893</v>
      </c>
      <c r="M7" s="63"/>
      <c r="N7" s="1">
        <v>18482506.35097434</v>
      </c>
      <c r="O7">
        <v>3944759.89393892</v>
      </c>
      <c r="P7">
        <v>21.343208648382067</v>
      </c>
    </row>
    <row r="8" spans="1:23" x14ac:dyDescent="0.2">
      <c r="A8" s="3" t="s">
        <v>260</v>
      </c>
      <c r="B8">
        <v>398.18130000000002</v>
      </c>
      <c r="C8" s="1">
        <v>21694957.09777838</v>
      </c>
      <c r="D8">
        <v>2720936.896435814</v>
      </c>
      <c r="E8">
        <v>12.541794317327527</v>
      </c>
      <c r="H8">
        <v>18807843.398982078</v>
      </c>
      <c r="I8">
        <v>4376013.1110451892</v>
      </c>
      <c r="J8">
        <v>23.26695846096862</v>
      </c>
      <c r="M8" s="63"/>
      <c r="N8" s="1">
        <v>23960414.030510779</v>
      </c>
      <c r="O8">
        <v>3183160.5668670251</v>
      </c>
      <c r="P8">
        <v>13.285081646809788</v>
      </c>
    </row>
    <row r="9" spans="1:23" x14ac:dyDescent="0.2">
      <c r="A9" s="3" t="s">
        <v>272</v>
      </c>
      <c r="B9">
        <v>401.15809999999999</v>
      </c>
      <c r="C9" s="1">
        <v>36345613.249956295</v>
      </c>
      <c r="D9">
        <v>8802594.8921014052</v>
      </c>
      <c r="E9">
        <v>24.219139821810518</v>
      </c>
      <c r="H9">
        <v>34653711.116969466</v>
      </c>
      <c r="I9">
        <v>4577689.3352990216</v>
      </c>
      <c r="J9">
        <v>13.209809823391144</v>
      </c>
      <c r="M9" s="61" t="s">
        <v>353</v>
      </c>
      <c r="N9" s="1">
        <v>47126977.353818022</v>
      </c>
      <c r="O9">
        <v>13689859.51236017</v>
      </c>
      <c r="P9">
        <v>29.048880876827713</v>
      </c>
    </row>
    <row r="10" spans="1:23" x14ac:dyDescent="0.2">
      <c r="A10" s="3" t="s">
        <v>240</v>
      </c>
      <c r="B10">
        <v>403.14859999999999</v>
      </c>
      <c r="C10" s="1">
        <v>26172119.44642698</v>
      </c>
      <c r="D10">
        <v>7539781.0228041979</v>
      </c>
      <c r="E10">
        <v>28.808446477702169</v>
      </c>
      <c r="H10">
        <v>32957834.575871564</v>
      </c>
      <c r="I10">
        <v>6054761.1520965816</v>
      </c>
      <c r="J10">
        <v>18.371234730722488</v>
      </c>
      <c r="M10" s="61"/>
      <c r="N10" s="1">
        <v>41999901.311805263</v>
      </c>
      <c r="O10">
        <v>6858223.7188248327</v>
      </c>
      <c r="P10">
        <v>16.329142461335103</v>
      </c>
    </row>
    <row r="11" spans="1:23" x14ac:dyDescent="0.2">
      <c r="A11" s="3" t="s">
        <v>300</v>
      </c>
      <c r="B11">
        <v>409.21730000000002</v>
      </c>
      <c r="C11" s="1">
        <v>46503867.654825121</v>
      </c>
      <c r="D11">
        <v>10579868.557378054</v>
      </c>
      <c r="E11">
        <v>22.750513217324439</v>
      </c>
      <c r="H11">
        <v>38982093.445740461</v>
      </c>
      <c r="I11">
        <v>6741630.8373004701</v>
      </c>
      <c r="J11">
        <v>17.294173404730582</v>
      </c>
      <c r="M11" s="61"/>
      <c r="N11" s="1">
        <v>47993189.835918136</v>
      </c>
      <c r="O11">
        <v>14955045.235243957</v>
      </c>
      <c r="P11">
        <v>31.160765280184798</v>
      </c>
    </row>
    <row r="12" spans="1:23" x14ac:dyDescent="0.2">
      <c r="A12" s="3" t="s">
        <v>296</v>
      </c>
      <c r="B12">
        <v>415.14699999999999</v>
      </c>
      <c r="C12" s="1">
        <v>51025294.08529254</v>
      </c>
      <c r="D12">
        <v>9349357.279323006</v>
      </c>
      <c r="E12">
        <v>18.32298558376727</v>
      </c>
      <c r="H12">
        <v>32412834.658415399</v>
      </c>
      <c r="I12">
        <v>5621459.9896954736</v>
      </c>
      <c r="J12">
        <v>17.343314921195777</v>
      </c>
      <c r="M12" s="61"/>
      <c r="N12" s="1">
        <v>50736187.844860598</v>
      </c>
      <c r="O12">
        <v>8803079.8398742061</v>
      </c>
      <c r="P12">
        <v>17.350692304262129</v>
      </c>
    </row>
    <row r="13" spans="1:23" x14ac:dyDescent="0.2">
      <c r="A13" s="3" t="s">
        <v>264</v>
      </c>
      <c r="B13">
        <v>422.23770000000002</v>
      </c>
      <c r="C13" s="1">
        <v>30370493.888831638</v>
      </c>
      <c r="D13">
        <v>6252273.0484540807</v>
      </c>
      <c r="E13">
        <v>20.586668993069207</v>
      </c>
      <c r="H13">
        <v>29899153.529745899</v>
      </c>
      <c r="I13">
        <v>7111157.3897059318</v>
      </c>
      <c r="J13">
        <v>23.783808403241999</v>
      </c>
      <c r="M13" s="61"/>
      <c r="N13" s="1">
        <v>33922776.566275455</v>
      </c>
      <c r="O13">
        <v>6633763.585746143</v>
      </c>
      <c r="P13">
        <v>19.555485302878012</v>
      </c>
    </row>
    <row r="14" spans="1:23" x14ac:dyDescent="0.2">
      <c r="A14" s="3" t="s">
        <v>262</v>
      </c>
      <c r="B14">
        <v>425.17579999999998</v>
      </c>
      <c r="C14" s="1">
        <v>5066114.2606036337</v>
      </c>
      <c r="D14">
        <v>1126426.4134080776</v>
      </c>
      <c r="E14">
        <v>22.234524439523053</v>
      </c>
      <c r="H14">
        <v>2759994.1750131636</v>
      </c>
      <c r="I14">
        <v>264373.06924844609</v>
      </c>
      <c r="J14">
        <v>9.5787546090449691</v>
      </c>
      <c r="M14" s="61"/>
      <c r="N14" s="1">
        <v>6961277.5133600486</v>
      </c>
      <c r="O14">
        <v>1122260.2263139596</v>
      </c>
      <c r="P14">
        <v>16.121469430864138</v>
      </c>
    </row>
    <row r="15" spans="1:23" x14ac:dyDescent="0.2">
      <c r="A15" s="3" t="s">
        <v>298</v>
      </c>
      <c r="B15">
        <v>426.17110000000002</v>
      </c>
      <c r="C15" s="1">
        <v>23448660.9479139</v>
      </c>
      <c r="D15">
        <v>8434901.5667478424</v>
      </c>
      <c r="E15">
        <v>35.971783572137191</v>
      </c>
      <c r="H15">
        <v>23125958.597741418</v>
      </c>
      <c r="I15">
        <v>3469399.7936621029</v>
      </c>
      <c r="J15">
        <v>15.002188034708924</v>
      </c>
      <c r="M15" s="61"/>
      <c r="N15" s="1">
        <v>28349876.131313782</v>
      </c>
      <c r="O15">
        <v>5236078.4943411686</v>
      </c>
      <c r="P15">
        <v>18.46949337657836</v>
      </c>
    </row>
    <row r="16" spans="1:23" x14ac:dyDescent="0.2">
      <c r="A16" s="3" t="s">
        <v>292</v>
      </c>
      <c r="B16">
        <v>426.24380000000002</v>
      </c>
      <c r="C16" s="1">
        <v>21468393.81269582</v>
      </c>
      <c r="D16">
        <v>4208549.631765699</v>
      </c>
      <c r="E16">
        <v>19.603467630060326</v>
      </c>
      <c r="H16">
        <v>23808969.421245761</v>
      </c>
      <c r="I16">
        <v>6372568.2481832644</v>
      </c>
      <c r="J16">
        <v>26.765409856407938</v>
      </c>
      <c r="M16" s="61"/>
      <c r="N16" s="1">
        <v>18581039.376035441</v>
      </c>
      <c r="O16">
        <v>7017843.8736077873</v>
      </c>
      <c r="P16">
        <v>37.768844527927342</v>
      </c>
    </row>
    <row r="17" spans="1:25" x14ac:dyDescent="0.2">
      <c r="A17" s="3" t="s">
        <v>330</v>
      </c>
      <c r="B17">
        <v>427.2079</v>
      </c>
      <c r="C17" s="1">
        <v>28869613.241803683</v>
      </c>
      <c r="D17">
        <v>3186070.7492490369</v>
      </c>
      <c r="E17">
        <v>11.036070080203059</v>
      </c>
      <c r="H17">
        <v>28612565.48356846</v>
      </c>
      <c r="I17">
        <v>6674107.491126297</v>
      </c>
      <c r="J17">
        <v>23.325791932076427</v>
      </c>
      <c r="M17" s="61"/>
      <c r="N17" s="1">
        <v>32898237.684770279</v>
      </c>
      <c r="O17">
        <v>5135050.4482362075</v>
      </c>
      <c r="P17">
        <v>15.608892176657227</v>
      </c>
    </row>
    <row r="18" spans="1:25" x14ac:dyDescent="0.2">
      <c r="A18" s="3" t="s">
        <v>334</v>
      </c>
      <c r="B18">
        <v>427.2079</v>
      </c>
      <c r="C18" s="1">
        <v>23833191.83409084</v>
      </c>
      <c r="D18">
        <v>2753443.3001389806</v>
      </c>
      <c r="E18">
        <v>11.55297754201967</v>
      </c>
      <c r="H18">
        <v>28480839.650198437</v>
      </c>
      <c r="I18">
        <v>4837949.1897850605</v>
      </c>
      <c r="J18">
        <v>16.986680340905441</v>
      </c>
      <c r="M18" s="61"/>
      <c r="N18" s="1">
        <v>35116169.42663078</v>
      </c>
      <c r="O18">
        <v>5528462.772698639</v>
      </c>
      <c r="P18">
        <v>15.74335373979048</v>
      </c>
    </row>
    <row r="19" spans="1:25" x14ac:dyDescent="0.2">
      <c r="A19" s="3" t="s">
        <v>344</v>
      </c>
      <c r="B19">
        <v>429.18709999999999</v>
      </c>
      <c r="C19" s="1">
        <v>33824350.574497297</v>
      </c>
      <c r="D19">
        <v>4725265.2836373793</v>
      </c>
      <c r="E19">
        <v>13.970010372350236</v>
      </c>
      <c r="H19">
        <v>29314053.013752818</v>
      </c>
      <c r="I19">
        <v>4539982.6085511297</v>
      </c>
      <c r="J19">
        <v>15.487393048041417</v>
      </c>
      <c r="M19" s="61"/>
      <c r="N19" s="1">
        <v>44925422.576589279</v>
      </c>
      <c r="O19">
        <v>3605140.3695641053</v>
      </c>
      <c r="P19">
        <v>8.0247222236319047</v>
      </c>
    </row>
    <row r="20" spans="1:25" x14ac:dyDescent="0.2">
      <c r="A20" s="3" t="s">
        <v>266</v>
      </c>
      <c r="B20">
        <v>434.16250000000002</v>
      </c>
      <c r="C20" s="1">
        <v>12519632.825058373</v>
      </c>
      <c r="D20">
        <v>1965500.621640329</v>
      </c>
      <c r="E20">
        <v>15.699347170200776</v>
      </c>
      <c r="H20">
        <v>12644342.219511202</v>
      </c>
      <c r="I20">
        <v>3109141.4621024723</v>
      </c>
      <c r="J20">
        <v>24.589191024146956</v>
      </c>
      <c r="M20" s="61"/>
      <c r="N20" s="1">
        <v>17123817.60696226</v>
      </c>
      <c r="O20">
        <v>4656614.2515307153</v>
      </c>
      <c r="P20">
        <v>27.193785628955855</v>
      </c>
    </row>
    <row r="21" spans="1:25" x14ac:dyDescent="0.2">
      <c r="A21" s="3" t="s">
        <v>288</v>
      </c>
      <c r="B21">
        <v>434.16250000000002</v>
      </c>
      <c r="C21" s="1">
        <v>20718557.128543682</v>
      </c>
      <c r="D21">
        <v>4380050.3767209807</v>
      </c>
      <c r="E21">
        <v>21.140711438281787</v>
      </c>
      <c r="H21">
        <v>17439159.262182862</v>
      </c>
      <c r="I21">
        <v>5269625.0842636386</v>
      </c>
      <c r="J21">
        <v>30.217196855876637</v>
      </c>
      <c r="M21" s="61"/>
      <c r="N21" s="1">
        <v>19770474.777130861</v>
      </c>
      <c r="O21">
        <v>5559260.675677103</v>
      </c>
      <c r="P21">
        <v>28.119004416159378</v>
      </c>
    </row>
    <row r="22" spans="1:25" x14ac:dyDescent="0.2">
      <c r="A22" s="3" t="s">
        <v>302</v>
      </c>
      <c r="B22">
        <v>435.15769999999998</v>
      </c>
      <c r="C22" s="1">
        <v>28967674.0284454</v>
      </c>
      <c r="D22">
        <v>3048649.5783014223</v>
      </c>
      <c r="E22">
        <v>10.524316088712331</v>
      </c>
      <c r="H22">
        <v>28482505.78543992</v>
      </c>
      <c r="I22">
        <v>4765785.9946898166</v>
      </c>
      <c r="J22">
        <v>16.732326960944768</v>
      </c>
      <c r="M22" s="61"/>
      <c r="N22" s="1">
        <v>37085547.863214843</v>
      </c>
      <c r="O22">
        <v>8693338.5897432975</v>
      </c>
      <c r="P22">
        <v>23.441310943571686</v>
      </c>
      <c r="Y22" s="43"/>
    </row>
    <row r="23" spans="1:25" x14ac:dyDescent="0.2">
      <c r="A23" s="3" t="s">
        <v>342</v>
      </c>
      <c r="B23">
        <v>439.22789999999998</v>
      </c>
      <c r="C23" s="1">
        <v>42638061.588339016</v>
      </c>
      <c r="D23">
        <v>7532145.9330417113</v>
      </c>
      <c r="E23">
        <v>17.665310411535359</v>
      </c>
      <c r="H23">
        <v>41630040.077929296</v>
      </c>
      <c r="I23">
        <v>8379721.9970608763</v>
      </c>
      <c r="J23">
        <v>20.129026975170976</v>
      </c>
      <c r="M23" s="61"/>
      <c r="N23" s="1">
        <v>51055651.708150826</v>
      </c>
      <c r="O23">
        <v>9680423.0456632096</v>
      </c>
      <c r="P23">
        <v>18.960531737013888</v>
      </c>
    </row>
    <row r="24" spans="1:25" x14ac:dyDescent="0.2">
      <c r="A24" s="3" t="s">
        <v>242</v>
      </c>
      <c r="B24">
        <v>440.18669999999997</v>
      </c>
      <c r="C24" s="1">
        <v>16130089.510044441</v>
      </c>
      <c r="D24">
        <v>2715035.7862338317</v>
      </c>
      <c r="E24">
        <v>16.832118535629572</v>
      </c>
      <c r="H24">
        <v>18189070.2475053</v>
      </c>
      <c r="I24">
        <v>2226888.8830366549</v>
      </c>
      <c r="J24">
        <v>12.243005567269615</v>
      </c>
      <c r="M24" s="61"/>
      <c r="N24" s="1">
        <v>21124489.013105698</v>
      </c>
      <c r="O24">
        <v>2799700.5694188941</v>
      </c>
      <c r="P24">
        <v>13.253341028424172</v>
      </c>
    </row>
    <row r="25" spans="1:25" x14ac:dyDescent="0.2">
      <c r="A25" s="3" t="s">
        <v>268</v>
      </c>
      <c r="B25">
        <v>440.2595</v>
      </c>
      <c r="C25" s="1">
        <v>6945785.3280239087</v>
      </c>
      <c r="D25">
        <v>849213.96082662814</v>
      </c>
      <c r="E25">
        <v>12.226320289519105</v>
      </c>
      <c r="H25">
        <v>4350839.8850181559</v>
      </c>
      <c r="I25">
        <v>1090667.7542313721</v>
      </c>
      <c r="J25">
        <v>25.067981885222164</v>
      </c>
      <c r="M25" s="61"/>
      <c r="N25" s="1">
        <v>8125661.8730102684</v>
      </c>
      <c r="O25">
        <v>1259904.23062534</v>
      </c>
      <c r="P25">
        <v>15.505250529931175</v>
      </c>
    </row>
    <row r="26" spans="1:25" x14ac:dyDescent="0.2">
      <c r="A26" s="3" t="s">
        <v>289</v>
      </c>
      <c r="B26">
        <v>445.21730000000002</v>
      </c>
      <c r="C26" s="1">
        <v>30429265.530456759</v>
      </c>
      <c r="D26">
        <v>3610730.7512792475</v>
      </c>
      <c r="E26">
        <v>11.865980622060215</v>
      </c>
      <c r="H26">
        <v>32261928.913723797</v>
      </c>
      <c r="I26">
        <v>1896511.5699257068</v>
      </c>
      <c r="J26">
        <v>5.8784816462693152</v>
      </c>
      <c r="M26" s="61"/>
      <c r="N26" s="1">
        <v>73280108.891245142</v>
      </c>
      <c r="O26">
        <v>85024834.694386423</v>
      </c>
      <c r="P26">
        <v>116.02716750949648</v>
      </c>
    </row>
    <row r="27" spans="1:25" x14ac:dyDescent="0.2">
      <c r="A27" s="3" t="s">
        <v>244</v>
      </c>
      <c r="B27">
        <v>447.20780000000002</v>
      </c>
      <c r="C27" s="1">
        <v>50280157.981160522</v>
      </c>
      <c r="D27">
        <v>11710216.268727953</v>
      </c>
      <c r="E27">
        <v>23.289935312286918</v>
      </c>
      <c r="H27">
        <v>50884690.21060206</v>
      </c>
      <c r="I27">
        <v>8444350.3323015496</v>
      </c>
      <c r="J27">
        <v>16.595070732182879</v>
      </c>
      <c r="M27" s="61"/>
      <c r="N27" s="1">
        <v>47683351.388452485</v>
      </c>
      <c r="O27">
        <v>7495795.121554249</v>
      </c>
      <c r="P27">
        <v>15.719941873400938</v>
      </c>
    </row>
    <row r="28" spans="1:25" x14ac:dyDescent="0.2">
      <c r="A28" s="3" t="s">
        <v>282</v>
      </c>
      <c r="B28">
        <v>449.17340000000002</v>
      </c>
      <c r="C28" s="1">
        <v>34332994.763482705</v>
      </c>
      <c r="D28">
        <v>10905205.919349851</v>
      </c>
      <c r="E28">
        <v>31.763048911040112</v>
      </c>
      <c r="H28">
        <v>29096556.02179008</v>
      </c>
      <c r="I28">
        <v>6208765.4442642042</v>
      </c>
      <c r="J28">
        <v>21.338489131203467</v>
      </c>
      <c r="M28" s="61"/>
      <c r="N28" s="1">
        <v>33464495.316898376</v>
      </c>
      <c r="O28">
        <v>4774752.9543891922</v>
      </c>
      <c r="P28">
        <v>14.268115831939985</v>
      </c>
    </row>
    <row r="29" spans="1:25" s="44" customFormat="1" x14ac:dyDescent="0.2">
      <c r="A29" s="3" t="s">
        <v>278</v>
      </c>
      <c r="B29">
        <v>452.21190000000001</v>
      </c>
      <c r="C29" s="1">
        <v>24802661.28136928</v>
      </c>
      <c r="D29" s="44">
        <v>4227741.2915269071</v>
      </c>
      <c r="E29" s="44">
        <v>17.045514767814893</v>
      </c>
      <c r="H29">
        <v>25573971.08878722</v>
      </c>
      <c r="I29" s="44">
        <v>2998288.5599509864</v>
      </c>
      <c r="J29" s="44">
        <v>11.723985100090971</v>
      </c>
      <c r="M29" s="61" t="s">
        <v>362</v>
      </c>
      <c r="N29" s="1">
        <v>28482243.722959239</v>
      </c>
      <c r="O29" s="44">
        <v>3173606.1829551565</v>
      </c>
      <c r="P29" s="44">
        <v>11.142402311503801</v>
      </c>
    </row>
    <row r="30" spans="1:25" s="44" customFormat="1" x14ac:dyDescent="0.2">
      <c r="A30" s="3" t="s">
        <v>246</v>
      </c>
      <c r="B30">
        <v>454.20240000000001</v>
      </c>
      <c r="C30" s="1">
        <v>30536081.197021723</v>
      </c>
      <c r="D30" s="44">
        <v>4015809.2642984926</v>
      </c>
      <c r="E30" s="44">
        <v>13.15103021369411</v>
      </c>
      <c r="H30">
        <v>21891502.96082012</v>
      </c>
      <c r="I30" s="44">
        <v>3445895.0995220155</v>
      </c>
      <c r="J30" s="44">
        <v>15.740788129938988</v>
      </c>
      <c r="M30" s="61"/>
      <c r="N30" s="1">
        <v>29185606.953205101</v>
      </c>
      <c r="O30" s="44">
        <v>6018460.1856493494</v>
      </c>
      <c r="P30" s="44">
        <v>20.62132953170746</v>
      </c>
    </row>
    <row r="31" spans="1:25" s="44" customFormat="1" x14ac:dyDescent="0.2">
      <c r="A31" s="3" t="s">
        <v>350</v>
      </c>
      <c r="B31">
        <v>456.25439999999998</v>
      </c>
      <c r="C31" s="1">
        <v>38979328.518496707</v>
      </c>
      <c r="D31" s="44">
        <v>11715697.950914958</v>
      </c>
      <c r="E31" s="44">
        <v>30.056182074443775</v>
      </c>
      <c r="H31">
        <v>51060317.653621316</v>
      </c>
      <c r="I31" s="44">
        <v>5235556.9699543985</v>
      </c>
      <c r="J31" s="44">
        <v>10.253670972967557</v>
      </c>
      <c r="M31" s="61"/>
      <c r="N31" s="1">
        <v>45206915.650196284</v>
      </c>
      <c r="O31" s="44">
        <v>9556431.0343873631</v>
      </c>
      <c r="P31" s="44">
        <v>21.139312198012938</v>
      </c>
    </row>
    <row r="32" spans="1:25" s="44" customFormat="1" x14ac:dyDescent="0.2">
      <c r="A32" s="3" t="s">
        <v>270</v>
      </c>
      <c r="B32">
        <v>457.21730000000002</v>
      </c>
      <c r="C32" s="1">
        <v>55660700.692235865</v>
      </c>
      <c r="D32" s="44">
        <v>6926437.6015178477</v>
      </c>
      <c r="E32" s="44">
        <v>12.444035945246409</v>
      </c>
      <c r="H32">
        <v>56854154.878066778</v>
      </c>
      <c r="I32" s="44">
        <v>11491859.176160153</v>
      </c>
      <c r="J32" s="44">
        <v>20.212874856387121</v>
      </c>
      <c r="M32" s="61"/>
      <c r="N32" s="1">
        <v>51630228.448535241</v>
      </c>
      <c r="O32" s="44">
        <v>7267650.0610278472</v>
      </c>
      <c r="P32" s="44">
        <v>14.076346898740155</v>
      </c>
    </row>
    <row r="33" spans="1:16" s="44" customFormat="1" x14ac:dyDescent="0.2">
      <c r="A33" s="3" t="s">
        <v>337</v>
      </c>
      <c r="B33">
        <v>457.24959999999999</v>
      </c>
      <c r="C33" s="1">
        <v>48691864.550213285</v>
      </c>
      <c r="D33" s="44">
        <v>8732846.9633914735</v>
      </c>
      <c r="E33" s="44">
        <v>17.934920020131415</v>
      </c>
      <c r="H33">
        <v>43049228.127874821</v>
      </c>
      <c r="I33" s="44">
        <v>4173166.4791399646</v>
      </c>
      <c r="J33" s="44">
        <v>9.6939403111801585</v>
      </c>
      <c r="M33" s="61"/>
      <c r="N33" s="1">
        <v>45631011.798900902</v>
      </c>
      <c r="O33" s="44">
        <v>5801369.6455800785</v>
      </c>
      <c r="P33" s="44">
        <v>12.713655509431009</v>
      </c>
    </row>
    <row r="34" spans="1:16" s="44" customFormat="1" x14ac:dyDescent="0.2">
      <c r="A34" s="3" t="s">
        <v>328</v>
      </c>
      <c r="B34">
        <v>459.1977</v>
      </c>
      <c r="C34" s="1">
        <v>51996204.291842043</v>
      </c>
      <c r="D34" s="44">
        <v>13114475.788816547</v>
      </c>
      <c r="E34" s="44">
        <v>25.221986811206808</v>
      </c>
      <c r="H34">
        <v>43073728.314257979</v>
      </c>
      <c r="I34" s="44">
        <v>13205962.060552342</v>
      </c>
      <c r="J34" s="44">
        <v>30.658971436612308</v>
      </c>
      <c r="M34" s="61"/>
      <c r="N34" s="1">
        <v>53558920.511693358</v>
      </c>
      <c r="O34" s="44">
        <v>7868224.2526222495</v>
      </c>
      <c r="P34" s="44">
        <v>14.690781997565473</v>
      </c>
    </row>
    <row r="35" spans="1:16" s="44" customFormat="1" x14ac:dyDescent="0.2">
      <c r="A35" s="3" t="s">
        <v>339</v>
      </c>
      <c r="B35">
        <v>459.1977</v>
      </c>
      <c r="C35" s="1">
        <v>33673781.077038065</v>
      </c>
      <c r="D35" s="44">
        <v>5028486.6186243193</v>
      </c>
      <c r="E35" s="44">
        <v>14.932943250775043</v>
      </c>
      <c r="H35">
        <v>36775319.669846855</v>
      </c>
      <c r="I35" s="44">
        <v>10241963.436693924</v>
      </c>
      <c r="J35" s="44">
        <v>27.85010036253092</v>
      </c>
      <c r="M35" s="61"/>
      <c r="N35" s="1">
        <v>40448943.706063405</v>
      </c>
      <c r="O35" s="44">
        <v>3965263.0186838228</v>
      </c>
      <c r="P35" s="44">
        <v>9.8031311954616491</v>
      </c>
    </row>
    <row r="36" spans="1:16" s="44" customFormat="1" x14ac:dyDescent="0.2">
      <c r="A36" s="3" t="s">
        <v>318</v>
      </c>
      <c r="B36">
        <v>464.20310000000001</v>
      </c>
      <c r="C36" s="1">
        <v>22128400.894640841</v>
      </c>
      <c r="D36" s="44">
        <v>2785910.3095169594</v>
      </c>
      <c r="E36" s="44">
        <v>12.589749809674064</v>
      </c>
      <c r="H36">
        <v>23481656.196572099</v>
      </c>
      <c r="I36" s="44">
        <v>4102408.0748349354</v>
      </c>
      <c r="J36" s="44">
        <v>17.470693040100866</v>
      </c>
      <c r="M36" s="61"/>
      <c r="N36" s="1">
        <v>26646968.047903441</v>
      </c>
      <c r="O36" s="44">
        <v>5410866.5743117118</v>
      </c>
      <c r="P36" s="44">
        <v>20.305749474328785</v>
      </c>
    </row>
    <row r="37" spans="1:16" s="44" customFormat="1" x14ac:dyDescent="0.2">
      <c r="A37" s="3" t="s">
        <v>284</v>
      </c>
      <c r="B37">
        <v>465.24349999999998</v>
      </c>
      <c r="C37" s="1">
        <v>28675665.441146381</v>
      </c>
      <c r="D37" s="44">
        <v>5095407.0429210188</v>
      </c>
      <c r="E37" s="44">
        <v>17.769097820515363</v>
      </c>
      <c r="H37">
        <v>45094563.029800974</v>
      </c>
      <c r="I37" s="44">
        <v>8569362.6715936158</v>
      </c>
      <c r="J37" s="44">
        <v>19.003095042589742</v>
      </c>
      <c r="M37" s="61"/>
      <c r="N37" s="1">
        <v>39954485.970161363</v>
      </c>
      <c r="O37" s="44">
        <v>4877699.7509779381</v>
      </c>
      <c r="P37" s="44">
        <v>12.208140419127606</v>
      </c>
    </row>
    <row r="38" spans="1:16" s="44" customFormat="1" x14ac:dyDescent="0.2">
      <c r="A38" s="3" t="s">
        <v>340</v>
      </c>
      <c r="B38">
        <v>471.21769999999998</v>
      </c>
      <c r="C38" s="1">
        <v>39767759.344342425</v>
      </c>
      <c r="D38" s="44">
        <v>11190204.362258298</v>
      </c>
      <c r="E38" s="44">
        <v>28.138885737474361</v>
      </c>
      <c r="H38">
        <v>41139690.177725516</v>
      </c>
      <c r="I38" s="44">
        <v>6712839.9181050519</v>
      </c>
      <c r="J38" s="44">
        <v>16.317186369428764</v>
      </c>
      <c r="M38" s="61"/>
      <c r="N38" s="1">
        <v>39950899.092252821</v>
      </c>
      <c r="O38" s="44">
        <v>10990300.532558262</v>
      </c>
      <c r="P38" s="44">
        <v>27.509519891354522</v>
      </c>
    </row>
    <row r="39" spans="1:16" s="44" customFormat="1" x14ac:dyDescent="0.2">
      <c r="A39" s="3" t="s">
        <v>312</v>
      </c>
      <c r="B39">
        <v>476.18669999999997</v>
      </c>
      <c r="C39" s="1">
        <v>33877674.55198016</v>
      </c>
      <c r="D39" s="44">
        <v>9348168.4579849541</v>
      </c>
      <c r="E39" s="44">
        <v>27.593890612655851</v>
      </c>
      <c r="H39">
        <v>39865076.92428048</v>
      </c>
      <c r="I39" s="44">
        <v>7341167.9327865643</v>
      </c>
      <c r="J39" s="44">
        <v>18.415035161553408</v>
      </c>
      <c r="M39" s="61"/>
      <c r="N39" s="1">
        <v>33753832.163891122</v>
      </c>
      <c r="O39" s="44">
        <v>9739931.7305291872</v>
      </c>
      <c r="P39" s="44">
        <v>28.855780532524793</v>
      </c>
    </row>
    <row r="40" spans="1:16" s="44" customFormat="1" x14ac:dyDescent="0.2">
      <c r="A40" s="3" t="s">
        <v>317</v>
      </c>
      <c r="B40">
        <v>476.18669999999997</v>
      </c>
      <c r="C40" s="1">
        <v>32316556.23322596</v>
      </c>
      <c r="D40" s="44">
        <v>6301519.3085848372</v>
      </c>
      <c r="E40" s="44">
        <v>19.499352787182161</v>
      </c>
      <c r="H40">
        <v>45929960.924381599</v>
      </c>
      <c r="I40" s="44">
        <v>5103373.5224782284</v>
      </c>
      <c r="J40" s="44">
        <v>11.11120806499345</v>
      </c>
      <c r="M40" s="61"/>
      <c r="N40" s="1">
        <v>56921850.666382812</v>
      </c>
      <c r="O40" s="44">
        <v>9100417.5457081962</v>
      </c>
      <c r="P40" s="44">
        <v>15.987564422396346</v>
      </c>
    </row>
    <row r="41" spans="1:16" s="44" customFormat="1" x14ac:dyDescent="0.2">
      <c r="A41" s="3" t="s">
        <v>258</v>
      </c>
      <c r="B41">
        <v>477.18200000000002</v>
      </c>
      <c r="C41" s="1">
        <v>24353156.046881277</v>
      </c>
      <c r="D41" s="44">
        <v>5830739.3756441968</v>
      </c>
      <c r="E41" s="44">
        <v>23.942438361663168</v>
      </c>
      <c r="H41">
        <v>27130634.655807763</v>
      </c>
      <c r="I41" s="44">
        <v>6402659.4713939177</v>
      </c>
      <c r="J41" s="44">
        <v>23.599372269101423</v>
      </c>
      <c r="M41" s="61"/>
      <c r="N41" s="1">
        <v>33003935.750561398</v>
      </c>
      <c r="O41" s="44">
        <v>6598080.3822275102</v>
      </c>
      <c r="P41" s="44">
        <v>19.991798651211703</v>
      </c>
    </row>
    <row r="42" spans="1:16" s="44" customFormat="1" x14ac:dyDescent="0.2">
      <c r="A42" s="3" t="s">
        <v>332</v>
      </c>
      <c r="B42">
        <v>485.15449999999998</v>
      </c>
      <c r="C42" s="1">
        <v>24808551.209168039</v>
      </c>
      <c r="D42" s="44">
        <v>5509236.3268137481</v>
      </c>
      <c r="E42" s="44">
        <v>22.207005481149583</v>
      </c>
      <c r="H42">
        <v>22914664.905240338</v>
      </c>
      <c r="I42" s="44">
        <v>3977656.1666093161</v>
      </c>
      <c r="J42" s="44">
        <v>17.358561353867621</v>
      </c>
      <c r="M42" s="61"/>
      <c r="N42" s="1">
        <v>30813917.310049661</v>
      </c>
      <c r="O42" s="44">
        <v>2435871.8097030553</v>
      </c>
      <c r="P42" s="44">
        <v>7.9051027014621713</v>
      </c>
    </row>
    <row r="43" spans="1:16" s="44" customFormat="1" x14ac:dyDescent="0.2">
      <c r="A43" s="3" t="s">
        <v>280</v>
      </c>
      <c r="B43">
        <v>485.22340000000003</v>
      </c>
      <c r="C43" s="1">
        <v>24918130.569254883</v>
      </c>
      <c r="D43" s="44">
        <v>6028703.2121868404</v>
      </c>
      <c r="E43" s="44">
        <v>24.194042949695945</v>
      </c>
      <c r="H43">
        <v>18084837.544180837</v>
      </c>
      <c r="I43" s="44">
        <v>2839249.4595667287</v>
      </c>
      <c r="J43" s="44">
        <v>15.699612742611086</v>
      </c>
      <c r="M43" s="61"/>
      <c r="N43" s="1">
        <v>28706388.411005639</v>
      </c>
      <c r="O43" s="44">
        <v>6140884.6802649666</v>
      </c>
      <c r="P43" s="44">
        <v>21.392049018296689</v>
      </c>
    </row>
    <row r="44" spans="1:16" s="44" customFormat="1" x14ac:dyDescent="0.2">
      <c r="A44" s="3" t="s">
        <v>250</v>
      </c>
      <c r="B44">
        <v>488.22309999999999</v>
      </c>
      <c r="C44" s="1">
        <v>34754802.769539423</v>
      </c>
      <c r="D44" s="44">
        <v>7116690.6225835504</v>
      </c>
      <c r="E44" s="44">
        <v>20.476855155169858</v>
      </c>
      <c r="H44">
        <v>39743156.46697066</v>
      </c>
      <c r="I44" s="44">
        <v>8025648.7027841434</v>
      </c>
      <c r="J44" s="44">
        <v>20.19378785239169</v>
      </c>
      <c r="M44" s="61"/>
      <c r="N44" s="1">
        <v>44416214.426403925</v>
      </c>
      <c r="O44" s="44">
        <v>4415720.2063567648</v>
      </c>
      <c r="P44" s="44">
        <v>9.9416851782212436</v>
      </c>
    </row>
    <row r="45" spans="1:16" s="44" customFormat="1" x14ac:dyDescent="0.2">
      <c r="A45" s="3" t="s">
        <v>294</v>
      </c>
      <c r="B45">
        <v>493.16320000000002</v>
      </c>
      <c r="C45" s="1">
        <v>2645054.3641143041</v>
      </c>
      <c r="D45" s="44">
        <v>262320.91620711866</v>
      </c>
      <c r="E45" s="44">
        <v>9.9174111415648269</v>
      </c>
      <c r="H45">
        <v>2700427.833091456</v>
      </c>
      <c r="I45" s="44">
        <v>364152.16065297485</v>
      </c>
      <c r="J45" s="44">
        <v>13.484980275739959</v>
      </c>
      <c r="M45" s="61"/>
      <c r="N45" s="1">
        <v>2836843.5971709401</v>
      </c>
      <c r="O45" s="44">
        <v>482456.14608576341</v>
      </c>
      <c r="P45" s="44">
        <v>17.006793979297829</v>
      </c>
    </row>
    <row r="46" spans="1:16" s="44" customFormat="1" x14ac:dyDescent="0.2">
      <c r="A46" s="3" t="s">
        <v>310</v>
      </c>
      <c r="B46">
        <v>494.15839999999997</v>
      </c>
      <c r="C46" s="1">
        <v>17796254.417084221</v>
      </c>
      <c r="D46" s="44">
        <v>2957298.859176049</v>
      </c>
      <c r="E46" s="44">
        <v>16.617535296287251</v>
      </c>
      <c r="H46">
        <v>23021285.603883419</v>
      </c>
      <c r="I46" s="44">
        <v>3602717.6786318189</v>
      </c>
      <c r="J46" s="44">
        <v>15.649506898190268</v>
      </c>
      <c r="M46" s="61"/>
      <c r="N46" s="1">
        <v>22437445.889931761</v>
      </c>
      <c r="O46" s="44">
        <v>5406600.942177915</v>
      </c>
      <c r="P46" s="44">
        <v>24.096329719079087</v>
      </c>
    </row>
    <row r="47" spans="1:16" s="44" customFormat="1" x14ac:dyDescent="0.2">
      <c r="A47" s="3" t="s">
        <v>316</v>
      </c>
      <c r="B47">
        <v>494.15839999999997</v>
      </c>
      <c r="C47" s="1">
        <v>33623302.706958681</v>
      </c>
      <c r="D47" s="44">
        <v>6112764.6204829058</v>
      </c>
      <c r="E47" s="44">
        <v>18.180143318335613</v>
      </c>
      <c r="H47">
        <v>28752318.825299419</v>
      </c>
      <c r="I47" s="44">
        <v>8199226.1420789706</v>
      </c>
      <c r="J47" s="44">
        <v>28.516747438347124</v>
      </c>
      <c r="M47" s="61"/>
      <c r="N47" s="1">
        <v>34901645.215990879</v>
      </c>
      <c r="O47" s="44">
        <v>7837927.6061959546</v>
      </c>
      <c r="P47" s="44">
        <v>22.457186638883293</v>
      </c>
    </row>
    <row r="48" spans="1:16" s="44" customFormat="1" x14ac:dyDescent="0.2">
      <c r="A48" s="3" t="s">
        <v>248</v>
      </c>
      <c r="B48">
        <v>495.15370000000001</v>
      </c>
      <c r="C48" s="1">
        <v>13906504.956960618</v>
      </c>
      <c r="D48" s="44">
        <v>3076923.2120585004</v>
      </c>
      <c r="E48" s="44">
        <v>22.125783736325563</v>
      </c>
      <c r="H48">
        <v>13506198.300238859</v>
      </c>
      <c r="I48" s="44">
        <v>3070256.0261174897</v>
      </c>
      <c r="J48" s="44">
        <v>22.73220011928295</v>
      </c>
      <c r="M48" s="61"/>
      <c r="N48" s="1">
        <v>16352711.077407101</v>
      </c>
      <c r="O48" s="44">
        <v>2511161.9769637957</v>
      </c>
      <c r="P48" s="44">
        <v>15.356242552546631</v>
      </c>
    </row>
    <row r="49" spans="1:16" x14ac:dyDescent="0.2">
      <c r="A49" s="3" t="s">
        <v>326</v>
      </c>
      <c r="B49">
        <v>512.149</v>
      </c>
      <c r="C49" s="1">
        <v>16820564.471030958</v>
      </c>
      <c r="D49">
        <v>4348745.4510429827</v>
      </c>
      <c r="E49">
        <v>25.853742652528485</v>
      </c>
      <c r="H49">
        <v>15926675.119246721</v>
      </c>
      <c r="I49">
        <v>3346055.0110516176</v>
      </c>
      <c r="J49">
        <v>21.009124541054085</v>
      </c>
      <c r="M49" s="61" t="s">
        <v>354</v>
      </c>
      <c r="N49" s="1">
        <v>15053286.696502378</v>
      </c>
      <c r="O49">
        <v>2837444.8936487702</v>
      </c>
      <c r="P49">
        <v>18.849338027342885</v>
      </c>
    </row>
    <row r="50" spans="1:16" x14ac:dyDescent="0.2">
      <c r="A50" s="3" t="s">
        <v>308</v>
      </c>
      <c r="B50">
        <v>518.21590000000003</v>
      </c>
      <c r="C50" s="1">
        <v>21096665.458288342</v>
      </c>
      <c r="D50">
        <v>3565064.3561949679</v>
      </c>
      <c r="E50">
        <v>16.898710193057287</v>
      </c>
      <c r="H50">
        <v>30330570.44678048</v>
      </c>
      <c r="I50">
        <v>6717255.6569892857</v>
      </c>
      <c r="J50">
        <v>22.146816093603366</v>
      </c>
      <c r="M50" s="61"/>
      <c r="N50" s="1">
        <v>25206746.294668783</v>
      </c>
      <c r="O50">
        <v>4223506.0311221145</v>
      </c>
      <c r="P50">
        <v>16.755458962251645</v>
      </c>
    </row>
    <row r="51" spans="1:16" x14ac:dyDescent="0.2">
      <c r="A51" s="3" t="s">
        <v>314</v>
      </c>
      <c r="B51">
        <v>520.23159999999996</v>
      </c>
      <c r="C51" s="1">
        <v>37731873.261259779</v>
      </c>
      <c r="D51">
        <v>10098976.401137635</v>
      </c>
      <c r="E51">
        <v>26.765107396633013</v>
      </c>
      <c r="H51">
        <v>55903236.400601804</v>
      </c>
      <c r="I51">
        <v>10083869.979613882</v>
      </c>
      <c r="J51">
        <v>18.038079061027901</v>
      </c>
      <c r="M51" s="61"/>
      <c r="N51" s="1">
        <v>38073983.959717624</v>
      </c>
      <c r="O51">
        <v>8120446.3537641969</v>
      </c>
      <c r="P51">
        <v>21.328071058588591</v>
      </c>
    </row>
    <row r="52" spans="1:16" x14ac:dyDescent="0.2">
      <c r="A52" s="3" t="s">
        <v>286</v>
      </c>
      <c r="B52">
        <v>521.17920000000004</v>
      </c>
      <c r="C52" s="1">
        <v>28148442.771283597</v>
      </c>
      <c r="D52">
        <v>9240707.0231878161</v>
      </c>
      <c r="E52">
        <v>32.828483970754419</v>
      </c>
      <c r="H52">
        <v>60572749.889875665</v>
      </c>
      <c r="I52">
        <v>12068444.402266799</v>
      </c>
      <c r="J52">
        <v>19.92388396466702</v>
      </c>
      <c r="M52" s="61"/>
      <c r="N52" s="1">
        <v>39202785.601819836</v>
      </c>
      <c r="O52">
        <v>8052169.8372339467</v>
      </c>
      <c r="P52">
        <v>20.539790001198678</v>
      </c>
    </row>
    <row r="53" spans="1:16" x14ac:dyDescent="0.2">
      <c r="A53" s="3" t="s">
        <v>291</v>
      </c>
      <c r="B53">
        <v>521.17920000000004</v>
      </c>
      <c r="C53" s="1">
        <v>12412244.350614395</v>
      </c>
      <c r="D53">
        <v>3246708.1594521641</v>
      </c>
      <c r="E53">
        <v>26.157301352929416</v>
      </c>
      <c r="H53">
        <v>19885048.740837701</v>
      </c>
      <c r="I53">
        <v>1968559.5734542178</v>
      </c>
      <c r="J53">
        <v>9.8996969990393282</v>
      </c>
      <c r="M53" s="61"/>
      <c r="N53" s="1">
        <v>13632413.56849584</v>
      </c>
      <c r="O53">
        <v>1766885.418299885</v>
      </c>
      <c r="P53">
        <v>12.960914143502162</v>
      </c>
    </row>
    <row r="54" spans="1:16" x14ac:dyDescent="0.2">
      <c r="A54" s="3" t="s">
        <v>256</v>
      </c>
      <c r="B54">
        <v>523.16970000000003</v>
      </c>
      <c r="C54" s="1">
        <v>38439470.390790485</v>
      </c>
      <c r="D54">
        <v>10873847.622671681</v>
      </c>
      <c r="E54">
        <v>28.288234754859914</v>
      </c>
      <c r="H54">
        <v>49415977.773054585</v>
      </c>
      <c r="I54">
        <v>9640364.1933621243</v>
      </c>
      <c r="J54">
        <v>19.50859747759316</v>
      </c>
      <c r="M54" s="61"/>
      <c r="N54" s="1">
        <v>41651759.759147026</v>
      </c>
      <c r="O54">
        <v>6279294.8933538077</v>
      </c>
      <c r="P54">
        <v>15.07570131409593</v>
      </c>
    </row>
    <row r="55" spans="1:16" x14ac:dyDescent="0.2">
      <c r="A55" s="3" t="s">
        <v>276</v>
      </c>
      <c r="B55">
        <v>530.23530000000005</v>
      </c>
      <c r="C55" s="1">
        <v>1914999.602406994</v>
      </c>
      <c r="D55">
        <v>378170.73199932213</v>
      </c>
      <c r="E55">
        <v>19.747823003409149</v>
      </c>
      <c r="H55">
        <v>1777374.4542665221</v>
      </c>
      <c r="I55">
        <v>218823.81800590031</v>
      </c>
      <c r="J55">
        <v>12.311632896524522</v>
      </c>
      <c r="M55" s="61"/>
      <c r="N55" s="1">
        <v>2244240.2141979313</v>
      </c>
      <c r="O55">
        <v>204982.36141127849</v>
      </c>
      <c r="P55">
        <v>9.1337085983256507</v>
      </c>
    </row>
    <row r="56" spans="1:16" x14ac:dyDescent="0.2">
      <c r="A56" s="3" t="s">
        <v>306</v>
      </c>
      <c r="B56">
        <v>531.23059999999998</v>
      </c>
      <c r="C56" s="1">
        <v>14193975.170182783</v>
      </c>
      <c r="D56">
        <v>4851086.2380644111</v>
      </c>
      <c r="E56">
        <v>34.177079922297352</v>
      </c>
      <c r="H56">
        <v>13950285.849880582</v>
      </c>
      <c r="I56">
        <v>4124835.2471354972</v>
      </c>
      <c r="J56">
        <v>29.568105568036135</v>
      </c>
      <c r="M56" s="61"/>
      <c r="N56" s="1">
        <v>15007655.50143764</v>
      </c>
      <c r="O56">
        <v>1824800.1780074881</v>
      </c>
      <c r="P56">
        <v>12.159128904795848</v>
      </c>
    </row>
    <row r="57" spans="1:16" x14ac:dyDescent="0.2">
      <c r="A57" s="3" t="s">
        <v>252</v>
      </c>
      <c r="B57">
        <v>532.22580000000005</v>
      </c>
      <c r="C57" s="1">
        <v>38385899.794330403</v>
      </c>
      <c r="D57">
        <v>8716232.1430461407</v>
      </c>
      <c r="E57">
        <v>22.706859002256678</v>
      </c>
      <c r="H57">
        <v>39463114.008242697</v>
      </c>
      <c r="I57">
        <v>5674627.6288955137</v>
      </c>
      <c r="J57">
        <v>14.379573866649878</v>
      </c>
      <c r="M57" s="61"/>
      <c r="N57" s="1">
        <v>44551809.850342043</v>
      </c>
      <c r="O57">
        <v>8048730.9765787451</v>
      </c>
      <c r="P57">
        <v>18.066002264814728</v>
      </c>
    </row>
    <row r="58" spans="1:16" x14ac:dyDescent="0.2">
      <c r="A58" s="3" t="s">
        <v>320</v>
      </c>
      <c r="B58">
        <v>536.20650000000001</v>
      </c>
      <c r="C58" s="1">
        <v>30081641.280333798</v>
      </c>
      <c r="D58">
        <v>6038714.6058800025</v>
      </c>
      <c r="E58">
        <v>20.074418644929054</v>
      </c>
      <c r="H58">
        <v>36140075.242856964</v>
      </c>
      <c r="I58">
        <v>7390277.3194834627</v>
      </c>
      <c r="J58">
        <v>20.448981552533265</v>
      </c>
      <c r="M58" s="61"/>
      <c r="N58" s="1">
        <v>29112346.262290262</v>
      </c>
      <c r="O58">
        <v>5610637.1707964148</v>
      </c>
      <c r="P58">
        <v>19.272363416699164</v>
      </c>
    </row>
    <row r="59" spans="1:16" x14ac:dyDescent="0.2">
      <c r="A59" s="3" t="s">
        <v>322</v>
      </c>
      <c r="B59">
        <v>538.22209999999995</v>
      </c>
      <c r="C59" s="1">
        <v>27353297.389582537</v>
      </c>
      <c r="D59">
        <v>5795936.0616713362</v>
      </c>
      <c r="E59">
        <v>21.189167723079372</v>
      </c>
      <c r="H59">
        <v>36873718.475664638</v>
      </c>
      <c r="I59">
        <v>5936277.5306870146</v>
      </c>
      <c r="J59">
        <v>16.098939233928224</v>
      </c>
      <c r="M59" s="61"/>
      <c r="N59" s="1">
        <v>26915599.22682666</v>
      </c>
      <c r="O59">
        <v>5049647.7736932747</v>
      </c>
      <c r="P59">
        <v>18.761045337085836</v>
      </c>
    </row>
    <row r="60" spans="1:16" x14ac:dyDescent="0.2">
      <c r="A60" s="3" t="s">
        <v>324</v>
      </c>
      <c r="B60">
        <v>540.16499999999996</v>
      </c>
      <c r="C60" s="1">
        <v>24251255.389498319</v>
      </c>
      <c r="D60">
        <v>6629326.2057039859</v>
      </c>
      <c r="E60">
        <v>27.336012504221642</v>
      </c>
      <c r="H60">
        <v>32953748.355110902</v>
      </c>
      <c r="I60">
        <v>5921772.0584236067</v>
      </c>
      <c r="J60">
        <v>17.969949866128598</v>
      </c>
      <c r="M60" s="61"/>
      <c r="N60" s="1">
        <v>25064267.110467661</v>
      </c>
      <c r="O60">
        <v>5903638.491872645</v>
      </c>
      <c r="P60">
        <v>23.55400405626499</v>
      </c>
    </row>
    <row r="61" spans="1:16" x14ac:dyDescent="0.2">
      <c r="A61" s="3" t="s">
        <v>346</v>
      </c>
      <c r="B61">
        <v>547.23119999999994</v>
      </c>
      <c r="C61" s="1">
        <v>13400240.57688712</v>
      </c>
      <c r="D61">
        <v>2846753.7517115278</v>
      </c>
      <c r="E61">
        <v>21.244049577898171</v>
      </c>
      <c r="H61">
        <v>28468099.651820879</v>
      </c>
      <c r="I61">
        <v>2884037.1626862786</v>
      </c>
      <c r="J61">
        <v>10.130768115748849</v>
      </c>
      <c r="M61" s="61"/>
      <c r="N61" s="1">
        <v>25562764.048972201</v>
      </c>
      <c r="O61">
        <v>17692835.047013465</v>
      </c>
      <c r="P61">
        <v>69.213309691855642</v>
      </c>
    </row>
    <row r="62" spans="1:16" x14ac:dyDescent="0.2">
      <c r="A62" s="3" t="s">
        <v>335</v>
      </c>
      <c r="B62">
        <v>550.24210000000005</v>
      </c>
      <c r="C62" s="1">
        <v>22147749.108288981</v>
      </c>
      <c r="D62">
        <v>5126093.3470963947</v>
      </c>
      <c r="E62">
        <v>23.144985623744091</v>
      </c>
      <c r="H62">
        <v>43985617.828778058</v>
      </c>
      <c r="I62">
        <v>9370380.3773578033</v>
      </c>
      <c r="J62">
        <v>21.303282390698016</v>
      </c>
      <c r="M62" s="61"/>
      <c r="N62" s="1">
        <v>28657952.450717419</v>
      </c>
      <c r="O62">
        <v>6566051.2247443944</v>
      </c>
      <c r="P62">
        <v>22.911794679106674</v>
      </c>
    </row>
    <row r="63" spans="1:16" x14ac:dyDescent="0.2">
      <c r="A63" s="3" t="s">
        <v>348</v>
      </c>
      <c r="B63">
        <v>551.18979999999999</v>
      </c>
      <c r="C63" s="1">
        <v>24175050.0490328</v>
      </c>
      <c r="D63">
        <v>6027354.7096767211</v>
      </c>
      <c r="E63">
        <v>24.932129188778514</v>
      </c>
      <c r="H63">
        <v>43582685.760587908</v>
      </c>
      <c r="I63">
        <v>9198030.7815915123</v>
      </c>
      <c r="J63">
        <v>21.104781912980105</v>
      </c>
      <c r="M63" s="61"/>
      <c r="N63" s="1">
        <v>25024692.653014101</v>
      </c>
      <c r="O63">
        <v>8452861.9645943679</v>
      </c>
      <c r="P63">
        <v>33.77808503704545</v>
      </c>
    </row>
  </sheetData>
  <mergeCells count="8">
    <mergeCell ref="N2:P2"/>
    <mergeCell ref="M4:M8"/>
    <mergeCell ref="M9:M28"/>
    <mergeCell ref="M29:M48"/>
    <mergeCell ref="M49:M63"/>
    <mergeCell ref="A1:D1"/>
    <mergeCell ref="C2:E2"/>
    <mergeCell ref="H2:J2"/>
  </mergeCells>
  <conditionalFormatting sqref="B49:B62">
    <cfRule type="cellIs" dxfId="2" priority="1" operator="greaterThan">
      <formula>1200</formula>
    </cfRule>
  </conditionalFormatting>
  <conditionalFormatting sqref="U6:U1048576">
    <cfRule type="cellIs" dxfId="1" priority="2" operator="greaterThan">
      <formula>20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CC0C-C2DD-EB42-8D68-9083FF5FC180}">
  <dimension ref="A1:V65"/>
  <sheetViews>
    <sheetView workbookViewId="0">
      <selection activeCell="O26" sqref="O26"/>
    </sheetView>
  </sheetViews>
  <sheetFormatPr baseColWidth="10" defaultColWidth="8.83203125" defaultRowHeight="15" x14ac:dyDescent="0.2"/>
  <cols>
    <col min="2" max="2" width="10.5" bestFit="1" customWidth="1"/>
    <col min="3" max="3" width="14.5" style="4" bestFit="1" customWidth="1"/>
    <col min="4" max="4" width="12" style="4" bestFit="1" customWidth="1"/>
    <col min="5" max="5" width="8.83203125" style="37"/>
    <col min="6" max="6" width="14.5" style="4" bestFit="1" customWidth="1"/>
    <col min="7" max="7" width="8.83203125" style="4"/>
    <col min="8" max="8" width="8.83203125" style="37"/>
    <col min="9" max="9" width="14.5" style="4" bestFit="1" customWidth="1"/>
    <col min="10" max="10" width="8.83203125" style="4"/>
    <col min="11" max="11" width="8.83203125" style="37"/>
    <col min="15" max="15" width="12.5" bestFit="1" customWidth="1"/>
  </cols>
  <sheetData>
    <row r="1" spans="1:22" x14ac:dyDescent="0.2">
      <c r="A1" s="60" t="s">
        <v>363</v>
      </c>
      <c r="B1" s="62"/>
      <c r="C1" s="62"/>
      <c r="D1" s="62"/>
      <c r="E1"/>
      <c r="F1"/>
    </row>
    <row r="2" spans="1:22" x14ac:dyDescent="0.2">
      <c r="C2" s="60" t="s">
        <v>364</v>
      </c>
      <c r="D2" s="60"/>
      <c r="E2" s="60"/>
      <c r="F2" s="60" t="s">
        <v>365</v>
      </c>
      <c r="G2" s="60"/>
      <c r="H2" s="60"/>
      <c r="I2" s="60" t="s">
        <v>366</v>
      </c>
      <c r="J2" s="60"/>
      <c r="K2" s="60"/>
    </row>
    <row r="3" spans="1:22" x14ac:dyDescent="0.2">
      <c r="A3" s="7" t="s">
        <v>207</v>
      </c>
      <c r="B3" t="s">
        <v>208</v>
      </c>
      <c r="C3" s="4" t="s">
        <v>367</v>
      </c>
      <c r="D3" s="4" t="s">
        <v>359</v>
      </c>
      <c r="E3" s="37" t="s">
        <v>360</v>
      </c>
      <c r="F3" s="4" t="s">
        <v>367</v>
      </c>
      <c r="G3" s="4" t="s">
        <v>359</v>
      </c>
      <c r="H3" s="37" t="s">
        <v>360</v>
      </c>
      <c r="I3" s="4" t="s">
        <v>367</v>
      </c>
      <c r="J3" s="4" t="s">
        <v>359</v>
      </c>
      <c r="K3" s="37" t="s">
        <v>360</v>
      </c>
    </row>
    <row r="4" spans="1:22" x14ac:dyDescent="0.2">
      <c r="A4" s="45" t="s">
        <v>274</v>
      </c>
      <c r="B4">
        <v>382.18119999999999</v>
      </c>
      <c r="C4" s="4">
        <v>17728338.022034399</v>
      </c>
      <c r="D4" s="4">
        <v>2326888.3068688414</v>
      </c>
      <c r="E4" s="37">
        <v>13.125247860102656</v>
      </c>
      <c r="F4" s="4">
        <v>17576193.749921001</v>
      </c>
      <c r="G4" s="4">
        <v>2307147.0701586674</v>
      </c>
      <c r="H4" s="37">
        <v>13.12654550231635</v>
      </c>
      <c r="I4" s="4">
        <v>17530793.753777485</v>
      </c>
      <c r="J4" s="4">
        <v>2244516.2409105245</v>
      </c>
      <c r="K4" s="37">
        <v>12.803277891663534</v>
      </c>
      <c r="O4" t="s">
        <v>368</v>
      </c>
      <c r="P4" t="s">
        <v>359</v>
      </c>
    </row>
    <row r="5" spans="1:22" x14ac:dyDescent="0.2">
      <c r="A5" s="45" t="s">
        <v>304</v>
      </c>
      <c r="B5">
        <v>383.17649999999998</v>
      </c>
      <c r="C5" s="4">
        <v>37612377.339866653</v>
      </c>
      <c r="D5" s="4">
        <v>3317201.508593861</v>
      </c>
      <c r="E5" s="37">
        <v>8.8194412137779032</v>
      </c>
      <c r="F5" s="4">
        <v>35961567.947209768</v>
      </c>
      <c r="G5" s="4">
        <v>4880269.3919467647</v>
      </c>
      <c r="H5" s="37">
        <v>13.570791460235597</v>
      </c>
      <c r="I5" s="4">
        <v>40579026.103054889</v>
      </c>
      <c r="J5" s="4">
        <v>6174635.8954264214</v>
      </c>
      <c r="K5" s="37">
        <v>15.216323525718078</v>
      </c>
      <c r="N5" t="s">
        <v>364</v>
      </c>
      <c r="O5" s="39">
        <f>E64</f>
        <v>10.178259140482123</v>
      </c>
      <c r="P5" s="39">
        <f>E65</f>
        <v>2.1077688058671051</v>
      </c>
      <c r="Q5" s="39"/>
      <c r="R5" s="39"/>
      <c r="T5" s="39"/>
      <c r="U5" s="39"/>
      <c r="V5" s="39"/>
    </row>
    <row r="6" spans="1:22" x14ac:dyDescent="0.2">
      <c r="A6" s="45" t="s">
        <v>235</v>
      </c>
      <c r="B6">
        <v>384.17169999999999</v>
      </c>
      <c r="C6" s="4">
        <v>18591554.544887025</v>
      </c>
      <c r="D6" s="4">
        <v>1639347.1575807501</v>
      </c>
      <c r="E6" s="37">
        <v>8.8176981307439757</v>
      </c>
      <c r="F6" s="4">
        <v>17938375.023156796</v>
      </c>
      <c r="G6" s="4">
        <v>1680093.5083592357</v>
      </c>
      <c r="H6" s="37">
        <v>9.3659180733505085</v>
      </c>
      <c r="I6" s="4">
        <v>19274667.531117037</v>
      </c>
      <c r="J6" s="4">
        <v>3004285.7383667012</v>
      </c>
      <c r="K6" s="37">
        <v>15.586705884895705</v>
      </c>
      <c r="N6" t="s">
        <v>365</v>
      </c>
      <c r="O6" s="39">
        <f>H64</f>
        <v>12.66461996852329</v>
      </c>
      <c r="P6" s="39">
        <f>H65</f>
        <v>2.4317162875514016</v>
      </c>
      <c r="Q6" s="39"/>
      <c r="R6" s="39"/>
      <c r="T6" s="39"/>
      <c r="U6" s="39"/>
      <c r="V6" s="39"/>
    </row>
    <row r="7" spans="1:22" x14ac:dyDescent="0.2">
      <c r="A7" s="45" t="s">
        <v>254</v>
      </c>
      <c r="B7">
        <v>390.12819999999999</v>
      </c>
      <c r="C7" s="4">
        <v>18420393.633581407</v>
      </c>
      <c r="D7" s="4">
        <v>1586852.8357866206</v>
      </c>
      <c r="E7" s="37">
        <v>8.6146521477896059</v>
      </c>
      <c r="F7" s="4">
        <v>17474498.843315672</v>
      </c>
      <c r="G7" s="4">
        <v>2846583.903804299</v>
      </c>
      <c r="H7" s="37">
        <v>16.289931570158714</v>
      </c>
      <c r="I7" s="4">
        <v>18622819.06162921</v>
      </c>
      <c r="J7" s="4">
        <v>2661502.7175572473</v>
      </c>
      <c r="K7" s="37">
        <v>14.291620987936543</v>
      </c>
      <c r="N7" t="s">
        <v>366</v>
      </c>
      <c r="O7" s="39">
        <f>K64</f>
        <v>16.502900227288212</v>
      </c>
      <c r="P7" s="39">
        <f>K65</f>
        <v>3.7458808483228645</v>
      </c>
    </row>
    <row r="8" spans="1:22" x14ac:dyDescent="0.2">
      <c r="A8" s="45" t="s">
        <v>260</v>
      </c>
      <c r="B8">
        <v>398.18130000000002</v>
      </c>
      <c r="C8" s="4">
        <v>23111721.660508465</v>
      </c>
      <c r="D8" s="4">
        <v>2710166.7090463685</v>
      </c>
      <c r="E8" s="37">
        <v>11.726373088324673</v>
      </c>
      <c r="F8" s="4">
        <v>22082626.305311006</v>
      </c>
      <c r="G8" s="4">
        <v>3025236.4216491138</v>
      </c>
      <c r="H8" s="37">
        <v>13.699622408234687</v>
      </c>
      <c r="I8" s="4">
        <v>24322187.243982758</v>
      </c>
      <c r="J8" s="4">
        <v>3907495.9134233128</v>
      </c>
      <c r="K8" s="37">
        <v>16.065561350326405</v>
      </c>
    </row>
    <row r="9" spans="1:22" x14ac:dyDescent="0.2">
      <c r="A9" s="45" t="s">
        <v>272</v>
      </c>
      <c r="B9">
        <v>401.15809999999999</v>
      </c>
      <c r="C9" s="4">
        <v>49692470.576384097</v>
      </c>
      <c r="D9" s="4">
        <v>3552706.347851329</v>
      </c>
      <c r="E9" s="37">
        <v>7.1493856245089189</v>
      </c>
      <c r="F9" s="4">
        <v>41162009.820541464</v>
      </c>
      <c r="G9" s="4">
        <v>5454934.6010944992</v>
      </c>
      <c r="H9" s="37">
        <v>13.252352411548843</v>
      </c>
      <c r="I9" s="4">
        <v>50170465.186300516</v>
      </c>
      <c r="J9" s="4">
        <v>7175361.8458142038</v>
      </c>
      <c r="K9" s="37">
        <v>14.301963952635424</v>
      </c>
    </row>
    <row r="10" spans="1:22" x14ac:dyDescent="0.2">
      <c r="A10" s="45" t="s">
        <v>240</v>
      </c>
      <c r="B10">
        <v>403.14859999999999</v>
      </c>
      <c r="C10" s="4">
        <v>31777053.212268364</v>
      </c>
      <c r="D10" s="4">
        <v>3355888.5204369747</v>
      </c>
      <c r="E10" s="37">
        <v>10.560729146343078</v>
      </c>
      <c r="F10" s="4">
        <v>31926370.602494698</v>
      </c>
      <c r="G10" s="4">
        <v>3993625.5647967858</v>
      </c>
      <c r="H10" s="37">
        <v>12.50886176358777</v>
      </c>
      <c r="I10" s="4">
        <v>31315844.590141252</v>
      </c>
      <c r="J10" s="4">
        <v>3764107.9023859617</v>
      </c>
      <c r="K10" s="37">
        <v>12.019819205422184</v>
      </c>
    </row>
    <row r="11" spans="1:22" x14ac:dyDescent="0.2">
      <c r="A11" s="45" t="s">
        <v>300</v>
      </c>
      <c r="B11">
        <v>409.21730000000002</v>
      </c>
      <c r="C11" s="4">
        <v>43367082.950896822</v>
      </c>
      <c r="D11" s="4">
        <v>4255429.3775407458</v>
      </c>
      <c r="E11" s="37">
        <v>9.8125792374807261</v>
      </c>
      <c r="F11" s="4">
        <v>43685164.931216903</v>
      </c>
      <c r="G11" s="4">
        <v>4936501.0175464023</v>
      </c>
      <c r="H11" s="37">
        <v>11.300177131799808</v>
      </c>
      <c r="I11" s="4">
        <v>48282622.908227675</v>
      </c>
      <c r="J11" s="4">
        <v>7248952.7138125729</v>
      </c>
      <c r="K11" s="37">
        <v>15.013585172435411</v>
      </c>
    </row>
    <row r="12" spans="1:22" x14ac:dyDescent="0.2">
      <c r="A12" s="45" t="s">
        <v>296</v>
      </c>
      <c r="B12">
        <v>415.14699999999999</v>
      </c>
      <c r="C12" s="4">
        <v>49309045.259098329</v>
      </c>
      <c r="D12" s="4">
        <v>3676295.1952361655</v>
      </c>
      <c r="E12" s="37">
        <v>7.4556203145260227</v>
      </c>
      <c r="F12" s="4">
        <v>45986138.379197925</v>
      </c>
      <c r="G12" s="4">
        <v>4221542.8487010421</v>
      </c>
      <c r="H12" s="37">
        <v>9.1800333698179788</v>
      </c>
      <c r="I12" s="4">
        <v>51402874.815304689</v>
      </c>
      <c r="J12" s="4">
        <v>7224497.6975422241</v>
      </c>
      <c r="K12" s="37">
        <v>14.054656910728275</v>
      </c>
    </row>
    <row r="13" spans="1:22" x14ac:dyDescent="0.2">
      <c r="A13" s="45" t="s">
        <v>264</v>
      </c>
      <c r="B13">
        <v>422.23770000000002</v>
      </c>
      <c r="C13" s="4">
        <v>5127100.3499864675</v>
      </c>
      <c r="D13" s="4">
        <v>579669.39544784022</v>
      </c>
      <c r="E13" s="37">
        <v>11.305988880232668</v>
      </c>
      <c r="F13" s="4">
        <v>5061433.6518253572</v>
      </c>
      <c r="G13" s="4">
        <v>792477.04181333561</v>
      </c>
      <c r="H13" s="37">
        <v>15.657165465905818</v>
      </c>
      <c r="I13" s="4">
        <v>5042251.8594891746</v>
      </c>
      <c r="J13" s="4">
        <v>754123.23079408053</v>
      </c>
      <c r="K13" s="37">
        <v>14.956080176258391</v>
      </c>
    </row>
    <row r="14" spans="1:22" x14ac:dyDescent="0.2">
      <c r="A14" s="45" t="s">
        <v>262</v>
      </c>
      <c r="B14">
        <v>425.17579999999998</v>
      </c>
      <c r="C14" s="4">
        <v>28852554.809441525</v>
      </c>
      <c r="D14" s="4">
        <v>3511146.0439220951</v>
      </c>
      <c r="E14" s="37">
        <v>12.169272589937618</v>
      </c>
      <c r="F14" s="4">
        <v>29128446.764901359</v>
      </c>
      <c r="G14" s="4">
        <v>2835354.6417553425</v>
      </c>
      <c r="H14" s="37">
        <v>9.7339712777676635</v>
      </c>
      <c r="I14" s="4">
        <v>28090434.054167032</v>
      </c>
      <c r="J14" s="4">
        <v>4584679.2451976882</v>
      </c>
      <c r="K14" s="37">
        <v>16.321140628717274</v>
      </c>
    </row>
    <row r="15" spans="1:22" x14ac:dyDescent="0.2">
      <c r="A15" s="45" t="s">
        <v>298</v>
      </c>
      <c r="B15">
        <v>426.17110000000002</v>
      </c>
      <c r="C15" s="4">
        <v>24366895.007762343</v>
      </c>
      <c r="D15" s="4">
        <v>2728753.7603762555</v>
      </c>
      <c r="E15" s="37">
        <v>11.198610900186425</v>
      </c>
      <c r="F15" s="4">
        <v>22771459.290738147</v>
      </c>
      <c r="G15" s="4">
        <v>3392687.0367059107</v>
      </c>
      <c r="H15" s="37">
        <v>14.898856473751863</v>
      </c>
      <c r="I15" s="4">
        <v>22736953.198865041</v>
      </c>
      <c r="J15" s="4">
        <v>4148943.1247640913</v>
      </c>
      <c r="K15" s="37">
        <v>18.247577362173548</v>
      </c>
    </row>
    <row r="16" spans="1:22" x14ac:dyDescent="0.2">
      <c r="A16" s="45" t="s">
        <v>292</v>
      </c>
      <c r="B16">
        <v>426.24380000000002</v>
      </c>
      <c r="C16" s="4">
        <v>18727502.20146608</v>
      </c>
      <c r="D16" s="4">
        <v>1543660.1654150456</v>
      </c>
      <c r="E16" s="37">
        <v>8.2427445412031535</v>
      </c>
      <c r="F16" s="4">
        <v>16937154.676726498</v>
      </c>
      <c r="G16" s="4">
        <v>2221369.7646483178</v>
      </c>
      <c r="H16" s="37">
        <v>13.115365638720432</v>
      </c>
      <c r="I16" s="4">
        <v>18106196.176542394</v>
      </c>
      <c r="J16" s="4">
        <v>2516392.7239491055</v>
      </c>
      <c r="K16" s="37">
        <v>13.897964538842428</v>
      </c>
    </row>
    <row r="17" spans="1:17" x14ac:dyDescent="0.2">
      <c r="A17" s="45" t="s">
        <v>330</v>
      </c>
      <c r="B17">
        <v>427.2079</v>
      </c>
      <c r="C17" s="4">
        <v>27727665.865736503</v>
      </c>
      <c r="D17" s="4">
        <v>3091973.25836686</v>
      </c>
      <c r="E17" s="37">
        <v>11.151220854070008</v>
      </c>
      <c r="F17" s="4">
        <v>25402481.201648001</v>
      </c>
      <c r="G17" s="4">
        <v>3364267.3561305539</v>
      </c>
      <c r="H17" s="37">
        <v>13.24385334418551</v>
      </c>
      <c r="I17" s="4">
        <v>26908105.939559642</v>
      </c>
      <c r="J17" s="4">
        <v>6320803.8463482363</v>
      </c>
      <c r="K17" s="37">
        <v>23.490333584035525</v>
      </c>
    </row>
    <row r="18" spans="1:17" x14ac:dyDescent="0.2">
      <c r="A18" s="45" t="s">
        <v>334</v>
      </c>
      <c r="B18">
        <v>427.2079</v>
      </c>
      <c r="C18" s="4">
        <v>30074926.90834865</v>
      </c>
      <c r="D18" s="4">
        <v>2454451.609873543</v>
      </c>
      <c r="E18" s="37">
        <v>8.1611224437995205</v>
      </c>
      <c r="F18" s="4">
        <v>28976450.34724018</v>
      </c>
      <c r="G18" s="4">
        <v>3344366.1550498791</v>
      </c>
      <c r="H18" s="37">
        <v>11.541669579857315</v>
      </c>
      <c r="I18" s="4">
        <v>29656455.266957227</v>
      </c>
      <c r="J18" s="4">
        <v>3897755.2729839832</v>
      </c>
      <c r="K18" s="37">
        <v>13.143024808250779</v>
      </c>
      <c r="Q18" s="5"/>
    </row>
    <row r="19" spans="1:17" x14ac:dyDescent="0.2">
      <c r="A19" s="45" t="s">
        <v>344</v>
      </c>
      <c r="B19">
        <v>429.18709999999999</v>
      </c>
      <c r="C19" s="4">
        <v>40612013.814606905</v>
      </c>
      <c r="D19" s="4">
        <v>3727206.3841998223</v>
      </c>
      <c r="E19" s="37">
        <v>9.1775955785262244</v>
      </c>
      <c r="F19" s="4">
        <v>38219246.425786518</v>
      </c>
      <c r="G19" s="4">
        <v>2720403.1384391808</v>
      </c>
      <c r="H19" s="37">
        <v>7.1178879565865154</v>
      </c>
      <c r="I19" s="4">
        <v>42634858.090894967</v>
      </c>
      <c r="J19" s="4">
        <v>7539193.6131962491</v>
      </c>
      <c r="K19" s="37">
        <v>17.683168071354054</v>
      </c>
    </row>
    <row r="20" spans="1:17" x14ac:dyDescent="0.2">
      <c r="A20" s="45" t="s">
        <v>266</v>
      </c>
      <c r="B20">
        <v>434.16250000000002</v>
      </c>
      <c r="C20" s="4">
        <v>14065118.019266004</v>
      </c>
      <c r="D20" s="4">
        <v>1372232.6008469029</v>
      </c>
      <c r="E20" s="37">
        <v>9.7562821653345342</v>
      </c>
      <c r="F20" s="4">
        <v>14096279.201581804</v>
      </c>
      <c r="G20" s="4">
        <v>2191128.513933301</v>
      </c>
      <c r="H20" s="37">
        <v>15.544020394313877</v>
      </c>
      <c r="I20" s="4">
        <v>15782725.215653971</v>
      </c>
      <c r="J20" s="4">
        <v>3272972.8230839907</v>
      </c>
      <c r="K20" s="37">
        <v>20.737691231155178</v>
      </c>
      <c r="Q20" s="5"/>
    </row>
    <row r="21" spans="1:17" x14ac:dyDescent="0.2">
      <c r="A21" s="45" t="s">
        <v>288</v>
      </c>
      <c r="B21">
        <v>434.16250000000002</v>
      </c>
      <c r="C21" s="4">
        <v>17731942.373872939</v>
      </c>
      <c r="D21" s="4">
        <v>1932957.459110535</v>
      </c>
      <c r="E21" s="37">
        <v>10.900991094797622</v>
      </c>
      <c r="F21" s="4">
        <v>15739377.343470829</v>
      </c>
      <c r="G21" s="4">
        <v>2105763.627237773</v>
      </c>
      <c r="H21" s="37">
        <v>13.378951284316896</v>
      </c>
      <c r="I21" s="4">
        <v>19948389.956905317</v>
      </c>
      <c r="J21" s="4">
        <v>2632546.0936650601</v>
      </c>
      <c r="K21" s="37">
        <v>13.196784799937101</v>
      </c>
      <c r="Q21" s="5"/>
    </row>
    <row r="22" spans="1:17" x14ac:dyDescent="0.2">
      <c r="A22" s="45" t="s">
        <v>302</v>
      </c>
      <c r="B22">
        <v>435.15769999999998</v>
      </c>
      <c r="C22" s="4">
        <v>29607424.69638427</v>
      </c>
      <c r="D22" s="4">
        <v>2127642.8132832255</v>
      </c>
      <c r="E22" s="37">
        <v>7.1861799366260266</v>
      </c>
      <c r="F22" s="4">
        <v>25539591.64255251</v>
      </c>
      <c r="G22" s="4">
        <v>3410383.0671187723</v>
      </c>
      <c r="H22" s="37">
        <v>13.353318701606019</v>
      </c>
      <c r="I22" s="4">
        <v>33735110.892219312</v>
      </c>
      <c r="J22" s="4">
        <v>5157149.4147822484</v>
      </c>
      <c r="K22" s="37">
        <v>15.287186786665334</v>
      </c>
      <c r="Q22" s="5"/>
    </row>
    <row r="23" spans="1:17" x14ac:dyDescent="0.2">
      <c r="A23" s="45" t="s">
        <v>342</v>
      </c>
      <c r="B23">
        <v>439.22789999999998</v>
      </c>
      <c r="C23" s="4">
        <v>48788486.706215255</v>
      </c>
      <c r="D23" s="4">
        <v>2983543.762146567</v>
      </c>
      <c r="E23" s="37">
        <v>6.1152619471726473</v>
      </c>
      <c r="F23" s="4">
        <v>43401673.896751083</v>
      </c>
      <c r="G23" s="4">
        <v>4013918.1806401121</v>
      </c>
      <c r="H23" s="37">
        <v>9.2483027041511914</v>
      </c>
      <c r="I23" s="4">
        <v>51238920.489651144</v>
      </c>
      <c r="J23" s="4">
        <v>7195650.8126815045</v>
      </c>
      <c r="K23" s="37">
        <v>14.043330233967026</v>
      </c>
      <c r="Q23" s="5"/>
    </row>
    <row r="24" spans="1:17" x14ac:dyDescent="0.2">
      <c r="A24" s="45" t="s">
        <v>242</v>
      </c>
      <c r="B24">
        <v>440.18669999999997</v>
      </c>
      <c r="C24" s="4">
        <v>18763585.499507103</v>
      </c>
      <c r="D24" s="4">
        <v>1771877.4699125295</v>
      </c>
      <c r="E24" s="37">
        <v>9.4431710291142092</v>
      </c>
      <c r="F24" s="4">
        <v>16749070.71291597</v>
      </c>
      <c r="G24" s="4">
        <v>2555536.8079985008</v>
      </c>
      <c r="H24" s="37">
        <v>15.257782666281361</v>
      </c>
      <c r="I24" s="4">
        <v>20405742.94816326</v>
      </c>
      <c r="J24" s="4">
        <v>3002401.5862635882</v>
      </c>
      <c r="K24" s="37">
        <v>14.713512729679058</v>
      </c>
      <c r="Q24" s="5"/>
    </row>
    <row r="25" spans="1:17" x14ac:dyDescent="0.2">
      <c r="A25" s="45" t="s">
        <v>268</v>
      </c>
      <c r="B25">
        <v>440.2595</v>
      </c>
      <c r="C25" s="4" t="s">
        <v>369</v>
      </c>
      <c r="D25" s="4" t="s">
        <v>369</v>
      </c>
      <c r="E25" s="37" t="s">
        <v>369</v>
      </c>
      <c r="F25" s="4">
        <v>7375277.027057142</v>
      </c>
      <c r="G25" s="4">
        <v>997618.9057948041</v>
      </c>
      <c r="H25" s="37">
        <v>13.526527913933432</v>
      </c>
      <c r="I25" s="4">
        <v>8645879.830654474</v>
      </c>
      <c r="J25" s="4">
        <v>1095162.5884413491</v>
      </c>
      <c r="K25" s="37">
        <v>12.666872659487886</v>
      </c>
      <c r="Q25" s="5"/>
    </row>
    <row r="26" spans="1:17" x14ac:dyDescent="0.2">
      <c r="A26" s="45" t="s">
        <v>289</v>
      </c>
      <c r="B26">
        <v>445.21730000000002</v>
      </c>
      <c r="C26" s="4">
        <v>27542613.838180926</v>
      </c>
      <c r="D26" s="4">
        <v>3040576.3168886621</v>
      </c>
      <c r="E26" s="37">
        <v>11.039534354846401</v>
      </c>
      <c r="F26" s="4">
        <v>28888331.796954993</v>
      </c>
      <c r="G26" s="4">
        <v>3527779.2836156385</v>
      </c>
      <c r="H26" s="37">
        <v>12.211779165411995</v>
      </c>
      <c r="I26" s="4">
        <v>30490000.291564986</v>
      </c>
      <c r="J26" s="4">
        <v>3332123.9388453793</v>
      </c>
      <c r="K26" s="37">
        <v>10.928579557171098</v>
      </c>
      <c r="Q26" s="5"/>
    </row>
    <row r="27" spans="1:17" x14ac:dyDescent="0.2">
      <c r="A27" s="45" t="s">
        <v>244</v>
      </c>
      <c r="B27">
        <v>447.20780000000002</v>
      </c>
      <c r="C27" s="4">
        <v>45364529.263369702</v>
      </c>
      <c r="D27" s="4">
        <v>4016930.8436291073</v>
      </c>
      <c r="E27" s="37">
        <v>8.8547834814030377</v>
      </c>
      <c r="F27" s="4">
        <v>42805585.967134826</v>
      </c>
      <c r="G27" s="4">
        <v>6048645.5806830013</v>
      </c>
      <c r="H27" s="37">
        <v>14.130505269398757</v>
      </c>
      <c r="I27" s="4">
        <v>48629003.405386232</v>
      </c>
      <c r="J27" s="4">
        <v>10012525.078542154</v>
      </c>
      <c r="K27" s="37">
        <v>20.589616026211118</v>
      </c>
      <c r="Q27" s="5"/>
    </row>
    <row r="28" spans="1:17" x14ac:dyDescent="0.2">
      <c r="A28" s="45" t="s">
        <v>282</v>
      </c>
      <c r="B28">
        <v>449.17340000000002</v>
      </c>
      <c r="C28" s="4">
        <v>39579037.317226015</v>
      </c>
      <c r="D28" s="4">
        <v>3450840.2565182024</v>
      </c>
      <c r="E28" s="37">
        <v>8.7188584928423474</v>
      </c>
      <c r="F28" s="4">
        <v>34037222.60597036</v>
      </c>
      <c r="G28" s="4">
        <v>4835775.1491677109</v>
      </c>
      <c r="H28" s="37">
        <v>14.207314166460465</v>
      </c>
      <c r="I28" s="4">
        <v>41819275.355190046</v>
      </c>
      <c r="J28" s="4">
        <v>6162558.9007610939</v>
      </c>
      <c r="K28" s="37">
        <v>14.736168545293266</v>
      </c>
      <c r="Q28" s="5"/>
    </row>
    <row r="29" spans="1:17" x14ac:dyDescent="0.2">
      <c r="A29" s="45" t="s">
        <v>278</v>
      </c>
      <c r="B29">
        <v>452.21190000000001</v>
      </c>
      <c r="C29" s="4">
        <v>28655334.175461482</v>
      </c>
      <c r="D29" s="4">
        <v>1777118.6494009516</v>
      </c>
      <c r="E29" s="37">
        <v>6.2017027563501861</v>
      </c>
      <c r="F29" s="4">
        <v>27263094.341277957</v>
      </c>
      <c r="G29" s="4">
        <v>2413264.789171847</v>
      </c>
      <c r="H29" s="37">
        <v>8.8517640696346778</v>
      </c>
      <c r="I29" s="4">
        <v>31297489.063866083</v>
      </c>
      <c r="J29" s="4">
        <v>2814314.8724609599</v>
      </c>
      <c r="K29" s="37">
        <v>8.992142681855503</v>
      </c>
      <c r="Q29" s="5"/>
    </row>
    <row r="30" spans="1:17" x14ac:dyDescent="0.2">
      <c r="A30" s="45" t="s">
        <v>246</v>
      </c>
      <c r="B30">
        <v>454.20240000000001</v>
      </c>
      <c r="C30" s="4">
        <v>30213773.07768948</v>
      </c>
      <c r="D30" s="4">
        <v>2453811.9511131803</v>
      </c>
      <c r="E30" s="37">
        <v>8.1215012266214757</v>
      </c>
      <c r="F30" s="4">
        <v>30227457.187397707</v>
      </c>
      <c r="G30" s="4">
        <v>4641496.6645697374</v>
      </c>
      <c r="H30" s="37">
        <v>15.355233606963303</v>
      </c>
      <c r="I30" s="4">
        <v>30072107.384493697</v>
      </c>
      <c r="J30" s="4">
        <v>4869548.5682904711</v>
      </c>
      <c r="K30" s="37">
        <v>16.192907620439637</v>
      </c>
      <c r="Q30" s="5"/>
    </row>
    <row r="31" spans="1:17" x14ac:dyDescent="0.2">
      <c r="A31" s="45" t="s">
        <v>350</v>
      </c>
      <c r="B31">
        <v>456.25439999999998</v>
      </c>
      <c r="C31" s="4">
        <v>44640747.536789633</v>
      </c>
      <c r="D31" s="4">
        <v>4285334.6401211545</v>
      </c>
      <c r="E31" s="37">
        <v>9.5996032248104619</v>
      </c>
      <c r="F31" s="4">
        <v>37907593.471644036</v>
      </c>
      <c r="G31" s="4">
        <v>4615229.5444415333</v>
      </c>
      <c r="H31" s="37">
        <v>12.174947343713225</v>
      </c>
      <c r="I31" s="4">
        <v>46115094.926836222</v>
      </c>
      <c r="J31" s="4">
        <v>6653717.5527877649</v>
      </c>
      <c r="K31" s="37">
        <v>14.428502344718584</v>
      </c>
      <c r="Q31" s="5"/>
    </row>
    <row r="32" spans="1:17" x14ac:dyDescent="0.2">
      <c r="A32" s="45" t="s">
        <v>270</v>
      </c>
      <c r="B32">
        <v>457.21730000000002</v>
      </c>
      <c r="C32" s="4">
        <v>54628166.65800193</v>
      </c>
      <c r="D32" s="4">
        <v>4954945.8631722424</v>
      </c>
      <c r="E32" s="37">
        <v>9.0703132949574155</v>
      </c>
      <c r="F32" s="4">
        <v>48568424.199064262</v>
      </c>
      <c r="G32" s="4">
        <v>5341791.1562210415</v>
      </c>
      <c r="H32" s="37">
        <v>10.998485629937235</v>
      </c>
      <c r="I32" s="4">
        <v>59035138.033422835</v>
      </c>
      <c r="J32" s="4">
        <v>7487310.8899691822</v>
      </c>
      <c r="K32" s="37">
        <v>12.682804071246906</v>
      </c>
      <c r="Q32" s="5"/>
    </row>
    <row r="33" spans="1:17" x14ac:dyDescent="0.2">
      <c r="A33" s="45" t="s">
        <v>337</v>
      </c>
      <c r="B33">
        <v>457.24959999999999</v>
      </c>
      <c r="C33" s="4">
        <v>49174933.054852434</v>
      </c>
      <c r="D33" s="4">
        <v>5164202.5677923299</v>
      </c>
      <c r="E33" s="37">
        <v>10.501697200140351</v>
      </c>
      <c r="F33" s="4">
        <v>39608596.691273272</v>
      </c>
      <c r="G33" s="4">
        <v>4345759.5152745806</v>
      </c>
      <c r="H33" s="37">
        <v>10.971758351216861</v>
      </c>
      <c r="I33" s="4">
        <v>49748607.665014721</v>
      </c>
      <c r="J33" s="4">
        <v>5708207.5197616201</v>
      </c>
      <c r="K33" s="37">
        <v>11.474105080886249</v>
      </c>
      <c r="Q33" s="5"/>
    </row>
    <row r="34" spans="1:17" x14ac:dyDescent="0.2">
      <c r="A34" s="45" t="s">
        <v>328</v>
      </c>
      <c r="B34">
        <v>459.1977</v>
      </c>
      <c r="C34" s="4">
        <v>44911916.703951836</v>
      </c>
      <c r="D34" s="4">
        <v>3272903.1276407032</v>
      </c>
      <c r="E34" s="37">
        <v>7.2873824317382514</v>
      </c>
      <c r="F34" s="4">
        <v>41467422.724025205</v>
      </c>
      <c r="G34" s="4">
        <v>3888981.284199384</v>
      </c>
      <c r="H34" s="37">
        <v>9.3784012333763958</v>
      </c>
      <c r="I34" s="4">
        <v>49438066.338886179</v>
      </c>
      <c r="J34" s="4">
        <v>5940602.4875363912</v>
      </c>
      <c r="K34" s="37">
        <v>12.01625170130032</v>
      </c>
    </row>
    <row r="35" spans="1:17" x14ac:dyDescent="0.2">
      <c r="A35" s="45" t="s">
        <v>339</v>
      </c>
      <c r="B35">
        <v>459.1977</v>
      </c>
      <c r="C35" s="4">
        <v>35115422.520635314</v>
      </c>
      <c r="D35" s="4">
        <v>3011213.9815126206</v>
      </c>
      <c r="E35" s="37">
        <v>8.5751893765285132</v>
      </c>
      <c r="F35" s="4">
        <v>34932787.30430685</v>
      </c>
      <c r="G35" s="4">
        <v>2799159.4730895059</v>
      </c>
      <c r="H35" s="37">
        <v>8.0129863348877368</v>
      </c>
      <c r="I35" s="4">
        <v>36942092.418641366</v>
      </c>
      <c r="J35" s="4">
        <v>6320278.5409062123</v>
      </c>
      <c r="K35" s="37">
        <v>17.108610062696215</v>
      </c>
    </row>
    <row r="36" spans="1:17" x14ac:dyDescent="0.2">
      <c r="A36" s="45" t="s">
        <v>318</v>
      </c>
      <c r="B36">
        <v>464.20310000000001</v>
      </c>
      <c r="C36" s="4">
        <v>25537138.293485284</v>
      </c>
      <c r="D36" s="4">
        <v>3196308.8685898301</v>
      </c>
      <c r="E36" s="37">
        <v>12.516315774525264</v>
      </c>
      <c r="F36" s="4">
        <v>24146141.813576918</v>
      </c>
      <c r="G36" s="4">
        <v>2238231.3053266052</v>
      </c>
      <c r="H36" s="37">
        <v>9.2695194230495659</v>
      </c>
      <c r="I36" s="4">
        <v>25942589.084521513</v>
      </c>
      <c r="J36" s="4">
        <v>4669419.0666554607</v>
      </c>
      <c r="K36" s="37">
        <v>17.999048018848054</v>
      </c>
    </row>
    <row r="37" spans="1:17" x14ac:dyDescent="0.2">
      <c r="A37" s="45" t="s">
        <v>284</v>
      </c>
      <c r="B37">
        <v>465.24349999999998</v>
      </c>
      <c r="C37" s="4">
        <v>49005125.640052803</v>
      </c>
      <c r="D37" s="4">
        <v>4986969.0475005405</v>
      </c>
      <c r="E37" s="37">
        <v>10.176423348305015</v>
      </c>
      <c r="F37" s="4">
        <v>44244441.791339569</v>
      </c>
      <c r="G37" s="4">
        <v>4317260.3651053663</v>
      </c>
      <c r="H37" s="37">
        <v>9.7577462621540612</v>
      </c>
      <c r="I37" s="4">
        <v>53743620.484422855</v>
      </c>
      <c r="J37" s="4">
        <v>7899998.1822808599</v>
      </c>
      <c r="K37" s="37">
        <v>14.699415690780656</v>
      </c>
    </row>
    <row r="38" spans="1:17" x14ac:dyDescent="0.2">
      <c r="A38" s="45" t="s">
        <v>340</v>
      </c>
      <c r="B38">
        <v>471.21769999999998</v>
      </c>
      <c r="C38" s="4">
        <v>45816354.702067204</v>
      </c>
      <c r="D38" s="4">
        <v>3512126.3963985797</v>
      </c>
      <c r="E38" s="37">
        <v>7.6656609178907784</v>
      </c>
      <c r="F38" s="4">
        <v>43445577.287448235</v>
      </c>
      <c r="G38" s="4">
        <v>3947823.3937871559</v>
      </c>
      <c r="H38" s="37">
        <v>9.0868245751857284</v>
      </c>
      <c r="I38" s="4">
        <v>46738351.067170769</v>
      </c>
      <c r="J38" s="4">
        <v>8291978.9588389033</v>
      </c>
      <c r="K38" s="37">
        <v>17.741274070456516</v>
      </c>
    </row>
    <row r="39" spans="1:17" x14ac:dyDescent="0.2">
      <c r="A39" s="45" t="s">
        <v>312</v>
      </c>
      <c r="B39">
        <v>476.18669999999997</v>
      </c>
      <c r="C39" s="4">
        <v>26828080.423414472</v>
      </c>
      <c r="D39" s="4">
        <v>2718854.3856244553</v>
      </c>
      <c r="E39" s="37">
        <v>10.134360501064952</v>
      </c>
      <c r="F39" s="4">
        <v>27187443.093747575</v>
      </c>
      <c r="G39" s="4">
        <v>3582599.5448626252</v>
      </c>
      <c r="H39" s="37">
        <v>13.177405217949799</v>
      </c>
      <c r="I39" s="4">
        <v>30516349.981635738</v>
      </c>
      <c r="J39" s="4">
        <v>3267039.1958269766</v>
      </c>
      <c r="K39" s="37">
        <v>10.705864881589802</v>
      </c>
    </row>
    <row r="40" spans="1:17" x14ac:dyDescent="0.2">
      <c r="A40" s="45" t="s">
        <v>317</v>
      </c>
      <c r="B40">
        <v>476.18669999999997</v>
      </c>
      <c r="C40" s="4">
        <v>45121685.300712265</v>
      </c>
      <c r="D40" s="4">
        <v>3436760.7807876039</v>
      </c>
      <c r="E40" s="37">
        <v>7.616649861110913</v>
      </c>
      <c r="F40" s="4">
        <v>45563462.873477541</v>
      </c>
      <c r="G40" s="4">
        <v>7122911.044308967</v>
      </c>
      <c r="H40" s="37">
        <v>15.632944897292273</v>
      </c>
      <c r="I40" s="4">
        <v>45384410.955321096</v>
      </c>
      <c r="J40" s="4">
        <v>11089977.107810037</v>
      </c>
      <c r="K40" s="37">
        <v>24.435652847246644</v>
      </c>
    </row>
    <row r="41" spans="1:17" x14ac:dyDescent="0.2">
      <c r="A41" s="45" t="s">
        <v>258</v>
      </c>
      <c r="B41">
        <v>477.18200000000002</v>
      </c>
      <c r="C41" s="4">
        <v>46563529.428985268</v>
      </c>
      <c r="D41" s="4">
        <v>4170863.7319412781</v>
      </c>
      <c r="E41" s="37">
        <v>8.9573616585536637</v>
      </c>
      <c r="F41" s="4">
        <v>43270289.729849093</v>
      </c>
      <c r="G41" s="4">
        <v>4446578.250060576</v>
      </c>
      <c r="H41" s="37">
        <v>10.276284900845484</v>
      </c>
      <c r="I41" s="4">
        <v>39210990.227624014</v>
      </c>
      <c r="J41" s="4">
        <v>11588925.87047191</v>
      </c>
      <c r="K41" s="37">
        <v>29.555300193126847</v>
      </c>
    </row>
    <row r="42" spans="1:17" x14ac:dyDescent="0.2">
      <c r="A42" s="45" t="s">
        <v>332</v>
      </c>
      <c r="B42">
        <v>485.15449999999998</v>
      </c>
      <c r="C42" s="4">
        <v>24086407.035541859</v>
      </c>
      <c r="D42" s="4">
        <v>2003761.5955967708</v>
      </c>
      <c r="E42" s="37">
        <v>8.3190556094149848</v>
      </c>
      <c r="F42" s="4">
        <v>22618226.938284662</v>
      </c>
      <c r="G42" s="4">
        <v>2234777.4737640494</v>
      </c>
      <c r="H42" s="37">
        <v>9.880427320239507</v>
      </c>
      <c r="I42" s="4">
        <v>25456578.980194267</v>
      </c>
      <c r="J42" s="4">
        <v>3660752.7260346184</v>
      </c>
      <c r="K42" s="37">
        <v>14.380379739488005</v>
      </c>
    </row>
    <row r="43" spans="1:17" x14ac:dyDescent="0.2">
      <c r="A43" s="45" t="s">
        <v>280</v>
      </c>
      <c r="B43">
        <v>485.22340000000003</v>
      </c>
      <c r="C43" s="4">
        <v>23779221.356470477</v>
      </c>
      <c r="D43" s="4">
        <v>1785884.1024180974</v>
      </c>
      <c r="E43" s="37">
        <v>7.5102715755330953</v>
      </c>
      <c r="F43" s="4">
        <v>23993116.732081339</v>
      </c>
      <c r="G43" s="4">
        <v>3030843.9530934468</v>
      </c>
      <c r="H43" s="37">
        <v>12.63213940455217</v>
      </c>
      <c r="I43" s="4">
        <v>26504806.28068459</v>
      </c>
      <c r="J43" s="4">
        <v>4388592.5731072752</v>
      </c>
      <c r="K43" s="37">
        <v>16.557723631828495</v>
      </c>
    </row>
    <row r="44" spans="1:17" x14ac:dyDescent="0.2">
      <c r="A44" s="45" t="s">
        <v>250</v>
      </c>
      <c r="B44">
        <v>488.22309999999999</v>
      </c>
      <c r="C44" s="4">
        <v>42527115.465889372</v>
      </c>
      <c r="D44" s="4">
        <v>4136198.5089759855</v>
      </c>
      <c r="E44" s="37">
        <v>9.726026474317532</v>
      </c>
      <c r="F44" s="4">
        <v>41552814.504329152</v>
      </c>
      <c r="G44" s="4">
        <v>4631204.5439444799</v>
      </c>
      <c r="H44" s="37">
        <v>11.145345024611945</v>
      </c>
      <c r="I44" s="4">
        <v>47618472.606059738</v>
      </c>
      <c r="J44" s="4">
        <v>8290256.3045020504</v>
      </c>
      <c r="K44" s="37">
        <v>17.409748466915474</v>
      </c>
    </row>
    <row r="45" spans="1:17" x14ac:dyDescent="0.2">
      <c r="A45" s="45" t="s">
        <v>294</v>
      </c>
      <c r="B45">
        <v>493.16320000000002</v>
      </c>
      <c r="C45" s="4">
        <v>2666627.2237946028</v>
      </c>
      <c r="D45" s="4">
        <v>256313.34043400502</v>
      </c>
      <c r="E45" s="37">
        <v>9.6118924365165626</v>
      </c>
      <c r="F45" s="4">
        <v>2686236.8612325876</v>
      </c>
      <c r="G45" s="4">
        <v>278351.79504999233</v>
      </c>
      <c r="H45" s="37">
        <v>10.362146356753879</v>
      </c>
      <c r="I45" s="4">
        <v>3058537.095226035</v>
      </c>
      <c r="J45" s="4">
        <v>525079.14775125147</v>
      </c>
      <c r="K45" s="37">
        <v>17.167656673866386</v>
      </c>
    </row>
    <row r="46" spans="1:17" x14ac:dyDescent="0.2">
      <c r="A46" s="45" t="s">
        <v>310</v>
      </c>
      <c r="B46">
        <v>494.15839999999997</v>
      </c>
      <c r="C46" s="4">
        <v>18488557.469534572</v>
      </c>
      <c r="D46" s="4">
        <v>1851387.8193351971</v>
      </c>
      <c r="E46" s="37">
        <v>10.013695348519819</v>
      </c>
      <c r="F46" s="4">
        <v>20270896.744807124</v>
      </c>
      <c r="G46" s="4">
        <v>3066243.5330680818</v>
      </c>
      <c r="H46" s="37">
        <v>15.126333934158948</v>
      </c>
      <c r="I46" s="4">
        <v>20135303.583554558</v>
      </c>
      <c r="J46" s="4">
        <v>3316627.9511143961</v>
      </c>
      <c r="K46" s="37">
        <v>16.47170571504688</v>
      </c>
    </row>
    <row r="47" spans="1:17" x14ac:dyDescent="0.2">
      <c r="A47" s="45" t="s">
        <v>316</v>
      </c>
      <c r="B47">
        <v>494.15839999999997</v>
      </c>
      <c r="C47" s="4">
        <v>29384425.650986936</v>
      </c>
      <c r="D47" s="4">
        <v>3057980.1897912943</v>
      </c>
      <c r="E47" s="37">
        <v>10.406806061525268</v>
      </c>
      <c r="F47" s="4">
        <v>27887783.557351667</v>
      </c>
      <c r="G47" s="4">
        <v>2497898.8990165731</v>
      </c>
      <c r="H47" s="37">
        <v>8.9569645930434181</v>
      </c>
      <c r="I47" s="4">
        <v>32959420.480774987</v>
      </c>
      <c r="J47" s="4">
        <v>4844390.8963907482</v>
      </c>
      <c r="K47" s="37">
        <v>14.698046342217847</v>
      </c>
    </row>
    <row r="48" spans="1:17" x14ac:dyDescent="0.2">
      <c r="A48" s="45" t="s">
        <v>248</v>
      </c>
      <c r="B48">
        <v>495.15370000000001</v>
      </c>
      <c r="C48" s="4">
        <v>14202592.649741784</v>
      </c>
      <c r="D48" s="4">
        <v>1716319.6256827994</v>
      </c>
      <c r="E48" s="37">
        <v>12.084551518232862</v>
      </c>
      <c r="F48" s="4">
        <v>13539200.036392929</v>
      </c>
      <c r="G48" s="4">
        <v>1962745.5813076685</v>
      </c>
      <c r="H48" s="37">
        <v>14.496761817772631</v>
      </c>
      <c r="I48" s="4">
        <v>15905468.5741947</v>
      </c>
      <c r="J48" s="4">
        <v>2444811.2808381207</v>
      </c>
      <c r="K48" s="37">
        <v>15.370884984832346</v>
      </c>
    </row>
    <row r="49" spans="1:11" x14ac:dyDescent="0.2">
      <c r="A49" s="45" t="s">
        <v>326</v>
      </c>
      <c r="B49">
        <v>512.149</v>
      </c>
      <c r="C49" s="4">
        <v>17007303.184316132</v>
      </c>
      <c r="D49" s="4">
        <v>2313524.1106227241</v>
      </c>
      <c r="E49" s="37">
        <v>13.603121468171507</v>
      </c>
      <c r="F49" s="4">
        <v>27613001.374114752</v>
      </c>
      <c r="G49" s="4">
        <v>4126773.7996641314</v>
      </c>
      <c r="H49" s="37">
        <v>14.945038910303651</v>
      </c>
      <c r="I49" s="4">
        <v>17143630.817601569</v>
      </c>
      <c r="J49" s="4">
        <v>3412875.5796623323</v>
      </c>
      <c r="K49" s="37">
        <v>19.907542433533347</v>
      </c>
    </row>
    <row r="50" spans="1:11" x14ac:dyDescent="0.2">
      <c r="A50" s="45" t="s">
        <v>308</v>
      </c>
      <c r="B50">
        <v>518.21590000000003</v>
      </c>
      <c r="C50" s="4">
        <v>46160323.212929748</v>
      </c>
      <c r="D50" s="4">
        <v>4940828.4245803691</v>
      </c>
      <c r="E50" s="37">
        <v>10.703626146180053</v>
      </c>
      <c r="F50" s="4">
        <v>45529279.241308175</v>
      </c>
      <c r="G50" s="4">
        <v>7149160.5419331426</v>
      </c>
      <c r="H50" s="37">
        <v>15.702336301091265</v>
      </c>
      <c r="I50" s="4">
        <v>50028705.992487296</v>
      </c>
      <c r="J50" s="4">
        <v>9937095.6153460816</v>
      </c>
      <c r="K50" s="37">
        <v>19.862787610053942</v>
      </c>
    </row>
    <row r="51" spans="1:11" x14ac:dyDescent="0.2">
      <c r="A51" s="45" t="s">
        <v>314</v>
      </c>
      <c r="B51">
        <v>520.23159999999996</v>
      </c>
      <c r="C51" s="4">
        <v>45220935.953737497</v>
      </c>
      <c r="D51" s="4">
        <v>5881324.1105446871</v>
      </c>
      <c r="E51" s="37">
        <v>13.005754937406593</v>
      </c>
      <c r="F51" s="4">
        <v>44077729.278330199</v>
      </c>
      <c r="G51" s="4">
        <v>6739888.1960231354</v>
      </c>
      <c r="H51" s="37">
        <v>15.290915177285791</v>
      </c>
      <c r="I51" s="4">
        <v>47841140.632432409</v>
      </c>
      <c r="J51" s="4">
        <v>9197588.0374915805</v>
      </c>
      <c r="K51" s="37">
        <v>19.225269121732357</v>
      </c>
    </row>
    <row r="52" spans="1:11" x14ac:dyDescent="0.2">
      <c r="A52" s="45" t="s">
        <v>286</v>
      </c>
      <c r="B52">
        <v>521.17920000000004</v>
      </c>
      <c r="C52" s="4">
        <v>50374675.706331514</v>
      </c>
      <c r="D52" s="4">
        <v>5636903.9071500944</v>
      </c>
      <c r="E52" s="37">
        <v>11.189955723013421</v>
      </c>
      <c r="F52" s="4">
        <v>46378905.134980969</v>
      </c>
      <c r="G52" s="4">
        <v>7392847.5872669434</v>
      </c>
      <c r="H52" s="37">
        <v>15.94010804211706</v>
      </c>
      <c r="I52" s="4">
        <v>46647175.691286527</v>
      </c>
      <c r="J52" s="4">
        <v>11572287.783541065</v>
      </c>
      <c r="K52" s="37">
        <v>24.808120989204312</v>
      </c>
    </row>
    <row r="53" spans="1:11" x14ac:dyDescent="0.2">
      <c r="A53" s="45" t="s">
        <v>291</v>
      </c>
      <c r="B53">
        <v>521.17920000000004</v>
      </c>
      <c r="C53" s="4">
        <v>19615832.4895612</v>
      </c>
      <c r="D53" s="4">
        <v>2736687.4942291901</v>
      </c>
      <c r="E53" s="37">
        <v>13.951421616622957</v>
      </c>
      <c r="F53" s="4">
        <v>20356742.673734866</v>
      </c>
      <c r="G53" s="4">
        <v>2952745.5627965135</v>
      </c>
      <c r="H53" s="37">
        <v>14.505000186529209</v>
      </c>
      <c r="I53" s="4">
        <v>20830163.093588073</v>
      </c>
      <c r="J53" s="4">
        <v>4337462.7787043247</v>
      </c>
      <c r="K53" s="37">
        <v>20.822990003565934</v>
      </c>
    </row>
    <row r="54" spans="1:11" x14ac:dyDescent="0.2">
      <c r="A54" s="45" t="s">
        <v>256</v>
      </c>
      <c r="B54">
        <v>523.16970000000003</v>
      </c>
      <c r="C54" s="4">
        <v>46659620.758040346</v>
      </c>
      <c r="D54" s="4">
        <v>6464324.0693980269</v>
      </c>
      <c r="E54" s="37">
        <v>13.854214767238759</v>
      </c>
      <c r="F54" s="4">
        <v>54131069.095023267</v>
      </c>
      <c r="G54" s="4">
        <v>8977847.1680338699</v>
      </c>
      <c r="H54" s="37">
        <v>16.585386762404219</v>
      </c>
      <c r="I54" s="4">
        <v>55075176.232659392</v>
      </c>
      <c r="J54" s="4">
        <v>10964936.37638085</v>
      </c>
      <c r="K54" s="37">
        <v>19.9090354791796</v>
      </c>
    </row>
    <row r="55" spans="1:11" x14ac:dyDescent="0.2">
      <c r="A55" s="45" t="s">
        <v>276</v>
      </c>
      <c r="B55">
        <v>530.23530000000005</v>
      </c>
      <c r="C55" s="4">
        <v>1284219.7050984723</v>
      </c>
      <c r="D55" s="4">
        <v>162965.57608106165</v>
      </c>
      <c r="E55" s="37">
        <v>12.689851700147029</v>
      </c>
      <c r="F55" s="4">
        <v>1363807.2845892571</v>
      </c>
      <c r="G55" s="4">
        <v>175005.89680449481</v>
      </c>
      <c r="H55" s="37">
        <v>12.832157356983322</v>
      </c>
      <c r="I55" s="4">
        <v>1406035.7704657409</v>
      </c>
      <c r="J55" s="4">
        <v>230217.18306721232</v>
      </c>
      <c r="K55" s="37">
        <v>16.373494039270014</v>
      </c>
    </row>
    <row r="56" spans="1:11" x14ac:dyDescent="0.2">
      <c r="A56" s="45" t="s">
        <v>306</v>
      </c>
      <c r="B56">
        <v>531.23059999999998</v>
      </c>
      <c r="C56" s="4">
        <v>39602544.871452682</v>
      </c>
      <c r="D56" s="4">
        <v>5092820.1378367962</v>
      </c>
      <c r="E56" s="37">
        <v>12.859830484045315</v>
      </c>
      <c r="F56" s="4">
        <v>37669308.741467483</v>
      </c>
      <c r="G56" s="4">
        <v>4922516.3578721946</v>
      </c>
      <c r="H56" s="37">
        <v>13.067710882767923</v>
      </c>
      <c r="I56" s="4">
        <v>40680510.730867885</v>
      </c>
      <c r="J56" s="4">
        <v>6647049.9033961091</v>
      </c>
      <c r="K56" s="37">
        <v>16.33964221189683</v>
      </c>
    </row>
    <row r="57" spans="1:11" x14ac:dyDescent="0.2">
      <c r="A57" s="45" t="s">
        <v>252</v>
      </c>
      <c r="B57">
        <v>532.22580000000005</v>
      </c>
      <c r="C57" s="4">
        <v>1284219.7050984723</v>
      </c>
      <c r="D57" s="4">
        <v>162965.57608106165</v>
      </c>
      <c r="E57" s="37">
        <v>12.689851700147029</v>
      </c>
      <c r="F57" s="4">
        <v>1363807.2845892571</v>
      </c>
      <c r="G57" s="4">
        <v>175005.89680449481</v>
      </c>
      <c r="H57" s="37">
        <v>12.832157356983322</v>
      </c>
      <c r="I57" s="4">
        <v>1406035.7704657409</v>
      </c>
      <c r="J57" s="4">
        <v>230217.18306721232</v>
      </c>
      <c r="K57" s="37">
        <v>16.373494039270014</v>
      </c>
    </row>
    <row r="58" spans="1:11" x14ac:dyDescent="0.2">
      <c r="A58" s="45" t="s">
        <v>320</v>
      </c>
      <c r="B58">
        <v>536.20650000000001</v>
      </c>
      <c r="C58" s="4">
        <v>40766912.196235187</v>
      </c>
      <c r="D58" s="4">
        <v>4842091.1150078541</v>
      </c>
      <c r="E58" s="37">
        <v>11.877502744627835</v>
      </c>
      <c r="F58" s="4">
        <v>40143327.888515018</v>
      </c>
      <c r="G58" s="4">
        <v>5767745.9193837009</v>
      </c>
      <c r="H58" s="37">
        <v>14.367881844279905</v>
      </c>
      <c r="I58" s="4">
        <v>40404221.975489333</v>
      </c>
      <c r="J58" s="4">
        <v>8795044.9833916649</v>
      </c>
      <c r="K58" s="37">
        <v>21.767638512448176</v>
      </c>
    </row>
    <row r="59" spans="1:11" x14ac:dyDescent="0.2">
      <c r="A59" s="45" t="s">
        <v>322</v>
      </c>
      <c r="B59">
        <v>538.22209999999995</v>
      </c>
      <c r="C59" s="4">
        <v>45263127.307025462</v>
      </c>
      <c r="D59" s="4">
        <v>6432133.7009973088</v>
      </c>
      <c r="E59" s="37">
        <v>14.2105375471901</v>
      </c>
      <c r="F59" s="4">
        <v>46303128.173554488</v>
      </c>
      <c r="G59" s="4">
        <v>6986865.3024903489</v>
      </c>
      <c r="H59" s="37">
        <v>15.089402332175084</v>
      </c>
      <c r="I59" s="4">
        <v>46300061.842702471</v>
      </c>
      <c r="J59" s="4">
        <v>8867341.5881306846</v>
      </c>
      <c r="K59" s="37">
        <v>19.151900095201061</v>
      </c>
    </row>
    <row r="60" spans="1:11" x14ac:dyDescent="0.2">
      <c r="A60" s="45" t="s">
        <v>324</v>
      </c>
      <c r="B60">
        <v>540.16499999999996</v>
      </c>
      <c r="C60" s="4">
        <v>32037751.273859438</v>
      </c>
      <c r="D60" s="4">
        <v>4136637.6243483871</v>
      </c>
      <c r="E60" s="37">
        <v>12.911760219961486</v>
      </c>
      <c r="F60" s="4">
        <v>30476032.008097347</v>
      </c>
      <c r="G60" s="4">
        <v>5033405.9718754282</v>
      </c>
      <c r="H60" s="37">
        <v>16.515949223764022</v>
      </c>
      <c r="I60" s="4">
        <v>34141922.187372297</v>
      </c>
      <c r="J60" s="4">
        <v>7437317.9026569184</v>
      </c>
      <c r="K60" s="37">
        <v>21.783535976213077</v>
      </c>
    </row>
    <row r="61" spans="1:11" x14ac:dyDescent="0.2">
      <c r="A61" s="45" t="s">
        <v>346</v>
      </c>
      <c r="B61">
        <v>547.23119999999994</v>
      </c>
      <c r="C61" s="4">
        <v>24432780.265266716</v>
      </c>
      <c r="D61" s="4">
        <v>3438842.4542428032</v>
      </c>
      <c r="E61" s="37">
        <v>14.074707900236024</v>
      </c>
      <c r="F61" s="4">
        <v>24089729.926181372</v>
      </c>
      <c r="G61" s="4">
        <v>3206959.4340518597</v>
      </c>
      <c r="H61" s="37">
        <v>13.312558687370126</v>
      </c>
      <c r="I61" s="4">
        <v>26277113.477238506</v>
      </c>
      <c r="J61" s="4">
        <v>5064682.4532845207</v>
      </c>
      <c r="K61" s="37">
        <v>19.274120263139245</v>
      </c>
    </row>
    <row r="62" spans="1:11" x14ac:dyDescent="0.2">
      <c r="A62" s="45" t="s">
        <v>335</v>
      </c>
      <c r="B62">
        <v>550.24210000000005</v>
      </c>
      <c r="C62" s="4">
        <v>38492089.879543789</v>
      </c>
      <c r="D62" s="4">
        <v>3288918.1294506914</v>
      </c>
      <c r="E62" s="37">
        <v>8.5444000046319957</v>
      </c>
      <c r="F62" s="4">
        <v>38843237.382753007</v>
      </c>
      <c r="G62" s="4">
        <v>4237557.9400168154</v>
      </c>
      <c r="H62" s="37">
        <v>10.909384040935672</v>
      </c>
      <c r="I62" s="4">
        <v>38865544.217885911</v>
      </c>
      <c r="J62" s="4">
        <v>5981844.2189260032</v>
      </c>
      <c r="K62" s="37">
        <v>15.391124296088359</v>
      </c>
    </row>
    <row r="63" spans="1:11" x14ac:dyDescent="0.2">
      <c r="A63" s="45" t="s">
        <v>348</v>
      </c>
      <c r="B63">
        <v>551.18979999999999</v>
      </c>
      <c r="C63" s="4">
        <v>41799566.65279489</v>
      </c>
      <c r="D63" s="4">
        <v>4493849.1226767329</v>
      </c>
      <c r="E63" s="37">
        <v>10.750946678477721</v>
      </c>
      <c r="F63" s="4">
        <v>73143035.356365636</v>
      </c>
      <c r="G63" s="4">
        <v>10221947.659944046</v>
      </c>
      <c r="H63" s="37">
        <v>13.975285015368769</v>
      </c>
      <c r="I63" s="4">
        <v>45302078.839368574</v>
      </c>
      <c r="J63" s="4">
        <v>6841858.4099981356</v>
      </c>
      <c r="K63" s="37">
        <v>15.102747126148214</v>
      </c>
    </row>
    <row r="64" spans="1:11" x14ac:dyDescent="0.2">
      <c r="D64" t="s">
        <v>368</v>
      </c>
      <c r="E64" s="37">
        <f>AVERAGE(E4:E63)</f>
        <v>10.178259140482123</v>
      </c>
      <c r="G64" t="s">
        <v>368</v>
      </c>
      <c r="H64" s="37">
        <f>AVERAGE(H4:H63)</f>
        <v>12.66461996852329</v>
      </c>
      <c r="J64" t="s">
        <v>368</v>
      </c>
      <c r="K64" s="37">
        <f>AVERAGE(K4:K63)</f>
        <v>16.502900227288212</v>
      </c>
    </row>
    <row r="65" spans="4:11" x14ac:dyDescent="0.2">
      <c r="D65" t="s">
        <v>359</v>
      </c>
      <c r="E65" s="37">
        <f>_xlfn.STDEV.P(E4:E63)</f>
        <v>2.1077688058671051</v>
      </c>
      <c r="G65" t="s">
        <v>359</v>
      </c>
      <c r="H65" s="37">
        <f>_xlfn.STDEV.P(H4:H63)</f>
        <v>2.4317162875514016</v>
      </c>
      <c r="J65" t="s">
        <v>359</v>
      </c>
      <c r="K65" s="37">
        <f>_xlfn.STDEV.P(K4:K63)</f>
        <v>3.7458808483228645</v>
      </c>
    </row>
  </sheetData>
  <mergeCells count="4">
    <mergeCell ref="A1:D1"/>
    <mergeCell ref="C2:E2"/>
    <mergeCell ref="F2:H2"/>
    <mergeCell ref="I2:K2"/>
  </mergeCells>
  <conditionalFormatting sqref="B49:B62">
    <cfRule type="cellIs" dxfId="0" priority="1" operator="greaterThan">
      <formula>1200</formula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124A-2113-B046-B557-4E060C80BFEF}">
  <dimension ref="A1:L79"/>
  <sheetViews>
    <sheetView workbookViewId="0">
      <selection activeCell="O26" sqref="O26"/>
    </sheetView>
  </sheetViews>
  <sheetFormatPr baseColWidth="10" defaultColWidth="8.83203125" defaultRowHeight="15" x14ac:dyDescent="0.2"/>
  <cols>
    <col min="1" max="1" width="13.6640625" bestFit="1" customWidth="1"/>
    <col min="2" max="4" width="14" bestFit="1" customWidth="1"/>
    <col min="5" max="5" width="23.5" style="46" bestFit="1" customWidth="1"/>
    <col min="6" max="6" width="23.5" style="46" customWidth="1"/>
    <col min="7" max="7" width="7.6640625" customWidth="1"/>
    <col min="8" max="8" width="13.6640625" bestFit="1" customWidth="1"/>
    <col min="9" max="9" width="14" bestFit="1" customWidth="1"/>
    <col min="10" max="10" width="22" style="1" bestFit="1" customWidth="1"/>
    <col min="11" max="11" width="11.33203125" style="1" bestFit="1" customWidth="1"/>
    <col min="12" max="12" width="8.83203125" style="1"/>
    <col min="13" max="13" width="12" bestFit="1" customWidth="1"/>
  </cols>
  <sheetData>
    <row r="1" spans="1:12" x14ac:dyDescent="0.2">
      <c r="A1" s="59" t="s">
        <v>370</v>
      </c>
      <c r="B1" s="59"/>
      <c r="C1" s="59"/>
      <c r="D1" s="59"/>
    </row>
    <row r="2" spans="1:12" x14ac:dyDescent="0.2">
      <c r="A2" s="2" t="s">
        <v>371</v>
      </c>
      <c r="B2" s="2"/>
      <c r="C2" s="2"/>
      <c r="D2" s="2"/>
      <c r="E2" s="47"/>
      <c r="F2" s="47"/>
      <c r="G2" s="2"/>
      <c r="I2" s="1" t="s">
        <v>372</v>
      </c>
      <c r="J2" s="1" t="s">
        <v>373</v>
      </c>
      <c r="K2" s="48" t="s">
        <v>374</v>
      </c>
    </row>
    <row r="3" spans="1:12" x14ac:dyDescent="0.2">
      <c r="A3" s="49" t="s">
        <v>375</v>
      </c>
      <c r="B3" s="49" t="s">
        <v>376</v>
      </c>
      <c r="C3" s="1" t="s">
        <v>372</v>
      </c>
      <c r="D3" s="1" t="s">
        <v>373</v>
      </c>
      <c r="E3" s="48" t="s">
        <v>374</v>
      </c>
      <c r="F3" s="48"/>
      <c r="G3" s="28">
        <v>1</v>
      </c>
      <c r="H3" s="2" t="s">
        <v>377</v>
      </c>
      <c r="I3" s="49">
        <f>C4</f>
        <v>179987103.33333218</v>
      </c>
      <c r="J3" s="49">
        <f>D4</f>
        <v>2933.3333333339433</v>
      </c>
      <c r="K3" s="48">
        <f>E4</f>
        <v>1.6297463979413425E-3</v>
      </c>
      <c r="L3"/>
    </row>
    <row r="4" spans="1:12" x14ac:dyDescent="0.2">
      <c r="A4" s="1">
        <v>1</v>
      </c>
      <c r="B4" s="1">
        <v>166819140.00000301</v>
      </c>
      <c r="C4">
        <f>AVERAGE(B4,B6,B8,B10,B12,B14,B16,B18,B20,B22,B24,B26)</f>
        <v>179987103.33333218</v>
      </c>
      <c r="D4">
        <f>AVERAGE(B5,B7,B9,B11,B13,B15,B17,B19,B21,B23,B25,B27)</f>
        <v>2933.3333333339433</v>
      </c>
      <c r="E4" s="50">
        <f>100*D4/C4</f>
        <v>1.6297463979413425E-3</v>
      </c>
      <c r="F4" s="50"/>
      <c r="G4" s="28">
        <v>7</v>
      </c>
      <c r="H4" t="s">
        <v>378</v>
      </c>
      <c r="I4" s="49">
        <f>C30</f>
        <v>159587376.66667083</v>
      </c>
      <c r="J4" s="49">
        <f>D30</f>
        <v>10946.666666667508</v>
      </c>
      <c r="K4" s="48">
        <f>E30</f>
        <v>6.8593562318727394E-3</v>
      </c>
      <c r="L4"/>
    </row>
    <row r="5" spans="1:12" x14ac:dyDescent="0.2">
      <c r="A5" s="1">
        <v>2</v>
      </c>
      <c r="B5" s="1">
        <v>0</v>
      </c>
      <c r="G5" s="28">
        <v>9</v>
      </c>
      <c r="H5" t="s">
        <v>379</v>
      </c>
      <c r="I5" s="49">
        <f>C56</f>
        <v>3942283.3333333503</v>
      </c>
      <c r="J5" s="49">
        <f>D56</f>
        <v>0</v>
      </c>
      <c r="K5" s="48">
        <f>E56</f>
        <v>0</v>
      </c>
      <c r="L5"/>
    </row>
    <row r="6" spans="1:12" x14ac:dyDescent="0.2">
      <c r="A6" s="1">
        <v>3</v>
      </c>
      <c r="B6" s="1">
        <v>184257459.99999699</v>
      </c>
      <c r="G6" s="2"/>
      <c r="I6" s="49"/>
      <c r="J6" s="49"/>
      <c r="L6"/>
    </row>
    <row r="7" spans="1:12" x14ac:dyDescent="0.2">
      <c r="A7" s="1">
        <v>4</v>
      </c>
      <c r="B7" s="1">
        <v>0</v>
      </c>
      <c r="G7" s="2"/>
      <c r="I7" s="49"/>
      <c r="J7" s="49"/>
      <c r="L7"/>
    </row>
    <row r="8" spans="1:12" x14ac:dyDescent="0.2">
      <c r="A8" s="1">
        <v>5</v>
      </c>
      <c r="B8" s="1">
        <v>178600239.999984</v>
      </c>
      <c r="G8" s="2"/>
      <c r="I8" s="49"/>
      <c r="J8" s="49"/>
      <c r="L8"/>
    </row>
    <row r="9" spans="1:12" x14ac:dyDescent="0.2">
      <c r="A9" s="1">
        <v>6</v>
      </c>
      <c r="B9" s="1">
        <v>0</v>
      </c>
      <c r="G9" s="2"/>
      <c r="I9" s="49"/>
      <c r="J9" s="49"/>
      <c r="L9"/>
    </row>
    <row r="10" spans="1:12" x14ac:dyDescent="0.2">
      <c r="A10" s="1">
        <v>7</v>
      </c>
      <c r="B10" s="1">
        <v>166301160.00000301</v>
      </c>
      <c r="G10" s="2"/>
      <c r="I10" s="49"/>
      <c r="J10" s="49"/>
      <c r="L10"/>
    </row>
    <row r="11" spans="1:12" x14ac:dyDescent="0.2">
      <c r="A11" s="1">
        <v>8</v>
      </c>
      <c r="B11" s="1">
        <v>0</v>
      </c>
      <c r="G11" s="2"/>
      <c r="I11" s="49"/>
      <c r="J11" s="49"/>
      <c r="L11"/>
    </row>
    <row r="12" spans="1:12" x14ac:dyDescent="0.2">
      <c r="A12" s="1">
        <v>9</v>
      </c>
      <c r="B12" s="1">
        <v>181108960.000002</v>
      </c>
      <c r="G12" s="2"/>
      <c r="I12" s="49"/>
      <c r="J12" s="49"/>
      <c r="L12"/>
    </row>
    <row r="13" spans="1:12" x14ac:dyDescent="0.2">
      <c r="A13" s="1">
        <v>10</v>
      </c>
      <c r="B13" s="1">
        <v>0</v>
      </c>
      <c r="G13" s="2"/>
      <c r="I13" s="49"/>
      <c r="J13" s="49"/>
      <c r="L13"/>
    </row>
    <row r="14" spans="1:12" x14ac:dyDescent="0.2">
      <c r="A14" s="1">
        <v>11</v>
      </c>
      <c r="B14" s="1">
        <v>182759199.99997899</v>
      </c>
      <c r="G14" s="2"/>
      <c r="I14" s="49"/>
      <c r="J14" s="49"/>
      <c r="L14"/>
    </row>
    <row r="15" spans="1:12" x14ac:dyDescent="0.2">
      <c r="A15" s="1">
        <v>12</v>
      </c>
      <c r="B15" s="1">
        <v>34800.0000000074</v>
      </c>
      <c r="G15" s="2"/>
      <c r="I15" s="49"/>
      <c r="J15" s="49"/>
      <c r="L15"/>
    </row>
    <row r="16" spans="1:12" x14ac:dyDescent="0.2">
      <c r="A16" s="1">
        <v>13</v>
      </c>
      <c r="B16" s="1">
        <v>173813880.00000501</v>
      </c>
      <c r="G16" s="2"/>
      <c r="I16" s="49"/>
      <c r="J16" s="49"/>
      <c r="L16"/>
    </row>
    <row r="17" spans="1:12" x14ac:dyDescent="0.2">
      <c r="A17" s="1">
        <v>14</v>
      </c>
      <c r="B17" s="1">
        <v>0</v>
      </c>
      <c r="G17" s="2"/>
      <c r="I17" s="49"/>
      <c r="J17" s="49"/>
      <c r="L17"/>
    </row>
    <row r="18" spans="1:12" x14ac:dyDescent="0.2">
      <c r="A18" s="1">
        <v>15</v>
      </c>
      <c r="B18" s="1">
        <v>178601699.99999401</v>
      </c>
      <c r="G18" s="2"/>
      <c r="I18" s="49"/>
      <c r="J18" s="49"/>
      <c r="L18"/>
    </row>
    <row r="19" spans="1:12" x14ac:dyDescent="0.2">
      <c r="A19" s="1">
        <v>16</v>
      </c>
      <c r="B19" s="1">
        <v>0</v>
      </c>
      <c r="G19" s="2"/>
      <c r="I19" s="49"/>
      <c r="J19" s="49"/>
      <c r="L19"/>
    </row>
    <row r="20" spans="1:12" x14ac:dyDescent="0.2">
      <c r="A20" s="1">
        <v>17</v>
      </c>
      <c r="B20" s="1">
        <v>187402540.000007</v>
      </c>
      <c r="G20" s="2"/>
      <c r="I20" s="1"/>
      <c r="J20" s="49"/>
      <c r="L20"/>
    </row>
    <row r="21" spans="1:12" x14ac:dyDescent="0.2">
      <c r="A21" s="1">
        <v>18</v>
      </c>
      <c r="B21" s="1">
        <v>0</v>
      </c>
      <c r="G21" s="2"/>
      <c r="I21" s="1"/>
      <c r="L21"/>
    </row>
    <row r="22" spans="1:12" x14ac:dyDescent="0.2">
      <c r="A22" s="1">
        <v>19</v>
      </c>
      <c r="B22" s="1">
        <v>186245300.00000399</v>
      </c>
      <c r="G22" s="2"/>
      <c r="I22" s="1"/>
      <c r="L22"/>
    </row>
    <row r="23" spans="1:12" x14ac:dyDescent="0.2">
      <c r="A23" s="1">
        <v>20</v>
      </c>
      <c r="B23" s="1">
        <v>0</v>
      </c>
      <c r="G23" s="2"/>
      <c r="I23" s="1"/>
      <c r="L23"/>
    </row>
    <row r="24" spans="1:12" x14ac:dyDescent="0.2">
      <c r="A24" s="1">
        <v>21</v>
      </c>
      <c r="B24" s="1">
        <v>192220220.00000301</v>
      </c>
      <c r="G24" s="2"/>
      <c r="I24" s="1"/>
      <c r="L24"/>
    </row>
    <row r="25" spans="1:12" x14ac:dyDescent="0.2">
      <c r="A25" s="1">
        <v>22</v>
      </c>
      <c r="B25" s="1">
        <v>399.99999999992002</v>
      </c>
      <c r="G25" s="2"/>
      <c r="I25" s="1"/>
      <c r="L25"/>
    </row>
    <row r="26" spans="1:12" x14ac:dyDescent="0.2">
      <c r="A26" s="1">
        <v>23</v>
      </c>
      <c r="B26" s="1">
        <v>181715440.00000501</v>
      </c>
      <c r="G26" s="2"/>
      <c r="I26" s="1"/>
      <c r="L26"/>
    </row>
    <row r="27" spans="1:12" x14ac:dyDescent="0.2">
      <c r="A27" s="1">
        <v>24</v>
      </c>
      <c r="B27" s="1">
        <v>0</v>
      </c>
      <c r="G27" s="2"/>
      <c r="I27" s="1"/>
      <c r="L27"/>
    </row>
    <row r="28" spans="1:12" x14ac:dyDescent="0.2">
      <c r="A28" s="1" t="s">
        <v>380</v>
      </c>
      <c r="B28" s="1"/>
      <c r="G28" s="2"/>
      <c r="I28" s="1"/>
      <c r="L28"/>
    </row>
    <row r="29" spans="1:12" x14ac:dyDescent="0.2">
      <c r="A29" s="49" t="s">
        <v>375</v>
      </c>
      <c r="B29" s="49" t="s">
        <v>376</v>
      </c>
      <c r="C29" s="1" t="s">
        <v>372</v>
      </c>
      <c r="D29" s="1" t="s">
        <v>373</v>
      </c>
      <c r="E29" s="48" t="s">
        <v>374</v>
      </c>
      <c r="F29" s="48"/>
      <c r="G29" s="2"/>
      <c r="I29" s="1"/>
      <c r="L29"/>
    </row>
    <row r="30" spans="1:12" x14ac:dyDescent="0.2">
      <c r="A30" s="1">
        <v>1</v>
      </c>
      <c r="B30" s="2">
        <v>156027159.99999601</v>
      </c>
      <c r="C30">
        <f>AVERAGE(B30,B32,B34,B36,B38,B40,B42,B44,B46,B48,B50,B52)</f>
        <v>159587376.66667083</v>
      </c>
      <c r="D30">
        <f>AVERAGE(B31,B33,B35,B37,B39,B41,B43,B45,B47,B49,B51,B53)</f>
        <v>10946.666666667508</v>
      </c>
      <c r="E30" s="50">
        <f>100*D30/C30</f>
        <v>6.8593562318727394E-3</v>
      </c>
      <c r="F30" s="50"/>
      <c r="G30" s="2"/>
      <c r="I30" s="1"/>
      <c r="L30"/>
    </row>
    <row r="31" spans="1:12" x14ac:dyDescent="0.2">
      <c r="A31" s="1">
        <v>2</v>
      </c>
      <c r="B31" s="2">
        <v>0</v>
      </c>
      <c r="E31" s="47"/>
      <c r="F31" s="47"/>
      <c r="G31" s="2"/>
      <c r="I31" s="1"/>
      <c r="L31"/>
    </row>
    <row r="32" spans="1:12" x14ac:dyDescent="0.2">
      <c r="A32" s="1">
        <v>3</v>
      </c>
      <c r="B32" s="2">
        <v>163019780.00001001</v>
      </c>
      <c r="E32" s="47"/>
      <c r="F32" s="47"/>
      <c r="G32" s="2"/>
      <c r="I32" s="1"/>
      <c r="L32"/>
    </row>
    <row r="33" spans="1:12" x14ac:dyDescent="0.2">
      <c r="A33" s="1">
        <v>4</v>
      </c>
      <c r="B33" s="2">
        <v>80160.000000006403</v>
      </c>
      <c r="E33" s="47"/>
      <c r="F33" s="47"/>
      <c r="G33" s="2"/>
      <c r="I33" s="1"/>
      <c r="L33"/>
    </row>
    <row r="34" spans="1:12" x14ac:dyDescent="0.2">
      <c r="A34" s="1">
        <v>5</v>
      </c>
      <c r="B34" s="2">
        <v>164541800.00001499</v>
      </c>
      <c r="E34" s="47"/>
      <c r="F34" s="47"/>
      <c r="G34" s="2"/>
      <c r="I34" s="1"/>
      <c r="L34"/>
    </row>
    <row r="35" spans="1:12" x14ac:dyDescent="0.2">
      <c r="A35" s="1">
        <v>6</v>
      </c>
      <c r="B35" s="2">
        <v>23400.000000001699</v>
      </c>
      <c r="E35" s="47"/>
      <c r="F35" s="47"/>
      <c r="G35" s="2"/>
      <c r="I35" s="1"/>
      <c r="L35"/>
    </row>
    <row r="36" spans="1:12" x14ac:dyDescent="0.2">
      <c r="A36" s="1">
        <v>7</v>
      </c>
      <c r="B36" s="2">
        <v>158878340.00001201</v>
      </c>
      <c r="E36" s="47"/>
      <c r="F36" s="47"/>
      <c r="G36" s="2"/>
      <c r="I36" s="1"/>
      <c r="L36"/>
    </row>
    <row r="37" spans="1:12" x14ac:dyDescent="0.2">
      <c r="A37" s="1">
        <v>8</v>
      </c>
      <c r="B37" s="2">
        <v>0</v>
      </c>
      <c r="E37" s="47"/>
      <c r="F37" s="47"/>
      <c r="G37" s="2"/>
      <c r="I37" s="1"/>
      <c r="L37"/>
    </row>
    <row r="38" spans="1:12" x14ac:dyDescent="0.2">
      <c r="A38" s="1">
        <v>9</v>
      </c>
      <c r="B38" s="2">
        <v>159587359.999998</v>
      </c>
      <c r="E38" s="47"/>
      <c r="F38" s="47"/>
      <c r="G38" s="2"/>
      <c r="I38" s="1"/>
      <c r="L38"/>
    </row>
    <row r="39" spans="1:12" x14ac:dyDescent="0.2">
      <c r="A39" s="1">
        <v>10</v>
      </c>
      <c r="B39" s="2">
        <v>0</v>
      </c>
      <c r="E39" s="47"/>
      <c r="F39" s="47"/>
      <c r="G39" s="2"/>
      <c r="I39" s="1"/>
      <c r="L39"/>
    </row>
    <row r="40" spans="1:12" x14ac:dyDescent="0.2">
      <c r="A40" s="1">
        <v>11</v>
      </c>
      <c r="B40" s="2">
        <v>164624820.00001299</v>
      </c>
      <c r="E40" s="47"/>
      <c r="F40" s="47"/>
      <c r="G40" s="2"/>
      <c r="I40" s="1"/>
      <c r="L40"/>
    </row>
    <row r="41" spans="1:12" x14ac:dyDescent="0.2">
      <c r="A41" s="1">
        <v>12</v>
      </c>
      <c r="B41" s="2">
        <v>0</v>
      </c>
      <c r="E41" s="47"/>
      <c r="F41" s="47"/>
      <c r="G41" s="2"/>
      <c r="I41" s="1"/>
      <c r="L41"/>
    </row>
    <row r="42" spans="1:12" x14ac:dyDescent="0.2">
      <c r="A42" s="1">
        <v>13</v>
      </c>
      <c r="B42" s="2">
        <v>152634420.000007</v>
      </c>
      <c r="E42" s="47"/>
      <c r="F42" s="47"/>
      <c r="G42" s="2"/>
      <c r="I42" s="1"/>
      <c r="L42"/>
    </row>
    <row r="43" spans="1:12" x14ac:dyDescent="0.2">
      <c r="A43" s="1">
        <v>14</v>
      </c>
      <c r="B43" s="2">
        <v>0</v>
      </c>
      <c r="E43" s="47"/>
      <c r="F43" s="47"/>
      <c r="G43" s="2"/>
      <c r="I43" s="1"/>
      <c r="L43"/>
    </row>
    <row r="44" spans="1:12" x14ac:dyDescent="0.2">
      <c r="A44" s="1">
        <v>15</v>
      </c>
      <c r="B44" s="2">
        <v>178044560.000007</v>
      </c>
      <c r="E44" s="47"/>
      <c r="F44" s="47"/>
      <c r="G44" s="2"/>
      <c r="I44" s="1"/>
      <c r="L44"/>
    </row>
    <row r="45" spans="1:12" x14ac:dyDescent="0.2">
      <c r="A45" s="1">
        <v>16</v>
      </c>
      <c r="B45" s="2">
        <v>0</v>
      </c>
      <c r="E45" s="47"/>
      <c r="F45" s="47"/>
      <c r="G45" s="2"/>
      <c r="I45" s="1"/>
      <c r="L45"/>
    </row>
    <row r="46" spans="1:12" x14ac:dyDescent="0.2">
      <c r="A46" s="1">
        <v>17</v>
      </c>
      <c r="B46" s="2">
        <v>164451859.999998</v>
      </c>
      <c r="E46" s="47"/>
      <c r="F46" s="47"/>
      <c r="G46" s="2"/>
      <c r="I46" s="1"/>
      <c r="L46"/>
    </row>
    <row r="47" spans="1:12" x14ac:dyDescent="0.2">
      <c r="A47" s="1">
        <v>18</v>
      </c>
      <c r="B47" s="2">
        <v>25200.000000002499</v>
      </c>
      <c r="E47" s="47"/>
      <c r="F47" s="47"/>
      <c r="G47" s="2"/>
      <c r="I47" s="1"/>
      <c r="L47"/>
    </row>
    <row r="48" spans="1:12" x14ac:dyDescent="0.2">
      <c r="A48" s="1">
        <v>19</v>
      </c>
      <c r="B48" s="2">
        <v>153712419.999993</v>
      </c>
      <c r="E48" s="47"/>
      <c r="F48" s="47"/>
      <c r="G48" s="2"/>
      <c r="I48" s="1"/>
      <c r="L48"/>
    </row>
    <row r="49" spans="1:12" x14ac:dyDescent="0.2">
      <c r="A49" s="1">
        <v>20</v>
      </c>
      <c r="B49" s="2">
        <v>0</v>
      </c>
      <c r="E49" s="47"/>
      <c r="F49" s="47"/>
      <c r="G49" s="2"/>
      <c r="I49" s="1"/>
      <c r="L49"/>
    </row>
    <row r="50" spans="1:12" x14ac:dyDescent="0.2">
      <c r="A50" s="1">
        <v>21</v>
      </c>
      <c r="B50" s="2">
        <v>143271659.99999601</v>
      </c>
      <c r="E50" s="47"/>
      <c r="F50" s="47"/>
      <c r="G50" s="2"/>
      <c r="I50" s="1"/>
      <c r="L50"/>
    </row>
    <row r="51" spans="1:12" x14ac:dyDescent="0.2">
      <c r="A51" s="1">
        <v>22</v>
      </c>
      <c r="B51" s="2">
        <v>2599.9999999994802</v>
      </c>
      <c r="E51" s="47"/>
      <c r="F51" s="47"/>
      <c r="G51" s="2"/>
      <c r="I51" s="1"/>
      <c r="L51"/>
    </row>
    <row r="52" spans="1:12" x14ac:dyDescent="0.2">
      <c r="A52" s="1">
        <v>23</v>
      </c>
      <c r="B52" s="2">
        <v>156254340.00000501</v>
      </c>
      <c r="I52" s="1"/>
      <c r="L52"/>
    </row>
    <row r="53" spans="1:12" x14ac:dyDescent="0.2">
      <c r="A53" s="1">
        <v>24</v>
      </c>
      <c r="B53" s="2">
        <v>0</v>
      </c>
      <c r="I53" s="1"/>
      <c r="L53"/>
    </row>
    <row r="54" spans="1:12" x14ac:dyDescent="0.2">
      <c r="A54" s="1" t="s">
        <v>381</v>
      </c>
      <c r="B54" s="2"/>
      <c r="I54" s="1"/>
      <c r="L54"/>
    </row>
    <row r="55" spans="1:12" x14ac:dyDescent="0.2">
      <c r="A55" s="49" t="s">
        <v>375</v>
      </c>
      <c r="B55" s="49" t="s">
        <v>376</v>
      </c>
      <c r="C55" s="1" t="s">
        <v>372</v>
      </c>
      <c r="D55" s="1" t="s">
        <v>373</v>
      </c>
      <c r="E55" s="48" t="s">
        <v>374</v>
      </c>
      <c r="F55" s="48"/>
    </row>
    <row r="56" spans="1:12" x14ac:dyDescent="0.2">
      <c r="A56" s="1">
        <v>1</v>
      </c>
      <c r="B56" s="2">
        <v>3683499.9999999902</v>
      </c>
      <c r="C56">
        <f>AVERAGE(B56,B58,B60,B62,B64,B66,B68,B70,B72,B74,B76,B78)</f>
        <v>3942283.3333333503</v>
      </c>
      <c r="D56">
        <f>AVERAGE(B57,B59,B61,B63,B65,B67,B69,B71,B73,B75,B77,B79)</f>
        <v>0</v>
      </c>
      <c r="E56" s="50">
        <f>100*D56/C56</f>
        <v>0</v>
      </c>
      <c r="F56" s="50"/>
    </row>
    <row r="57" spans="1:12" x14ac:dyDescent="0.2">
      <c r="A57" s="1">
        <v>2</v>
      </c>
      <c r="B57" s="2">
        <v>0</v>
      </c>
    </row>
    <row r="58" spans="1:12" x14ac:dyDescent="0.2">
      <c r="A58" s="1">
        <v>3</v>
      </c>
      <c r="B58" s="2">
        <v>3494499.9999999399</v>
      </c>
    </row>
    <row r="59" spans="1:12" x14ac:dyDescent="0.2">
      <c r="A59" s="1">
        <v>4</v>
      </c>
      <c r="B59" s="2">
        <v>0</v>
      </c>
    </row>
    <row r="60" spans="1:12" x14ac:dyDescent="0.2">
      <c r="A60" s="1">
        <v>5</v>
      </c>
      <c r="B60" s="2">
        <v>3939920.00000017</v>
      </c>
    </row>
    <row r="61" spans="1:12" x14ac:dyDescent="0.2">
      <c r="A61" s="1">
        <v>6</v>
      </c>
      <c r="B61" s="2">
        <v>0</v>
      </c>
    </row>
    <row r="62" spans="1:12" x14ac:dyDescent="0.2">
      <c r="A62" s="1">
        <v>7</v>
      </c>
      <c r="B62" s="2">
        <v>4147740.00000023</v>
      </c>
    </row>
    <row r="63" spans="1:12" x14ac:dyDescent="0.2">
      <c r="A63" s="1">
        <v>8</v>
      </c>
      <c r="B63" s="2">
        <v>0</v>
      </c>
    </row>
    <row r="64" spans="1:12" x14ac:dyDescent="0.2">
      <c r="A64" s="1">
        <v>9</v>
      </c>
      <c r="B64" s="2">
        <v>4127139.9999998501</v>
      </c>
    </row>
    <row r="65" spans="1:2" x14ac:dyDescent="0.2">
      <c r="A65" s="1">
        <v>10</v>
      </c>
      <c r="B65" s="2">
        <v>0</v>
      </c>
    </row>
    <row r="66" spans="1:2" x14ac:dyDescent="0.2">
      <c r="A66" s="1">
        <v>11</v>
      </c>
      <c r="B66" s="2">
        <v>4067940.0000001001</v>
      </c>
    </row>
    <row r="67" spans="1:2" x14ac:dyDescent="0.2">
      <c r="A67" s="1">
        <v>12</v>
      </c>
      <c r="B67" s="2">
        <v>0</v>
      </c>
    </row>
    <row r="68" spans="1:2" x14ac:dyDescent="0.2">
      <c r="A68" s="1">
        <v>13</v>
      </c>
      <c r="B68" s="2">
        <v>3945160.0000000698</v>
      </c>
    </row>
    <row r="69" spans="1:2" x14ac:dyDescent="0.2">
      <c r="A69" s="1">
        <v>14</v>
      </c>
      <c r="B69" s="2">
        <v>0</v>
      </c>
    </row>
    <row r="70" spans="1:2" x14ac:dyDescent="0.2">
      <c r="A70" s="1">
        <v>15</v>
      </c>
      <c r="B70" s="2">
        <v>3964140.0000000698</v>
      </c>
    </row>
    <row r="71" spans="1:2" x14ac:dyDescent="0.2">
      <c r="A71" s="1">
        <v>16</v>
      </c>
      <c r="B71" s="2">
        <v>0</v>
      </c>
    </row>
    <row r="72" spans="1:2" x14ac:dyDescent="0.2">
      <c r="A72" s="1">
        <v>17</v>
      </c>
      <c r="B72" s="2">
        <v>4208579.9999999003</v>
      </c>
    </row>
    <row r="73" spans="1:2" x14ac:dyDescent="0.2">
      <c r="A73" s="1">
        <v>18</v>
      </c>
      <c r="B73" s="2">
        <v>0</v>
      </c>
    </row>
    <row r="74" spans="1:2" x14ac:dyDescent="0.2">
      <c r="A74" s="1">
        <v>19</v>
      </c>
      <c r="B74" s="2">
        <v>4172400.00000002</v>
      </c>
    </row>
    <row r="75" spans="1:2" x14ac:dyDescent="0.2">
      <c r="A75" s="1">
        <v>20</v>
      </c>
      <c r="B75" s="2">
        <v>0</v>
      </c>
    </row>
    <row r="76" spans="1:2" x14ac:dyDescent="0.2">
      <c r="A76" s="1">
        <v>21</v>
      </c>
      <c r="B76" s="2">
        <v>3712919.9999998901</v>
      </c>
    </row>
    <row r="77" spans="1:2" x14ac:dyDescent="0.2">
      <c r="A77" s="1">
        <v>22</v>
      </c>
      <c r="B77" s="2">
        <v>0</v>
      </c>
    </row>
    <row r="78" spans="1:2" x14ac:dyDescent="0.2">
      <c r="A78" s="1">
        <v>23</v>
      </c>
      <c r="B78" s="2">
        <v>3843459.99999996</v>
      </c>
    </row>
    <row r="79" spans="1:2" x14ac:dyDescent="0.2">
      <c r="A79" s="1">
        <v>24</v>
      </c>
      <c r="B79" s="2">
        <v>0</v>
      </c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7A2A-B12D-0E44-A3C9-AEB78CD8E9CA}">
  <dimension ref="A1:K131"/>
  <sheetViews>
    <sheetView zoomScale="130" zoomScaleNormal="130" workbookViewId="0">
      <selection activeCell="O26" sqref="O26"/>
    </sheetView>
  </sheetViews>
  <sheetFormatPr baseColWidth="10" defaultColWidth="8.83203125" defaultRowHeight="15" x14ac:dyDescent="0.2"/>
  <cols>
    <col min="3" max="3" width="8.83203125" style="5"/>
    <col min="4" max="4" width="9.33203125" style="5" bestFit="1" customWidth="1"/>
    <col min="5" max="5" width="8.83203125" style="5"/>
    <col min="6" max="6" width="9.33203125" style="5" bestFit="1" customWidth="1"/>
    <col min="7" max="7" width="11.33203125" style="5" bestFit="1" customWidth="1"/>
    <col min="8" max="8" width="21.33203125" bestFit="1" customWidth="1"/>
    <col min="9" max="10" width="10" bestFit="1" customWidth="1"/>
  </cols>
  <sheetData>
    <row r="1" spans="1:11" x14ac:dyDescent="0.2">
      <c r="A1" s="59" t="s">
        <v>382</v>
      </c>
      <c r="B1" s="59"/>
      <c r="C1" s="59"/>
      <c r="D1" s="59"/>
    </row>
    <row r="2" spans="1:11" x14ac:dyDescent="0.2">
      <c r="A2" s="2" t="s">
        <v>383</v>
      </c>
      <c r="B2" s="2" t="s">
        <v>384</v>
      </c>
      <c r="C2" s="51" t="s">
        <v>375</v>
      </c>
      <c r="D2" s="51" t="s">
        <v>385</v>
      </c>
      <c r="E2" s="51" t="s">
        <v>386</v>
      </c>
      <c r="F2" s="51" t="s">
        <v>387</v>
      </c>
      <c r="G2" s="51" t="s">
        <v>388</v>
      </c>
      <c r="H2" s="2"/>
      <c r="I2" s="2" t="s">
        <v>389</v>
      </c>
      <c r="J2" s="2" t="s">
        <v>390</v>
      </c>
      <c r="K2" s="49" t="s">
        <v>360</v>
      </c>
    </row>
    <row r="3" spans="1:11" x14ac:dyDescent="0.2">
      <c r="A3" s="2">
        <v>399.13</v>
      </c>
      <c r="B3" s="2" t="s">
        <v>391</v>
      </c>
      <c r="C3" s="52" t="s">
        <v>392</v>
      </c>
      <c r="D3" s="51">
        <v>20.013201633623499</v>
      </c>
      <c r="E3" s="51" t="s">
        <v>393</v>
      </c>
      <c r="F3" s="51">
        <v>86</v>
      </c>
      <c r="G3" s="52">
        <v>124525440</v>
      </c>
      <c r="H3" s="53" t="s">
        <v>394</v>
      </c>
      <c r="I3" s="41">
        <f>AVERAGE(G67:G130)</f>
        <v>124582290</v>
      </c>
      <c r="J3">
        <f>_xlfn.STDEV.P(G67:G130)</f>
        <v>7006623.3547908086</v>
      </c>
      <c r="K3" s="54">
        <f>100*J3/I3</f>
        <v>5.6240926015975541</v>
      </c>
    </row>
    <row r="4" spans="1:11" x14ac:dyDescent="0.2">
      <c r="A4" s="2">
        <v>399.13</v>
      </c>
      <c r="B4" s="2" t="s">
        <v>391</v>
      </c>
      <c r="C4" s="52" t="s">
        <v>395</v>
      </c>
      <c r="D4" s="51">
        <v>21.2190476336235</v>
      </c>
      <c r="E4" s="51" t="s">
        <v>393</v>
      </c>
      <c r="F4" s="51">
        <v>86</v>
      </c>
      <c r="G4" s="52">
        <v>126180480</v>
      </c>
      <c r="H4" s="55" t="s">
        <v>396</v>
      </c>
      <c r="I4" s="41">
        <f>AVERAGE(G3:G66)</f>
        <v>120256080</v>
      </c>
      <c r="J4">
        <f>_xlfn.STDEV.P(G3:G66)</f>
        <v>9491439.7336547412</v>
      </c>
      <c r="K4" s="54">
        <f>100*J4/I4</f>
        <v>7.8926901106827536</v>
      </c>
    </row>
    <row r="5" spans="1:11" x14ac:dyDescent="0.2">
      <c r="A5" s="2">
        <v>399.13</v>
      </c>
      <c r="B5" s="2" t="s">
        <v>391</v>
      </c>
      <c r="C5" s="52" t="s">
        <v>397</v>
      </c>
      <c r="D5" s="51">
        <v>22.424893633623501</v>
      </c>
      <c r="E5" s="51" t="s">
        <v>393</v>
      </c>
      <c r="F5" s="51">
        <v>86</v>
      </c>
      <c r="G5" s="52">
        <v>121082880</v>
      </c>
      <c r="H5" s="55"/>
      <c r="I5" s="56"/>
      <c r="K5" s="57"/>
    </row>
    <row r="6" spans="1:11" x14ac:dyDescent="0.2">
      <c r="A6" s="2">
        <v>399.13</v>
      </c>
      <c r="B6" s="2" t="s">
        <v>391</v>
      </c>
      <c r="C6" s="52" t="s">
        <v>398</v>
      </c>
      <c r="D6" s="51">
        <v>23.630739633623499</v>
      </c>
      <c r="E6" s="51" t="s">
        <v>393</v>
      </c>
      <c r="F6" s="51">
        <v>86</v>
      </c>
      <c r="G6" s="52">
        <v>122436480</v>
      </c>
      <c r="H6" s="58"/>
    </row>
    <row r="7" spans="1:11" x14ac:dyDescent="0.2">
      <c r="A7" s="2">
        <v>399.13</v>
      </c>
      <c r="B7" s="2" t="s">
        <v>391</v>
      </c>
      <c r="C7" s="52" t="s">
        <v>399</v>
      </c>
      <c r="D7" s="51">
        <v>24.8365856336235</v>
      </c>
      <c r="E7" s="51" t="s">
        <v>393</v>
      </c>
      <c r="F7" s="51">
        <v>86</v>
      </c>
      <c r="G7" s="52">
        <v>141701760</v>
      </c>
      <c r="H7" s="58"/>
    </row>
    <row r="8" spans="1:11" x14ac:dyDescent="0.2">
      <c r="A8" s="2">
        <v>399.13</v>
      </c>
      <c r="B8" s="2" t="s">
        <v>391</v>
      </c>
      <c r="C8" s="52" t="s">
        <v>400</v>
      </c>
      <c r="D8" s="51">
        <v>26.042431633623501</v>
      </c>
      <c r="E8" s="51" t="s">
        <v>393</v>
      </c>
      <c r="F8" s="51">
        <v>86</v>
      </c>
      <c r="G8" s="52">
        <v>138024960</v>
      </c>
      <c r="H8" s="58"/>
    </row>
    <row r="9" spans="1:11" x14ac:dyDescent="0.2">
      <c r="A9" s="2">
        <v>399.13</v>
      </c>
      <c r="B9" s="2" t="s">
        <v>391</v>
      </c>
      <c r="C9" s="52" t="s">
        <v>401</v>
      </c>
      <c r="D9" s="51">
        <v>27.248277633623498</v>
      </c>
      <c r="E9" s="51" t="s">
        <v>393</v>
      </c>
      <c r="F9" s="51">
        <v>86</v>
      </c>
      <c r="G9" s="52">
        <v>131059200</v>
      </c>
      <c r="H9" s="58"/>
    </row>
    <row r="10" spans="1:11" x14ac:dyDescent="0.2">
      <c r="A10" s="2">
        <v>399.13</v>
      </c>
      <c r="B10" s="2" t="s">
        <v>391</v>
      </c>
      <c r="C10" s="52" t="s">
        <v>402</v>
      </c>
      <c r="D10" s="51">
        <v>28.4541236336235</v>
      </c>
      <c r="E10" s="51" t="s">
        <v>393</v>
      </c>
      <c r="F10" s="51">
        <v>86</v>
      </c>
      <c r="G10" s="52">
        <v>123728640</v>
      </c>
      <c r="H10" s="58"/>
    </row>
    <row r="11" spans="1:11" x14ac:dyDescent="0.2">
      <c r="A11" s="2">
        <v>399.13</v>
      </c>
      <c r="B11" s="2" t="s">
        <v>391</v>
      </c>
      <c r="C11" s="52" t="s">
        <v>403</v>
      </c>
      <c r="D11" s="51">
        <v>29.659969633623501</v>
      </c>
      <c r="E11" s="51" t="s">
        <v>393</v>
      </c>
      <c r="F11" s="51">
        <v>86</v>
      </c>
      <c r="G11" s="52">
        <v>139956480</v>
      </c>
      <c r="H11" s="58"/>
    </row>
    <row r="12" spans="1:11" x14ac:dyDescent="0.2">
      <c r="A12" s="2">
        <v>399.13</v>
      </c>
      <c r="B12" s="2" t="s">
        <v>391</v>
      </c>
      <c r="C12" s="52" t="s">
        <v>404</v>
      </c>
      <c r="D12" s="51">
        <v>30.865815633623502</v>
      </c>
      <c r="E12" s="51" t="s">
        <v>393</v>
      </c>
      <c r="F12" s="51">
        <v>86</v>
      </c>
      <c r="G12" s="52">
        <v>133392000</v>
      </c>
      <c r="H12" s="58"/>
    </row>
    <row r="13" spans="1:11" x14ac:dyDescent="0.2">
      <c r="A13" s="2">
        <v>399.13</v>
      </c>
      <c r="B13" s="2" t="s">
        <v>391</v>
      </c>
      <c r="C13" s="52" t="s">
        <v>405</v>
      </c>
      <c r="D13" s="51">
        <v>32.071661633623499</v>
      </c>
      <c r="E13" s="51" t="s">
        <v>393</v>
      </c>
      <c r="F13" s="51">
        <v>86</v>
      </c>
      <c r="G13" s="52">
        <v>123504000</v>
      </c>
      <c r="H13" s="58"/>
    </row>
    <row r="14" spans="1:11" x14ac:dyDescent="0.2">
      <c r="A14" s="2">
        <v>399.13</v>
      </c>
      <c r="B14" s="2" t="s">
        <v>391</v>
      </c>
      <c r="C14" s="52" t="s">
        <v>406</v>
      </c>
      <c r="D14" s="51">
        <v>33.2775076336235</v>
      </c>
      <c r="E14" s="51" t="s">
        <v>393</v>
      </c>
      <c r="F14" s="51">
        <v>86</v>
      </c>
      <c r="G14" s="52">
        <v>118945920</v>
      </c>
      <c r="H14" s="58"/>
    </row>
    <row r="15" spans="1:11" x14ac:dyDescent="0.2">
      <c r="A15" s="2">
        <v>399.13</v>
      </c>
      <c r="B15" s="2" t="s">
        <v>391</v>
      </c>
      <c r="C15" s="52" t="s">
        <v>407</v>
      </c>
      <c r="D15" s="51">
        <v>34.483353633623501</v>
      </c>
      <c r="E15" s="51" t="s">
        <v>393</v>
      </c>
      <c r="F15" s="51">
        <v>86</v>
      </c>
      <c r="G15" s="52">
        <v>132270720</v>
      </c>
      <c r="H15" s="58"/>
    </row>
    <row r="16" spans="1:11" x14ac:dyDescent="0.2">
      <c r="A16" s="2">
        <v>399.13</v>
      </c>
      <c r="B16" s="2" t="s">
        <v>391</v>
      </c>
      <c r="C16" s="52" t="s">
        <v>408</v>
      </c>
      <c r="D16" s="51">
        <v>35.689199633623502</v>
      </c>
      <c r="E16" s="51" t="s">
        <v>393</v>
      </c>
      <c r="F16" s="51">
        <v>86</v>
      </c>
      <c r="G16" s="52">
        <v>117976320</v>
      </c>
      <c r="H16" s="58"/>
    </row>
    <row r="17" spans="1:8" x14ac:dyDescent="0.2">
      <c r="A17" s="2">
        <v>399.13</v>
      </c>
      <c r="B17" s="2" t="s">
        <v>391</v>
      </c>
      <c r="C17" s="52" t="s">
        <v>409</v>
      </c>
      <c r="D17" s="51">
        <v>36.895045633623504</v>
      </c>
      <c r="E17" s="51" t="s">
        <v>393</v>
      </c>
      <c r="F17" s="51">
        <v>86</v>
      </c>
      <c r="G17" s="52">
        <v>124199040</v>
      </c>
      <c r="H17" s="58"/>
    </row>
    <row r="18" spans="1:8" x14ac:dyDescent="0.2">
      <c r="A18" s="2">
        <v>399.13</v>
      </c>
      <c r="B18" s="2" t="s">
        <v>391</v>
      </c>
      <c r="C18" s="52" t="s">
        <v>410</v>
      </c>
      <c r="D18" s="51">
        <v>38.100891633623498</v>
      </c>
      <c r="E18" s="51" t="s">
        <v>393</v>
      </c>
      <c r="F18" s="51">
        <v>86</v>
      </c>
      <c r="G18" s="52">
        <v>102305280</v>
      </c>
      <c r="H18" s="58"/>
    </row>
    <row r="19" spans="1:8" x14ac:dyDescent="0.2">
      <c r="A19" s="2">
        <v>399.13</v>
      </c>
      <c r="B19" s="2" t="s">
        <v>391</v>
      </c>
      <c r="C19" s="52" t="s">
        <v>411</v>
      </c>
      <c r="D19" s="51">
        <v>39.306737633623499</v>
      </c>
      <c r="E19" s="51" t="s">
        <v>393</v>
      </c>
      <c r="F19" s="51">
        <v>86</v>
      </c>
      <c r="G19" s="52">
        <v>113857920</v>
      </c>
      <c r="H19" s="58"/>
    </row>
    <row r="20" spans="1:8" x14ac:dyDescent="0.2">
      <c r="A20" s="2">
        <v>399.13</v>
      </c>
      <c r="B20" s="2" t="s">
        <v>391</v>
      </c>
      <c r="C20" s="52" t="s">
        <v>412</v>
      </c>
      <c r="D20" s="51">
        <v>40.5125836336235</v>
      </c>
      <c r="E20" s="51" t="s">
        <v>393</v>
      </c>
      <c r="F20" s="51">
        <v>86</v>
      </c>
      <c r="G20" s="52">
        <v>112174080</v>
      </c>
      <c r="H20" s="58"/>
    </row>
    <row r="21" spans="1:8" x14ac:dyDescent="0.2">
      <c r="A21" s="2">
        <v>399.13</v>
      </c>
      <c r="B21" s="2" t="s">
        <v>391</v>
      </c>
      <c r="C21" s="52" t="s">
        <v>413</v>
      </c>
      <c r="D21" s="51">
        <v>41.718429633623501</v>
      </c>
      <c r="E21" s="51" t="s">
        <v>393</v>
      </c>
      <c r="F21" s="51">
        <v>86</v>
      </c>
      <c r="G21" s="52">
        <v>117607680</v>
      </c>
      <c r="H21" s="58"/>
    </row>
    <row r="22" spans="1:8" x14ac:dyDescent="0.2">
      <c r="A22" s="2">
        <v>399.13</v>
      </c>
      <c r="B22" s="2" t="s">
        <v>391</v>
      </c>
      <c r="C22" s="52" t="s">
        <v>414</v>
      </c>
      <c r="D22" s="51">
        <v>42.924275633623502</v>
      </c>
      <c r="E22" s="51" t="s">
        <v>393</v>
      </c>
      <c r="F22" s="51">
        <v>86</v>
      </c>
      <c r="G22" s="52">
        <v>104313600</v>
      </c>
      <c r="H22" s="58"/>
    </row>
    <row r="23" spans="1:8" x14ac:dyDescent="0.2">
      <c r="A23" s="2">
        <v>399.13</v>
      </c>
      <c r="B23" s="2" t="s">
        <v>391</v>
      </c>
      <c r="C23" s="52" t="s">
        <v>415</v>
      </c>
      <c r="D23" s="51">
        <v>44.130121633623503</v>
      </c>
      <c r="E23" s="51" t="s">
        <v>393</v>
      </c>
      <c r="F23" s="51">
        <v>86</v>
      </c>
      <c r="G23" s="52">
        <v>129623040</v>
      </c>
      <c r="H23" s="58"/>
    </row>
    <row r="24" spans="1:8" x14ac:dyDescent="0.2">
      <c r="A24" s="2">
        <v>399.13</v>
      </c>
      <c r="B24" s="2" t="s">
        <v>391</v>
      </c>
      <c r="C24" s="52" t="s">
        <v>416</v>
      </c>
      <c r="D24" s="51">
        <v>45.335967633623497</v>
      </c>
      <c r="E24" s="51" t="s">
        <v>393</v>
      </c>
      <c r="F24" s="51">
        <v>86</v>
      </c>
      <c r="G24" s="52">
        <v>104968320</v>
      </c>
      <c r="H24" s="58"/>
    </row>
    <row r="25" spans="1:8" x14ac:dyDescent="0.2">
      <c r="A25" s="2">
        <v>399.13</v>
      </c>
      <c r="B25" s="2" t="s">
        <v>391</v>
      </c>
      <c r="C25" s="52" t="s">
        <v>417</v>
      </c>
      <c r="D25" s="51">
        <v>46.541813633623498</v>
      </c>
      <c r="E25" s="51" t="s">
        <v>393</v>
      </c>
      <c r="F25" s="51">
        <v>86</v>
      </c>
      <c r="G25" s="52">
        <v>117521280</v>
      </c>
      <c r="H25" s="58"/>
    </row>
    <row r="26" spans="1:8" x14ac:dyDescent="0.2">
      <c r="A26" s="2">
        <v>399.13</v>
      </c>
      <c r="B26" s="2" t="s">
        <v>391</v>
      </c>
      <c r="C26" s="52" t="s">
        <v>418</v>
      </c>
      <c r="D26" s="51">
        <v>47.747659633623499</v>
      </c>
      <c r="E26" s="51" t="s">
        <v>393</v>
      </c>
      <c r="F26" s="51">
        <v>86</v>
      </c>
      <c r="G26" s="52">
        <v>123974400</v>
      </c>
      <c r="H26" s="58"/>
    </row>
    <row r="27" spans="1:8" x14ac:dyDescent="0.2">
      <c r="A27" s="2">
        <v>399.13</v>
      </c>
      <c r="B27" s="2" t="s">
        <v>391</v>
      </c>
      <c r="C27" s="52" t="s">
        <v>419</v>
      </c>
      <c r="D27" s="51">
        <v>48.9535056336235</v>
      </c>
      <c r="E27" s="51" t="s">
        <v>393</v>
      </c>
      <c r="F27" s="51">
        <v>86</v>
      </c>
      <c r="G27" s="52">
        <v>109282560</v>
      </c>
      <c r="H27" s="58"/>
    </row>
    <row r="28" spans="1:8" x14ac:dyDescent="0.2">
      <c r="A28" s="2">
        <v>399.13</v>
      </c>
      <c r="B28" s="2" t="s">
        <v>391</v>
      </c>
      <c r="C28" s="52" t="s">
        <v>420</v>
      </c>
      <c r="D28" s="51">
        <v>50.159351633623501</v>
      </c>
      <c r="E28" s="51" t="s">
        <v>393</v>
      </c>
      <c r="F28" s="51">
        <v>86</v>
      </c>
      <c r="G28" s="52">
        <v>118189440</v>
      </c>
      <c r="H28" s="58"/>
    </row>
    <row r="29" spans="1:8" x14ac:dyDescent="0.2">
      <c r="A29" s="2">
        <v>399.13</v>
      </c>
      <c r="B29" s="2" t="s">
        <v>391</v>
      </c>
      <c r="C29" s="52" t="s">
        <v>421</v>
      </c>
      <c r="D29" s="51">
        <v>51.365197633623502</v>
      </c>
      <c r="E29" s="51" t="s">
        <v>393</v>
      </c>
      <c r="F29" s="51">
        <v>86</v>
      </c>
      <c r="G29" s="52">
        <v>119658240</v>
      </c>
      <c r="H29" s="58"/>
    </row>
    <row r="30" spans="1:8" x14ac:dyDescent="0.2">
      <c r="A30" s="2">
        <v>399.13</v>
      </c>
      <c r="B30" s="2" t="s">
        <v>391</v>
      </c>
      <c r="C30" s="52" t="s">
        <v>422</v>
      </c>
      <c r="D30" s="51">
        <v>52.571043633623503</v>
      </c>
      <c r="E30" s="51" t="s">
        <v>393</v>
      </c>
      <c r="F30" s="51">
        <v>86</v>
      </c>
      <c r="G30" s="52">
        <v>130692480</v>
      </c>
      <c r="H30" s="58"/>
    </row>
    <row r="31" spans="1:8" x14ac:dyDescent="0.2">
      <c r="A31" s="2">
        <v>399.13</v>
      </c>
      <c r="B31" s="2" t="s">
        <v>391</v>
      </c>
      <c r="C31" s="52" t="s">
        <v>423</v>
      </c>
      <c r="D31" s="51">
        <v>53.776889633623497</v>
      </c>
      <c r="E31" s="51" t="s">
        <v>393</v>
      </c>
      <c r="F31" s="51">
        <v>86</v>
      </c>
      <c r="G31" s="52">
        <v>130926720</v>
      </c>
      <c r="H31" s="58"/>
    </row>
    <row r="32" spans="1:8" x14ac:dyDescent="0.2">
      <c r="A32" s="2">
        <v>399.13</v>
      </c>
      <c r="B32" s="2" t="s">
        <v>391</v>
      </c>
      <c r="C32" s="52" t="s">
        <v>424</v>
      </c>
      <c r="D32" s="51">
        <v>54.982735633623498</v>
      </c>
      <c r="E32" s="51" t="s">
        <v>393</v>
      </c>
      <c r="F32" s="51">
        <v>86</v>
      </c>
      <c r="G32" s="52">
        <v>107226240</v>
      </c>
      <c r="H32" s="58"/>
    </row>
    <row r="33" spans="1:8" x14ac:dyDescent="0.2">
      <c r="A33" s="2">
        <v>399.13</v>
      </c>
      <c r="B33" s="2" t="s">
        <v>391</v>
      </c>
      <c r="C33" s="52" t="s">
        <v>425</v>
      </c>
      <c r="D33" s="51">
        <v>56.1885816336235</v>
      </c>
      <c r="E33" s="51" t="s">
        <v>393</v>
      </c>
      <c r="F33" s="51">
        <v>86</v>
      </c>
      <c r="G33" s="52">
        <v>118316160</v>
      </c>
      <c r="H33" s="58"/>
    </row>
    <row r="34" spans="1:8" x14ac:dyDescent="0.2">
      <c r="A34" s="2">
        <v>399.13</v>
      </c>
      <c r="B34" s="2" t="s">
        <v>391</v>
      </c>
      <c r="C34" s="52" t="s">
        <v>426</v>
      </c>
      <c r="D34" s="51">
        <v>57.394427633623501</v>
      </c>
      <c r="E34" s="51" t="s">
        <v>393</v>
      </c>
      <c r="F34" s="51">
        <v>86</v>
      </c>
      <c r="G34" s="52">
        <v>125308800</v>
      </c>
      <c r="H34" s="58"/>
    </row>
    <row r="35" spans="1:8" x14ac:dyDescent="0.2">
      <c r="A35" s="2">
        <v>399.13</v>
      </c>
      <c r="B35" s="2" t="s">
        <v>391</v>
      </c>
      <c r="C35" s="52" t="s">
        <v>427</v>
      </c>
      <c r="D35" s="51">
        <v>58.600273633623502</v>
      </c>
      <c r="E35" s="51" t="s">
        <v>393</v>
      </c>
      <c r="F35" s="51">
        <v>86</v>
      </c>
      <c r="G35" s="52">
        <v>134328960</v>
      </c>
      <c r="H35" s="58"/>
    </row>
    <row r="36" spans="1:8" x14ac:dyDescent="0.2">
      <c r="A36" s="2">
        <v>399.13</v>
      </c>
      <c r="B36" s="2" t="s">
        <v>391</v>
      </c>
      <c r="C36" s="52" t="s">
        <v>428</v>
      </c>
      <c r="D36" s="51">
        <v>59.806119633623503</v>
      </c>
      <c r="E36" s="51" t="s">
        <v>393</v>
      </c>
      <c r="F36" s="51">
        <v>86</v>
      </c>
      <c r="G36" s="52">
        <v>109347840</v>
      </c>
      <c r="H36" s="58"/>
    </row>
    <row r="37" spans="1:8" x14ac:dyDescent="0.2">
      <c r="A37" s="2">
        <v>399.13</v>
      </c>
      <c r="B37" s="2" t="s">
        <v>391</v>
      </c>
      <c r="C37" s="52" t="s">
        <v>429</v>
      </c>
      <c r="D37" s="51">
        <v>61.011965633623497</v>
      </c>
      <c r="E37" s="51" t="s">
        <v>393</v>
      </c>
      <c r="F37" s="51">
        <v>86</v>
      </c>
      <c r="G37" s="52">
        <v>122699520</v>
      </c>
      <c r="H37" s="58"/>
    </row>
    <row r="38" spans="1:8" x14ac:dyDescent="0.2">
      <c r="A38" s="2">
        <v>399.13</v>
      </c>
      <c r="B38" s="2" t="s">
        <v>391</v>
      </c>
      <c r="C38" s="52" t="s">
        <v>430</v>
      </c>
      <c r="D38" s="51">
        <v>62.217811633623498</v>
      </c>
      <c r="E38" s="51" t="s">
        <v>393</v>
      </c>
      <c r="F38" s="51">
        <v>86</v>
      </c>
      <c r="G38" s="52">
        <v>115288320</v>
      </c>
      <c r="H38" s="58"/>
    </row>
    <row r="39" spans="1:8" x14ac:dyDescent="0.2">
      <c r="A39" s="2">
        <v>399.13</v>
      </c>
      <c r="B39" s="2" t="s">
        <v>391</v>
      </c>
      <c r="C39" s="52" t="s">
        <v>431</v>
      </c>
      <c r="D39" s="51">
        <v>63.423657633623499</v>
      </c>
      <c r="E39" s="51" t="s">
        <v>393</v>
      </c>
      <c r="F39" s="51">
        <v>86</v>
      </c>
      <c r="G39" s="52">
        <v>144339840</v>
      </c>
      <c r="H39" s="58"/>
    </row>
    <row r="40" spans="1:8" x14ac:dyDescent="0.2">
      <c r="A40" s="2">
        <v>399.13</v>
      </c>
      <c r="B40" s="2" t="s">
        <v>391</v>
      </c>
      <c r="C40" s="52" t="s">
        <v>432</v>
      </c>
      <c r="D40" s="51">
        <v>64.6295036336235</v>
      </c>
      <c r="E40" s="51" t="s">
        <v>393</v>
      </c>
      <c r="F40" s="51">
        <v>86</v>
      </c>
      <c r="G40" s="52">
        <v>126817920</v>
      </c>
      <c r="H40" s="58"/>
    </row>
    <row r="41" spans="1:8" x14ac:dyDescent="0.2">
      <c r="A41" s="2">
        <v>399.13</v>
      </c>
      <c r="B41" s="2" t="s">
        <v>391</v>
      </c>
      <c r="C41" s="52" t="s">
        <v>433</v>
      </c>
      <c r="D41" s="51">
        <v>65.835349633623494</v>
      </c>
      <c r="E41" s="51" t="s">
        <v>393</v>
      </c>
      <c r="F41" s="51">
        <v>86</v>
      </c>
      <c r="G41" s="52">
        <v>123064320</v>
      </c>
      <c r="H41" s="58"/>
    </row>
    <row r="42" spans="1:8" x14ac:dyDescent="0.2">
      <c r="A42" s="2">
        <v>399.13</v>
      </c>
      <c r="B42" s="2" t="s">
        <v>391</v>
      </c>
      <c r="C42" s="52" t="s">
        <v>434</v>
      </c>
      <c r="D42" s="51">
        <v>67.041195633623502</v>
      </c>
      <c r="E42" s="51" t="s">
        <v>393</v>
      </c>
      <c r="F42" s="51">
        <v>86</v>
      </c>
      <c r="G42" s="52">
        <v>125141760</v>
      </c>
      <c r="H42" s="58"/>
    </row>
    <row r="43" spans="1:8" x14ac:dyDescent="0.2">
      <c r="A43" s="2">
        <v>399.13</v>
      </c>
      <c r="B43" s="2" t="s">
        <v>391</v>
      </c>
      <c r="C43" s="52" t="s">
        <v>435</v>
      </c>
      <c r="D43" s="51">
        <v>68.247041633623496</v>
      </c>
      <c r="E43" s="51" t="s">
        <v>393</v>
      </c>
      <c r="F43" s="51">
        <v>86</v>
      </c>
      <c r="G43" s="52">
        <v>116280960</v>
      </c>
      <c r="H43" s="58"/>
    </row>
    <row r="44" spans="1:8" x14ac:dyDescent="0.2">
      <c r="A44" s="2">
        <v>399.13</v>
      </c>
      <c r="B44" s="2" t="s">
        <v>391</v>
      </c>
      <c r="C44" s="52" t="s">
        <v>436</v>
      </c>
      <c r="D44" s="51">
        <v>69.452887633623504</v>
      </c>
      <c r="E44" s="51" t="s">
        <v>393</v>
      </c>
      <c r="F44" s="51">
        <v>86</v>
      </c>
      <c r="G44" s="52">
        <v>112765440</v>
      </c>
      <c r="H44" s="58"/>
    </row>
    <row r="45" spans="1:8" x14ac:dyDescent="0.2">
      <c r="A45" s="2">
        <v>399.13</v>
      </c>
      <c r="B45" s="2" t="s">
        <v>391</v>
      </c>
      <c r="C45" s="52" t="s">
        <v>437</v>
      </c>
      <c r="D45" s="51">
        <v>70.658733633623498</v>
      </c>
      <c r="E45" s="51" t="s">
        <v>393</v>
      </c>
      <c r="F45" s="51">
        <v>86</v>
      </c>
      <c r="G45" s="52">
        <v>121008000</v>
      </c>
      <c r="H45" s="58"/>
    </row>
    <row r="46" spans="1:8" x14ac:dyDescent="0.2">
      <c r="A46" s="2">
        <v>399.13</v>
      </c>
      <c r="B46" s="2" t="s">
        <v>391</v>
      </c>
      <c r="C46" s="52" t="s">
        <v>438</v>
      </c>
      <c r="D46" s="51">
        <v>71.864579633623507</v>
      </c>
      <c r="E46" s="51" t="s">
        <v>393</v>
      </c>
      <c r="F46" s="51">
        <v>86</v>
      </c>
      <c r="G46" s="52">
        <v>114904320</v>
      </c>
      <c r="H46" s="58"/>
    </row>
    <row r="47" spans="1:8" x14ac:dyDescent="0.2">
      <c r="A47" s="2">
        <v>399.13</v>
      </c>
      <c r="B47" s="2" t="s">
        <v>391</v>
      </c>
      <c r="C47" s="52" t="s">
        <v>439</v>
      </c>
      <c r="D47" s="51">
        <v>73.070425633623501</v>
      </c>
      <c r="E47" s="51" t="s">
        <v>393</v>
      </c>
      <c r="F47" s="51">
        <v>86</v>
      </c>
      <c r="G47" s="52">
        <v>128776320</v>
      </c>
      <c r="H47" s="58"/>
    </row>
    <row r="48" spans="1:8" x14ac:dyDescent="0.2">
      <c r="A48" s="2">
        <v>399.13</v>
      </c>
      <c r="B48" s="2" t="s">
        <v>391</v>
      </c>
      <c r="C48" s="52" t="s">
        <v>440</v>
      </c>
      <c r="D48" s="51">
        <v>74.276271633623494</v>
      </c>
      <c r="E48" s="51" t="s">
        <v>393</v>
      </c>
      <c r="F48" s="51">
        <v>86</v>
      </c>
      <c r="G48" s="52">
        <v>112368000</v>
      </c>
      <c r="H48" s="58"/>
    </row>
    <row r="49" spans="1:8" x14ac:dyDescent="0.2">
      <c r="A49" s="2">
        <v>399.13</v>
      </c>
      <c r="B49" s="2" t="s">
        <v>391</v>
      </c>
      <c r="C49" s="52" t="s">
        <v>441</v>
      </c>
      <c r="D49" s="51">
        <v>75.482117633623503</v>
      </c>
      <c r="E49" s="51" t="s">
        <v>393</v>
      </c>
      <c r="F49" s="51">
        <v>86</v>
      </c>
      <c r="G49" s="52">
        <v>112536960</v>
      </c>
      <c r="H49" s="58"/>
    </row>
    <row r="50" spans="1:8" x14ac:dyDescent="0.2">
      <c r="A50" s="2">
        <v>399.13</v>
      </c>
      <c r="B50" s="2" t="s">
        <v>391</v>
      </c>
      <c r="C50" s="52" t="s">
        <v>442</v>
      </c>
      <c r="D50" s="51">
        <v>76.687963633623497</v>
      </c>
      <c r="E50" s="51" t="s">
        <v>393</v>
      </c>
      <c r="F50" s="51">
        <v>86</v>
      </c>
      <c r="G50" s="52">
        <v>103845120</v>
      </c>
      <c r="H50" s="58"/>
    </row>
    <row r="51" spans="1:8" x14ac:dyDescent="0.2">
      <c r="A51" s="2">
        <v>399.13</v>
      </c>
      <c r="B51" s="2" t="s">
        <v>391</v>
      </c>
      <c r="C51" s="52" t="s">
        <v>443</v>
      </c>
      <c r="D51" s="51">
        <v>77.893809633623505</v>
      </c>
      <c r="E51" s="51" t="s">
        <v>393</v>
      </c>
      <c r="F51" s="51">
        <v>86</v>
      </c>
      <c r="G51" s="52">
        <v>112266240</v>
      </c>
      <c r="H51" s="58"/>
    </row>
    <row r="52" spans="1:8" x14ac:dyDescent="0.2">
      <c r="A52" s="2">
        <v>399.13</v>
      </c>
      <c r="B52" s="2" t="s">
        <v>391</v>
      </c>
      <c r="C52" s="52" t="s">
        <v>444</v>
      </c>
      <c r="D52" s="51">
        <v>79.099655633623499</v>
      </c>
      <c r="E52" s="51" t="s">
        <v>393</v>
      </c>
      <c r="F52" s="51">
        <v>86</v>
      </c>
      <c r="G52" s="52">
        <v>116494080</v>
      </c>
      <c r="H52" s="58"/>
    </row>
    <row r="53" spans="1:8" x14ac:dyDescent="0.2">
      <c r="A53" s="2">
        <v>399.13</v>
      </c>
      <c r="B53" s="2" t="s">
        <v>391</v>
      </c>
      <c r="C53" s="52" t="s">
        <v>445</v>
      </c>
      <c r="D53" s="51">
        <v>80.305501633623507</v>
      </c>
      <c r="E53" s="51" t="s">
        <v>393</v>
      </c>
      <c r="F53" s="51">
        <v>86</v>
      </c>
      <c r="G53" s="52">
        <v>124133760</v>
      </c>
      <c r="H53" s="58"/>
    </row>
    <row r="54" spans="1:8" x14ac:dyDescent="0.2">
      <c r="A54" s="2">
        <v>399.13</v>
      </c>
      <c r="B54" s="2" t="s">
        <v>391</v>
      </c>
      <c r="C54" s="52" t="s">
        <v>446</v>
      </c>
      <c r="D54" s="51">
        <v>81.511347633623501</v>
      </c>
      <c r="E54" s="51" t="s">
        <v>393</v>
      </c>
      <c r="F54" s="51">
        <v>86</v>
      </c>
      <c r="G54" s="52">
        <v>111772800</v>
      </c>
      <c r="H54" s="58"/>
    </row>
    <row r="55" spans="1:8" x14ac:dyDescent="0.2">
      <c r="A55" s="2">
        <v>399.13</v>
      </c>
      <c r="B55" s="2" t="s">
        <v>391</v>
      </c>
      <c r="C55" s="52" t="s">
        <v>447</v>
      </c>
      <c r="D55" s="51">
        <v>82.717193633623495</v>
      </c>
      <c r="E55" s="51" t="s">
        <v>393</v>
      </c>
      <c r="F55" s="51">
        <v>86</v>
      </c>
      <c r="G55" s="52">
        <v>117607680</v>
      </c>
      <c r="H55" s="58"/>
    </row>
    <row r="56" spans="1:8" x14ac:dyDescent="0.2">
      <c r="A56" s="2">
        <v>399.13</v>
      </c>
      <c r="B56" s="2" t="s">
        <v>391</v>
      </c>
      <c r="C56" s="52" t="s">
        <v>448</v>
      </c>
      <c r="D56" s="51">
        <v>83.923039633623503</v>
      </c>
      <c r="E56" s="51" t="s">
        <v>393</v>
      </c>
      <c r="F56" s="51">
        <v>86</v>
      </c>
      <c r="G56" s="52">
        <v>119383680</v>
      </c>
      <c r="H56" s="58"/>
    </row>
    <row r="57" spans="1:8" x14ac:dyDescent="0.2">
      <c r="A57" s="2">
        <v>399.13</v>
      </c>
      <c r="B57" s="2" t="s">
        <v>391</v>
      </c>
      <c r="C57" s="52" t="s">
        <v>449</v>
      </c>
      <c r="D57" s="51">
        <v>85.128885633623497</v>
      </c>
      <c r="E57" s="51" t="s">
        <v>393</v>
      </c>
      <c r="F57" s="51">
        <v>86</v>
      </c>
      <c r="G57" s="52">
        <v>115048320</v>
      </c>
      <c r="H57" s="58"/>
    </row>
    <row r="58" spans="1:8" x14ac:dyDescent="0.2">
      <c r="A58" s="2">
        <v>399.13</v>
      </c>
      <c r="B58" s="2" t="s">
        <v>391</v>
      </c>
      <c r="C58" s="52" t="s">
        <v>450</v>
      </c>
      <c r="D58" s="51">
        <v>86.334731633623505</v>
      </c>
      <c r="E58" s="51" t="s">
        <v>393</v>
      </c>
      <c r="F58" s="51">
        <v>86</v>
      </c>
      <c r="G58" s="52">
        <v>125913600</v>
      </c>
      <c r="H58" s="58"/>
    </row>
    <row r="59" spans="1:8" x14ac:dyDescent="0.2">
      <c r="A59" s="2">
        <v>399.13</v>
      </c>
      <c r="B59" s="2" t="s">
        <v>391</v>
      </c>
      <c r="C59" s="52" t="s">
        <v>451</v>
      </c>
      <c r="D59" s="51">
        <v>87.540577633623499</v>
      </c>
      <c r="E59" s="51" t="s">
        <v>393</v>
      </c>
      <c r="F59" s="51">
        <v>86</v>
      </c>
      <c r="G59" s="52">
        <v>109144320</v>
      </c>
      <c r="H59" s="58"/>
    </row>
    <row r="60" spans="1:8" x14ac:dyDescent="0.2">
      <c r="A60" s="2">
        <v>399.13</v>
      </c>
      <c r="B60" s="2" t="s">
        <v>391</v>
      </c>
      <c r="C60" s="52" t="s">
        <v>452</v>
      </c>
      <c r="D60" s="51">
        <v>88.746423633623493</v>
      </c>
      <c r="E60" s="51" t="s">
        <v>393</v>
      </c>
      <c r="F60" s="51">
        <v>86</v>
      </c>
      <c r="G60" s="52">
        <v>110060160</v>
      </c>
      <c r="H60" s="58"/>
    </row>
    <row r="61" spans="1:8" x14ac:dyDescent="0.2">
      <c r="A61" s="2">
        <v>399.13</v>
      </c>
      <c r="B61" s="2" t="s">
        <v>391</v>
      </c>
      <c r="C61" s="52" t="s">
        <v>453</v>
      </c>
      <c r="D61" s="51">
        <v>89.952269633623501</v>
      </c>
      <c r="E61" s="51" t="s">
        <v>393</v>
      </c>
      <c r="F61" s="51">
        <v>86</v>
      </c>
      <c r="G61" s="52">
        <v>112784640</v>
      </c>
      <c r="H61" s="58"/>
    </row>
    <row r="62" spans="1:8" x14ac:dyDescent="0.2">
      <c r="A62" s="2">
        <v>399.13</v>
      </c>
      <c r="B62" s="2" t="s">
        <v>391</v>
      </c>
      <c r="C62" s="52" t="s">
        <v>454</v>
      </c>
      <c r="D62" s="51">
        <v>91.158115633623495</v>
      </c>
      <c r="E62" s="51" t="s">
        <v>393</v>
      </c>
      <c r="F62" s="51">
        <v>86</v>
      </c>
      <c r="G62" s="52">
        <v>126336000</v>
      </c>
      <c r="H62" s="58"/>
    </row>
    <row r="63" spans="1:8" x14ac:dyDescent="0.2">
      <c r="A63" s="2">
        <v>399.13</v>
      </c>
      <c r="B63" s="2" t="s">
        <v>391</v>
      </c>
      <c r="C63" s="52" t="s">
        <v>455</v>
      </c>
      <c r="D63" s="51">
        <v>92.363961633623504</v>
      </c>
      <c r="E63" s="51" t="s">
        <v>393</v>
      </c>
      <c r="F63" s="51">
        <v>86</v>
      </c>
      <c r="G63" s="52">
        <v>116317440</v>
      </c>
      <c r="H63" s="58"/>
    </row>
    <row r="64" spans="1:8" x14ac:dyDescent="0.2">
      <c r="A64" s="2">
        <v>399.13</v>
      </c>
      <c r="B64" s="2" t="s">
        <v>391</v>
      </c>
      <c r="C64" s="52" t="s">
        <v>456</v>
      </c>
      <c r="D64" s="51">
        <v>93.569807633623498</v>
      </c>
      <c r="E64" s="51" t="s">
        <v>393</v>
      </c>
      <c r="F64" s="51">
        <v>86</v>
      </c>
      <c r="G64" s="52">
        <v>109626240</v>
      </c>
      <c r="H64" s="58"/>
    </row>
    <row r="65" spans="1:8" x14ac:dyDescent="0.2">
      <c r="A65" s="2">
        <v>399.13</v>
      </c>
      <c r="B65" s="2" t="s">
        <v>391</v>
      </c>
      <c r="C65" s="52" t="s">
        <v>457</v>
      </c>
      <c r="D65" s="51">
        <v>94.775653633623506</v>
      </c>
      <c r="E65" s="51" t="s">
        <v>393</v>
      </c>
      <c r="F65" s="51">
        <v>86</v>
      </c>
      <c r="G65" s="52">
        <v>109643520</v>
      </c>
      <c r="H65" s="58"/>
    </row>
    <row r="66" spans="1:8" x14ac:dyDescent="0.2">
      <c r="A66" s="2">
        <v>399.13</v>
      </c>
      <c r="B66" s="2" t="s">
        <v>391</v>
      </c>
      <c r="C66" s="52" t="s">
        <v>458</v>
      </c>
      <c r="D66" s="51">
        <v>95.9814996336235</v>
      </c>
      <c r="E66" s="51" t="s">
        <v>393</v>
      </c>
      <c r="F66" s="51">
        <v>86</v>
      </c>
      <c r="G66" s="52">
        <v>131412480</v>
      </c>
      <c r="H66" s="58"/>
    </row>
    <row r="67" spans="1:8" x14ac:dyDescent="0.2">
      <c r="A67" s="2">
        <v>399.13</v>
      </c>
      <c r="B67" s="2" t="s">
        <v>391</v>
      </c>
      <c r="C67" s="51" t="s">
        <v>459</v>
      </c>
      <c r="D67" s="51">
        <v>97.187345633623494</v>
      </c>
      <c r="E67" s="51" t="s">
        <v>393</v>
      </c>
      <c r="F67" s="51">
        <v>86</v>
      </c>
      <c r="G67" s="51">
        <v>114958080</v>
      </c>
      <c r="H67" s="2"/>
    </row>
    <row r="68" spans="1:8" x14ac:dyDescent="0.2">
      <c r="A68" s="2">
        <v>399.13</v>
      </c>
      <c r="B68" s="2" t="s">
        <v>391</v>
      </c>
      <c r="C68" s="51" t="s">
        <v>460</v>
      </c>
      <c r="D68" s="51">
        <v>98.393191633623502</v>
      </c>
      <c r="E68" s="51" t="s">
        <v>393</v>
      </c>
      <c r="F68" s="51">
        <v>86</v>
      </c>
      <c r="G68" s="51">
        <v>114850560</v>
      </c>
      <c r="H68" s="2"/>
    </row>
    <row r="69" spans="1:8" x14ac:dyDescent="0.2">
      <c r="A69" s="2">
        <v>399.13</v>
      </c>
      <c r="B69" s="2" t="s">
        <v>391</v>
      </c>
      <c r="C69" s="51" t="s">
        <v>461</v>
      </c>
      <c r="D69" s="51">
        <v>99.599037633623496</v>
      </c>
      <c r="E69" s="51" t="s">
        <v>393</v>
      </c>
      <c r="F69" s="51">
        <v>86</v>
      </c>
      <c r="G69" s="51">
        <v>128449920</v>
      </c>
      <c r="H69" s="2"/>
    </row>
    <row r="70" spans="1:8" x14ac:dyDescent="0.2">
      <c r="A70" s="2">
        <v>399.13</v>
      </c>
      <c r="B70" s="2" t="s">
        <v>391</v>
      </c>
      <c r="C70" s="51" t="s">
        <v>462</v>
      </c>
      <c r="D70" s="51">
        <v>100.80488363362301</v>
      </c>
      <c r="E70" s="51" t="s">
        <v>393</v>
      </c>
      <c r="F70" s="51">
        <v>86</v>
      </c>
      <c r="G70" s="51">
        <v>116273280</v>
      </c>
      <c r="H70" s="2"/>
    </row>
    <row r="71" spans="1:8" x14ac:dyDescent="0.2">
      <c r="A71" s="2">
        <v>399.13</v>
      </c>
      <c r="B71" s="2" t="s">
        <v>391</v>
      </c>
      <c r="C71" s="51" t="s">
        <v>463</v>
      </c>
      <c r="D71" s="51">
        <v>102.010729633623</v>
      </c>
      <c r="E71" s="51" t="s">
        <v>393</v>
      </c>
      <c r="F71" s="51">
        <v>86</v>
      </c>
      <c r="G71" s="51">
        <v>123515520</v>
      </c>
      <c r="H71" s="2"/>
    </row>
    <row r="72" spans="1:8" x14ac:dyDescent="0.2">
      <c r="A72" s="2">
        <v>399.13</v>
      </c>
      <c r="B72" s="2" t="s">
        <v>391</v>
      </c>
      <c r="C72" s="51" t="s">
        <v>464</v>
      </c>
      <c r="D72" s="51">
        <v>103.21657563362299</v>
      </c>
      <c r="E72" s="51" t="s">
        <v>393</v>
      </c>
      <c r="F72" s="51">
        <v>86</v>
      </c>
      <c r="G72" s="51">
        <v>116426880</v>
      </c>
      <c r="H72" s="2"/>
    </row>
    <row r="73" spans="1:8" x14ac:dyDescent="0.2">
      <c r="A73" s="2">
        <v>399.13</v>
      </c>
      <c r="B73" s="2" t="s">
        <v>391</v>
      </c>
      <c r="C73" s="51" t="s">
        <v>465</v>
      </c>
      <c r="D73" s="51">
        <v>104.422421633623</v>
      </c>
      <c r="E73" s="51" t="s">
        <v>393</v>
      </c>
      <c r="F73" s="51">
        <v>86</v>
      </c>
      <c r="G73" s="51">
        <v>131817600</v>
      </c>
      <c r="H73" s="2"/>
    </row>
    <row r="74" spans="1:8" x14ac:dyDescent="0.2">
      <c r="A74" s="2">
        <v>399.13</v>
      </c>
      <c r="B74" s="2" t="s">
        <v>391</v>
      </c>
      <c r="C74" s="51" t="s">
        <v>466</v>
      </c>
      <c r="D74" s="51">
        <v>105.628267633623</v>
      </c>
      <c r="E74" s="51" t="s">
        <v>393</v>
      </c>
      <c r="F74" s="51">
        <v>86</v>
      </c>
      <c r="G74" s="51">
        <v>115584000</v>
      </c>
      <c r="H74" s="2"/>
    </row>
    <row r="75" spans="1:8" x14ac:dyDescent="0.2">
      <c r="A75" s="2">
        <v>399.13</v>
      </c>
      <c r="B75" s="2" t="s">
        <v>391</v>
      </c>
      <c r="C75" s="51" t="s">
        <v>467</v>
      </c>
      <c r="D75" s="51">
        <v>106.83411363362301</v>
      </c>
      <c r="E75" s="51" t="s">
        <v>393</v>
      </c>
      <c r="F75" s="51">
        <v>86</v>
      </c>
      <c r="G75" s="51">
        <v>122622720</v>
      </c>
      <c r="H75" s="2"/>
    </row>
    <row r="76" spans="1:8" x14ac:dyDescent="0.2">
      <c r="A76" s="2">
        <v>399.13</v>
      </c>
      <c r="B76" s="2" t="s">
        <v>391</v>
      </c>
      <c r="C76" s="51" t="s">
        <v>468</v>
      </c>
      <c r="D76" s="51">
        <v>108.039959633623</v>
      </c>
      <c r="E76" s="51" t="s">
        <v>393</v>
      </c>
      <c r="F76" s="51">
        <v>86</v>
      </c>
      <c r="G76" s="51">
        <v>130757760</v>
      </c>
      <c r="H76" s="2"/>
    </row>
    <row r="77" spans="1:8" x14ac:dyDescent="0.2">
      <c r="A77" s="2">
        <v>399.13</v>
      </c>
      <c r="B77" s="2" t="s">
        <v>391</v>
      </c>
      <c r="C77" s="51" t="s">
        <v>469</v>
      </c>
      <c r="D77" s="51">
        <v>109.24580563362299</v>
      </c>
      <c r="E77" s="51" t="s">
        <v>393</v>
      </c>
      <c r="F77" s="51">
        <v>86</v>
      </c>
      <c r="G77" s="51">
        <v>125846400</v>
      </c>
      <c r="H77" s="2"/>
    </row>
    <row r="78" spans="1:8" x14ac:dyDescent="0.2">
      <c r="A78" s="2">
        <v>399.13</v>
      </c>
      <c r="B78" s="2" t="s">
        <v>391</v>
      </c>
      <c r="C78" s="51" t="s">
        <v>470</v>
      </c>
      <c r="D78" s="51">
        <v>110.451651633623</v>
      </c>
      <c r="E78" s="51" t="s">
        <v>393</v>
      </c>
      <c r="F78" s="51">
        <v>86</v>
      </c>
      <c r="G78" s="51">
        <v>126099840</v>
      </c>
      <c r="H78" s="2"/>
    </row>
    <row r="79" spans="1:8" x14ac:dyDescent="0.2">
      <c r="A79" s="2">
        <v>399.13</v>
      </c>
      <c r="B79" s="2" t="s">
        <v>391</v>
      </c>
      <c r="C79" s="51" t="s">
        <v>471</v>
      </c>
      <c r="D79" s="51">
        <v>111.657497633623</v>
      </c>
      <c r="E79" s="51" t="s">
        <v>393</v>
      </c>
      <c r="F79" s="51">
        <v>86</v>
      </c>
      <c r="G79" s="51">
        <v>134922240</v>
      </c>
      <c r="H79" s="2"/>
    </row>
    <row r="80" spans="1:8" x14ac:dyDescent="0.2">
      <c r="A80" s="2">
        <v>399.13</v>
      </c>
      <c r="B80" s="2" t="s">
        <v>391</v>
      </c>
      <c r="C80" s="51" t="s">
        <v>472</v>
      </c>
      <c r="D80" s="51">
        <v>112.863343633623</v>
      </c>
      <c r="E80" s="51" t="s">
        <v>393</v>
      </c>
      <c r="F80" s="51">
        <v>86</v>
      </c>
      <c r="G80" s="51">
        <v>122234880</v>
      </c>
      <c r="H80" s="2"/>
    </row>
    <row r="81" spans="1:8" x14ac:dyDescent="0.2">
      <c r="A81" s="2">
        <v>399.13</v>
      </c>
      <c r="B81" s="2" t="s">
        <v>391</v>
      </c>
      <c r="C81" s="51" t="s">
        <v>473</v>
      </c>
      <c r="D81" s="51">
        <v>114.069189633623</v>
      </c>
      <c r="E81" s="51" t="s">
        <v>393</v>
      </c>
      <c r="F81" s="51">
        <v>86</v>
      </c>
      <c r="G81" s="51">
        <v>110791680</v>
      </c>
      <c r="H81" s="2"/>
    </row>
    <row r="82" spans="1:8" x14ac:dyDescent="0.2">
      <c r="A82" s="2">
        <v>399.13</v>
      </c>
      <c r="B82" s="2" t="s">
        <v>391</v>
      </c>
      <c r="C82" s="51" t="s">
        <v>474</v>
      </c>
      <c r="D82" s="51">
        <v>115.27503563362301</v>
      </c>
      <c r="E82" s="51" t="s">
        <v>393</v>
      </c>
      <c r="F82" s="51">
        <v>86</v>
      </c>
      <c r="G82" s="51">
        <v>118116480</v>
      </c>
      <c r="H82" s="2"/>
    </row>
    <row r="83" spans="1:8" x14ac:dyDescent="0.2">
      <c r="A83" s="2">
        <v>399.13</v>
      </c>
      <c r="B83" s="2" t="s">
        <v>391</v>
      </c>
      <c r="C83" s="51" t="s">
        <v>475</v>
      </c>
      <c r="D83" s="51">
        <v>116.480881633623</v>
      </c>
      <c r="E83" s="51" t="s">
        <v>393</v>
      </c>
      <c r="F83" s="51">
        <v>86</v>
      </c>
      <c r="G83" s="51">
        <v>118176000</v>
      </c>
      <c r="H83" s="2"/>
    </row>
    <row r="84" spans="1:8" x14ac:dyDescent="0.2">
      <c r="A84" s="2">
        <v>399.13</v>
      </c>
      <c r="B84" s="2" t="s">
        <v>391</v>
      </c>
      <c r="C84" s="51" t="s">
        <v>476</v>
      </c>
      <c r="D84" s="51">
        <v>117.68672763362299</v>
      </c>
      <c r="E84" s="51" t="s">
        <v>393</v>
      </c>
      <c r="F84" s="51">
        <v>86</v>
      </c>
      <c r="G84" s="51">
        <v>133547520</v>
      </c>
      <c r="H84" s="2"/>
    </row>
    <row r="85" spans="1:8" x14ac:dyDescent="0.2">
      <c r="A85" s="2">
        <v>399.13</v>
      </c>
      <c r="B85" s="2" t="s">
        <v>391</v>
      </c>
      <c r="C85" s="51" t="s">
        <v>477</v>
      </c>
      <c r="D85" s="51">
        <v>118.892573633623</v>
      </c>
      <c r="E85" s="51" t="s">
        <v>393</v>
      </c>
      <c r="F85" s="51">
        <v>86</v>
      </c>
      <c r="G85" s="51">
        <v>137281920</v>
      </c>
      <c r="H85" s="2"/>
    </row>
    <row r="86" spans="1:8" x14ac:dyDescent="0.2">
      <c r="A86" s="2">
        <v>399.13</v>
      </c>
      <c r="B86" s="2" t="s">
        <v>391</v>
      </c>
      <c r="C86" s="51" t="s">
        <v>478</v>
      </c>
      <c r="D86" s="51">
        <v>120.098419633623</v>
      </c>
      <c r="E86" s="51" t="s">
        <v>393</v>
      </c>
      <c r="F86" s="51">
        <v>86</v>
      </c>
      <c r="G86" s="51">
        <v>121438080</v>
      </c>
      <c r="H86" s="2"/>
    </row>
    <row r="87" spans="1:8" x14ac:dyDescent="0.2">
      <c r="A87" s="2">
        <v>399.13</v>
      </c>
      <c r="B87" s="2" t="s">
        <v>391</v>
      </c>
      <c r="C87" s="51" t="s">
        <v>479</v>
      </c>
      <c r="D87" s="51">
        <v>121.304265633623</v>
      </c>
      <c r="E87" s="51" t="s">
        <v>393</v>
      </c>
      <c r="F87" s="51">
        <v>86</v>
      </c>
      <c r="G87" s="51">
        <v>123409920</v>
      </c>
      <c r="H87" s="2"/>
    </row>
    <row r="88" spans="1:8" x14ac:dyDescent="0.2">
      <c r="A88" s="2">
        <v>399.13</v>
      </c>
      <c r="B88" s="2" t="s">
        <v>391</v>
      </c>
      <c r="C88" s="51" t="s">
        <v>480</v>
      </c>
      <c r="D88" s="51">
        <v>122.510111633623</v>
      </c>
      <c r="E88" s="51" t="s">
        <v>393</v>
      </c>
      <c r="F88" s="51">
        <v>86</v>
      </c>
      <c r="G88" s="51">
        <v>124940160</v>
      </c>
      <c r="H88" s="2"/>
    </row>
    <row r="89" spans="1:8" x14ac:dyDescent="0.2">
      <c r="A89" s="2">
        <v>399.13</v>
      </c>
      <c r="B89" s="2" t="s">
        <v>391</v>
      </c>
      <c r="C89" s="51" t="s">
        <v>481</v>
      </c>
      <c r="D89" s="51">
        <v>123.71595763362301</v>
      </c>
      <c r="E89" s="51" t="s">
        <v>393</v>
      </c>
      <c r="F89" s="51">
        <v>86</v>
      </c>
      <c r="G89" s="51">
        <v>129711360</v>
      </c>
      <c r="H89" s="2"/>
    </row>
    <row r="90" spans="1:8" x14ac:dyDescent="0.2">
      <c r="A90" s="2">
        <v>399.13</v>
      </c>
      <c r="B90" s="2" t="s">
        <v>391</v>
      </c>
      <c r="C90" s="51" t="s">
        <v>482</v>
      </c>
      <c r="D90" s="51">
        <v>124.921803633623</v>
      </c>
      <c r="E90" s="51" t="s">
        <v>393</v>
      </c>
      <c r="F90" s="51">
        <v>86</v>
      </c>
      <c r="G90" s="51">
        <v>136790400</v>
      </c>
      <c r="H90" s="2"/>
    </row>
    <row r="91" spans="1:8" x14ac:dyDescent="0.2">
      <c r="A91" s="2">
        <v>399.13</v>
      </c>
      <c r="B91" s="2" t="s">
        <v>391</v>
      </c>
      <c r="C91" s="51" t="s">
        <v>483</v>
      </c>
      <c r="D91" s="51">
        <v>126.12764963362299</v>
      </c>
      <c r="E91" s="51" t="s">
        <v>393</v>
      </c>
      <c r="F91" s="51">
        <v>86</v>
      </c>
      <c r="G91" s="51">
        <v>137134080</v>
      </c>
      <c r="H91" s="2"/>
    </row>
    <row r="92" spans="1:8" x14ac:dyDescent="0.2">
      <c r="A92" s="2">
        <v>399.13</v>
      </c>
      <c r="B92" s="2" t="s">
        <v>391</v>
      </c>
      <c r="C92" s="51" t="s">
        <v>484</v>
      </c>
      <c r="D92" s="51">
        <v>127.333495633623</v>
      </c>
      <c r="E92" s="51" t="s">
        <v>393</v>
      </c>
      <c r="F92" s="51">
        <v>86</v>
      </c>
      <c r="G92" s="51">
        <v>124734720</v>
      </c>
      <c r="H92" s="2"/>
    </row>
    <row r="93" spans="1:8" x14ac:dyDescent="0.2">
      <c r="A93" s="2">
        <v>399.13</v>
      </c>
      <c r="B93" s="2" t="s">
        <v>391</v>
      </c>
      <c r="C93" s="51" t="s">
        <v>485</v>
      </c>
      <c r="D93" s="51">
        <v>128.539341633623</v>
      </c>
      <c r="E93" s="51" t="s">
        <v>393</v>
      </c>
      <c r="F93" s="51">
        <v>86</v>
      </c>
      <c r="G93" s="51">
        <v>127799040</v>
      </c>
      <c r="H93" s="2"/>
    </row>
    <row r="94" spans="1:8" x14ac:dyDescent="0.2">
      <c r="A94" s="2">
        <v>399.13</v>
      </c>
      <c r="B94" s="2" t="s">
        <v>391</v>
      </c>
      <c r="C94" s="51" t="s">
        <v>486</v>
      </c>
      <c r="D94" s="51">
        <v>129.745187633623</v>
      </c>
      <c r="E94" s="51" t="s">
        <v>393</v>
      </c>
      <c r="F94" s="51">
        <v>86</v>
      </c>
      <c r="G94" s="51">
        <v>120149760</v>
      </c>
      <c r="H94" s="2"/>
    </row>
    <row r="95" spans="1:8" x14ac:dyDescent="0.2">
      <c r="A95" s="2">
        <v>399.13</v>
      </c>
      <c r="B95" s="2" t="s">
        <v>391</v>
      </c>
      <c r="C95" s="51" t="s">
        <v>487</v>
      </c>
      <c r="D95" s="51">
        <v>130.95103363362301</v>
      </c>
      <c r="E95" s="51" t="s">
        <v>393</v>
      </c>
      <c r="F95" s="51">
        <v>86</v>
      </c>
      <c r="G95" s="51">
        <v>132474240</v>
      </c>
      <c r="H95" s="2"/>
    </row>
    <row r="96" spans="1:8" x14ac:dyDescent="0.2">
      <c r="A96" s="2">
        <v>399.13</v>
      </c>
      <c r="B96" s="2" t="s">
        <v>391</v>
      </c>
      <c r="C96" s="51" t="s">
        <v>488</v>
      </c>
      <c r="D96" s="51">
        <v>132.15687963362299</v>
      </c>
      <c r="E96" s="51" t="s">
        <v>393</v>
      </c>
      <c r="F96" s="51">
        <v>86</v>
      </c>
      <c r="G96" s="51">
        <v>134718720</v>
      </c>
      <c r="H96" s="2"/>
    </row>
    <row r="97" spans="1:8" x14ac:dyDescent="0.2">
      <c r="A97" s="2">
        <v>399.13</v>
      </c>
      <c r="B97" s="2" t="s">
        <v>391</v>
      </c>
      <c r="C97" s="51" t="s">
        <v>489</v>
      </c>
      <c r="D97" s="51">
        <v>133.362725633623</v>
      </c>
      <c r="E97" s="51" t="s">
        <v>393</v>
      </c>
      <c r="F97" s="51">
        <v>86</v>
      </c>
      <c r="G97" s="51">
        <v>133608960</v>
      </c>
      <c r="H97" s="2"/>
    </row>
    <row r="98" spans="1:8" x14ac:dyDescent="0.2">
      <c r="A98" s="2">
        <v>399.13</v>
      </c>
      <c r="B98" s="2" t="s">
        <v>391</v>
      </c>
      <c r="C98" s="51" t="s">
        <v>490</v>
      </c>
      <c r="D98" s="51">
        <v>134.56857163362301</v>
      </c>
      <c r="E98" s="51" t="s">
        <v>393</v>
      </c>
      <c r="F98" s="51">
        <v>86</v>
      </c>
      <c r="G98" s="51">
        <v>119996160</v>
      </c>
      <c r="H98" s="2"/>
    </row>
    <row r="99" spans="1:8" x14ac:dyDescent="0.2">
      <c r="A99" s="2">
        <v>399.13</v>
      </c>
      <c r="B99" s="2" t="s">
        <v>391</v>
      </c>
      <c r="C99" s="51" t="s">
        <v>491</v>
      </c>
      <c r="D99" s="51">
        <v>135.77441763362299</v>
      </c>
      <c r="E99" s="51" t="s">
        <v>393</v>
      </c>
      <c r="F99" s="51">
        <v>86</v>
      </c>
      <c r="G99" s="51">
        <v>127616640</v>
      </c>
      <c r="H99" s="2"/>
    </row>
    <row r="100" spans="1:8" x14ac:dyDescent="0.2">
      <c r="A100" s="2">
        <v>399.13</v>
      </c>
      <c r="B100" s="2" t="s">
        <v>391</v>
      </c>
      <c r="C100" s="51" t="s">
        <v>492</v>
      </c>
      <c r="D100" s="51">
        <v>136.980263633623</v>
      </c>
      <c r="E100" s="51" t="s">
        <v>393</v>
      </c>
      <c r="F100" s="51">
        <v>86</v>
      </c>
      <c r="G100" s="51">
        <v>126416640</v>
      </c>
      <c r="H100" s="2"/>
    </row>
    <row r="101" spans="1:8" x14ac:dyDescent="0.2">
      <c r="A101" s="2">
        <v>399.13</v>
      </c>
      <c r="B101" s="2" t="s">
        <v>391</v>
      </c>
      <c r="C101" s="51" t="s">
        <v>493</v>
      </c>
      <c r="D101" s="51">
        <v>138.186109633623</v>
      </c>
      <c r="E101" s="51" t="s">
        <v>393</v>
      </c>
      <c r="F101" s="51">
        <v>86</v>
      </c>
      <c r="G101" s="51">
        <v>134490240</v>
      </c>
      <c r="H101" s="2"/>
    </row>
    <row r="102" spans="1:8" x14ac:dyDescent="0.2">
      <c r="A102" s="2">
        <v>399.13</v>
      </c>
      <c r="B102" s="2" t="s">
        <v>391</v>
      </c>
      <c r="C102" s="51" t="s">
        <v>494</v>
      </c>
      <c r="D102" s="51">
        <v>139.39195563362301</v>
      </c>
      <c r="E102" s="51" t="s">
        <v>393</v>
      </c>
      <c r="F102" s="51">
        <v>86</v>
      </c>
      <c r="G102" s="51">
        <v>125389440</v>
      </c>
      <c r="H102" s="2"/>
    </row>
    <row r="103" spans="1:8" x14ac:dyDescent="0.2">
      <c r="A103" s="2">
        <v>399.13</v>
      </c>
      <c r="B103" s="2" t="s">
        <v>391</v>
      </c>
      <c r="C103" s="51" t="s">
        <v>495</v>
      </c>
      <c r="D103" s="51">
        <v>140.59780163362299</v>
      </c>
      <c r="E103" s="51" t="s">
        <v>393</v>
      </c>
      <c r="F103" s="51">
        <v>86</v>
      </c>
      <c r="G103" s="51">
        <v>123736320</v>
      </c>
      <c r="H103" s="2"/>
    </row>
    <row r="104" spans="1:8" x14ac:dyDescent="0.2">
      <c r="A104" s="2">
        <v>399.13</v>
      </c>
      <c r="B104" s="2" t="s">
        <v>391</v>
      </c>
      <c r="C104" s="51" t="s">
        <v>496</v>
      </c>
      <c r="D104" s="51">
        <v>141.803647633623</v>
      </c>
      <c r="E104" s="51" t="s">
        <v>393</v>
      </c>
      <c r="F104" s="51">
        <v>86</v>
      </c>
      <c r="G104" s="51">
        <v>113493120</v>
      </c>
      <c r="H104" s="2"/>
    </row>
    <row r="105" spans="1:8" x14ac:dyDescent="0.2">
      <c r="A105" s="2">
        <v>399.13</v>
      </c>
      <c r="B105" s="2" t="s">
        <v>391</v>
      </c>
      <c r="C105" s="51" t="s">
        <v>497</v>
      </c>
      <c r="D105" s="51">
        <v>143.00949363362301</v>
      </c>
      <c r="E105" s="51" t="s">
        <v>393</v>
      </c>
      <c r="F105" s="51">
        <v>86</v>
      </c>
      <c r="G105" s="51">
        <v>128129280</v>
      </c>
      <c r="H105" s="2"/>
    </row>
    <row r="106" spans="1:8" x14ac:dyDescent="0.2">
      <c r="A106" s="2">
        <v>399.13</v>
      </c>
      <c r="B106" s="2" t="s">
        <v>391</v>
      </c>
      <c r="C106" s="51" t="s">
        <v>498</v>
      </c>
      <c r="D106" s="51">
        <v>144.21533963362299</v>
      </c>
      <c r="E106" s="51" t="s">
        <v>393</v>
      </c>
      <c r="F106" s="51">
        <v>86</v>
      </c>
      <c r="G106" s="51">
        <v>119585280</v>
      </c>
      <c r="H106" s="2"/>
    </row>
    <row r="107" spans="1:8" x14ac:dyDescent="0.2">
      <c r="A107" s="2">
        <v>399.13</v>
      </c>
      <c r="B107" s="2" t="s">
        <v>391</v>
      </c>
      <c r="C107" s="51" t="s">
        <v>499</v>
      </c>
      <c r="D107" s="51">
        <v>145.421185633623</v>
      </c>
      <c r="E107" s="51" t="s">
        <v>393</v>
      </c>
      <c r="F107" s="51">
        <v>86</v>
      </c>
      <c r="G107" s="51">
        <v>133128960</v>
      </c>
      <c r="H107" s="2"/>
    </row>
    <row r="108" spans="1:8" x14ac:dyDescent="0.2">
      <c r="A108" s="2">
        <v>399.13</v>
      </c>
      <c r="B108" s="2" t="s">
        <v>391</v>
      </c>
      <c r="C108" s="51" t="s">
        <v>500</v>
      </c>
      <c r="D108" s="51">
        <v>146.62703163362301</v>
      </c>
      <c r="E108" s="51" t="s">
        <v>393</v>
      </c>
      <c r="F108" s="51">
        <v>86</v>
      </c>
      <c r="G108" s="51">
        <v>119936640</v>
      </c>
      <c r="H108" s="2"/>
    </row>
    <row r="109" spans="1:8" x14ac:dyDescent="0.2">
      <c r="A109" s="2">
        <v>399.13</v>
      </c>
      <c r="B109" s="2" t="s">
        <v>391</v>
      </c>
      <c r="C109" s="51" t="s">
        <v>501</v>
      </c>
      <c r="D109" s="51">
        <v>147.83287763362301</v>
      </c>
      <c r="E109" s="51" t="s">
        <v>393</v>
      </c>
      <c r="F109" s="51">
        <v>86</v>
      </c>
      <c r="G109" s="51">
        <v>126357120</v>
      </c>
      <c r="H109" s="2"/>
    </row>
    <row r="110" spans="1:8" x14ac:dyDescent="0.2">
      <c r="A110" s="2">
        <v>399.13</v>
      </c>
      <c r="B110" s="2" t="s">
        <v>391</v>
      </c>
      <c r="C110" s="51" t="s">
        <v>502</v>
      </c>
      <c r="D110" s="51">
        <v>149.03872363362299</v>
      </c>
      <c r="E110" s="51" t="s">
        <v>393</v>
      </c>
      <c r="F110" s="51">
        <v>86</v>
      </c>
      <c r="G110" s="51">
        <v>120343680</v>
      </c>
      <c r="H110" s="2"/>
    </row>
    <row r="111" spans="1:8" x14ac:dyDescent="0.2">
      <c r="A111" s="2">
        <v>399.13</v>
      </c>
      <c r="B111" s="2" t="s">
        <v>391</v>
      </c>
      <c r="C111" s="51" t="s">
        <v>503</v>
      </c>
      <c r="D111" s="51">
        <v>150.244569633623</v>
      </c>
      <c r="E111" s="51" t="s">
        <v>393</v>
      </c>
      <c r="F111" s="51">
        <v>86</v>
      </c>
      <c r="G111" s="51">
        <v>114393600</v>
      </c>
      <c r="H111" s="2"/>
    </row>
    <row r="112" spans="1:8" x14ac:dyDescent="0.2">
      <c r="A112" s="2">
        <v>399.13</v>
      </c>
      <c r="B112" s="2" t="s">
        <v>391</v>
      </c>
      <c r="C112" s="51" t="s">
        <v>504</v>
      </c>
      <c r="D112" s="51">
        <v>151.45041563362301</v>
      </c>
      <c r="E112" s="51" t="s">
        <v>393</v>
      </c>
      <c r="F112" s="51">
        <v>86</v>
      </c>
      <c r="G112" s="51">
        <v>129039360</v>
      </c>
      <c r="H112" s="2"/>
    </row>
    <row r="113" spans="1:8" x14ac:dyDescent="0.2">
      <c r="A113" s="2">
        <v>399.13</v>
      </c>
      <c r="B113" s="2" t="s">
        <v>391</v>
      </c>
      <c r="C113" s="51" t="s">
        <v>505</v>
      </c>
      <c r="D113" s="51">
        <v>152.65626163362299</v>
      </c>
      <c r="E113" s="51" t="s">
        <v>393</v>
      </c>
      <c r="F113" s="51">
        <v>86</v>
      </c>
      <c r="G113" s="51">
        <v>120716160</v>
      </c>
      <c r="H113" s="2"/>
    </row>
    <row r="114" spans="1:8" x14ac:dyDescent="0.2">
      <c r="A114" s="2">
        <v>399.13</v>
      </c>
      <c r="B114" s="2" t="s">
        <v>391</v>
      </c>
      <c r="C114" s="51" t="s">
        <v>506</v>
      </c>
      <c r="D114" s="51">
        <v>153.862107633623</v>
      </c>
      <c r="E114" s="51" t="s">
        <v>393</v>
      </c>
      <c r="F114" s="51">
        <v>86</v>
      </c>
      <c r="G114" s="51">
        <v>122269440</v>
      </c>
      <c r="H114" s="2"/>
    </row>
    <row r="115" spans="1:8" x14ac:dyDescent="0.2">
      <c r="A115" s="2">
        <v>399.13</v>
      </c>
      <c r="B115" s="2" t="s">
        <v>391</v>
      </c>
      <c r="C115" s="51" t="s">
        <v>507</v>
      </c>
      <c r="D115" s="51">
        <v>155.06795363362301</v>
      </c>
      <c r="E115" s="51" t="s">
        <v>393</v>
      </c>
      <c r="F115" s="51">
        <v>86</v>
      </c>
      <c r="G115" s="51">
        <v>118151040</v>
      </c>
      <c r="H115" s="2"/>
    </row>
    <row r="116" spans="1:8" x14ac:dyDescent="0.2">
      <c r="A116" s="2">
        <v>399.13</v>
      </c>
      <c r="B116" s="2" t="s">
        <v>391</v>
      </c>
      <c r="C116" s="51" t="s">
        <v>508</v>
      </c>
      <c r="D116" s="51">
        <v>156.27379963362301</v>
      </c>
      <c r="E116" s="51" t="s">
        <v>393</v>
      </c>
      <c r="F116" s="51">
        <v>86</v>
      </c>
      <c r="G116" s="51">
        <v>135369600</v>
      </c>
      <c r="H116" s="2"/>
    </row>
    <row r="117" spans="1:8" x14ac:dyDescent="0.2">
      <c r="A117" s="2">
        <v>399.13</v>
      </c>
      <c r="B117" s="2" t="s">
        <v>391</v>
      </c>
      <c r="C117" s="51" t="s">
        <v>509</v>
      </c>
      <c r="D117" s="51">
        <v>157.47964563362299</v>
      </c>
      <c r="E117" s="51" t="s">
        <v>393</v>
      </c>
      <c r="F117" s="51">
        <v>86</v>
      </c>
      <c r="G117" s="51">
        <v>112360320</v>
      </c>
      <c r="H117" s="2"/>
    </row>
    <row r="118" spans="1:8" x14ac:dyDescent="0.2">
      <c r="A118" s="2">
        <v>399.13</v>
      </c>
      <c r="B118" s="2" t="s">
        <v>391</v>
      </c>
      <c r="C118" s="51" t="s">
        <v>510</v>
      </c>
      <c r="D118" s="51">
        <v>158.685491633623</v>
      </c>
      <c r="E118" s="51" t="s">
        <v>393</v>
      </c>
      <c r="F118" s="51">
        <v>86</v>
      </c>
      <c r="G118" s="51">
        <v>120040320</v>
      </c>
      <c r="H118" s="2"/>
    </row>
    <row r="119" spans="1:8" x14ac:dyDescent="0.2">
      <c r="A119" s="2">
        <v>399.13</v>
      </c>
      <c r="B119" s="2" t="s">
        <v>391</v>
      </c>
      <c r="C119" s="51" t="s">
        <v>511</v>
      </c>
      <c r="D119" s="51">
        <v>159.89133763362301</v>
      </c>
      <c r="E119" s="51" t="s">
        <v>393</v>
      </c>
      <c r="F119" s="51">
        <v>86</v>
      </c>
      <c r="G119" s="51">
        <v>122709120</v>
      </c>
      <c r="H119" s="2"/>
    </row>
    <row r="120" spans="1:8" x14ac:dyDescent="0.2">
      <c r="A120" s="2">
        <v>399.13</v>
      </c>
      <c r="B120" s="2" t="s">
        <v>391</v>
      </c>
      <c r="C120" s="51" t="s">
        <v>512</v>
      </c>
      <c r="D120" s="51">
        <v>161.09718363362299</v>
      </c>
      <c r="E120" s="51" t="s">
        <v>393</v>
      </c>
      <c r="F120" s="51">
        <v>86</v>
      </c>
      <c r="G120" s="51">
        <v>122511360</v>
      </c>
      <c r="H120" s="2"/>
    </row>
    <row r="121" spans="1:8" x14ac:dyDescent="0.2">
      <c r="A121" s="2">
        <v>399.13</v>
      </c>
      <c r="B121" s="2" t="s">
        <v>391</v>
      </c>
      <c r="C121" s="51" t="s">
        <v>513</v>
      </c>
      <c r="D121" s="51">
        <v>162.303029633623</v>
      </c>
      <c r="E121" s="51" t="s">
        <v>393</v>
      </c>
      <c r="F121" s="51">
        <v>86</v>
      </c>
      <c r="G121" s="51">
        <v>129214080</v>
      </c>
      <c r="H121" s="2"/>
    </row>
    <row r="122" spans="1:8" x14ac:dyDescent="0.2">
      <c r="A122" s="2">
        <v>399.13</v>
      </c>
      <c r="B122" s="2" t="s">
        <v>391</v>
      </c>
      <c r="C122" s="51" t="s">
        <v>514</v>
      </c>
      <c r="D122" s="51">
        <v>163.50887563362301</v>
      </c>
      <c r="E122" s="51" t="s">
        <v>393</v>
      </c>
      <c r="F122" s="51">
        <v>86</v>
      </c>
      <c r="G122" s="51">
        <v>117734400</v>
      </c>
      <c r="H122" s="2"/>
    </row>
    <row r="123" spans="1:8" x14ac:dyDescent="0.2">
      <c r="A123" s="2">
        <v>399.13</v>
      </c>
      <c r="B123" s="2" t="s">
        <v>391</v>
      </c>
      <c r="C123" s="51" t="s">
        <v>515</v>
      </c>
      <c r="D123" s="51">
        <v>164.71472163362299</v>
      </c>
      <c r="E123" s="51" t="s">
        <v>393</v>
      </c>
      <c r="F123" s="51">
        <v>86</v>
      </c>
      <c r="G123" s="51">
        <v>124005120</v>
      </c>
      <c r="H123" s="2"/>
    </row>
    <row r="124" spans="1:8" x14ac:dyDescent="0.2">
      <c r="A124" s="2">
        <v>399.13</v>
      </c>
      <c r="B124" s="2" t="s">
        <v>391</v>
      </c>
      <c r="C124" s="51" t="s">
        <v>516</v>
      </c>
      <c r="D124" s="51">
        <v>165.92056763362299</v>
      </c>
      <c r="E124" s="51" t="s">
        <v>393</v>
      </c>
      <c r="F124" s="51">
        <v>86</v>
      </c>
      <c r="G124" s="51">
        <v>123321600</v>
      </c>
      <c r="H124" s="2"/>
    </row>
    <row r="125" spans="1:8" x14ac:dyDescent="0.2">
      <c r="A125" s="2">
        <v>399.13</v>
      </c>
      <c r="B125" s="2" t="s">
        <v>391</v>
      </c>
      <c r="C125" s="51" t="s">
        <v>517</v>
      </c>
      <c r="D125" s="51">
        <v>167.126413633623</v>
      </c>
      <c r="E125" s="51" t="s">
        <v>393</v>
      </c>
      <c r="F125" s="51">
        <v>86</v>
      </c>
      <c r="G125" s="51">
        <v>115324800</v>
      </c>
      <c r="H125" s="2"/>
    </row>
    <row r="126" spans="1:8" x14ac:dyDescent="0.2">
      <c r="A126" s="2">
        <v>399.13</v>
      </c>
      <c r="B126" s="2" t="s">
        <v>391</v>
      </c>
      <c r="C126" s="51" t="s">
        <v>518</v>
      </c>
      <c r="D126" s="51">
        <v>168.33225963362301</v>
      </c>
      <c r="E126" s="51" t="s">
        <v>393</v>
      </c>
      <c r="F126" s="51">
        <v>86</v>
      </c>
      <c r="G126" s="51">
        <v>140807040</v>
      </c>
      <c r="H126" s="2"/>
    </row>
    <row r="127" spans="1:8" x14ac:dyDescent="0.2">
      <c r="A127" s="2">
        <v>399.13</v>
      </c>
      <c r="B127" s="2" t="s">
        <v>391</v>
      </c>
      <c r="C127" s="51" t="s">
        <v>519</v>
      </c>
      <c r="D127" s="51">
        <v>169.53810563362299</v>
      </c>
      <c r="E127" s="51" t="s">
        <v>393</v>
      </c>
      <c r="F127" s="51">
        <v>86</v>
      </c>
      <c r="G127" s="51">
        <v>126606720</v>
      </c>
      <c r="H127" s="2"/>
    </row>
    <row r="128" spans="1:8" x14ac:dyDescent="0.2">
      <c r="A128" s="2">
        <v>399.13</v>
      </c>
      <c r="B128" s="2" t="s">
        <v>391</v>
      </c>
      <c r="C128" s="51" t="s">
        <v>520</v>
      </c>
      <c r="D128" s="51">
        <v>170.743951633623</v>
      </c>
      <c r="E128" s="51" t="s">
        <v>393</v>
      </c>
      <c r="F128" s="51">
        <v>86</v>
      </c>
      <c r="G128" s="51">
        <v>121918080</v>
      </c>
      <c r="H128" s="2"/>
    </row>
    <row r="129" spans="1:8" x14ac:dyDescent="0.2">
      <c r="A129" s="2">
        <v>399.13</v>
      </c>
      <c r="B129" s="2" t="s">
        <v>391</v>
      </c>
      <c r="C129" s="51" t="s">
        <v>521</v>
      </c>
      <c r="D129" s="51">
        <v>171.94979763362301</v>
      </c>
      <c r="E129" s="51" t="s">
        <v>393</v>
      </c>
      <c r="F129" s="51">
        <v>86</v>
      </c>
      <c r="G129" s="51">
        <v>119170560</v>
      </c>
      <c r="H129" s="2"/>
    </row>
    <row r="130" spans="1:8" x14ac:dyDescent="0.2">
      <c r="A130" s="2">
        <v>399.13</v>
      </c>
      <c r="B130" s="2" t="s">
        <v>391</v>
      </c>
      <c r="C130" s="51" t="s">
        <v>522</v>
      </c>
      <c r="D130" s="51">
        <v>173.15564363362299</v>
      </c>
      <c r="E130" s="51" t="s">
        <v>393</v>
      </c>
      <c r="F130" s="51">
        <v>86</v>
      </c>
      <c r="G130" s="51">
        <v>129801600</v>
      </c>
      <c r="H130" s="2"/>
    </row>
    <row r="131" spans="1:8" x14ac:dyDescent="0.2">
      <c r="A131" s="2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DE80-A82A-CD46-93D7-410A9CD46902}">
  <dimension ref="A1:U386"/>
  <sheetViews>
    <sheetView tabSelected="1" zoomScaleNormal="100" workbookViewId="0">
      <selection activeCell="O26" sqref="O26"/>
    </sheetView>
  </sheetViews>
  <sheetFormatPr baseColWidth="10" defaultColWidth="8.83203125" defaultRowHeight="15" x14ac:dyDescent="0.2"/>
  <cols>
    <col min="1" max="1" width="11.1640625" bestFit="1" customWidth="1"/>
    <col min="10" max="10" width="11.6640625" bestFit="1" customWidth="1"/>
  </cols>
  <sheetData>
    <row r="1" spans="1:21" x14ac:dyDescent="0.2">
      <c r="A1" s="59" t="s">
        <v>523</v>
      </c>
      <c r="B1" s="59"/>
      <c r="C1" s="59"/>
      <c r="D1" s="59"/>
    </row>
    <row r="2" spans="1:21" x14ac:dyDescent="0.2">
      <c r="A2" t="s">
        <v>524</v>
      </c>
      <c r="B2" s="2" t="s">
        <v>385</v>
      </c>
      <c r="C2" s="2" t="s">
        <v>376</v>
      </c>
      <c r="D2" s="2" t="s">
        <v>525</v>
      </c>
      <c r="E2" s="2" t="s">
        <v>526</v>
      </c>
      <c r="F2" s="2" t="s">
        <v>527</v>
      </c>
      <c r="G2" s="2" t="s">
        <v>357</v>
      </c>
      <c r="H2" s="2" t="s">
        <v>359</v>
      </c>
      <c r="I2" s="2" t="s">
        <v>360</v>
      </c>
      <c r="J2" t="s">
        <v>528</v>
      </c>
      <c r="K2" s="2" t="s">
        <v>385</v>
      </c>
      <c r="L2" s="2" t="s">
        <v>376</v>
      </c>
      <c r="M2" s="2" t="s">
        <v>525</v>
      </c>
      <c r="N2" s="2" t="s">
        <v>526</v>
      </c>
      <c r="O2" s="2" t="s">
        <v>527</v>
      </c>
      <c r="P2" s="2" t="s">
        <v>357</v>
      </c>
      <c r="Q2" s="2" t="s">
        <v>359</v>
      </c>
      <c r="R2" s="2" t="s">
        <v>360</v>
      </c>
    </row>
    <row r="3" spans="1:21" x14ac:dyDescent="0.2">
      <c r="A3">
        <v>1</v>
      </c>
      <c r="B3" s="2">
        <v>0.50244106521797605</v>
      </c>
      <c r="C3" s="2">
        <v>67173224.885448605</v>
      </c>
      <c r="D3" s="2">
        <v>69348848.127737001</v>
      </c>
      <c r="E3" s="2">
        <v>5.1116666666666699E-2</v>
      </c>
      <c r="F3" s="2">
        <v>1.4775783604725E-2</v>
      </c>
      <c r="G3" s="41">
        <f>AVERAGE(C3:C386)</f>
        <v>67425576.606779248</v>
      </c>
      <c r="H3" s="41">
        <f>_xlfn.STDEV.P(C3:C386)</f>
        <v>4197632.4881701348</v>
      </c>
      <c r="I3" s="39">
        <f>100*H3/G3</f>
        <v>6.2255789263032977</v>
      </c>
      <c r="K3" s="2">
        <v>0.55135872838056199</v>
      </c>
      <c r="L3" s="2">
        <v>18466190.761280499</v>
      </c>
      <c r="M3" s="2">
        <v>22522028.151084099</v>
      </c>
      <c r="N3" s="2">
        <v>4.62333333333333E-2</v>
      </c>
      <c r="O3" s="2">
        <v>1.24105851627397E-2</v>
      </c>
      <c r="P3" s="41">
        <f>AVERAGE(L3:L386)</f>
        <v>19838709.323804837</v>
      </c>
      <c r="Q3" s="41">
        <f>_xlfn.STDEV.P(L3:L386)</f>
        <v>770015.54055991524</v>
      </c>
      <c r="R3" s="39">
        <f>100*Q3/P3</f>
        <v>3.8813792167213181</v>
      </c>
    </row>
    <row r="4" spans="1:21" x14ac:dyDescent="0.2">
      <c r="A4">
        <v>2</v>
      </c>
      <c r="B4" s="2">
        <v>0.54884027266109203</v>
      </c>
      <c r="C4" s="2">
        <v>63064758.828916498</v>
      </c>
      <c r="D4" s="2">
        <v>67574969.877274305</v>
      </c>
      <c r="E4" s="2">
        <v>4.9083333333333298E-2</v>
      </c>
      <c r="F4" s="2">
        <v>1.41104639881102E-2</v>
      </c>
      <c r="G4" s="41"/>
      <c r="H4" s="41"/>
      <c r="I4" s="39"/>
      <c r="K4" s="2">
        <v>0.59633314812626703</v>
      </c>
      <c r="L4" s="2">
        <v>18290082.327528801</v>
      </c>
      <c r="M4" s="2">
        <v>21593419.7277909</v>
      </c>
      <c r="N4" s="2">
        <v>4.5566666666666603E-2</v>
      </c>
      <c r="O4" s="2">
        <v>1.25918875237589E-2</v>
      </c>
    </row>
    <row r="5" spans="1:21" x14ac:dyDescent="0.2">
      <c r="A5">
        <v>3</v>
      </c>
      <c r="B5" s="2">
        <v>0.601902400857803</v>
      </c>
      <c r="C5" s="2">
        <v>67717490.471306294</v>
      </c>
      <c r="D5" s="2">
        <v>55898938.543277502</v>
      </c>
      <c r="E5" s="2">
        <v>5.0433333333333302E-2</v>
      </c>
      <c r="F5" s="2">
        <v>1.9657848699398201E-2</v>
      </c>
      <c r="K5" s="2">
        <v>0.65062964841172899</v>
      </c>
      <c r="L5" s="2">
        <v>18371711.022966001</v>
      </c>
      <c r="M5" s="2">
        <v>17785472.926724698</v>
      </c>
      <c r="N5" s="2">
        <v>5.6816666666666599E-2</v>
      </c>
      <c r="O5" s="2">
        <v>1.64411632821738E-2</v>
      </c>
    </row>
    <row r="6" spans="1:21" x14ac:dyDescent="0.2">
      <c r="A6">
        <v>4</v>
      </c>
      <c r="B6" s="2">
        <v>0.64896200970001505</v>
      </c>
      <c r="C6" s="2">
        <v>63929898.9425532</v>
      </c>
      <c r="D6" s="2">
        <v>64640253.557416096</v>
      </c>
      <c r="E6" s="2">
        <v>4.8083333333333297E-2</v>
      </c>
      <c r="F6" s="2">
        <v>1.53364833571417E-2</v>
      </c>
      <c r="K6" s="2">
        <v>0.70063827192199502</v>
      </c>
      <c r="L6" s="2">
        <v>17635824.568369601</v>
      </c>
      <c r="M6" s="2">
        <v>21360016.791705702</v>
      </c>
      <c r="N6" s="2">
        <v>4.4883333333333303E-2</v>
      </c>
      <c r="O6" s="2">
        <v>1.23148757182516E-2</v>
      </c>
      <c r="U6" t="s">
        <v>529</v>
      </c>
    </row>
    <row r="7" spans="1:21" x14ac:dyDescent="0.2">
      <c r="A7">
        <v>5</v>
      </c>
      <c r="B7" s="2">
        <v>0.69644299443581004</v>
      </c>
      <c r="C7" s="2">
        <v>66036382.932319298</v>
      </c>
      <c r="D7" s="2">
        <v>66599450.753265098</v>
      </c>
      <c r="E7" s="2">
        <v>5.2950000000000101E-2</v>
      </c>
      <c r="F7" s="2">
        <v>1.5065403755908299E-2</v>
      </c>
      <c r="K7" s="2">
        <v>0.74874800976951095</v>
      </c>
      <c r="L7" s="2">
        <v>18402533.773476701</v>
      </c>
      <c r="M7" s="2">
        <v>20927452.958695501</v>
      </c>
      <c r="N7" s="2">
        <v>5.0099999999999999E-2</v>
      </c>
      <c r="O7" s="2">
        <v>1.2925757225357999E-2</v>
      </c>
      <c r="U7" t="s">
        <v>530</v>
      </c>
    </row>
    <row r="8" spans="1:21" x14ac:dyDescent="0.2">
      <c r="A8">
        <v>6</v>
      </c>
      <c r="B8" s="2">
        <v>0.75314735857558102</v>
      </c>
      <c r="C8" s="2">
        <v>60958915.788532302</v>
      </c>
      <c r="D8" s="2">
        <v>62653335.7090341</v>
      </c>
      <c r="E8" s="2">
        <v>5.11E-2</v>
      </c>
      <c r="F8" s="2">
        <v>1.5066393735358299E-2</v>
      </c>
      <c r="K8" s="2">
        <v>0.794887567879632</v>
      </c>
      <c r="L8" s="2">
        <v>18999082.6038629</v>
      </c>
      <c r="M8" s="2">
        <v>20196251.462051399</v>
      </c>
      <c r="N8" s="2">
        <v>5.0099999999999999E-2</v>
      </c>
      <c r="O8" s="2">
        <v>1.4273805106417301E-2</v>
      </c>
    </row>
    <row r="9" spans="1:21" x14ac:dyDescent="0.2">
      <c r="A9">
        <v>7</v>
      </c>
      <c r="B9" s="2">
        <v>0.80218958414021901</v>
      </c>
      <c r="C9" s="2">
        <v>64096943.239266098</v>
      </c>
      <c r="D9" s="2">
        <v>70964224.475171104</v>
      </c>
      <c r="E9" s="2">
        <v>4.505E-2</v>
      </c>
      <c r="F9" s="2">
        <v>1.3777492520178699E-2</v>
      </c>
      <c r="K9" s="2">
        <v>0.85184387550627705</v>
      </c>
      <c r="L9" s="2">
        <v>18320727.004571699</v>
      </c>
      <c r="M9" s="2">
        <v>20268428.6539657</v>
      </c>
      <c r="N9" s="2">
        <v>4.9250000000000002E-2</v>
      </c>
      <c r="O9" s="2">
        <v>1.3666609382545899E-2</v>
      </c>
    </row>
    <row r="10" spans="1:21" x14ac:dyDescent="0.2">
      <c r="A10">
        <v>8</v>
      </c>
      <c r="B10" s="2">
        <v>0.84785903542504504</v>
      </c>
      <c r="C10" s="2">
        <v>70545219.682692796</v>
      </c>
      <c r="D10" s="2">
        <v>69138710.660764098</v>
      </c>
      <c r="E10" s="2">
        <v>5.4466666666666698E-2</v>
      </c>
      <c r="F10" s="2">
        <v>1.5105167716307299E-2</v>
      </c>
      <c r="K10" s="2">
        <v>0.89573940718672096</v>
      </c>
      <c r="L10" s="2">
        <v>18912200.125480302</v>
      </c>
      <c r="M10" s="2">
        <v>22251859.377337899</v>
      </c>
      <c r="N10" s="2">
        <v>5.1283333333333299E-2</v>
      </c>
      <c r="O10" s="2">
        <v>1.3099028516036299E-2</v>
      </c>
    </row>
    <row r="11" spans="1:21" x14ac:dyDescent="0.2">
      <c r="A11">
        <v>9</v>
      </c>
      <c r="B11" s="2">
        <v>0.90281695860481903</v>
      </c>
      <c r="C11" s="2">
        <v>60861457.598686598</v>
      </c>
      <c r="D11" s="2">
        <v>59728539.828291699</v>
      </c>
      <c r="E11" s="2">
        <v>4.8766666666666597E-2</v>
      </c>
      <c r="F11" s="2">
        <v>1.60065807043435E-2</v>
      </c>
      <c r="K11" s="2">
        <v>0.95384002738693296</v>
      </c>
      <c r="L11" s="2">
        <v>19596618.856053501</v>
      </c>
      <c r="M11" s="2">
        <v>18724804.008807302</v>
      </c>
      <c r="N11" s="2">
        <v>4.8916666666666601E-2</v>
      </c>
      <c r="O11" s="2">
        <v>1.6760987930345899E-2</v>
      </c>
    </row>
    <row r="12" spans="1:21" x14ac:dyDescent="0.2">
      <c r="A12">
        <v>10</v>
      </c>
      <c r="B12" s="2">
        <v>0.95139634798892103</v>
      </c>
      <c r="C12" s="2">
        <v>70205565.969461799</v>
      </c>
      <c r="D12" s="2">
        <v>74641285.477686107</v>
      </c>
      <c r="E12" s="2">
        <v>4.7066666666666701E-2</v>
      </c>
      <c r="F12" s="2">
        <v>1.4012633933376799E-2</v>
      </c>
      <c r="K12" s="2">
        <v>0.99822418533623303</v>
      </c>
      <c r="L12" s="2">
        <v>21617708.743822999</v>
      </c>
      <c r="M12" s="2">
        <v>24346774.303206701</v>
      </c>
      <c r="N12" s="2">
        <v>5.3466666666666801E-2</v>
      </c>
      <c r="O12" s="2">
        <v>1.38676190792472E-2</v>
      </c>
    </row>
    <row r="13" spans="1:21" x14ac:dyDescent="0.2">
      <c r="A13">
        <v>11</v>
      </c>
      <c r="B13" s="2">
        <v>0.99771595612560504</v>
      </c>
      <c r="C13" s="2">
        <v>87482348.321773604</v>
      </c>
      <c r="D13" s="2">
        <v>89124446.918977603</v>
      </c>
      <c r="E13" s="2">
        <v>5.2449999999999899E-2</v>
      </c>
      <c r="F13" s="2">
        <v>1.51131030743072E-2</v>
      </c>
      <c r="K13" s="2">
        <v>1.0511565699929</v>
      </c>
      <c r="L13" s="2">
        <v>18717479.3535829</v>
      </c>
      <c r="M13" s="2">
        <v>20060502.696070999</v>
      </c>
      <c r="N13" s="2">
        <v>4.6066666666666499E-2</v>
      </c>
      <c r="O13" s="2">
        <v>1.4532763008873399E-2</v>
      </c>
    </row>
    <row r="14" spans="1:21" x14ac:dyDescent="0.2">
      <c r="A14">
        <v>12</v>
      </c>
      <c r="B14" s="2">
        <v>1.0560179755286501</v>
      </c>
      <c r="C14" s="2">
        <v>74077260.335338205</v>
      </c>
      <c r="D14" s="2">
        <v>72237891.674264297</v>
      </c>
      <c r="E14" s="2">
        <v>4.7916666666666601E-2</v>
      </c>
      <c r="F14" s="2">
        <v>1.5779111472451899E-2</v>
      </c>
      <c r="K14" s="2">
        <v>1.1004487641245699</v>
      </c>
      <c r="L14" s="2">
        <v>19300630.1633812</v>
      </c>
      <c r="M14" s="2">
        <v>22646173.023628801</v>
      </c>
      <c r="N14" s="2">
        <v>5.3450000000000199E-2</v>
      </c>
      <c r="O14" s="2">
        <v>1.32090600684691E-2</v>
      </c>
    </row>
    <row r="15" spans="1:21" x14ac:dyDescent="0.2">
      <c r="A15">
        <v>13</v>
      </c>
      <c r="B15" s="2">
        <v>1.0997995232995399</v>
      </c>
      <c r="C15" s="2">
        <v>75642876.472403795</v>
      </c>
      <c r="D15" s="2">
        <v>71996198.669988707</v>
      </c>
      <c r="E15" s="2">
        <v>5.0433333333333302E-2</v>
      </c>
      <c r="F15" s="2">
        <v>1.6516025116106899E-2</v>
      </c>
      <c r="K15" s="2">
        <v>1.1502866339123701</v>
      </c>
      <c r="L15" s="2">
        <v>21082216.9541247</v>
      </c>
      <c r="M15" s="2">
        <v>22434807.275391702</v>
      </c>
      <c r="N15" s="2">
        <v>4.8766666666666597E-2</v>
      </c>
      <c r="O15" s="2">
        <v>1.3810354312034E-2</v>
      </c>
    </row>
    <row r="16" spans="1:21" x14ac:dyDescent="0.2">
      <c r="A16">
        <v>14</v>
      </c>
      <c r="B16" s="2">
        <v>1.1528378952306</v>
      </c>
      <c r="C16" s="2">
        <v>76505530.319661602</v>
      </c>
      <c r="D16" s="2">
        <v>75150415.9262909</v>
      </c>
      <c r="E16" s="2">
        <v>4.9766666666666702E-2</v>
      </c>
      <c r="F16" s="2">
        <v>1.6142360699023001E-2</v>
      </c>
      <c r="K16" s="2">
        <v>1.2034488827595899</v>
      </c>
      <c r="L16" s="2">
        <v>20323652.214286201</v>
      </c>
      <c r="M16" s="2">
        <v>23118254.951803699</v>
      </c>
      <c r="N16" s="2">
        <v>4.8083333333333297E-2</v>
      </c>
      <c r="O16" s="2">
        <v>1.37780470736786E-2</v>
      </c>
    </row>
    <row r="17" spans="1:15" x14ac:dyDescent="0.2">
      <c r="A17">
        <v>15</v>
      </c>
      <c r="B17" s="2">
        <v>1.2032276361180101</v>
      </c>
      <c r="C17" s="2">
        <v>68154121.745269805</v>
      </c>
      <c r="D17" s="2">
        <v>68498304.018410996</v>
      </c>
      <c r="E17" s="2">
        <v>4.7416666666666697E-2</v>
      </c>
      <c r="F17" s="2">
        <v>1.55720389164837E-2</v>
      </c>
      <c r="K17" s="2">
        <v>1.2472844635921101</v>
      </c>
      <c r="L17" s="2">
        <v>18368324.4188703</v>
      </c>
      <c r="M17" s="2">
        <v>21264344.231802199</v>
      </c>
      <c r="N17" s="2">
        <v>4.7233333333333502E-2</v>
      </c>
      <c r="O17" s="2">
        <v>1.3195053104517299E-2</v>
      </c>
    </row>
    <row r="18" spans="1:15" x14ac:dyDescent="0.2">
      <c r="A18">
        <v>16</v>
      </c>
      <c r="B18" s="2">
        <v>1.2480569536444199</v>
      </c>
      <c r="C18" s="2">
        <v>74871241.366107404</v>
      </c>
      <c r="D18" s="2">
        <v>77543213.380828798</v>
      </c>
      <c r="E18" s="2">
        <v>5.0266666666666703E-2</v>
      </c>
      <c r="F18" s="2">
        <v>1.4709822872028801E-2</v>
      </c>
      <c r="K18" s="2">
        <v>1.3048046416077701</v>
      </c>
      <c r="L18" s="2">
        <v>18900453.856210601</v>
      </c>
      <c r="M18" s="2">
        <v>17611636.054439198</v>
      </c>
      <c r="N18" s="2">
        <v>5.6666666666666601E-2</v>
      </c>
      <c r="O18" s="2">
        <v>1.7233138001326202E-2</v>
      </c>
    </row>
    <row r="19" spans="1:15" x14ac:dyDescent="0.2">
      <c r="A19">
        <v>17</v>
      </c>
      <c r="B19" s="2">
        <v>1.3056851090725701</v>
      </c>
      <c r="C19" s="2">
        <v>71137792.399446696</v>
      </c>
      <c r="D19" s="2">
        <v>72053989.858469203</v>
      </c>
      <c r="E19" s="2">
        <v>5.1266666666666599E-2</v>
      </c>
      <c r="F19" s="2">
        <v>1.52900214892397E-2</v>
      </c>
      <c r="K19" s="2">
        <v>1.3519938543118499</v>
      </c>
      <c r="L19" s="2">
        <v>19630184.3998514</v>
      </c>
      <c r="M19" s="2">
        <v>23789282.346515499</v>
      </c>
      <c r="N19" s="2">
        <v>4.6399999999999997E-2</v>
      </c>
      <c r="O19" s="2">
        <v>1.23781871088871E-2</v>
      </c>
    </row>
    <row r="20" spans="1:15" x14ac:dyDescent="0.2">
      <c r="A20">
        <v>18</v>
      </c>
      <c r="B20" s="2">
        <v>1.3522201156042899</v>
      </c>
      <c r="C20" s="2">
        <v>67443764.261352807</v>
      </c>
      <c r="D20" s="2">
        <v>72045314.900977805</v>
      </c>
      <c r="E20" s="2">
        <v>4.7066666666666597E-2</v>
      </c>
      <c r="F20" s="2">
        <v>1.44220082439632E-2</v>
      </c>
      <c r="K20" s="2">
        <v>1.3980878641293699</v>
      </c>
      <c r="L20" s="2">
        <v>17688195.878086802</v>
      </c>
      <c r="M20" s="2">
        <v>20881920.363009602</v>
      </c>
      <c r="N20" s="2">
        <v>4.9416666666666699E-2</v>
      </c>
      <c r="O20" s="2">
        <v>1.22093055121781E-2</v>
      </c>
    </row>
    <row r="21" spans="1:15" x14ac:dyDescent="0.2">
      <c r="A21">
        <v>19</v>
      </c>
      <c r="B21" s="2">
        <v>1.39920498082776</v>
      </c>
      <c r="C21" s="2">
        <v>64455158.4929538</v>
      </c>
      <c r="D21" s="2">
        <v>67247589.005663306</v>
      </c>
      <c r="E21" s="2">
        <v>4.9100000000000102E-2</v>
      </c>
      <c r="F21" s="2">
        <v>1.4257369552413499E-2</v>
      </c>
      <c r="K21" s="2">
        <v>1.45409786842765</v>
      </c>
      <c r="L21" s="2">
        <v>20006092.135605801</v>
      </c>
      <c r="M21" s="2">
        <v>20725694.462092001</v>
      </c>
      <c r="N21" s="2">
        <v>5.2116666666666603E-2</v>
      </c>
      <c r="O21" s="2">
        <v>1.4206605059329899E-2</v>
      </c>
    </row>
    <row r="22" spans="1:15" x14ac:dyDescent="0.2">
      <c r="A22">
        <v>20</v>
      </c>
      <c r="B22" s="2">
        <v>1.4555281946932399</v>
      </c>
      <c r="C22" s="2">
        <v>73269478.823919505</v>
      </c>
      <c r="D22" s="2">
        <v>70259228.417709395</v>
      </c>
      <c r="E22" s="2">
        <v>5.6149999999999901E-2</v>
      </c>
      <c r="F22" s="2">
        <v>1.5313245007914301E-2</v>
      </c>
      <c r="K22" s="2">
        <v>1.50331355033714</v>
      </c>
      <c r="L22" s="2">
        <v>18720416.9274978</v>
      </c>
      <c r="M22" s="2">
        <v>23172320.7208701</v>
      </c>
      <c r="N22" s="2">
        <v>5.0433333333333302E-2</v>
      </c>
      <c r="O22" s="2">
        <v>1.1901997823583E-2</v>
      </c>
    </row>
    <row r="23" spans="1:15" x14ac:dyDescent="0.2">
      <c r="A23">
        <v>21</v>
      </c>
      <c r="B23" s="2">
        <v>1.50433205125369</v>
      </c>
      <c r="C23" s="2">
        <v>64214213.502053499</v>
      </c>
      <c r="D23" s="2">
        <v>69066100.650313407</v>
      </c>
      <c r="E23" s="2">
        <v>4.57166666666666E-2</v>
      </c>
      <c r="F23" s="2">
        <v>1.38950504860167E-2</v>
      </c>
      <c r="K23" s="2">
        <v>1.54993785598878</v>
      </c>
      <c r="L23" s="2">
        <v>20433373.272792999</v>
      </c>
      <c r="M23" s="2">
        <v>23983296.427382398</v>
      </c>
      <c r="N23" s="2">
        <v>4.87499999999998E-2</v>
      </c>
      <c r="O23" s="2">
        <v>1.2596815176082901E-2</v>
      </c>
    </row>
    <row r="24" spans="1:15" x14ac:dyDescent="0.2">
      <c r="A24">
        <v>22</v>
      </c>
      <c r="B24" s="2">
        <v>1.55082027781722</v>
      </c>
      <c r="C24" s="2">
        <v>70690971.788054705</v>
      </c>
      <c r="D24" s="2">
        <v>64263634.143650703</v>
      </c>
      <c r="E24" s="2">
        <v>5.2116666666666797E-2</v>
      </c>
      <c r="F24" s="2">
        <v>1.72956277864478E-2</v>
      </c>
      <c r="K24" s="2">
        <v>1.6004452313169899</v>
      </c>
      <c r="L24" s="2">
        <v>19394341.553723</v>
      </c>
      <c r="M24" s="2">
        <v>21048175.6565102</v>
      </c>
      <c r="N24" s="2">
        <v>4.7733333333333398E-2</v>
      </c>
      <c r="O24" s="2">
        <v>1.45917368121078E-2</v>
      </c>
    </row>
    <row r="25" spans="1:15" x14ac:dyDescent="0.2">
      <c r="A25">
        <v>23</v>
      </c>
      <c r="B25" s="2">
        <v>1.6038936289783701</v>
      </c>
      <c r="C25" s="2">
        <v>66807512.225504398</v>
      </c>
      <c r="D25" s="2">
        <v>62133613.3426456</v>
      </c>
      <c r="E25" s="2">
        <v>4.9099999999999901E-2</v>
      </c>
      <c r="F25" s="2">
        <v>1.6959646266670798E-2</v>
      </c>
      <c r="K25" s="2">
        <v>1.6519390382632599</v>
      </c>
      <c r="L25" s="2">
        <v>21124136.0761615</v>
      </c>
      <c r="M25" s="2">
        <v>23232390.081351601</v>
      </c>
      <c r="N25" s="2">
        <v>4.7083333333333401E-2</v>
      </c>
      <c r="O25" s="2">
        <v>1.41407817802059E-2</v>
      </c>
    </row>
    <row r="26" spans="1:15" x14ac:dyDescent="0.2">
      <c r="A26">
        <v>24</v>
      </c>
      <c r="B26" s="2">
        <v>1.6535265243247099</v>
      </c>
      <c r="C26" s="2">
        <v>70661876.486536503</v>
      </c>
      <c r="D26" s="2">
        <v>70502574.597545698</v>
      </c>
      <c r="E26" s="2">
        <v>4.6566666666666597E-2</v>
      </c>
      <c r="F26" s="2">
        <v>1.56129559691749E-2</v>
      </c>
      <c r="K26" s="2">
        <v>1.70003580559722</v>
      </c>
      <c r="L26" s="2">
        <v>20131995.869629901</v>
      </c>
      <c r="M26" s="2">
        <v>17655682.013569102</v>
      </c>
      <c r="N26" s="2">
        <v>5.4300000000000001E-2</v>
      </c>
      <c r="O26" s="2">
        <v>1.7954344804023799E-2</v>
      </c>
    </row>
    <row r="27" spans="1:15" x14ac:dyDescent="0.2">
      <c r="A27">
        <v>25</v>
      </c>
      <c r="B27" s="2">
        <v>1.7000203072235101</v>
      </c>
      <c r="C27" s="2">
        <v>71191988.777399004</v>
      </c>
      <c r="D27" s="2">
        <v>62275577.443988197</v>
      </c>
      <c r="E27" s="2">
        <v>5.5466666666666803E-2</v>
      </c>
      <c r="F27" s="2">
        <v>1.77693936350438E-2</v>
      </c>
      <c r="K27" s="2">
        <v>1.7558441117342101</v>
      </c>
      <c r="L27" s="2">
        <v>20341076.611175299</v>
      </c>
      <c r="M27" s="2">
        <v>24288487.642805099</v>
      </c>
      <c r="N27" s="2">
        <v>4.8416666666666802E-2</v>
      </c>
      <c r="O27" s="2">
        <v>1.3075590280277299E-2</v>
      </c>
    </row>
    <row r="28" spans="1:15" x14ac:dyDescent="0.2">
      <c r="A28">
        <v>26</v>
      </c>
      <c r="B28" s="2">
        <v>1.7567487336640699</v>
      </c>
      <c r="C28" s="2">
        <v>66723265.169168703</v>
      </c>
      <c r="D28" s="2">
        <v>71168726.335886195</v>
      </c>
      <c r="E28" s="2">
        <v>4.7733333333333197E-2</v>
      </c>
      <c r="F28" s="2">
        <v>1.45657143041165E-2</v>
      </c>
      <c r="K28" s="2">
        <v>1.7978746163127901</v>
      </c>
      <c r="L28" s="2">
        <v>20106526.497160699</v>
      </c>
      <c r="M28" s="2">
        <v>23392077.327771701</v>
      </c>
      <c r="N28" s="2">
        <v>5.4133333333333103E-2</v>
      </c>
      <c r="O28" s="2">
        <v>1.3195745290256199E-2</v>
      </c>
    </row>
    <row r="29" spans="1:15" x14ac:dyDescent="0.2">
      <c r="A29">
        <v>27</v>
      </c>
      <c r="B29" s="2">
        <v>1.80263190636482</v>
      </c>
      <c r="C29" s="2">
        <v>67108107.291919596</v>
      </c>
      <c r="D29" s="2">
        <v>71649234.394618094</v>
      </c>
      <c r="E29" s="2">
        <v>4.5383333333333303E-2</v>
      </c>
      <c r="F29" s="2">
        <v>1.4231206541122801E-2</v>
      </c>
      <c r="K29" s="2">
        <v>1.8570601672612099</v>
      </c>
      <c r="L29" s="2">
        <v>19959259.464729801</v>
      </c>
      <c r="M29" s="2">
        <v>20773148.454202</v>
      </c>
      <c r="N29" s="2">
        <v>4.8766666666666597E-2</v>
      </c>
      <c r="O29" s="2">
        <v>1.51487203775114E-2</v>
      </c>
    </row>
    <row r="30" spans="1:15" x14ac:dyDescent="0.2">
      <c r="A30">
        <v>28</v>
      </c>
      <c r="B30" s="2">
        <v>1.84820931591077</v>
      </c>
      <c r="C30" s="2">
        <v>73221176.812085196</v>
      </c>
      <c r="D30" s="2">
        <v>62738519.262842201</v>
      </c>
      <c r="E30" s="2">
        <v>5.4133333333333401E-2</v>
      </c>
      <c r="F30" s="2">
        <v>1.80868903327145E-2</v>
      </c>
      <c r="K30" s="2">
        <v>1.9020100386066601</v>
      </c>
      <c r="L30" s="2">
        <v>19557650.840146501</v>
      </c>
      <c r="M30" s="2">
        <v>23144528.3697211</v>
      </c>
      <c r="N30" s="2">
        <v>4.5216666666666697E-2</v>
      </c>
      <c r="O30" s="2">
        <v>1.3029203524686001E-2</v>
      </c>
    </row>
    <row r="31" spans="1:15" x14ac:dyDescent="0.2">
      <c r="A31">
        <v>29</v>
      </c>
      <c r="B31" s="2">
        <v>1.90651974556063</v>
      </c>
      <c r="C31" s="2">
        <v>67422239.614387006</v>
      </c>
      <c r="D31" s="2">
        <v>73015522.573032901</v>
      </c>
      <c r="E31" s="2">
        <v>4.5383333333333303E-2</v>
      </c>
      <c r="F31" s="2">
        <v>1.39682257969138E-2</v>
      </c>
      <c r="K31" s="2">
        <v>1.94725887980738</v>
      </c>
      <c r="L31" s="2">
        <v>20088663.6679742</v>
      </c>
      <c r="M31" s="2">
        <v>21451475.758308601</v>
      </c>
      <c r="N31" s="2">
        <v>5.7666666666666498E-2</v>
      </c>
      <c r="O31" s="2">
        <v>1.33846192725533E-2</v>
      </c>
    </row>
    <row r="32" spans="1:15" x14ac:dyDescent="0.2">
      <c r="A32">
        <v>30</v>
      </c>
      <c r="B32" s="2">
        <v>1.9494108208230301</v>
      </c>
      <c r="C32" s="2">
        <v>65847367.823583402</v>
      </c>
      <c r="D32" s="2">
        <v>66116516.712539397</v>
      </c>
      <c r="E32" s="2">
        <v>5.0266666666666703E-2</v>
      </c>
      <c r="F32" s="2">
        <v>1.5390434656977999E-2</v>
      </c>
      <c r="K32" s="2">
        <v>2.0063567258127302</v>
      </c>
      <c r="L32" s="2">
        <v>20326639.2705306</v>
      </c>
      <c r="M32" s="2">
        <v>23888445.027407899</v>
      </c>
      <c r="N32" s="2">
        <v>4.62333333333333E-2</v>
      </c>
      <c r="O32" s="2">
        <v>1.30472295623174E-2</v>
      </c>
    </row>
    <row r="33" spans="1:15" x14ac:dyDescent="0.2">
      <c r="A33">
        <v>31</v>
      </c>
      <c r="B33" s="2">
        <v>2.0084454099006201</v>
      </c>
      <c r="C33" s="2">
        <v>77601665.213516101</v>
      </c>
      <c r="D33" s="2">
        <v>77325053.012471706</v>
      </c>
      <c r="E33" s="2">
        <v>4.9750000000000197E-2</v>
      </c>
      <c r="F33" s="2">
        <v>1.5585183624419E-2</v>
      </c>
      <c r="K33" s="2">
        <v>2.0519975131841299</v>
      </c>
      <c r="L33" s="2">
        <v>19351211.5674491</v>
      </c>
      <c r="M33" s="2">
        <v>23792618.745756801</v>
      </c>
      <c r="N33" s="2">
        <v>4.6566666666666597E-2</v>
      </c>
      <c r="O33" s="2">
        <v>1.1831793373167501E-2</v>
      </c>
    </row>
    <row r="34" spans="1:15" x14ac:dyDescent="0.2">
      <c r="A34">
        <v>32</v>
      </c>
      <c r="B34" s="2">
        <v>2.0533748895758799</v>
      </c>
      <c r="C34" s="2">
        <v>73274029.202006295</v>
      </c>
      <c r="D34" s="2">
        <v>77140308.871391207</v>
      </c>
      <c r="E34" s="2">
        <v>4.7083333333333102E-2</v>
      </c>
      <c r="F34" s="2">
        <v>1.46083347290848E-2</v>
      </c>
      <c r="K34" s="2">
        <v>2.0990936697302001</v>
      </c>
      <c r="L34" s="2">
        <v>20054148.826843899</v>
      </c>
      <c r="M34" s="2">
        <v>23235864.270346601</v>
      </c>
      <c r="N34" s="2">
        <v>5.3800000000000299E-2</v>
      </c>
      <c r="O34" s="2">
        <v>1.23802140871079E-2</v>
      </c>
    </row>
    <row r="35" spans="1:15" x14ac:dyDescent="0.2">
      <c r="A35">
        <v>33</v>
      </c>
      <c r="B35" s="2">
        <v>2.1010573451038699</v>
      </c>
      <c r="C35" s="2">
        <v>71425213.689895198</v>
      </c>
      <c r="D35" s="2">
        <v>72579208.4901063</v>
      </c>
      <c r="E35" s="2">
        <v>5.2783333333333203E-2</v>
      </c>
      <c r="F35" s="2">
        <v>1.4584616620727501E-2</v>
      </c>
      <c r="K35" s="2">
        <v>2.1554720038816999</v>
      </c>
      <c r="L35" s="2">
        <v>17695345.527698599</v>
      </c>
      <c r="M35" s="2">
        <v>20421071.665203098</v>
      </c>
      <c r="N35" s="2">
        <v>4.6066666666666901E-2</v>
      </c>
      <c r="O35" s="2">
        <v>1.31787205315481E-2</v>
      </c>
    </row>
    <row r="36" spans="1:15" x14ac:dyDescent="0.2">
      <c r="A36">
        <v>34</v>
      </c>
      <c r="B36" s="2">
        <v>2.1562760612020502</v>
      </c>
      <c r="C36" s="2">
        <v>66932447.5297646</v>
      </c>
      <c r="D36" s="2">
        <v>65692179.075481698</v>
      </c>
      <c r="E36" s="2">
        <v>5.0266666666666501E-2</v>
      </c>
      <c r="F36" s="2">
        <v>1.6161946035962799E-2</v>
      </c>
      <c r="K36" s="2">
        <v>2.2021786422363201</v>
      </c>
      <c r="L36" s="2">
        <v>20808000.973149098</v>
      </c>
      <c r="M36" s="2">
        <v>21628124.1288388</v>
      </c>
      <c r="N36" s="2">
        <v>5.4966666666666601E-2</v>
      </c>
      <c r="O36" s="2">
        <v>1.41881751960136E-2</v>
      </c>
    </row>
    <row r="37" spans="1:15" x14ac:dyDescent="0.2">
      <c r="A37">
        <v>35</v>
      </c>
      <c r="B37" s="2">
        <v>2.2059210892158201</v>
      </c>
      <c r="C37" s="2">
        <v>75996342.664744094</v>
      </c>
      <c r="D37" s="2">
        <v>78934858.494957104</v>
      </c>
      <c r="E37" s="2">
        <v>4.9083333333333402E-2</v>
      </c>
      <c r="F37" s="2">
        <v>1.44445648507427E-2</v>
      </c>
      <c r="K37" s="2">
        <v>2.2547036019795001</v>
      </c>
      <c r="L37" s="2">
        <v>18824259.881521098</v>
      </c>
      <c r="M37" s="2">
        <v>20628820.3357867</v>
      </c>
      <c r="N37" s="2">
        <v>4.6566666666666597E-2</v>
      </c>
      <c r="O37" s="2">
        <v>1.43815032268906E-2</v>
      </c>
    </row>
    <row r="38" spans="1:15" x14ac:dyDescent="0.2">
      <c r="A38">
        <v>36</v>
      </c>
      <c r="B38" s="2">
        <v>2.25268005008517</v>
      </c>
      <c r="C38" s="2">
        <v>69732268.377758607</v>
      </c>
      <c r="D38" s="2">
        <v>72726248.786093101</v>
      </c>
      <c r="E38" s="2">
        <v>5.0783333333333402E-2</v>
      </c>
      <c r="F38" s="2">
        <v>1.41926645677013E-2</v>
      </c>
      <c r="K38" s="2">
        <v>2.3056068111283299</v>
      </c>
      <c r="L38" s="2">
        <v>18868037.131842099</v>
      </c>
      <c r="M38" s="2">
        <v>21533532.9689955</v>
      </c>
      <c r="N38" s="2">
        <v>4.7566666666667E-2</v>
      </c>
      <c r="O38" s="2">
        <v>1.3335563774385901E-2</v>
      </c>
    </row>
    <row r="39" spans="1:15" x14ac:dyDescent="0.2">
      <c r="A39">
        <v>37</v>
      </c>
      <c r="B39" s="2">
        <v>2.30745442124427</v>
      </c>
      <c r="C39" s="2">
        <v>68117066.645477101</v>
      </c>
      <c r="D39" s="2">
        <v>61017647.9917669</v>
      </c>
      <c r="E39" s="2">
        <v>4.9933333333333198E-2</v>
      </c>
      <c r="F39" s="2">
        <v>1.7791689199299701E-2</v>
      </c>
      <c r="K39" s="2">
        <v>2.3485639599178998</v>
      </c>
      <c r="L39" s="2">
        <v>20969102.1370182</v>
      </c>
      <c r="M39" s="2">
        <v>21606626.606909499</v>
      </c>
      <c r="N39" s="2">
        <v>5.4300000000000001E-2</v>
      </c>
      <c r="O39" s="2">
        <v>1.4864012953446099E-2</v>
      </c>
    </row>
    <row r="40" spans="1:15" x14ac:dyDescent="0.2">
      <c r="A40">
        <v>38</v>
      </c>
      <c r="B40" s="2">
        <v>2.3546868136428198</v>
      </c>
      <c r="C40" s="2">
        <v>85558328.842736006</v>
      </c>
      <c r="D40" s="2">
        <v>93165470.667208895</v>
      </c>
      <c r="E40" s="2">
        <v>4.9250000000000203E-2</v>
      </c>
      <c r="F40" s="2">
        <v>1.42431740017517E-2</v>
      </c>
      <c r="K40" s="2">
        <v>2.40667631579604</v>
      </c>
      <c r="L40" s="2">
        <v>20643261.767277699</v>
      </c>
      <c r="M40" s="2">
        <v>20945546.250369601</v>
      </c>
      <c r="N40" s="2">
        <v>4.82333333333331E-2</v>
      </c>
      <c r="O40" s="2">
        <v>1.52656247693028E-2</v>
      </c>
    </row>
    <row r="41" spans="1:15" x14ac:dyDescent="0.2">
      <c r="A41">
        <v>39</v>
      </c>
      <c r="B41" s="2">
        <v>2.4056161106110099</v>
      </c>
      <c r="C41" s="2">
        <v>65524104.991746403</v>
      </c>
      <c r="D41" s="2">
        <v>61246003.072438203</v>
      </c>
      <c r="E41" s="2">
        <v>5.1099999999999902E-2</v>
      </c>
      <c r="F41" s="2">
        <v>1.68561125746414E-2</v>
      </c>
      <c r="K41" s="2">
        <v>2.4525035832843098</v>
      </c>
      <c r="L41" s="2">
        <v>19743576.543224201</v>
      </c>
      <c r="M41" s="2">
        <v>21062531.148333501</v>
      </c>
      <c r="N41" s="2">
        <v>4.6400000000000198E-2</v>
      </c>
      <c r="O41" s="2">
        <v>1.4561818990797899E-2</v>
      </c>
    </row>
    <row r="42" spans="1:15" x14ac:dyDescent="0.2">
      <c r="A42">
        <v>40</v>
      </c>
      <c r="B42" s="2">
        <v>2.4575532144579202</v>
      </c>
      <c r="C42" s="2">
        <v>66485964.035219103</v>
      </c>
      <c r="D42" s="2">
        <v>72087954.897787794</v>
      </c>
      <c r="E42" s="2">
        <v>4.75666666666665E-2</v>
      </c>
      <c r="F42" s="2">
        <v>1.4344957497304E-2</v>
      </c>
      <c r="K42" s="2">
        <v>2.5063481377778398</v>
      </c>
      <c r="L42" s="2">
        <v>19373738.4291141</v>
      </c>
      <c r="M42" s="2">
        <v>17629125.7688176</v>
      </c>
      <c r="N42" s="2">
        <v>4.8416666666666802E-2</v>
      </c>
      <c r="O42" s="2">
        <v>1.8359368546926502E-2</v>
      </c>
    </row>
    <row r="43" spans="1:15" x14ac:dyDescent="0.2">
      <c r="A43">
        <v>41</v>
      </c>
      <c r="B43" s="2">
        <v>2.50352676465709</v>
      </c>
      <c r="C43" s="2">
        <v>70949709.310582101</v>
      </c>
      <c r="D43" s="2">
        <v>71270817.097787395</v>
      </c>
      <c r="E43" s="2">
        <v>5.2116666666666603E-2</v>
      </c>
      <c r="F43" s="2">
        <v>1.5207575352255399E-2</v>
      </c>
      <c r="K43" s="2">
        <v>2.5555084328747402</v>
      </c>
      <c r="L43" s="2">
        <v>19752201.8378985</v>
      </c>
      <c r="M43" s="2">
        <v>23561806.231554002</v>
      </c>
      <c r="N43" s="2">
        <v>4.62333333333333E-2</v>
      </c>
      <c r="O43" s="2">
        <v>1.27781767518558E-2</v>
      </c>
    </row>
    <row r="44" spans="1:15" x14ac:dyDescent="0.2">
      <c r="A44">
        <v>42</v>
      </c>
      <c r="B44" s="2">
        <v>2.55933600988863</v>
      </c>
      <c r="C44" s="2">
        <v>70152609.580971301</v>
      </c>
      <c r="D44" s="2">
        <v>65804625.8482133</v>
      </c>
      <c r="E44" s="2">
        <v>5.1283333333333597E-2</v>
      </c>
      <c r="F44" s="2">
        <v>1.70097506464724E-2</v>
      </c>
      <c r="K44" s="2">
        <v>2.6026074195694799</v>
      </c>
      <c r="L44" s="2">
        <v>19037857.240023501</v>
      </c>
      <c r="M44" s="2">
        <v>18517171.8992927</v>
      </c>
      <c r="N44" s="2">
        <v>5.54833333333336E-2</v>
      </c>
      <c r="O44" s="2">
        <v>1.54030273339996E-2</v>
      </c>
    </row>
    <row r="45" spans="1:15" x14ac:dyDescent="0.2">
      <c r="A45">
        <v>43</v>
      </c>
      <c r="B45" s="2">
        <v>2.6073081604064599</v>
      </c>
      <c r="C45" s="2">
        <v>66160221.914593503</v>
      </c>
      <c r="D45" s="2">
        <v>67772018.075926095</v>
      </c>
      <c r="E45" s="2">
        <v>4.89166666666669E-2</v>
      </c>
      <c r="F45" s="2">
        <v>1.4579208045122799E-2</v>
      </c>
      <c r="K45" s="2">
        <v>2.65903655148785</v>
      </c>
      <c r="L45" s="2">
        <v>19866788.476995301</v>
      </c>
      <c r="M45" s="2">
        <v>22284275.0864603</v>
      </c>
      <c r="N45" s="2">
        <v>4.89166666666669E-2</v>
      </c>
      <c r="O45" s="2">
        <v>1.34804721936987E-2</v>
      </c>
    </row>
    <row r="46" spans="1:15" x14ac:dyDescent="0.2">
      <c r="A46">
        <v>44</v>
      </c>
      <c r="B46" s="2">
        <v>2.6542499164423599</v>
      </c>
      <c r="C46" s="2">
        <v>61977594.825423501</v>
      </c>
      <c r="D46" s="2">
        <v>63298150.911037102</v>
      </c>
      <c r="E46" s="2">
        <v>4.6066666666666499E-2</v>
      </c>
      <c r="F46" s="2">
        <v>1.4544624324042099E-2</v>
      </c>
      <c r="K46" s="2">
        <v>2.7054727097084599</v>
      </c>
      <c r="L46" s="2">
        <v>19840054.0498509</v>
      </c>
      <c r="M46" s="2">
        <v>23116904.712824699</v>
      </c>
      <c r="N46" s="2">
        <v>4.5383333333333102E-2</v>
      </c>
      <c r="O46" s="2">
        <v>1.26731490755825E-2</v>
      </c>
    </row>
    <row r="47" spans="1:15" x14ac:dyDescent="0.2">
      <c r="A47">
        <v>45</v>
      </c>
      <c r="B47" s="2">
        <v>2.7020803562193301</v>
      </c>
      <c r="C47" s="2">
        <v>67835003.398414701</v>
      </c>
      <c r="D47" s="2">
        <v>60501702.571654201</v>
      </c>
      <c r="E47" s="2">
        <v>5.4133333333333103E-2</v>
      </c>
      <c r="F47" s="2">
        <v>1.8306142549203899E-2</v>
      </c>
      <c r="K47" s="2">
        <v>2.7519115491881201</v>
      </c>
      <c r="L47" s="2">
        <v>20644130.5530334</v>
      </c>
      <c r="M47" s="2">
        <v>21348751.5963168</v>
      </c>
      <c r="N47" s="2">
        <v>5.54833333333336E-2</v>
      </c>
      <c r="O47" s="2">
        <v>1.4094832952285001E-2</v>
      </c>
    </row>
    <row r="48" spans="1:15" x14ac:dyDescent="0.2">
      <c r="A48">
        <v>46</v>
      </c>
      <c r="B48" s="2">
        <v>2.7586606047600601</v>
      </c>
      <c r="C48" s="2">
        <v>66285777.770978801</v>
      </c>
      <c r="D48" s="2">
        <v>70981461.206456602</v>
      </c>
      <c r="E48" s="2">
        <v>4.9599999999999901E-2</v>
      </c>
      <c r="F48" s="2">
        <v>1.37658240531215E-2</v>
      </c>
      <c r="K48" s="2">
        <v>2.8090988319649002</v>
      </c>
      <c r="L48" s="2">
        <v>19365082.547079001</v>
      </c>
      <c r="M48" s="2">
        <v>22351192.870935801</v>
      </c>
      <c r="N48" s="2">
        <v>4.7416666666666898E-2</v>
      </c>
      <c r="O48" s="2">
        <v>1.3052239183232801E-2</v>
      </c>
    </row>
    <row r="49" spans="1:15" x14ac:dyDescent="0.2">
      <c r="A49">
        <v>47</v>
      </c>
      <c r="B49" s="2">
        <v>2.8064307851086898</v>
      </c>
      <c r="C49" s="2">
        <v>69342862.803099096</v>
      </c>
      <c r="D49" s="2">
        <v>70781856.699007094</v>
      </c>
      <c r="E49" s="2">
        <v>4.8416666666666802E-2</v>
      </c>
      <c r="F49" s="2">
        <v>1.5011186926234399E-2</v>
      </c>
      <c r="K49" s="2">
        <v>2.8549229849314002</v>
      </c>
      <c r="L49" s="2">
        <v>19228173.041418798</v>
      </c>
      <c r="M49" s="2">
        <v>22474250.019246299</v>
      </c>
      <c r="N49" s="2">
        <v>4.5216666666666697E-2</v>
      </c>
      <c r="O49" s="2">
        <v>1.27840509214865E-2</v>
      </c>
    </row>
    <row r="50" spans="1:15" x14ac:dyDescent="0.2">
      <c r="A50">
        <v>48</v>
      </c>
      <c r="B50" s="2">
        <v>2.8550389584590499</v>
      </c>
      <c r="C50" s="2">
        <v>66423994.600145802</v>
      </c>
      <c r="D50" s="2">
        <v>63371354.511056997</v>
      </c>
      <c r="E50" s="2">
        <v>5.1766666666666503E-2</v>
      </c>
      <c r="F50" s="2">
        <v>1.6435977369718899E-2</v>
      </c>
      <c r="K50" s="2">
        <v>2.9013483848486001</v>
      </c>
      <c r="L50" s="2">
        <v>20035938.701063801</v>
      </c>
      <c r="M50" s="2">
        <v>16428223.4429715</v>
      </c>
      <c r="N50" s="2">
        <v>5.6649999999999902E-2</v>
      </c>
      <c r="O50" s="2">
        <v>1.9474164561177801E-2</v>
      </c>
    </row>
    <row r="51" spans="1:15" x14ac:dyDescent="0.2">
      <c r="A51">
        <v>49</v>
      </c>
      <c r="B51" s="2">
        <v>2.9082518067598699</v>
      </c>
      <c r="C51" s="2">
        <v>67067448.510050401</v>
      </c>
      <c r="D51" s="2">
        <v>69752639.919036597</v>
      </c>
      <c r="E51" s="2">
        <v>4.62333333333333E-2</v>
      </c>
      <c r="F51" s="2">
        <v>1.47670730230778E-2</v>
      </c>
      <c r="K51" s="2">
        <v>2.9591266864051202</v>
      </c>
      <c r="L51" s="2">
        <v>20657847.0185773</v>
      </c>
      <c r="M51" s="2">
        <v>24503421.265394699</v>
      </c>
      <c r="N51" s="2">
        <v>4.62333333333333E-2</v>
      </c>
      <c r="O51" s="2">
        <v>1.2746597614599099E-2</v>
      </c>
    </row>
    <row r="52" spans="1:15" x14ac:dyDescent="0.2">
      <c r="A52">
        <v>50</v>
      </c>
      <c r="B52" s="2">
        <v>2.9525752913633498</v>
      </c>
      <c r="C52" s="2">
        <v>67766312.565443903</v>
      </c>
      <c r="D52" s="2">
        <v>69443276.8828132</v>
      </c>
      <c r="E52" s="2">
        <v>5.2616666666666798E-2</v>
      </c>
      <c r="F52" s="2">
        <v>1.500323851598E-2</v>
      </c>
      <c r="K52" s="2">
        <v>3.0030709911626401</v>
      </c>
      <c r="L52" s="2">
        <v>20555255.0660877</v>
      </c>
      <c r="M52" s="2">
        <v>23189818.783888601</v>
      </c>
      <c r="N52" s="2">
        <v>4.48833333333334E-2</v>
      </c>
      <c r="O52" s="2">
        <v>1.3765387250118E-2</v>
      </c>
    </row>
    <row r="53" spans="1:15" x14ac:dyDescent="0.2">
      <c r="A53">
        <v>51</v>
      </c>
      <c r="B53" s="2">
        <v>3.0110272317153202</v>
      </c>
      <c r="C53" s="2">
        <v>63666132.0914554</v>
      </c>
      <c r="D53" s="2">
        <v>67347318.640240401</v>
      </c>
      <c r="E53" s="2">
        <v>4.8583333333333201E-2</v>
      </c>
      <c r="F53" s="2">
        <v>1.4599062854992399E-2</v>
      </c>
      <c r="K53" s="2">
        <v>3.0605158695691501</v>
      </c>
      <c r="L53" s="2">
        <v>20159227.871173698</v>
      </c>
      <c r="M53" s="2">
        <v>19922038.349828299</v>
      </c>
      <c r="N53" s="2">
        <v>4.7749999999999702E-2</v>
      </c>
      <c r="O53" s="2">
        <v>1.6060369804229001E-2</v>
      </c>
    </row>
    <row r="54" spans="1:15" x14ac:dyDescent="0.2">
      <c r="A54">
        <v>52</v>
      </c>
      <c r="B54" s="2">
        <v>3.05649834418338</v>
      </c>
      <c r="C54" s="2">
        <v>64286787.8945852</v>
      </c>
      <c r="D54" s="2">
        <v>68137680.027499005</v>
      </c>
      <c r="E54" s="2">
        <v>4.6400000000000198E-2</v>
      </c>
      <c r="F54" s="2">
        <v>1.41089062176918E-2</v>
      </c>
      <c r="K54" s="2">
        <v>3.1064481891211302</v>
      </c>
      <c r="L54" s="2">
        <v>19242518.038988501</v>
      </c>
      <c r="M54" s="2">
        <v>22136314.3861304</v>
      </c>
      <c r="N54" s="2">
        <v>4.6399999999999803E-2</v>
      </c>
      <c r="O54" s="2">
        <v>1.3213983784522701E-2</v>
      </c>
    </row>
    <row r="55" spans="1:15" x14ac:dyDescent="0.2">
      <c r="A55">
        <v>53</v>
      </c>
      <c r="B55" s="2">
        <v>3.1026843005873999</v>
      </c>
      <c r="C55" s="2">
        <v>65506131.369859897</v>
      </c>
      <c r="D55" s="2">
        <v>63734276.7323502</v>
      </c>
      <c r="E55" s="2">
        <v>5.3300000000000097E-2</v>
      </c>
      <c r="F55" s="2">
        <v>1.5371352854161901E-2</v>
      </c>
      <c r="K55" s="2">
        <v>3.15435759683717</v>
      </c>
      <c r="L55" s="2">
        <v>19459303.253354501</v>
      </c>
      <c r="M55" s="2">
        <v>18069670.821945298</v>
      </c>
      <c r="N55" s="2">
        <v>5.5466666666666803E-2</v>
      </c>
      <c r="O55" s="2">
        <v>1.64545103380891E-2</v>
      </c>
    </row>
    <row r="56" spans="1:15" x14ac:dyDescent="0.2">
      <c r="A56">
        <v>54</v>
      </c>
      <c r="B56" s="2">
        <v>3.1610603880373001</v>
      </c>
      <c r="C56" s="2">
        <v>68277625.706645399</v>
      </c>
      <c r="D56" s="2">
        <v>71676393.698240995</v>
      </c>
      <c r="E56" s="2">
        <v>4.8916666666666497E-2</v>
      </c>
      <c r="F56" s="2">
        <v>1.43752945093385E-2</v>
      </c>
      <c r="K56" s="2">
        <v>3.2108395825080098</v>
      </c>
      <c r="L56" s="2">
        <v>21143767.664478801</v>
      </c>
      <c r="M56" s="2">
        <v>24031052.437146202</v>
      </c>
      <c r="N56" s="2">
        <v>4.7233333333333197E-2</v>
      </c>
      <c r="O56" s="2">
        <v>1.36516630955636E-2</v>
      </c>
    </row>
    <row r="57" spans="1:15" x14ac:dyDescent="0.2">
      <c r="A57">
        <v>55</v>
      </c>
      <c r="B57" s="2">
        <v>3.2068068567012098</v>
      </c>
      <c r="C57" s="2">
        <v>65896697.215216503</v>
      </c>
      <c r="D57" s="2">
        <v>65611037.420522399</v>
      </c>
      <c r="E57" s="2">
        <v>4.6566666666666597E-2</v>
      </c>
      <c r="F57" s="2">
        <v>1.50388123390561E-2</v>
      </c>
      <c r="K57" s="2">
        <v>3.2557948236644001</v>
      </c>
      <c r="L57" s="2">
        <v>19284539.496596601</v>
      </c>
      <c r="M57" s="2">
        <v>23218074.050101101</v>
      </c>
      <c r="N57" s="2">
        <v>4.59000000000001E-2</v>
      </c>
      <c r="O57" s="2">
        <v>1.2559518896280601E-2</v>
      </c>
    </row>
    <row r="58" spans="1:15" x14ac:dyDescent="0.2">
      <c r="A58">
        <v>56</v>
      </c>
      <c r="B58" s="2">
        <v>3.2528233795968902</v>
      </c>
      <c r="C58" s="2">
        <v>64503256.664955102</v>
      </c>
      <c r="D58" s="2">
        <v>63905656.301992297</v>
      </c>
      <c r="E58" s="2">
        <v>5.3283333333333301E-2</v>
      </c>
      <c r="F58" s="2">
        <v>1.4774021038674401E-2</v>
      </c>
      <c r="K58" s="2">
        <v>3.3036919208586601</v>
      </c>
      <c r="L58" s="2">
        <v>19892674.755958699</v>
      </c>
      <c r="M58" s="2">
        <v>18168578.818777401</v>
      </c>
      <c r="N58" s="2">
        <v>5.6316666666666598E-2</v>
      </c>
      <c r="O58" s="2">
        <v>1.71318053770655E-2</v>
      </c>
    </row>
    <row r="59" spans="1:15" x14ac:dyDescent="0.2">
      <c r="A59">
        <v>57</v>
      </c>
      <c r="B59" s="2">
        <v>3.3110490011187999</v>
      </c>
      <c r="C59" s="2">
        <v>69407815.444751397</v>
      </c>
      <c r="D59" s="2">
        <v>72963628.905892894</v>
      </c>
      <c r="E59" s="2">
        <v>5.06000000000002E-2</v>
      </c>
      <c r="F59" s="2">
        <v>1.45322198970574E-2</v>
      </c>
      <c r="K59" s="2">
        <v>3.3597871128188199</v>
      </c>
      <c r="L59" s="2">
        <v>20260281.845691402</v>
      </c>
      <c r="M59" s="2">
        <v>24660688.201425102</v>
      </c>
      <c r="N59" s="2">
        <v>4.7400000000000102E-2</v>
      </c>
      <c r="O59" s="2">
        <v>1.23787448411714E-2</v>
      </c>
    </row>
    <row r="60" spans="1:15" x14ac:dyDescent="0.2">
      <c r="A60">
        <v>58</v>
      </c>
      <c r="B60" s="2">
        <v>3.3586938736496998</v>
      </c>
      <c r="C60" s="2">
        <v>62931008.174656197</v>
      </c>
      <c r="D60" s="2">
        <v>68384483.139552295</v>
      </c>
      <c r="E60" s="2">
        <v>4.1866666666666497E-2</v>
      </c>
      <c r="F60" s="2">
        <v>1.38724015683178E-2</v>
      </c>
      <c r="K60" s="2">
        <v>3.40563649547054</v>
      </c>
      <c r="L60" s="2">
        <v>19464358.2816859</v>
      </c>
      <c r="M60" s="2">
        <v>22516530.936115</v>
      </c>
      <c r="N60" s="2">
        <v>5.3300000000000097E-2</v>
      </c>
      <c r="O60" s="2">
        <v>1.27205870168434E-2</v>
      </c>
    </row>
    <row r="61" spans="1:15" x14ac:dyDescent="0.2">
      <c r="A61">
        <v>59</v>
      </c>
      <c r="B61" s="2">
        <v>3.4017977593990998</v>
      </c>
      <c r="C61" s="2">
        <v>73217169.254439503</v>
      </c>
      <c r="D61" s="2">
        <v>60793308.934234403</v>
      </c>
      <c r="E61" s="2">
        <v>5.54833333333336E-2</v>
      </c>
      <c r="F61" s="2">
        <v>1.8378358044293101E-2</v>
      </c>
      <c r="K61" s="2">
        <v>3.46007373259686</v>
      </c>
      <c r="L61" s="2">
        <v>18739215.057541799</v>
      </c>
      <c r="M61" s="2">
        <v>18097919.448894698</v>
      </c>
      <c r="N61" s="2">
        <v>4.7750000000000202E-2</v>
      </c>
      <c r="O61" s="2">
        <v>1.6614338786701901E-2</v>
      </c>
    </row>
    <row r="62" spans="1:15" x14ac:dyDescent="0.2">
      <c r="A62">
        <v>60</v>
      </c>
      <c r="B62" s="2">
        <v>3.4618596882031598</v>
      </c>
      <c r="C62" s="2">
        <v>65593185.261510901</v>
      </c>
      <c r="D62" s="2">
        <v>66156163.8647881</v>
      </c>
      <c r="E62" s="2">
        <v>4.7733333333333398E-2</v>
      </c>
      <c r="F62" s="2">
        <v>1.54063781366691E-2</v>
      </c>
      <c r="K62" s="2">
        <v>3.5093292768661799</v>
      </c>
      <c r="L62" s="2">
        <v>19868185.591384798</v>
      </c>
      <c r="M62" s="2">
        <v>23545465.613574401</v>
      </c>
      <c r="N62" s="2">
        <v>4.7733333333333398E-2</v>
      </c>
      <c r="O62" s="2">
        <v>1.2593545765986499E-2</v>
      </c>
    </row>
    <row r="63" spans="1:15" x14ac:dyDescent="0.2">
      <c r="A63">
        <v>61</v>
      </c>
      <c r="B63" s="2">
        <v>3.50679838752826</v>
      </c>
      <c r="C63" s="2">
        <v>72993653.652199104</v>
      </c>
      <c r="D63" s="2">
        <v>72688974.972082302</v>
      </c>
      <c r="E63" s="2">
        <v>5.0933333333333101E-2</v>
      </c>
      <c r="F63" s="2">
        <v>1.55766026966813E-2</v>
      </c>
      <c r="K63" s="2">
        <v>3.5547267609480402</v>
      </c>
      <c r="L63" s="2">
        <v>19074734.024649799</v>
      </c>
      <c r="M63" s="2">
        <v>22614301.505183902</v>
      </c>
      <c r="N63" s="2">
        <v>5.4133333333333603E-2</v>
      </c>
      <c r="O63" s="2">
        <v>1.2606303277870301E-2</v>
      </c>
    </row>
    <row r="64" spans="1:15" x14ac:dyDescent="0.2">
      <c r="A64">
        <v>62</v>
      </c>
      <c r="B64" s="2">
        <v>3.5591405921897898</v>
      </c>
      <c r="C64" s="2">
        <v>74040729.073102295</v>
      </c>
      <c r="D64" s="2">
        <v>73495443.657121494</v>
      </c>
      <c r="E64" s="2">
        <v>5.1600000000000097E-2</v>
      </c>
      <c r="F64" s="2">
        <v>1.53817310786573E-2</v>
      </c>
      <c r="K64" s="2">
        <v>3.6115989236078301</v>
      </c>
      <c r="L64" s="2">
        <v>20003178.6252703</v>
      </c>
      <c r="M64" s="2">
        <v>20150190.781409699</v>
      </c>
      <c r="N64" s="2">
        <v>4.7566666666667E-2</v>
      </c>
      <c r="O64" s="2">
        <v>1.5782447753937699E-2</v>
      </c>
    </row>
    <row r="65" spans="1:15" x14ac:dyDescent="0.2">
      <c r="A65">
        <v>63</v>
      </c>
      <c r="B65" s="2">
        <v>3.6109459896318201</v>
      </c>
      <c r="C65" s="2">
        <v>73006041.393141806</v>
      </c>
      <c r="D65" s="2">
        <v>78002054.297612801</v>
      </c>
      <c r="E65" s="2">
        <v>4.9266666666666598E-2</v>
      </c>
      <c r="F65" s="2">
        <v>1.4496940850941401E-2</v>
      </c>
      <c r="K65" s="2">
        <v>3.6589433236168998</v>
      </c>
      <c r="L65" s="2">
        <v>19345926.257845599</v>
      </c>
      <c r="M65" s="2">
        <v>23315821.307062399</v>
      </c>
      <c r="N65" s="2">
        <v>5.2616666666666798E-2</v>
      </c>
      <c r="O65" s="2">
        <v>1.2377416375871E-2</v>
      </c>
    </row>
    <row r="66" spans="1:15" x14ac:dyDescent="0.2">
      <c r="A66">
        <v>64</v>
      </c>
      <c r="B66" s="2">
        <v>3.6585528042668001</v>
      </c>
      <c r="C66" s="2">
        <v>71181482.231434807</v>
      </c>
      <c r="D66" s="2">
        <v>74126447.738828599</v>
      </c>
      <c r="E66" s="2">
        <v>4.7566666666667E-2</v>
      </c>
      <c r="F66" s="2">
        <v>1.3879399357358499E-2</v>
      </c>
      <c r="K66" s="2">
        <v>3.70833482126914</v>
      </c>
      <c r="L66" s="2">
        <v>18099306.901036799</v>
      </c>
      <c r="M66" s="2">
        <v>19071986.898952</v>
      </c>
      <c r="N66" s="2">
        <v>4.8583333333333201E-2</v>
      </c>
      <c r="O66" s="2">
        <v>1.48420304960437E-2</v>
      </c>
    </row>
    <row r="67" spans="1:15" x14ac:dyDescent="0.2">
      <c r="A67">
        <v>65</v>
      </c>
      <c r="B67" s="2">
        <v>3.70808689241594</v>
      </c>
      <c r="C67" s="2">
        <v>66985048.992155403</v>
      </c>
      <c r="D67" s="2">
        <v>58793762.102098301</v>
      </c>
      <c r="E67" s="2">
        <v>5.2633333333333102E-2</v>
      </c>
      <c r="F67" s="2">
        <v>1.8273859191031399E-2</v>
      </c>
      <c r="K67" s="2">
        <v>3.76137685534641</v>
      </c>
      <c r="L67" s="2">
        <v>20447602.331624001</v>
      </c>
      <c r="M67" s="2">
        <v>22908483.238642201</v>
      </c>
      <c r="N67" s="2">
        <v>4.75666666666665E-2</v>
      </c>
      <c r="O67" s="2">
        <v>1.3708966907759501E-2</v>
      </c>
    </row>
    <row r="68" spans="1:15" x14ac:dyDescent="0.2">
      <c r="A68">
        <v>66</v>
      </c>
      <c r="B68" s="2">
        <v>3.7620169240787402</v>
      </c>
      <c r="C68" s="2">
        <v>68417734.045764506</v>
      </c>
      <c r="D68" s="2">
        <v>64364258.882657804</v>
      </c>
      <c r="E68" s="2">
        <v>4.8416666666666802E-2</v>
      </c>
      <c r="F68" s="2">
        <v>1.6319614816938399E-2</v>
      </c>
      <c r="K68" s="2">
        <v>3.8063012266624798</v>
      </c>
      <c r="L68" s="2">
        <v>19802599.819834199</v>
      </c>
      <c r="M68" s="2">
        <v>23424202.182516899</v>
      </c>
      <c r="N68" s="2">
        <v>4.5733333333333598E-2</v>
      </c>
      <c r="O68" s="2">
        <v>1.2915434925775401E-2</v>
      </c>
    </row>
    <row r="69" spans="1:15" x14ac:dyDescent="0.2">
      <c r="A69">
        <v>67</v>
      </c>
      <c r="B69" s="2">
        <v>3.8074060154536999</v>
      </c>
      <c r="C69" s="2">
        <v>67479009.945821494</v>
      </c>
      <c r="D69" s="2">
        <v>73411687.088210404</v>
      </c>
      <c r="E69" s="2">
        <v>4.59000000000001E-2</v>
      </c>
      <c r="F69" s="2">
        <v>1.4227297796808499E-2</v>
      </c>
      <c r="K69" s="2">
        <v>3.8625401271910702</v>
      </c>
      <c r="L69" s="2">
        <v>19201982.406576801</v>
      </c>
      <c r="M69" s="2">
        <v>20151538.899586</v>
      </c>
      <c r="N69" s="2">
        <v>4.8066666666666702E-2</v>
      </c>
      <c r="O69" s="2">
        <v>1.51268808463207E-2</v>
      </c>
    </row>
    <row r="70" spans="1:15" x14ac:dyDescent="0.2">
      <c r="A70">
        <v>68</v>
      </c>
      <c r="B70" s="2">
        <v>3.8584892474041301</v>
      </c>
      <c r="C70" s="2">
        <v>72015002.360818505</v>
      </c>
      <c r="D70" s="2">
        <v>60417985.934785701</v>
      </c>
      <c r="E70" s="2">
        <v>5.5133333333333499E-2</v>
      </c>
      <c r="F70" s="2">
        <v>1.9115142035205999E-2</v>
      </c>
      <c r="K70" s="2">
        <v>3.9102561169435299</v>
      </c>
      <c r="L70" s="2">
        <v>18471153.900492299</v>
      </c>
      <c r="M70" s="2">
        <v>21194457.370126501</v>
      </c>
      <c r="N70" s="2">
        <v>4.7399999999999699E-2</v>
      </c>
      <c r="O70" s="2">
        <v>1.27778581690126E-2</v>
      </c>
    </row>
    <row r="71" spans="1:15" x14ac:dyDescent="0.2">
      <c r="A71">
        <v>69</v>
      </c>
      <c r="B71" s="2">
        <v>3.91159838882175</v>
      </c>
      <c r="C71" s="2">
        <v>63303281.659448199</v>
      </c>
      <c r="D71" s="2">
        <v>68884762.991614401</v>
      </c>
      <c r="E71" s="2">
        <v>4.8766666666666798E-2</v>
      </c>
      <c r="F71" s="2">
        <v>1.4072757218567499E-2</v>
      </c>
      <c r="K71" s="2">
        <v>3.95596698974696</v>
      </c>
      <c r="L71" s="2">
        <v>19947804.407942899</v>
      </c>
      <c r="M71" s="2">
        <v>22206606.772481699</v>
      </c>
      <c r="N71" s="2">
        <v>5.3633333333333401E-2</v>
      </c>
      <c r="O71" s="2">
        <v>1.31747650495444E-2</v>
      </c>
    </row>
    <row r="72" spans="1:15" x14ac:dyDescent="0.2">
      <c r="A72">
        <v>70</v>
      </c>
      <c r="B72" s="2">
        <v>3.95885787427193</v>
      </c>
      <c r="C72" s="2">
        <v>67821119.579277202</v>
      </c>
      <c r="D72" s="2">
        <v>70417577.974904507</v>
      </c>
      <c r="E72" s="2">
        <v>5.0766666666666599E-2</v>
      </c>
      <c r="F72" s="2">
        <v>1.4493290290440001E-2</v>
      </c>
      <c r="K72" s="2">
        <v>4.0131222256097603</v>
      </c>
      <c r="L72" s="2">
        <v>20145875.7007985</v>
      </c>
      <c r="M72" s="2">
        <v>22447759.159338299</v>
      </c>
      <c r="N72" s="2">
        <v>4.7583333333333797E-2</v>
      </c>
      <c r="O72" s="2">
        <v>1.37288593174585E-2</v>
      </c>
    </row>
    <row r="73" spans="1:15" x14ac:dyDescent="0.2">
      <c r="A73">
        <v>71</v>
      </c>
      <c r="B73" s="2">
        <v>4.0107092964294697</v>
      </c>
      <c r="C73" s="2">
        <v>64734372.1444996</v>
      </c>
      <c r="D73" s="2">
        <v>59789297.994140603</v>
      </c>
      <c r="E73" s="2">
        <v>5.0933333333333101E-2</v>
      </c>
      <c r="F73" s="2">
        <v>1.7480620867160301E-2</v>
      </c>
      <c r="K73" s="2">
        <v>4.0597752415311703</v>
      </c>
      <c r="L73" s="2">
        <v>19809486.396650501</v>
      </c>
      <c r="M73" s="2">
        <v>22336983.821025498</v>
      </c>
      <c r="N73" s="2">
        <v>4.6733333333334001E-2</v>
      </c>
      <c r="O73" s="2">
        <v>1.30709981178558E-2</v>
      </c>
    </row>
    <row r="74" spans="1:15" x14ac:dyDescent="0.2">
      <c r="A74">
        <v>72</v>
      </c>
      <c r="B74" s="2">
        <v>4.06223319660507</v>
      </c>
      <c r="C74" s="2">
        <v>66493831.098176204</v>
      </c>
      <c r="D74" s="2">
        <v>67109802.697869793</v>
      </c>
      <c r="E74" s="2">
        <v>4.5733333333332703E-2</v>
      </c>
      <c r="F74" s="2">
        <v>1.54039738853617E-2</v>
      </c>
      <c r="K74" s="2">
        <v>4.1042178143585204</v>
      </c>
      <c r="L74" s="2">
        <v>20505125.369556598</v>
      </c>
      <c r="M74" s="2">
        <v>24471392.5084038</v>
      </c>
      <c r="N74" s="2">
        <v>5.2950000000000101E-2</v>
      </c>
      <c r="O74" s="2">
        <v>1.2503365895231201E-2</v>
      </c>
    </row>
    <row r="75" spans="1:15" x14ac:dyDescent="0.2">
      <c r="A75">
        <v>73</v>
      </c>
      <c r="B75" s="2">
        <v>4.1068894991393998</v>
      </c>
      <c r="C75" s="2">
        <v>67866182.4602267</v>
      </c>
      <c r="D75" s="2">
        <v>57747073.720195003</v>
      </c>
      <c r="E75" s="2">
        <v>5.2116666666666603E-2</v>
      </c>
      <c r="F75" s="2">
        <v>1.85865834500047E-2</v>
      </c>
      <c r="K75" s="2">
        <v>4.1627568656215796</v>
      </c>
      <c r="L75" s="2">
        <v>20220292.302508201</v>
      </c>
      <c r="M75" s="2">
        <v>22951964.240222499</v>
      </c>
      <c r="N75" s="2">
        <v>4.9433333333333003E-2</v>
      </c>
      <c r="O75" s="2">
        <v>1.33762389185836E-2</v>
      </c>
    </row>
    <row r="76" spans="1:15" x14ac:dyDescent="0.2">
      <c r="A76">
        <v>74</v>
      </c>
      <c r="B76" s="2">
        <v>4.1627817689120397</v>
      </c>
      <c r="C76" s="2">
        <v>65615244.664786197</v>
      </c>
      <c r="D76" s="2">
        <v>62660932.974935398</v>
      </c>
      <c r="E76" s="2">
        <v>5.0433333333333302E-2</v>
      </c>
      <c r="F76" s="2">
        <v>1.6522307956074098E-2</v>
      </c>
      <c r="K76" s="2">
        <v>4.2091874137746803</v>
      </c>
      <c r="L76" s="2">
        <v>18674620.045867201</v>
      </c>
      <c r="M76" s="2">
        <v>21861472.939229202</v>
      </c>
      <c r="N76" s="2">
        <v>4.4716666666666099E-2</v>
      </c>
      <c r="O76" s="2">
        <v>1.28661145894915E-2</v>
      </c>
    </row>
    <row r="77" spans="1:15" x14ac:dyDescent="0.2">
      <c r="A77">
        <v>75</v>
      </c>
      <c r="B77" s="2">
        <v>4.2101314882489103</v>
      </c>
      <c r="C77" s="2">
        <v>65818571.551973902</v>
      </c>
      <c r="D77" s="2">
        <v>70381050.238337904</v>
      </c>
      <c r="E77" s="2">
        <v>4.62333333333333E-2</v>
      </c>
      <c r="F77" s="2">
        <v>1.43720611818505E-2</v>
      </c>
      <c r="K77" s="2">
        <v>4.2552456191842198</v>
      </c>
      <c r="L77" s="2">
        <v>20190256.9566602</v>
      </c>
      <c r="M77" s="2">
        <v>16702523.254996199</v>
      </c>
      <c r="N77" s="2">
        <v>5.4800000000000203E-2</v>
      </c>
      <c r="O77" s="2">
        <v>1.8943457041071799E-2</v>
      </c>
    </row>
    <row r="78" spans="1:15" x14ac:dyDescent="0.2">
      <c r="A78">
        <v>76</v>
      </c>
      <c r="B78" s="2">
        <v>4.2556044557147903</v>
      </c>
      <c r="C78" s="2">
        <v>71132541.589539602</v>
      </c>
      <c r="D78" s="2">
        <v>71991019.744866103</v>
      </c>
      <c r="E78" s="2">
        <v>5.4133333333333603E-2</v>
      </c>
      <c r="F78" s="2">
        <v>1.4618453432753101E-2</v>
      </c>
      <c r="K78" s="2">
        <v>4.31344562399397</v>
      </c>
      <c r="L78" s="2">
        <v>19224409.226208702</v>
      </c>
      <c r="M78" s="2">
        <v>23362772.5251173</v>
      </c>
      <c r="N78" s="2">
        <v>4.7566666666667402E-2</v>
      </c>
      <c r="O78" s="2">
        <v>1.2409541456909401E-2</v>
      </c>
    </row>
    <row r="79" spans="1:15" x14ac:dyDescent="0.2">
      <c r="A79">
        <v>77</v>
      </c>
      <c r="B79" s="2">
        <v>4.3138861921974501</v>
      </c>
      <c r="C79" s="2">
        <v>66783230.411023498</v>
      </c>
      <c r="D79" s="2">
        <v>70642571.052370295</v>
      </c>
      <c r="E79" s="2">
        <v>4.9749999999999503E-2</v>
      </c>
      <c r="F79" s="2">
        <v>1.4314613007775799E-2</v>
      </c>
      <c r="K79" s="2">
        <v>4.3559898027709796</v>
      </c>
      <c r="L79" s="2">
        <v>20088992.642098401</v>
      </c>
      <c r="M79" s="2">
        <v>23093840.214523502</v>
      </c>
      <c r="N79" s="2">
        <v>4.4899999999999302E-2</v>
      </c>
      <c r="O79" s="2">
        <v>1.3499713870360501E-2</v>
      </c>
    </row>
    <row r="80" spans="1:15" x14ac:dyDescent="0.2">
      <c r="A80">
        <v>78</v>
      </c>
      <c r="B80" s="2">
        <v>4.36015855444405</v>
      </c>
      <c r="C80" s="2">
        <v>70439238.267766699</v>
      </c>
      <c r="D80" s="2">
        <v>75201029.034007996</v>
      </c>
      <c r="E80" s="2">
        <v>5.0100000000000498E-2</v>
      </c>
      <c r="F80" s="2">
        <v>1.3942137336814001E-2</v>
      </c>
      <c r="K80" s="2">
        <v>4.4151829194562699</v>
      </c>
      <c r="L80" s="2">
        <v>20280410.412440199</v>
      </c>
      <c r="M80" s="2">
        <v>20748283.622535501</v>
      </c>
      <c r="N80" s="2">
        <v>4.8583333333333201E-2</v>
      </c>
      <c r="O80" s="2">
        <v>1.5202058984527001E-2</v>
      </c>
    </row>
    <row r="81" spans="1:15" x14ac:dyDescent="0.2">
      <c r="A81">
        <v>79</v>
      </c>
      <c r="B81" s="2">
        <v>4.4142632893904601</v>
      </c>
      <c r="C81" s="2">
        <v>66120955.518412001</v>
      </c>
      <c r="D81" s="2">
        <v>58321929.511151798</v>
      </c>
      <c r="E81" s="2">
        <v>5.1283333333334E-2</v>
      </c>
      <c r="F81" s="2">
        <v>1.81359821615397E-2</v>
      </c>
      <c r="K81" s="2">
        <v>4.4595012922979196</v>
      </c>
      <c r="L81" s="2">
        <v>20570933.461358398</v>
      </c>
      <c r="M81" s="2">
        <v>25198936.972153001</v>
      </c>
      <c r="N81" s="2">
        <v>4.4883333333333802E-2</v>
      </c>
      <c r="O81" s="2">
        <v>1.25716211393305E-2</v>
      </c>
    </row>
    <row r="82" spans="1:15" x14ac:dyDescent="0.2">
      <c r="A82">
        <v>80</v>
      </c>
      <c r="B82" s="2">
        <v>4.4634952424078103</v>
      </c>
      <c r="C82" s="2">
        <v>66499264.549583301</v>
      </c>
      <c r="D82" s="2">
        <v>69721342.879474193</v>
      </c>
      <c r="E82" s="2">
        <v>4.7066666666666798E-2</v>
      </c>
      <c r="F82" s="2">
        <v>1.45530426719809E-2</v>
      </c>
      <c r="K82" s="2">
        <v>4.5059262421285</v>
      </c>
      <c r="L82" s="2">
        <v>20431051.723561302</v>
      </c>
      <c r="M82" s="2">
        <v>21512940.824526101</v>
      </c>
      <c r="N82" s="2">
        <v>5.6983333333333198E-2</v>
      </c>
      <c r="O82" s="2">
        <v>1.3721964056875501E-2</v>
      </c>
    </row>
    <row r="83" spans="1:15" x14ac:dyDescent="0.2">
      <c r="A83">
        <v>81</v>
      </c>
      <c r="B83" s="2">
        <v>4.5095505497635298</v>
      </c>
      <c r="C83" s="2">
        <v>75951943.703132302</v>
      </c>
      <c r="D83" s="2">
        <v>82818185.783081293</v>
      </c>
      <c r="E83" s="2">
        <v>4.6733333333334001E-2</v>
      </c>
      <c r="F83" s="2">
        <v>1.38949913800417E-2</v>
      </c>
      <c r="K83" s="2">
        <v>4.5641835389457501</v>
      </c>
      <c r="L83" s="2">
        <v>20780015.1345938</v>
      </c>
      <c r="M83" s="2">
        <v>24972080.063177999</v>
      </c>
      <c r="N83" s="2">
        <v>4.7083333333333102E-2</v>
      </c>
      <c r="O83" s="2">
        <v>1.2823512081870299E-2</v>
      </c>
    </row>
    <row r="84" spans="1:15" x14ac:dyDescent="0.2">
      <c r="A84">
        <v>82</v>
      </c>
      <c r="B84" s="2">
        <v>4.5603465573342996</v>
      </c>
      <c r="C84" s="2">
        <v>71809936.703777</v>
      </c>
      <c r="D84" s="2">
        <v>55096324.557572</v>
      </c>
      <c r="E84" s="2">
        <v>5.5816666666666001E-2</v>
      </c>
      <c r="F84" s="2">
        <v>2.15128302135685E-2</v>
      </c>
      <c r="K84" s="2">
        <v>4.6100624454577401</v>
      </c>
      <c r="L84" s="2">
        <v>21236358.078134999</v>
      </c>
      <c r="M84" s="2">
        <v>25073264.139910098</v>
      </c>
      <c r="N84" s="2">
        <v>4.80666666666663E-2</v>
      </c>
      <c r="O84" s="2">
        <v>1.24545015979036E-2</v>
      </c>
    </row>
    <row r="85" spans="1:15" x14ac:dyDescent="0.2">
      <c r="A85">
        <v>83</v>
      </c>
      <c r="B85" s="2">
        <v>4.6140628835803099</v>
      </c>
      <c r="C85" s="2">
        <v>81471103.952237397</v>
      </c>
      <c r="D85" s="2">
        <v>89390542.829849303</v>
      </c>
      <c r="E85" s="2">
        <v>4.5549999999999501E-2</v>
      </c>
      <c r="F85" s="2">
        <v>1.3886193038246101E-2</v>
      </c>
      <c r="K85" s="2">
        <v>4.6584028699542896</v>
      </c>
      <c r="L85" s="2">
        <v>20147662.629083201</v>
      </c>
      <c r="M85" s="2">
        <v>17729586.8806285</v>
      </c>
      <c r="N85" s="2">
        <v>5.5150000000000303E-2</v>
      </c>
      <c r="O85" s="2">
        <v>1.8637874244292099E-2</v>
      </c>
    </row>
    <row r="86" spans="1:15" x14ac:dyDescent="0.2">
      <c r="A86">
        <v>84</v>
      </c>
      <c r="B86" s="2">
        <v>4.6592499002223704</v>
      </c>
      <c r="C86" s="2">
        <v>71211588.164428502</v>
      </c>
      <c r="D86" s="2">
        <v>63735003.438395202</v>
      </c>
      <c r="E86" s="2">
        <v>5.3466666666667002E-2</v>
      </c>
      <c r="F86" s="2">
        <v>1.7236792570153099E-2</v>
      </c>
      <c r="K86" s="2">
        <v>4.7142607607009301</v>
      </c>
      <c r="L86" s="2">
        <v>19507406.702867098</v>
      </c>
      <c r="M86" s="2">
        <v>23557480.743921101</v>
      </c>
      <c r="N86" s="2">
        <v>4.6066666666666499E-2</v>
      </c>
      <c r="O86" s="2">
        <v>1.23764786206673E-2</v>
      </c>
    </row>
    <row r="87" spans="1:15" x14ac:dyDescent="0.2">
      <c r="A87">
        <v>85</v>
      </c>
      <c r="B87" s="2">
        <v>4.7161550137912602</v>
      </c>
      <c r="C87" s="2">
        <v>70926818.146206602</v>
      </c>
      <c r="D87" s="2">
        <v>63879741.827505201</v>
      </c>
      <c r="E87" s="2">
        <v>4.9083333333332903E-2</v>
      </c>
      <c r="F87" s="2">
        <v>1.75126539953867E-2</v>
      </c>
      <c r="K87" s="2">
        <v>4.75988279725214</v>
      </c>
      <c r="L87" s="2">
        <v>19243340.4567267</v>
      </c>
      <c r="M87" s="2">
        <v>22226692.890287202</v>
      </c>
      <c r="N87" s="2">
        <v>4.9600000000000803E-2</v>
      </c>
      <c r="O87" s="2">
        <v>1.28969762709037E-2</v>
      </c>
    </row>
    <row r="88" spans="1:15" x14ac:dyDescent="0.2">
      <c r="A88">
        <v>86</v>
      </c>
      <c r="B88" s="2">
        <v>4.7622845120695301</v>
      </c>
      <c r="C88" s="2">
        <v>78383289.071470797</v>
      </c>
      <c r="D88" s="2">
        <v>79231286.458837196</v>
      </c>
      <c r="E88" s="2">
        <v>4.4550000000000103E-2</v>
      </c>
      <c r="F88" s="2">
        <v>1.5556259046525699E-2</v>
      </c>
      <c r="K88" s="2">
        <v>4.8124072657148398</v>
      </c>
      <c r="L88" s="2">
        <v>21215557.4169081</v>
      </c>
      <c r="M88" s="2">
        <v>19713263.219749201</v>
      </c>
      <c r="N88" s="2">
        <v>5.1933333333332499E-2</v>
      </c>
      <c r="O88" s="2">
        <v>1.7337555075812399E-2</v>
      </c>
    </row>
    <row r="89" spans="1:15" x14ac:dyDescent="0.2">
      <c r="A89">
        <v>87</v>
      </c>
      <c r="B89" s="2">
        <v>4.8060805961158399</v>
      </c>
      <c r="C89" s="2">
        <v>66582245.787619598</v>
      </c>
      <c r="D89" s="2">
        <v>69312725.022645101</v>
      </c>
      <c r="E89" s="2">
        <v>5.4299999999999599E-2</v>
      </c>
      <c r="F89" s="2">
        <v>1.4624443434985099E-2</v>
      </c>
      <c r="K89" s="2">
        <v>4.8642004297566404</v>
      </c>
      <c r="L89" s="2">
        <v>20450451.578099899</v>
      </c>
      <c r="M89" s="2">
        <v>24578835.047144402</v>
      </c>
      <c r="N89" s="2">
        <v>4.7916666666667503E-2</v>
      </c>
      <c r="O89" s="2">
        <v>1.24589785118863E-2</v>
      </c>
    </row>
    <row r="90" spans="1:15" x14ac:dyDescent="0.2">
      <c r="A90">
        <v>88</v>
      </c>
      <c r="B90" s="2">
        <v>4.8651991235853602</v>
      </c>
      <c r="C90" s="2">
        <v>67917048.804648995</v>
      </c>
      <c r="D90" s="2">
        <v>73108756.438221395</v>
      </c>
      <c r="E90" s="2">
        <v>4.8416666666667198E-2</v>
      </c>
      <c r="F90" s="2">
        <v>1.4382866568404E-2</v>
      </c>
      <c r="K90" s="2">
        <v>4.9087930539611397</v>
      </c>
      <c r="L90" s="2">
        <v>19284175.253281701</v>
      </c>
      <c r="M90" s="2">
        <v>21718188.0716547</v>
      </c>
      <c r="N90" s="2">
        <v>5.2116666666666603E-2</v>
      </c>
      <c r="O90" s="2">
        <v>1.32470597259378E-2</v>
      </c>
    </row>
    <row r="91" spans="1:15" x14ac:dyDescent="0.2">
      <c r="A91">
        <v>89</v>
      </c>
      <c r="B91" s="2">
        <v>4.9110757900898099</v>
      </c>
      <c r="C91" s="2">
        <v>69199849.303144097</v>
      </c>
      <c r="D91" s="2">
        <v>68431743.682905793</v>
      </c>
      <c r="E91" s="2">
        <v>5.0783333333333402E-2</v>
      </c>
      <c r="F91" s="2">
        <v>1.48744085450669E-2</v>
      </c>
      <c r="K91" s="2">
        <v>4.9650859200957402</v>
      </c>
      <c r="L91" s="2">
        <v>20402819.019683599</v>
      </c>
      <c r="M91" s="2">
        <v>19747092.3726172</v>
      </c>
      <c r="N91" s="2">
        <v>4.9083333333332903E-2</v>
      </c>
      <c r="O91" s="2">
        <v>1.6475378360326899E-2</v>
      </c>
    </row>
    <row r="92" spans="1:15" x14ac:dyDescent="0.2">
      <c r="A92">
        <v>90</v>
      </c>
      <c r="B92" s="2">
        <v>4.9660300887322899</v>
      </c>
      <c r="C92" s="2">
        <v>70848619.0955735</v>
      </c>
      <c r="D92" s="2">
        <v>62044931.113692902</v>
      </c>
      <c r="E92" s="2">
        <v>5.1933333333333401E-2</v>
      </c>
      <c r="F92" s="2">
        <v>1.8327586755008299E-2</v>
      </c>
      <c r="K92" s="2">
        <v>5.0136915866408698</v>
      </c>
      <c r="L92" s="2">
        <v>19779376.698635101</v>
      </c>
      <c r="M92" s="2">
        <v>22320569.4752221</v>
      </c>
      <c r="N92" s="2">
        <v>5.3800000000000701E-2</v>
      </c>
      <c r="O92" s="2">
        <v>1.3146046758906E-2</v>
      </c>
    </row>
    <row r="93" spans="1:15" x14ac:dyDescent="0.2">
      <c r="A93">
        <v>91</v>
      </c>
      <c r="B93" s="2">
        <v>5.0147650610782399</v>
      </c>
      <c r="C93" s="2">
        <v>65972631.572688498</v>
      </c>
      <c r="D93" s="2">
        <v>68400688.502142206</v>
      </c>
      <c r="E93" s="2">
        <v>4.7899999999999401E-2</v>
      </c>
      <c r="F93" s="2">
        <v>1.4476229642482999E-2</v>
      </c>
      <c r="K93" s="2">
        <v>5.0635516318839997</v>
      </c>
      <c r="L93" s="2">
        <v>19318138.2704993</v>
      </c>
      <c r="M93" s="2">
        <v>21405164.315363299</v>
      </c>
      <c r="N93" s="2">
        <v>4.8083333333332597E-2</v>
      </c>
      <c r="O93" s="2">
        <v>1.36286965536101E-2</v>
      </c>
    </row>
    <row r="94" spans="1:15" x14ac:dyDescent="0.2">
      <c r="A94">
        <v>92</v>
      </c>
      <c r="B94" s="2">
        <v>5.0615197305456601</v>
      </c>
      <c r="C94" s="2">
        <v>63991677.6134075</v>
      </c>
      <c r="D94" s="2">
        <v>64924884.653939202</v>
      </c>
      <c r="E94" s="2">
        <v>4.5399999999999899E-2</v>
      </c>
      <c r="F94" s="2">
        <v>1.47097872556925E-2</v>
      </c>
      <c r="K94" s="2">
        <v>5.1157249766341</v>
      </c>
      <c r="L94" s="2">
        <v>21697118.902473699</v>
      </c>
      <c r="M94" s="2">
        <v>23575346.642545</v>
      </c>
      <c r="N94" s="2">
        <v>4.7916666666666601E-2</v>
      </c>
      <c r="O94" s="2">
        <v>1.41592530582582E-2</v>
      </c>
    </row>
    <row r="95" spans="1:15" x14ac:dyDescent="0.2">
      <c r="A95">
        <v>93</v>
      </c>
      <c r="B95" s="2">
        <v>5.1111124801349099</v>
      </c>
      <c r="C95" s="2">
        <v>71565796.682126999</v>
      </c>
      <c r="D95" s="2">
        <v>49127367.638765998</v>
      </c>
      <c r="E95" s="2">
        <v>5.6316666666666598E-2</v>
      </c>
      <c r="F95" s="2">
        <v>2.3998669805600899E-2</v>
      </c>
      <c r="K95" s="2">
        <v>5.1604735408701199</v>
      </c>
      <c r="L95" s="2">
        <v>20546397.575014502</v>
      </c>
      <c r="M95" s="2">
        <v>23699486.292822901</v>
      </c>
      <c r="N95" s="2">
        <v>5.2283333333333501E-2</v>
      </c>
      <c r="O95" s="2">
        <v>1.3169339728107399E-2</v>
      </c>
    </row>
    <row r="96" spans="1:15" x14ac:dyDescent="0.2">
      <c r="A96">
        <v>94</v>
      </c>
      <c r="B96" s="2">
        <v>5.1650227044014203</v>
      </c>
      <c r="C96" s="2">
        <v>63781584.768150002</v>
      </c>
      <c r="D96" s="2">
        <v>68367745.371895805</v>
      </c>
      <c r="E96" s="2">
        <v>4.6733333333333099E-2</v>
      </c>
      <c r="F96" s="2">
        <v>1.4088251830238501E-2</v>
      </c>
      <c r="K96" s="2">
        <v>5.2151721712442498</v>
      </c>
      <c r="L96" s="2">
        <v>19405674.389917798</v>
      </c>
      <c r="M96" s="2">
        <v>18674295.7694075</v>
      </c>
      <c r="N96" s="2">
        <v>4.8750000000000099E-2</v>
      </c>
      <c r="O96" s="2">
        <v>1.6661345416761002E-2</v>
      </c>
    </row>
    <row r="97" spans="1:15" x14ac:dyDescent="0.2">
      <c r="A97">
        <v>95</v>
      </c>
      <c r="B97" s="2">
        <v>5.2113382257192997</v>
      </c>
      <c r="C97" s="2">
        <v>68948995.451871499</v>
      </c>
      <c r="D97" s="2">
        <v>66957840.714350499</v>
      </c>
      <c r="E97" s="2">
        <v>4.99333333333336E-2</v>
      </c>
      <c r="F97" s="2">
        <v>1.5351057441987099E-2</v>
      </c>
      <c r="K97" s="2">
        <v>5.2640961792408802</v>
      </c>
      <c r="L97" s="2">
        <v>20381602.648908898</v>
      </c>
      <c r="M97" s="2">
        <v>24359817.239682201</v>
      </c>
      <c r="N97" s="2">
        <v>4.725E-2</v>
      </c>
      <c r="O97" s="2">
        <v>1.25479730237581E-2</v>
      </c>
    </row>
    <row r="98" spans="1:15" x14ac:dyDescent="0.2">
      <c r="A98">
        <v>96</v>
      </c>
      <c r="B98" s="2">
        <v>5.2645390503291196</v>
      </c>
      <c r="C98" s="2">
        <v>70343444.647859901</v>
      </c>
      <c r="D98" s="2">
        <v>55594351.771791801</v>
      </c>
      <c r="E98" s="2">
        <v>5.17833333333328E-2</v>
      </c>
      <c r="F98" s="2">
        <v>2.0382589095778898E-2</v>
      </c>
      <c r="K98" s="2">
        <v>5.3098697928173397</v>
      </c>
      <c r="L98" s="2">
        <v>19304333.793209299</v>
      </c>
      <c r="M98" s="2">
        <v>21886252.237343099</v>
      </c>
      <c r="N98" s="2">
        <v>5.4966666666666199E-2</v>
      </c>
      <c r="O98" s="2">
        <v>1.31352154438344E-2</v>
      </c>
    </row>
    <row r="99" spans="1:15" x14ac:dyDescent="0.2">
      <c r="A99">
        <v>97</v>
      </c>
      <c r="B99" s="2">
        <v>5.3150206479412301</v>
      </c>
      <c r="C99" s="2">
        <v>63458073.941669397</v>
      </c>
      <c r="D99" s="2">
        <v>57727893.210215598</v>
      </c>
      <c r="E99" s="2">
        <v>4.9416666666666699E-2</v>
      </c>
      <c r="F99" s="2">
        <v>1.7144899256202901E-2</v>
      </c>
      <c r="K99" s="2">
        <v>5.3678557123013304</v>
      </c>
      <c r="L99" s="2">
        <v>21237650.664694101</v>
      </c>
      <c r="M99" s="2">
        <v>22703906.178413</v>
      </c>
      <c r="N99" s="2">
        <v>4.8583333333333201E-2</v>
      </c>
      <c r="O99" s="2">
        <v>1.44048982395333E-2</v>
      </c>
    </row>
    <row r="100" spans="1:15" x14ac:dyDescent="0.2">
      <c r="A100">
        <v>98</v>
      </c>
      <c r="B100" s="2">
        <v>5.3649977097119397</v>
      </c>
      <c r="C100" s="2">
        <v>66934920.236522198</v>
      </c>
      <c r="D100" s="2">
        <v>58429704.964089103</v>
      </c>
      <c r="E100" s="2">
        <v>5.29666666666673E-2</v>
      </c>
      <c r="F100" s="2">
        <v>1.8081521385656898E-2</v>
      </c>
      <c r="K100" s="2">
        <v>5.4145280445494199</v>
      </c>
      <c r="L100" s="2">
        <v>21156864.771309201</v>
      </c>
      <c r="M100" s="2">
        <v>25005266.322816901</v>
      </c>
      <c r="N100" s="2">
        <v>4.5566666666666797E-2</v>
      </c>
      <c r="O100" s="2">
        <v>1.2648756674706401E-2</v>
      </c>
    </row>
    <row r="101" spans="1:15" x14ac:dyDescent="0.2">
      <c r="A101">
        <v>99</v>
      </c>
      <c r="B101" s="2">
        <v>5.4168710455786098</v>
      </c>
      <c r="C101" s="2">
        <v>57344283.810205102</v>
      </c>
      <c r="D101" s="2">
        <v>60014029.979199901</v>
      </c>
      <c r="E101" s="2">
        <v>4.9416666666666699E-2</v>
      </c>
      <c r="F101" s="2">
        <v>1.47827184238931E-2</v>
      </c>
      <c r="K101" s="2">
        <v>5.4595527203539103</v>
      </c>
      <c r="L101" s="2">
        <v>19829435.179082699</v>
      </c>
      <c r="M101" s="2">
        <v>22474851.473131798</v>
      </c>
      <c r="N101" s="2">
        <v>5.5299999999999898E-2</v>
      </c>
      <c r="O101" s="2">
        <v>1.29653845895747E-2</v>
      </c>
    </row>
    <row r="102" spans="1:15" x14ac:dyDescent="0.2">
      <c r="A102">
        <v>100</v>
      </c>
      <c r="B102" s="2">
        <v>5.4671388237498899</v>
      </c>
      <c r="C102" s="2">
        <v>65645122.173874997</v>
      </c>
      <c r="D102" s="2">
        <v>63509009.027343102</v>
      </c>
      <c r="E102" s="2">
        <v>4.7733333333333398E-2</v>
      </c>
      <c r="F102" s="2">
        <v>1.5084372824676799E-2</v>
      </c>
      <c r="K102" s="2">
        <v>5.5181250155998303</v>
      </c>
      <c r="L102" s="2">
        <v>19200131.535403099</v>
      </c>
      <c r="M102" s="2">
        <v>21484013.261597101</v>
      </c>
      <c r="N102" s="2">
        <v>4.80666666666663E-2</v>
      </c>
      <c r="O102" s="2">
        <v>1.35505904612589E-2</v>
      </c>
    </row>
    <row r="103" spans="1:15" x14ac:dyDescent="0.2">
      <c r="A103">
        <v>101</v>
      </c>
      <c r="B103" s="2">
        <v>5.5125723127457498</v>
      </c>
      <c r="C103" s="2">
        <v>66797542.084620103</v>
      </c>
      <c r="D103" s="2">
        <v>60478324.820017204</v>
      </c>
      <c r="E103" s="2">
        <v>4.9933333333332698E-2</v>
      </c>
      <c r="F103" s="2">
        <v>1.7331551681918401E-2</v>
      </c>
      <c r="K103" s="2">
        <v>5.5643568763506703</v>
      </c>
      <c r="L103" s="2">
        <v>20367480.027979899</v>
      </c>
      <c r="M103" s="2">
        <v>23850451.7037706</v>
      </c>
      <c r="N103" s="2">
        <v>5.0433333333333302E-2</v>
      </c>
      <c r="O103" s="2">
        <v>1.2622949147289999E-2</v>
      </c>
    </row>
    <row r="104" spans="1:15" x14ac:dyDescent="0.2">
      <c r="A104">
        <v>102</v>
      </c>
      <c r="B104" s="2">
        <v>5.5666734211937001</v>
      </c>
      <c r="C104" s="2">
        <v>65090194.973801099</v>
      </c>
      <c r="D104" s="2">
        <v>60960825.037366502</v>
      </c>
      <c r="E104" s="2">
        <v>5.1450000000000003E-2</v>
      </c>
      <c r="F104" s="2">
        <v>1.67660256187574E-2</v>
      </c>
      <c r="K104" s="2">
        <v>5.6126557442919101</v>
      </c>
      <c r="L104" s="2">
        <v>19027422.443452399</v>
      </c>
      <c r="M104" s="2">
        <v>20239013.976668201</v>
      </c>
      <c r="N104" s="2">
        <v>4.9433333333333898E-2</v>
      </c>
      <c r="O104" s="2">
        <v>1.42013199317121E-2</v>
      </c>
    </row>
    <row r="105" spans="1:15" x14ac:dyDescent="0.2">
      <c r="A105">
        <v>103</v>
      </c>
      <c r="B105" s="2">
        <v>5.6176623546743896</v>
      </c>
      <c r="C105" s="2">
        <v>67499884.675065696</v>
      </c>
      <c r="D105" s="2">
        <v>69769520.040103003</v>
      </c>
      <c r="E105" s="2">
        <v>4.8583333333333201E-2</v>
      </c>
      <c r="F105" s="2">
        <v>1.51416233873292E-2</v>
      </c>
      <c r="K105" s="2">
        <v>5.6660693696442399</v>
      </c>
      <c r="L105" s="2">
        <v>17662413.760162201</v>
      </c>
      <c r="M105" s="2">
        <v>17796464.851054501</v>
      </c>
      <c r="N105" s="2">
        <v>4.8083333333333499E-2</v>
      </c>
      <c r="O105" s="2">
        <v>1.5550332627887201E-2</v>
      </c>
    </row>
    <row r="106" spans="1:15" x14ac:dyDescent="0.2">
      <c r="A106">
        <v>104</v>
      </c>
      <c r="B106" s="2">
        <v>5.6654726067111003</v>
      </c>
      <c r="C106" s="2">
        <v>61438488.889259301</v>
      </c>
      <c r="D106" s="2">
        <v>66356065.542840898</v>
      </c>
      <c r="E106" s="2">
        <v>4.9083333333332903E-2</v>
      </c>
      <c r="F106" s="2">
        <v>1.3612848782711901E-2</v>
      </c>
      <c r="K106" s="2">
        <v>5.7127560964165802</v>
      </c>
      <c r="L106" s="2">
        <v>20400075.4963472</v>
      </c>
      <c r="M106" s="2">
        <v>21010291.923594199</v>
      </c>
      <c r="N106" s="2">
        <v>5.3633333333332998E-2</v>
      </c>
      <c r="O106" s="2">
        <v>1.48414866959534E-2</v>
      </c>
    </row>
    <row r="107" spans="1:15" x14ac:dyDescent="0.2">
      <c r="A107">
        <v>105</v>
      </c>
      <c r="B107" s="2">
        <v>5.7140428392141898</v>
      </c>
      <c r="C107" s="2">
        <v>69068197.048963398</v>
      </c>
      <c r="D107" s="2">
        <v>67220891.350489795</v>
      </c>
      <c r="E107" s="2">
        <v>4.9766666666666702E-2</v>
      </c>
      <c r="F107" s="2">
        <v>1.6011927855131201E-2</v>
      </c>
      <c r="K107" s="2">
        <v>5.7647746723531998</v>
      </c>
      <c r="L107" s="2">
        <v>18629267.331363901</v>
      </c>
      <c r="M107" s="2">
        <v>20328794.791831199</v>
      </c>
      <c r="N107" s="2">
        <v>4.8083333333333499E-2</v>
      </c>
      <c r="O107" s="2">
        <v>1.43897892089955E-2</v>
      </c>
    </row>
    <row r="108" spans="1:15" x14ac:dyDescent="0.2">
      <c r="A108">
        <v>106</v>
      </c>
      <c r="B108" s="2">
        <v>5.7683353869159104</v>
      </c>
      <c r="C108" s="2">
        <v>65340173.925560601</v>
      </c>
      <c r="D108" s="2">
        <v>63185786.832583502</v>
      </c>
      <c r="E108" s="2">
        <v>4.7399999999999699E-2</v>
      </c>
      <c r="F108" s="2">
        <v>1.6267871073202898E-2</v>
      </c>
      <c r="K108" s="2">
        <v>5.8163857835988901</v>
      </c>
      <c r="L108" s="2">
        <v>19751253.2884087</v>
      </c>
      <c r="M108" s="2">
        <v>21408775.3027137</v>
      </c>
      <c r="N108" s="2">
        <v>4.7399999999999699E-2</v>
      </c>
      <c r="O108" s="2">
        <v>1.4348966586040599E-2</v>
      </c>
    </row>
    <row r="109" spans="1:15" x14ac:dyDescent="0.2">
      <c r="A109">
        <v>107</v>
      </c>
      <c r="B109" s="2">
        <v>5.8120174236993796</v>
      </c>
      <c r="C109" s="2">
        <v>68532843.183157697</v>
      </c>
      <c r="D109" s="2">
        <v>73053710.046557903</v>
      </c>
      <c r="E109" s="2">
        <v>4.9249999999999801E-2</v>
      </c>
      <c r="F109" s="2">
        <v>1.45895626328167E-2</v>
      </c>
      <c r="K109" s="2">
        <v>5.8602110824382496</v>
      </c>
      <c r="L109" s="2">
        <v>19372566.565599199</v>
      </c>
      <c r="M109" s="2">
        <v>22535485.203374501</v>
      </c>
      <c r="N109" s="2">
        <v>4.3716666666666598E-2</v>
      </c>
      <c r="O109" s="2">
        <v>1.32030513874284E-2</v>
      </c>
    </row>
    <row r="110" spans="1:15" x14ac:dyDescent="0.2">
      <c r="A110">
        <v>108</v>
      </c>
      <c r="B110" s="2">
        <v>5.8702467504567304</v>
      </c>
      <c r="C110" s="2">
        <v>71860293.045569807</v>
      </c>
      <c r="D110" s="2">
        <v>59648061.715162396</v>
      </c>
      <c r="E110" s="2">
        <v>5.1616666666666901E-2</v>
      </c>
      <c r="F110" s="2">
        <v>1.9469451263345799E-2</v>
      </c>
      <c r="K110" s="2">
        <v>5.9181094133837098</v>
      </c>
      <c r="L110" s="2">
        <v>20190746.475771401</v>
      </c>
      <c r="M110" s="2">
        <v>22611671.001593798</v>
      </c>
      <c r="N110" s="2">
        <v>4.7583333333333797E-2</v>
      </c>
      <c r="O110" s="2">
        <v>1.37830596246191E-2</v>
      </c>
    </row>
    <row r="111" spans="1:15" x14ac:dyDescent="0.2">
      <c r="A111">
        <v>109</v>
      </c>
      <c r="B111" s="2">
        <v>5.9154800207591602</v>
      </c>
      <c r="C111" s="2">
        <v>65404911.176657498</v>
      </c>
      <c r="D111" s="2">
        <v>64937169.743092202</v>
      </c>
      <c r="E111" s="2">
        <v>4.8750000000000099E-2</v>
      </c>
      <c r="F111" s="2">
        <v>1.56421888865781E-2</v>
      </c>
      <c r="K111" s="2">
        <v>5.9644035652835896</v>
      </c>
      <c r="L111" s="2">
        <v>18433467.466028001</v>
      </c>
      <c r="M111" s="2">
        <v>21382503.758771699</v>
      </c>
      <c r="N111" s="2">
        <v>4.7399999999999699E-2</v>
      </c>
      <c r="O111" s="2">
        <v>1.26190867147997E-2</v>
      </c>
    </row>
    <row r="112" spans="1:15" x14ac:dyDescent="0.2">
      <c r="A112">
        <v>110</v>
      </c>
      <c r="B112" s="2">
        <v>5.9632845747061296</v>
      </c>
      <c r="C112" s="2">
        <v>62489961.843514003</v>
      </c>
      <c r="D112" s="2">
        <v>65511117.090981103</v>
      </c>
      <c r="E112" s="2">
        <v>4.89166666666669E-2</v>
      </c>
      <c r="F112" s="2">
        <v>1.4337232254969299E-2</v>
      </c>
      <c r="K112" s="2">
        <v>6.0093403253033397</v>
      </c>
      <c r="L112" s="2">
        <v>19087367.369757101</v>
      </c>
      <c r="M112" s="2">
        <v>21480670.4393958</v>
      </c>
      <c r="N112" s="2">
        <v>5.3966666666666697E-2</v>
      </c>
      <c r="O112" s="2">
        <v>1.3257993834733899E-2</v>
      </c>
    </row>
    <row r="113" spans="1:15" x14ac:dyDescent="0.2">
      <c r="A113">
        <v>111</v>
      </c>
      <c r="B113" s="2">
        <v>6.0159186036603698</v>
      </c>
      <c r="C113" s="2">
        <v>63350573.088788897</v>
      </c>
      <c r="D113" s="2">
        <v>57892089.732516497</v>
      </c>
      <c r="E113" s="2">
        <v>5.1599999999999598E-2</v>
      </c>
      <c r="F113" s="2">
        <v>1.7548049346407499E-2</v>
      </c>
      <c r="K113" s="2">
        <v>6.0683777413011404</v>
      </c>
      <c r="L113" s="2">
        <v>19539565.966246098</v>
      </c>
      <c r="M113" s="2">
        <v>22642382.746165901</v>
      </c>
      <c r="N113" s="2">
        <v>4.9249999999999801E-2</v>
      </c>
      <c r="O113" s="2">
        <v>1.2919822010816E-2</v>
      </c>
    </row>
    <row r="114" spans="1:15" x14ac:dyDescent="0.2">
      <c r="A114">
        <v>112</v>
      </c>
      <c r="B114" s="2">
        <v>6.0662097284859904</v>
      </c>
      <c r="C114" s="2">
        <v>63376377.689478002</v>
      </c>
      <c r="D114" s="2">
        <v>64430130.086718</v>
      </c>
      <c r="E114" s="2">
        <v>5.0433333333333302E-2</v>
      </c>
      <c r="F114" s="2">
        <v>1.52443948227461E-2</v>
      </c>
      <c r="K114" s="2">
        <v>6.1143896575823096</v>
      </c>
      <c r="L114" s="2">
        <v>20129229.5051312</v>
      </c>
      <c r="M114" s="2">
        <v>24372072.144340198</v>
      </c>
      <c r="N114" s="2">
        <v>4.5733333333333598E-2</v>
      </c>
      <c r="O114" s="2">
        <v>1.24629867306369E-2</v>
      </c>
    </row>
    <row r="115" spans="1:15" x14ac:dyDescent="0.2">
      <c r="A115">
        <v>113</v>
      </c>
      <c r="B115" s="2">
        <v>6.1219379811865799</v>
      </c>
      <c r="C115" s="2">
        <v>69712954.434677005</v>
      </c>
      <c r="D115" s="2">
        <v>56368580.3437443</v>
      </c>
      <c r="E115" s="2">
        <v>4.48833333333329E-2</v>
      </c>
      <c r="F115" s="2">
        <v>2.04172476866251E-2</v>
      </c>
      <c r="K115" s="2">
        <v>6.1621618981552899</v>
      </c>
      <c r="L115" s="2">
        <v>19166318.688060299</v>
      </c>
      <c r="M115" s="2">
        <v>16818141.389176801</v>
      </c>
      <c r="N115" s="2">
        <v>5.5299999999999898E-2</v>
      </c>
      <c r="O115" s="2">
        <v>1.8898215019894402E-2</v>
      </c>
    </row>
    <row r="116" spans="1:15" x14ac:dyDescent="0.2">
      <c r="A116">
        <v>114</v>
      </c>
      <c r="B116" s="2">
        <v>6.1626631839734403</v>
      </c>
      <c r="C116" s="2">
        <v>67430896.246879503</v>
      </c>
      <c r="D116" s="2">
        <v>54927325.270797998</v>
      </c>
      <c r="E116" s="2">
        <v>5.0100000000000498E-2</v>
      </c>
      <c r="F116" s="2">
        <v>1.9964627230851101E-2</v>
      </c>
      <c r="K116" s="2">
        <v>6.2182797431135102</v>
      </c>
      <c r="L116" s="2">
        <v>19931011.4234365</v>
      </c>
      <c r="M116" s="2">
        <v>23652758.878895901</v>
      </c>
      <c r="N116" s="2">
        <v>4.7066666666666798E-2</v>
      </c>
      <c r="O116" s="2">
        <v>1.2649359547162399E-2</v>
      </c>
    </row>
    <row r="117" spans="1:15" x14ac:dyDescent="0.2">
      <c r="A117">
        <v>115</v>
      </c>
      <c r="B117" s="2">
        <v>6.2192012494608404</v>
      </c>
      <c r="C117" s="2">
        <v>66884136.526923403</v>
      </c>
      <c r="D117" s="2">
        <v>60131418.044665001</v>
      </c>
      <c r="E117" s="2">
        <v>4.9100000000000102E-2</v>
      </c>
      <c r="F117" s="2">
        <v>1.76532749932665E-2</v>
      </c>
      <c r="K117" s="2">
        <v>6.26374642263524</v>
      </c>
      <c r="L117" s="2">
        <v>19663215.425356101</v>
      </c>
      <c r="M117" s="2">
        <v>23192871.888992</v>
      </c>
      <c r="N117" s="2">
        <v>5.2783333333333203E-2</v>
      </c>
      <c r="O117" s="2">
        <v>1.26589249495339E-2</v>
      </c>
    </row>
    <row r="118" spans="1:15" x14ac:dyDescent="0.2">
      <c r="A118">
        <v>116</v>
      </c>
      <c r="B118" s="2">
        <v>6.2667684705640001</v>
      </c>
      <c r="C118" s="2">
        <v>70887938.763473198</v>
      </c>
      <c r="D118" s="2">
        <v>69850874.524351999</v>
      </c>
      <c r="E118" s="2">
        <v>4.8583333333333201E-2</v>
      </c>
      <c r="F118" s="2">
        <v>1.6123896544472799E-2</v>
      </c>
      <c r="K118" s="2">
        <v>6.3171428337974698</v>
      </c>
      <c r="L118" s="2">
        <v>19099481.846104</v>
      </c>
      <c r="M118" s="2">
        <v>18778060.759884302</v>
      </c>
      <c r="N118" s="2">
        <v>4.9599999999999901E-2</v>
      </c>
      <c r="O118" s="2">
        <v>1.6410325721960099E-2</v>
      </c>
    </row>
    <row r="119" spans="1:15" x14ac:dyDescent="0.2">
      <c r="A119">
        <v>117</v>
      </c>
      <c r="B119" s="2">
        <v>6.3155678519140803</v>
      </c>
      <c r="C119" s="2">
        <v>59819814.657301903</v>
      </c>
      <c r="D119" s="2">
        <v>63642555.5354238</v>
      </c>
      <c r="E119" s="2">
        <v>5.2616666666666298E-2</v>
      </c>
      <c r="F119" s="2">
        <v>1.41524556499153E-2</v>
      </c>
      <c r="K119" s="2">
        <v>6.3686863200361099</v>
      </c>
      <c r="L119" s="2">
        <v>19388678.976556201</v>
      </c>
      <c r="M119" s="2">
        <v>23145034.877924498</v>
      </c>
      <c r="N119" s="2">
        <v>4.5733333333332703E-2</v>
      </c>
      <c r="O119" s="2">
        <v>1.25413232779907E-2</v>
      </c>
    </row>
    <row r="120" spans="1:15" x14ac:dyDescent="0.2">
      <c r="A120">
        <v>118</v>
      </c>
      <c r="B120" s="2">
        <v>6.3700649063063697</v>
      </c>
      <c r="C120" s="2">
        <v>63052853.778971501</v>
      </c>
      <c r="D120" s="2">
        <v>68924618.253162697</v>
      </c>
      <c r="E120" s="2">
        <v>4.5550000000000403E-2</v>
      </c>
      <c r="F120" s="2">
        <v>1.4363175100999799E-2</v>
      </c>
      <c r="K120" s="2">
        <v>6.4139240153045298</v>
      </c>
      <c r="L120" s="2">
        <v>19994998.6443533</v>
      </c>
      <c r="M120" s="2">
        <v>19186216.162398901</v>
      </c>
      <c r="N120" s="2">
        <v>5.3799999999999799E-2</v>
      </c>
      <c r="O120" s="2">
        <v>1.5942211895283401E-2</v>
      </c>
    </row>
    <row r="121" spans="1:15" x14ac:dyDescent="0.2">
      <c r="A121">
        <v>119</v>
      </c>
      <c r="B121" s="2">
        <v>6.4137223334922302</v>
      </c>
      <c r="C121" s="2">
        <v>65804815.327323399</v>
      </c>
      <c r="D121" s="2">
        <v>64353017.188405</v>
      </c>
      <c r="E121" s="2">
        <v>5.1283333333333098E-2</v>
      </c>
      <c r="F121" s="2">
        <v>1.5987912965445401E-2</v>
      </c>
      <c r="K121" s="2">
        <v>6.4689177545963599</v>
      </c>
      <c r="L121" s="2">
        <v>19163427.169197202</v>
      </c>
      <c r="M121" s="2">
        <v>18684518.432326499</v>
      </c>
      <c r="N121" s="2">
        <v>4.75666666666665E-2</v>
      </c>
      <c r="O121" s="2">
        <v>1.63137018181541E-2</v>
      </c>
    </row>
    <row r="122" spans="1:15" x14ac:dyDescent="0.2">
      <c r="A122">
        <v>120</v>
      </c>
      <c r="B122" s="2">
        <v>6.4711665587779699</v>
      </c>
      <c r="C122" s="2">
        <v>64875045.942888699</v>
      </c>
      <c r="D122" s="2">
        <v>57357337.705247298</v>
      </c>
      <c r="E122" s="2">
        <v>5.0783333333333402E-2</v>
      </c>
      <c r="F122" s="2">
        <v>1.8217292452149501E-2</v>
      </c>
      <c r="K122" s="2">
        <v>6.5152612135356396</v>
      </c>
      <c r="L122" s="2">
        <v>19528738.606386401</v>
      </c>
      <c r="M122" s="2">
        <v>21937242.2857536</v>
      </c>
      <c r="N122" s="2">
        <v>4.5566666666666797E-2</v>
      </c>
      <c r="O122" s="2">
        <v>1.3829524942447199E-2</v>
      </c>
    </row>
    <row r="123" spans="1:15" x14ac:dyDescent="0.2">
      <c r="A123">
        <v>121</v>
      </c>
      <c r="B123" s="2">
        <v>6.5183330423546799</v>
      </c>
      <c r="C123" s="2">
        <v>67218826.651373193</v>
      </c>
      <c r="D123" s="2">
        <v>68224746.771070406</v>
      </c>
      <c r="E123" s="2">
        <v>4.7733333333333398E-2</v>
      </c>
      <c r="F123" s="2">
        <v>1.5347120611149701E-2</v>
      </c>
      <c r="K123" s="2">
        <v>6.5616869392645203</v>
      </c>
      <c r="L123" s="2">
        <v>20887976.278568398</v>
      </c>
      <c r="M123" s="2">
        <v>19792777.084541801</v>
      </c>
      <c r="N123" s="2">
        <v>5.7149999999999999E-2</v>
      </c>
      <c r="O123" s="2">
        <v>1.52456192959134E-2</v>
      </c>
    </row>
    <row r="124" spans="1:15" x14ac:dyDescent="0.2">
      <c r="A124">
        <v>122</v>
      </c>
      <c r="B124" s="2">
        <v>6.5638649009085501</v>
      </c>
      <c r="C124" s="2">
        <v>64224289.134651303</v>
      </c>
      <c r="D124" s="2">
        <v>64595262.994762003</v>
      </c>
      <c r="E124" s="2">
        <v>5.3966666666666697E-2</v>
      </c>
      <c r="F124" s="2">
        <v>1.43208012498004E-2</v>
      </c>
      <c r="K124" s="2">
        <v>6.6189572763303302</v>
      </c>
      <c r="L124" s="2">
        <v>19438153.838793699</v>
      </c>
      <c r="M124" s="2">
        <v>23132566.807407498</v>
      </c>
      <c r="N124" s="2">
        <v>4.68999999999999E-2</v>
      </c>
      <c r="O124" s="2">
        <v>1.2809156770353001E-2</v>
      </c>
    </row>
    <row r="125" spans="1:15" x14ac:dyDescent="0.2">
      <c r="A125">
        <v>123</v>
      </c>
      <c r="B125" s="2">
        <v>6.6223310754557003</v>
      </c>
      <c r="C125" s="2">
        <v>67512423.945478201</v>
      </c>
      <c r="D125" s="2">
        <v>71362780.024177596</v>
      </c>
      <c r="E125" s="2">
        <v>5.1616666666666901E-2</v>
      </c>
      <c r="F125" s="2">
        <v>1.45875418121459E-2</v>
      </c>
      <c r="K125" s="2">
        <v>6.66433295080836</v>
      </c>
      <c r="L125" s="2">
        <v>19559878.072057799</v>
      </c>
      <c r="M125" s="2">
        <v>23210414.8750856</v>
      </c>
      <c r="N125" s="2">
        <v>4.6400000000000198E-2</v>
      </c>
      <c r="O125" s="2">
        <v>1.25632647526617E-2</v>
      </c>
    </row>
    <row r="126" spans="1:15" x14ac:dyDescent="0.2">
      <c r="A126">
        <v>124</v>
      </c>
      <c r="B126" s="2">
        <v>6.67067001130932</v>
      </c>
      <c r="C126" s="2">
        <v>61062673.014554404</v>
      </c>
      <c r="D126" s="2">
        <v>68213494.673675805</v>
      </c>
      <c r="E126" s="2">
        <v>4.48833333333329E-2</v>
      </c>
      <c r="F126" s="2">
        <v>1.35770305861485E-2</v>
      </c>
      <c r="K126" s="2">
        <v>6.7188525850746199</v>
      </c>
      <c r="L126" s="2">
        <v>18845858.838837299</v>
      </c>
      <c r="M126" s="2">
        <v>18812823.356057901</v>
      </c>
      <c r="N126" s="2">
        <v>4.8916666666666102E-2</v>
      </c>
      <c r="O126" s="2">
        <v>1.5924203483692199E-2</v>
      </c>
    </row>
    <row r="127" spans="1:15" x14ac:dyDescent="0.2">
      <c r="A127">
        <v>125</v>
      </c>
      <c r="B127" s="2">
        <v>6.7167499249108298</v>
      </c>
      <c r="C127" s="2">
        <v>70359042.544416994</v>
      </c>
      <c r="D127" s="2">
        <v>66413124.924088702</v>
      </c>
      <c r="E127" s="2">
        <v>5.2616666666666298E-2</v>
      </c>
      <c r="F127" s="2">
        <v>1.5926480326801801E-2</v>
      </c>
      <c r="K127" s="2">
        <v>6.7685290736653103</v>
      </c>
      <c r="L127" s="2">
        <v>18839391.4592674</v>
      </c>
      <c r="M127" s="2">
        <v>22349309.348700099</v>
      </c>
      <c r="N127" s="2">
        <v>4.6733333333333099E-2</v>
      </c>
      <c r="O127" s="2">
        <v>1.26761220611487E-2</v>
      </c>
    </row>
    <row r="128" spans="1:15" x14ac:dyDescent="0.2">
      <c r="A128">
        <v>126</v>
      </c>
      <c r="B128" s="2">
        <v>6.76990725345446</v>
      </c>
      <c r="C128" s="2">
        <v>62437905.252472103</v>
      </c>
      <c r="D128" s="2">
        <v>61391931.4284091</v>
      </c>
      <c r="E128" s="2">
        <v>5.0266666666667299E-2</v>
      </c>
      <c r="F128" s="2">
        <v>1.6063379783873601E-2</v>
      </c>
      <c r="K128" s="2">
        <v>6.8142030148703396</v>
      </c>
      <c r="L128" s="2">
        <v>19781147.552823201</v>
      </c>
      <c r="M128" s="2">
        <v>22736008.089979101</v>
      </c>
      <c r="N128" s="2">
        <v>5.3800000000000701E-2</v>
      </c>
      <c r="O128" s="2">
        <v>1.26957679191513E-2</v>
      </c>
    </row>
    <row r="129" spans="1:15" x14ac:dyDescent="0.2">
      <c r="A129">
        <v>127</v>
      </c>
      <c r="B129" s="2">
        <v>6.8212708331174703</v>
      </c>
      <c r="C129" s="2">
        <v>63616429.568323098</v>
      </c>
      <c r="D129" s="2">
        <v>67616327.115752593</v>
      </c>
      <c r="E129" s="2">
        <v>4.9083333333333798E-2</v>
      </c>
      <c r="F129" s="2">
        <v>1.44140852744998E-2</v>
      </c>
      <c r="K129" s="2">
        <v>6.8702996393385298</v>
      </c>
      <c r="L129" s="2">
        <v>19163667.855552498</v>
      </c>
      <c r="M129" s="2">
        <v>19354692.120067999</v>
      </c>
      <c r="N129" s="2">
        <v>4.7066666666666798E-2</v>
      </c>
      <c r="O129" s="2">
        <v>1.5722147313663701E-2</v>
      </c>
    </row>
    <row r="130" spans="1:15" x14ac:dyDescent="0.2">
      <c r="A130">
        <v>128</v>
      </c>
      <c r="B130" s="2">
        <v>6.8683754023651904</v>
      </c>
      <c r="C130" s="2">
        <v>63353492.582970798</v>
      </c>
      <c r="D130" s="2">
        <v>67913278.499792799</v>
      </c>
      <c r="E130" s="2">
        <v>4.2349999999999902E-2</v>
      </c>
      <c r="F130" s="2">
        <v>1.38201979831427E-2</v>
      </c>
      <c r="K130" s="2">
        <v>6.9182638966070797</v>
      </c>
      <c r="L130" s="2">
        <v>19349682.816608202</v>
      </c>
      <c r="M130" s="2">
        <v>22953466.985353701</v>
      </c>
      <c r="N130" s="2">
        <v>4.6733333333333099E-2</v>
      </c>
      <c r="O130" s="2">
        <v>1.27178955092289E-2</v>
      </c>
    </row>
    <row r="131" spans="1:15" x14ac:dyDescent="0.2">
      <c r="A131">
        <v>129</v>
      </c>
      <c r="B131" s="2">
        <v>6.9136435423238103</v>
      </c>
      <c r="C131" s="2">
        <v>73524752.276970804</v>
      </c>
      <c r="D131" s="2">
        <v>54120179.773630403</v>
      </c>
      <c r="E131" s="2">
        <v>5.34666666666661E-2</v>
      </c>
      <c r="F131" s="2">
        <v>2.20251389704424E-2</v>
      </c>
      <c r="K131" s="2">
        <v>6.9633885052689601</v>
      </c>
      <c r="L131" s="2">
        <v>20379711.26613</v>
      </c>
      <c r="M131" s="2">
        <v>19559066.508085102</v>
      </c>
      <c r="N131" s="2">
        <v>5.4966666666667101E-2</v>
      </c>
      <c r="O131" s="2">
        <v>1.5710019236078E-2</v>
      </c>
    </row>
    <row r="132" spans="1:15" x14ac:dyDescent="0.2">
      <c r="A132">
        <v>130</v>
      </c>
      <c r="B132" s="2">
        <v>6.9714005302619402</v>
      </c>
      <c r="C132" s="2">
        <v>65568181.353493497</v>
      </c>
      <c r="D132" s="2">
        <v>60992301.1611</v>
      </c>
      <c r="E132" s="2">
        <v>4.8916666666666102E-2</v>
      </c>
      <c r="F132" s="2">
        <v>1.6783102246694898E-2</v>
      </c>
      <c r="K132" s="2">
        <v>7.0202565361906801</v>
      </c>
      <c r="L132" s="2">
        <v>19591056.824382398</v>
      </c>
      <c r="M132" s="2">
        <v>20109923.9413183</v>
      </c>
      <c r="N132" s="2">
        <v>4.7416666666666003E-2</v>
      </c>
      <c r="O132" s="2">
        <v>1.53910507016457E-2</v>
      </c>
    </row>
    <row r="133" spans="1:15" x14ac:dyDescent="0.2">
      <c r="A133">
        <v>131</v>
      </c>
      <c r="B133" s="2">
        <v>7.0172695427774698</v>
      </c>
      <c r="C133" s="2">
        <v>70646920.897691399</v>
      </c>
      <c r="D133" s="2">
        <v>68183825.158764303</v>
      </c>
      <c r="E133" s="2">
        <v>5.1616666666666901E-2</v>
      </c>
      <c r="F133" s="2">
        <v>1.5824621144186101E-2</v>
      </c>
      <c r="K133" s="2">
        <v>7.0653667109170799</v>
      </c>
      <c r="L133" s="2">
        <v>20102281.553174701</v>
      </c>
      <c r="M133" s="2">
        <v>23306919.096694</v>
      </c>
      <c r="N133" s="2">
        <v>4.6216666666667003E-2</v>
      </c>
      <c r="O133" s="2">
        <v>1.33470230587083E-2</v>
      </c>
    </row>
    <row r="134" spans="1:15" x14ac:dyDescent="0.2">
      <c r="A134">
        <v>132</v>
      </c>
      <c r="B134" s="2">
        <v>7.0726196336653198</v>
      </c>
      <c r="C134" s="2">
        <v>66060080.8866046</v>
      </c>
      <c r="D134" s="2">
        <v>60939140.208577402</v>
      </c>
      <c r="E134" s="2">
        <v>5.0100000000000498E-2</v>
      </c>
      <c r="F134" s="2">
        <v>1.7386574096335899E-2</v>
      </c>
      <c r="K134" s="2">
        <v>7.12293394129716</v>
      </c>
      <c r="L134" s="2">
        <v>20930807.502623498</v>
      </c>
      <c r="M134" s="2">
        <v>19224290.444108199</v>
      </c>
      <c r="N134" s="2">
        <v>4.9249999999999801E-2</v>
      </c>
      <c r="O134" s="2">
        <v>1.7725487328751999E-2</v>
      </c>
    </row>
    <row r="135" spans="1:15" x14ac:dyDescent="0.2">
      <c r="A135">
        <v>133</v>
      </c>
      <c r="B135" s="2">
        <v>7.1208328847943303</v>
      </c>
      <c r="C135" s="2">
        <v>66129828.9723427</v>
      </c>
      <c r="D135" s="2">
        <v>67942472.040753499</v>
      </c>
      <c r="E135" s="2">
        <v>4.8249999999999502E-2</v>
      </c>
      <c r="F135" s="2">
        <v>1.4989606383031699E-2</v>
      </c>
      <c r="K135" s="2">
        <v>7.1698908915292296</v>
      </c>
      <c r="L135" s="2">
        <v>20209057.0782701</v>
      </c>
      <c r="M135" s="2">
        <v>23766791.906957101</v>
      </c>
      <c r="N135" s="2">
        <v>4.5900000000000503E-2</v>
      </c>
      <c r="O135" s="2">
        <v>1.2992358308955501E-2</v>
      </c>
    </row>
    <row r="136" spans="1:15" x14ac:dyDescent="0.2">
      <c r="A136">
        <v>134</v>
      </c>
      <c r="B136" s="2">
        <v>7.1678213704463802</v>
      </c>
      <c r="C136" s="2">
        <v>61347936.9271027</v>
      </c>
      <c r="D136" s="2">
        <v>66942071.737332903</v>
      </c>
      <c r="E136" s="2">
        <v>4.4033333333333098E-2</v>
      </c>
      <c r="F136" s="2">
        <v>1.3948451600364301E-2</v>
      </c>
      <c r="K136" s="2">
        <v>7.2153323953098596</v>
      </c>
      <c r="L136" s="2">
        <v>20555272.8278693</v>
      </c>
      <c r="M136" s="2">
        <v>22786272.9418501</v>
      </c>
      <c r="N136" s="2">
        <v>5.54833333333331E-2</v>
      </c>
      <c r="O136" s="2">
        <v>1.30153855910065E-2</v>
      </c>
    </row>
    <row r="137" spans="1:15" x14ac:dyDescent="0.2">
      <c r="A137">
        <v>135</v>
      </c>
      <c r="B137" s="2">
        <v>7.2148799328084703</v>
      </c>
      <c r="C137" s="2">
        <v>72743800.154002994</v>
      </c>
      <c r="D137" s="2">
        <v>52970003.057793804</v>
      </c>
      <c r="E137" s="2">
        <v>5.7166666666667303E-2</v>
      </c>
      <c r="F137" s="2">
        <v>2.3068846621710801E-2</v>
      </c>
      <c r="K137" s="2">
        <v>7.2729462039501396</v>
      </c>
      <c r="L137" s="2">
        <v>19814148.8257665</v>
      </c>
      <c r="M137" s="2">
        <v>22543194.4125982</v>
      </c>
      <c r="N137" s="2">
        <v>4.8416666666666303E-2</v>
      </c>
      <c r="O137" s="2">
        <v>1.33597892701882E-2</v>
      </c>
    </row>
    <row r="138" spans="1:15" x14ac:dyDescent="0.2">
      <c r="A138">
        <v>136</v>
      </c>
      <c r="B138" s="2">
        <v>7.2724405640061098</v>
      </c>
      <c r="C138" s="2">
        <v>60046524.642428301</v>
      </c>
      <c r="D138" s="2">
        <v>66159072.819452003</v>
      </c>
      <c r="E138" s="2">
        <v>4.5733333333332703E-2</v>
      </c>
      <c r="F138" s="2">
        <v>1.36121209750781E-2</v>
      </c>
      <c r="K138" s="2">
        <v>7.3193438627268899</v>
      </c>
      <c r="L138" s="2">
        <v>19889398.935943302</v>
      </c>
      <c r="M138" s="2">
        <v>21933072.690351501</v>
      </c>
      <c r="N138" s="2">
        <v>4.5900000000000503E-2</v>
      </c>
      <c r="O138" s="2">
        <v>1.3454088586526899E-2</v>
      </c>
    </row>
    <row r="139" spans="1:15" x14ac:dyDescent="0.2">
      <c r="A139">
        <v>137</v>
      </c>
      <c r="B139" s="2">
        <v>7.3164527973858302</v>
      </c>
      <c r="C139" s="2">
        <v>66060880.688601099</v>
      </c>
      <c r="D139" s="2">
        <v>65546241.073079802</v>
      </c>
      <c r="E139" s="2">
        <v>5.3449999999999803E-2</v>
      </c>
      <c r="F139" s="2">
        <v>1.52855951945714E-2</v>
      </c>
      <c r="K139" s="2">
        <v>7.3645916862916296</v>
      </c>
      <c r="L139" s="2">
        <v>19380237.606964398</v>
      </c>
      <c r="M139" s="2">
        <v>22246812.606041402</v>
      </c>
      <c r="N139" s="2">
        <v>5.4116666666666403E-2</v>
      </c>
      <c r="O139" s="2">
        <v>1.30293550501435E-2</v>
      </c>
    </row>
    <row r="140" spans="1:15" x14ac:dyDescent="0.2">
      <c r="A140">
        <v>138</v>
      </c>
      <c r="B140" s="2">
        <v>7.3761010386420098</v>
      </c>
      <c r="C140" s="2">
        <v>71270608.365214497</v>
      </c>
      <c r="D140" s="2">
        <v>71383766.010772705</v>
      </c>
      <c r="E140" s="2">
        <v>5.06000000000002E-2</v>
      </c>
      <c r="F140" s="2">
        <v>1.5500328321840199E-2</v>
      </c>
      <c r="K140" s="2">
        <v>7.4225916563797698</v>
      </c>
      <c r="L140" s="2">
        <v>19630689.104292501</v>
      </c>
      <c r="M140" s="2">
        <v>22605844.391809698</v>
      </c>
      <c r="N140" s="2">
        <v>4.8416666666667198E-2</v>
      </c>
      <c r="O140" s="2">
        <v>1.3056801908828901E-2</v>
      </c>
    </row>
    <row r="141" spans="1:15" x14ac:dyDescent="0.2">
      <c r="A141">
        <v>139</v>
      </c>
      <c r="B141" s="2">
        <v>7.4222037048635796</v>
      </c>
      <c r="C141" s="2">
        <v>68844219.764785305</v>
      </c>
      <c r="D141" s="2">
        <v>76597190.206960306</v>
      </c>
      <c r="E141" s="2">
        <v>4.5216666666666697E-2</v>
      </c>
      <c r="F141" s="2">
        <v>1.3625260247129E-2</v>
      </c>
      <c r="K141" s="2">
        <v>7.4695305908226697</v>
      </c>
      <c r="L141" s="2">
        <v>20484790.074680299</v>
      </c>
      <c r="M141" s="2">
        <v>23860328.7522217</v>
      </c>
      <c r="N141" s="2">
        <v>4.6566666666667103E-2</v>
      </c>
      <c r="O141" s="2">
        <v>1.2801204676609499E-2</v>
      </c>
    </row>
    <row r="142" spans="1:15" x14ac:dyDescent="0.2">
      <c r="A142">
        <v>140</v>
      </c>
      <c r="B142" s="2">
        <v>7.4669654102713396</v>
      </c>
      <c r="C142" s="2">
        <v>68485188.122144595</v>
      </c>
      <c r="D142" s="2">
        <v>71317494.582856998</v>
      </c>
      <c r="E142" s="2">
        <v>5.1616666666666901E-2</v>
      </c>
      <c r="F142" s="2">
        <v>1.46647193319813E-2</v>
      </c>
      <c r="K142" s="2">
        <v>7.5144140588902397</v>
      </c>
      <c r="L142" s="2">
        <v>20536457.844797</v>
      </c>
      <c r="M142" s="2">
        <v>22906827.3326892</v>
      </c>
      <c r="N142" s="2">
        <v>5.2616666666666298E-2</v>
      </c>
      <c r="O142" s="2">
        <v>1.3293004925942299E-2</v>
      </c>
    </row>
    <row r="143" spans="1:15" x14ac:dyDescent="0.2">
      <c r="A143">
        <v>141</v>
      </c>
      <c r="B143" s="2">
        <v>7.5248874494700999</v>
      </c>
      <c r="C143" s="2">
        <v>67606227.586478293</v>
      </c>
      <c r="D143" s="2">
        <v>62496528.222616702</v>
      </c>
      <c r="E143" s="2">
        <v>5.1766666666666503E-2</v>
      </c>
      <c r="F143" s="2">
        <v>1.6945798387538999E-2</v>
      </c>
      <c r="K143" s="2">
        <v>7.5727291129555701</v>
      </c>
      <c r="L143" s="2">
        <v>19716006.537383702</v>
      </c>
      <c r="M143" s="2">
        <v>22251646.246407401</v>
      </c>
      <c r="N143" s="2">
        <v>4.7900000000000303E-2</v>
      </c>
      <c r="O143" s="2">
        <v>1.3418283739429901E-2</v>
      </c>
    </row>
    <row r="144" spans="1:15" x14ac:dyDescent="0.2">
      <c r="A144">
        <v>142</v>
      </c>
      <c r="B144" s="2">
        <v>7.5726217751549996</v>
      </c>
      <c r="C144" s="2">
        <v>61024708.458810098</v>
      </c>
      <c r="D144" s="2">
        <v>66936668.177049197</v>
      </c>
      <c r="E144" s="2">
        <v>4.5066666666666998E-2</v>
      </c>
      <c r="F144" s="2">
        <v>1.4150240788407801E-2</v>
      </c>
      <c r="K144" s="2">
        <v>7.61733151991419</v>
      </c>
      <c r="L144" s="2">
        <v>20424429.634201799</v>
      </c>
      <c r="M144" s="2">
        <v>21518348.087973401</v>
      </c>
      <c r="N144" s="2">
        <v>5.3966666666666697E-2</v>
      </c>
      <c r="O144" s="2">
        <v>1.43112971222044E-2</v>
      </c>
    </row>
    <row r="145" spans="1:15" x14ac:dyDescent="0.2">
      <c r="A145">
        <v>143</v>
      </c>
      <c r="B145" s="2">
        <v>7.6187292787725696</v>
      </c>
      <c r="C145" s="2">
        <v>69468755.286087707</v>
      </c>
      <c r="D145" s="2">
        <v>68138552.572924003</v>
      </c>
      <c r="E145" s="2">
        <v>5.41333333333327E-2</v>
      </c>
      <c r="F145" s="2">
        <v>1.47897728700528E-2</v>
      </c>
      <c r="K145" s="2">
        <v>7.6717524187983601</v>
      </c>
      <c r="L145" s="2">
        <v>20023318.226090401</v>
      </c>
      <c r="M145" s="2">
        <v>20717529.945298102</v>
      </c>
      <c r="N145" s="2">
        <v>4.8083333333332597E-2</v>
      </c>
      <c r="O145" s="2">
        <v>1.54519226723071E-2</v>
      </c>
    </row>
    <row r="146" spans="1:15" x14ac:dyDescent="0.2">
      <c r="A146">
        <v>144</v>
      </c>
      <c r="B146" s="2">
        <v>7.6755768186725897</v>
      </c>
      <c r="C146" s="2">
        <v>65985331.950041696</v>
      </c>
      <c r="D146" s="2">
        <v>60996769.714215301</v>
      </c>
      <c r="E146" s="2">
        <v>4.95833333333335E-2</v>
      </c>
      <c r="F146" s="2">
        <v>1.7294086640496299E-2</v>
      </c>
      <c r="K146" s="2">
        <v>7.7204511566065497</v>
      </c>
      <c r="L146" s="2">
        <v>20008600.4252236</v>
      </c>
      <c r="M146" s="2">
        <v>22788918.9607144</v>
      </c>
      <c r="N146" s="2">
        <v>4.6733333333334001E-2</v>
      </c>
      <c r="O146" s="2">
        <v>1.35190553252471E-2</v>
      </c>
    </row>
    <row r="147" spans="1:15" x14ac:dyDescent="0.2">
      <c r="A147">
        <v>145</v>
      </c>
      <c r="B147" s="2">
        <v>7.7226976941378203</v>
      </c>
      <c r="C147" s="2">
        <v>63393253.916400298</v>
      </c>
      <c r="D147" s="2">
        <v>65609363.578285098</v>
      </c>
      <c r="E147" s="2">
        <v>4.7749999999999702E-2</v>
      </c>
      <c r="F147" s="2">
        <v>1.4427377598235799E-2</v>
      </c>
      <c r="K147" s="2">
        <v>7.7654579828967396</v>
      </c>
      <c r="L147" s="2">
        <v>20056349.443091199</v>
      </c>
      <c r="M147" s="2">
        <v>22029341.532063499</v>
      </c>
      <c r="N147" s="2">
        <v>5.5316666666666202E-2</v>
      </c>
      <c r="O147" s="2">
        <v>1.29386174203061E-2</v>
      </c>
    </row>
    <row r="148" spans="1:15" x14ac:dyDescent="0.2">
      <c r="A148">
        <v>146</v>
      </c>
      <c r="B148" s="2">
        <v>7.7690657036303996</v>
      </c>
      <c r="C148" s="2">
        <v>71370138.008113801</v>
      </c>
      <c r="D148" s="2">
        <v>69498867.652606502</v>
      </c>
      <c r="E148" s="2">
        <v>5.1783333333333702E-2</v>
      </c>
      <c r="F148" s="2">
        <v>1.54015342711853E-2</v>
      </c>
      <c r="K148" s="2">
        <v>7.8239939684711697</v>
      </c>
      <c r="L148" s="2">
        <v>20493359.949232198</v>
      </c>
      <c r="M148" s="2">
        <v>24519762.2780651</v>
      </c>
      <c r="N148" s="2">
        <v>4.7066666666666798E-2</v>
      </c>
      <c r="O148" s="2">
        <v>1.2810387616760901E-2</v>
      </c>
    </row>
    <row r="149" spans="1:15" x14ac:dyDescent="0.2">
      <c r="A149">
        <v>147</v>
      </c>
      <c r="B149" s="2">
        <v>7.8260168123777403</v>
      </c>
      <c r="C149" s="2">
        <v>69648346.761764601</v>
      </c>
      <c r="D149" s="2">
        <v>70867088.172884896</v>
      </c>
      <c r="E149" s="2">
        <v>5.0933333333333101E-2</v>
      </c>
      <c r="F149" s="2">
        <v>1.5010097222853999E-2</v>
      </c>
      <c r="K149" s="2">
        <v>7.8698690437854104</v>
      </c>
      <c r="L149" s="2">
        <v>21301105.0271005</v>
      </c>
      <c r="M149" s="2">
        <v>24928200.544463001</v>
      </c>
      <c r="N149" s="2">
        <v>4.7899999999999401E-2</v>
      </c>
      <c r="O149" s="2">
        <v>1.2587670490358201E-2</v>
      </c>
    </row>
    <row r="150" spans="1:15" x14ac:dyDescent="0.2">
      <c r="A150">
        <v>148</v>
      </c>
      <c r="B150" s="2">
        <v>7.87303158789714</v>
      </c>
      <c r="C150" s="2">
        <v>67972575.313400701</v>
      </c>
      <c r="D150" s="2">
        <v>69981046.722353294</v>
      </c>
      <c r="E150" s="2">
        <v>4.62333333333333E-2</v>
      </c>
      <c r="F150" s="2">
        <v>1.4529030058030299E-2</v>
      </c>
      <c r="K150" s="2">
        <v>7.9177836560010304</v>
      </c>
      <c r="L150" s="2">
        <v>20463809.440268699</v>
      </c>
      <c r="M150" s="2">
        <v>17922975.658132002</v>
      </c>
      <c r="N150" s="2">
        <v>5.5150000000000303E-2</v>
      </c>
      <c r="O150" s="2">
        <v>1.8972816791775302E-2</v>
      </c>
    </row>
    <row r="151" spans="1:15" x14ac:dyDescent="0.2">
      <c r="A151">
        <v>149</v>
      </c>
      <c r="B151" s="2">
        <v>7.9210498310197499</v>
      </c>
      <c r="C151" s="2">
        <v>68354822.074473903</v>
      </c>
      <c r="D151" s="2">
        <v>56821964.475876503</v>
      </c>
      <c r="E151" s="2">
        <v>5.4299999999999599E-2</v>
      </c>
      <c r="F151" s="2">
        <v>1.93488223069762E-2</v>
      </c>
      <c r="K151" s="2">
        <v>7.9737795699795599</v>
      </c>
      <c r="L151" s="2">
        <v>20669950.324517298</v>
      </c>
      <c r="M151" s="2">
        <v>24504483.9312809</v>
      </c>
      <c r="N151" s="2">
        <v>4.6733333333334001E-2</v>
      </c>
      <c r="O151" s="2">
        <v>1.2739925030176701E-2</v>
      </c>
    </row>
    <row r="152" spans="1:15" x14ac:dyDescent="0.2">
      <c r="A152">
        <v>150</v>
      </c>
      <c r="B152" s="2">
        <v>7.97639659526613</v>
      </c>
      <c r="C152" s="2">
        <v>68771390.365724102</v>
      </c>
      <c r="D152" s="2">
        <v>71678592.297373101</v>
      </c>
      <c r="E152" s="2">
        <v>4.8249999999999502E-2</v>
      </c>
      <c r="F152" s="2">
        <v>1.4691656184129299E-2</v>
      </c>
      <c r="K152" s="2">
        <v>8.0194036386355396</v>
      </c>
      <c r="L152" s="2">
        <v>19840240.603574</v>
      </c>
      <c r="M152" s="2">
        <v>23492311.912367899</v>
      </c>
      <c r="N152" s="2">
        <v>4.8249999999999502E-2</v>
      </c>
      <c r="O152" s="2">
        <v>1.2651340664795899E-2</v>
      </c>
    </row>
    <row r="153" spans="1:15" x14ac:dyDescent="0.2">
      <c r="A153">
        <v>151</v>
      </c>
      <c r="B153" s="2">
        <v>8.0225832748778494</v>
      </c>
      <c r="C153" s="2">
        <v>67759212.9496959</v>
      </c>
      <c r="D153" s="2">
        <v>74471390.945358604</v>
      </c>
      <c r="E153" s="2">
        <v>4.5716666666667301E-2</v>
      </c>
      <c r="F153" s="2">
        <v>1.40210804226282E-2</v>
      </c>
      <c r="K153" s="2">
        <v>8.0729778879769292</v>
      </c>
      <c r="L153" s="2">
        <v>19245522.986045301</v>
      </c>
      <c r="M153" s="2">
        <v>16462755.8635826</v>
      </c>
      <c r="N153" s="2">
        <v>5.3116666666666E-2</v>
      </c>
      <c r="O153" s="2">
        <v>1.8513329285649902E-2</v>
      </c>
    </row>
    <row r="154" spans="1:15" x14ac:dyDescent="0.2">
      <c r="A154">
        <v>152</v>
      </c>
      <c r="B154" s="2">
        <v>8.0687059726938593</v>
      </c>
      <c r="C154" s="2">
        <v>66982361.400426202</v>
      </c>
      <c r="D154" s="2">
        <v>65473128.162679702</v>
      </c>
      <c r="E154" s="2">
        <v>5.4633333333333298E-2</v>
      </c>
      <c r="F154" s="2">
        <v>1.52292822713864E-2</v>
      </c>
      <c r="K154" s="2">
        <v>8.1231406943159197</v>
      </c>
      <c r="L154" s="2">
        <v>18495292.130106401</v>
      </c>
      <c r="M154" s="2">
        <v>21737207.8781197</v>
      </c>
      <c r="N154" s="2">
        <v>4.8416666666666303E-2</v>
      </c>
      <c r="O154" s="2">
        <v>1.26854006623205E-2</v>
      </c>
    </row>
    <row r="155" spans="1:15" x14ac:dyDescent="0.2">
      <c r="A155">
        <v>153</v>
      </c>
      <c r="B155" s="2">
        <v>8.1265337733149696</v>
      </c>
      <c r="C155" s="2">
        <v>65380070.5198856</v>
      </c>
      <c r="D155" s="2">
        <v>69274370.117011696</v>
      </c>
      <c r="E155" s="2">
        <v>4.6733333333334001E-2</v>
      </c>
      <c r="F155" s="2">
        <v>1.4496591902082301E-2</v>
      </c>
      <c r="K155" s="2">
        <v>8.1686617295727899</v>
      </c>
      <c r="L155" s="2">
        <v>20321187.007541601</v>
      </c>
      <c r="M155" s="2">
        <v>24105784.083310001</v>
      </c>
      <c r="N155" s="2">
        <v>5.2950000000000899E-2</v>
      </c>
      <c r="O155" s="2">
        <v>1.2530827417553099E-2</v>
      </c>
    </row>
    <row r="156" spans="1:15" x14ac:dyDescent="0.2">
      <c r="A156">
        <v>154</v>
      </c>
      <c r="B156" s="2">
        <v>8.1712747433032806</v>
      </c>
      <c r="C156" s="2">
        <v>72145486.718297094</v>
      </c>
      <c r="D156" s="2">
        <v>64159432.000991099</v>
      </c>
      <c r="E156" s="2">
        <v>5.2449999999998602E-2</v>
      </c>
      <c r="F156" s="2">
        <v>1.70262983995411E-2</v>
      </c>
      <c r="K156" s="2">
        <v>8.2252611459401397</v>
      </c>
      <c r="L156" s="2">
        <v>20281498.569603</v>
      </c>
      <c r="M156" s="2">
        <v>20346053.178578202</v>
      </c>
      <c r="N156" s="2">
        <v>4.8083333333334401E-2</v>
      </c>
      <c r="O156" s="2">
        <v>1.58270433129672E-2</v>
      </c>
    </row>
    <row r="157" spans="1:15" x14ac:dyDescent="0.2">
      <c r="A157">
        <v>155</v>
      </c>
      <c r="B157" s="2">
        <v>8.2270507434538995</v>
      </c>
      <c r="C157" s="2">
        <v>69289813.197055906</v>
      </c>
      <c r="D157" s="2">
        <v>58881574.704437301</v>
      </c>
      <c r="E157" s="2">
        <v>4.99333333333336E-2</v>
      </c>
      <c r="F157" s="2">
        <v>1.9021488312130699E-2</v>
      </c>
      <c r="K157" s="2">
        <v>8.2730607195906707</v>
      </c>
      <c r="L157" s="2">
        <v>19614081.561777301</v>
      </c>
      <c r="M157" s="2">
        <v>22518723.231280599</v>
      </c>
      <c r="N157" s="2">
        <v>5.0933333333333101E-2</v>
      </c>
      <c r="O157" s="2">
        <v>1.3121268003800399E-2</v>
      </c>
    </row>
    <row r="158" spans="1:15" x14ac:dyDescent="0.2">
      <c r="A158">
        <v>156</v>
      </c>
      <c r="B158" s="2">
        <v>8.2746362245527596</v>
      </c>
      <c r="C158" s="2">
        <v>66146151.7849022</v>
      </c>
      <c r="D158" s="2">
        <v>64717624.857101902</v>
      </c>
      <c r="E158" s="2">
        <v>4.6566666666665299E-2</v>
      </c>
      <c r="F158" s="2">
        <v>1.5941424592218902E-2</v>
      </c>
      <c r="K158" s="2">
        <v>8.3220571958599407</v>
      </c>
      <c r="L158" s="2">
        <v>18761151.841463</v>
      </c>
      <c r="M158" s="2">
        <v>21139438.7055897</v>
      </c>
      <c r="N158" s="2">
        <v>5.0100000000000498E-2</v>
      </c>
      <c r="O158" s="2">
        <v>1.30577410568833E-2</v>
      </c>
    </row>
    <row r="159" spans="1:15" x14ac:dyDescent="0.2">
      <c r="A159">
        <v>157</v>
      </c>
      <c r="B159" s="2">
        <v>8.3194446264770008</v>
      </c>
      <c r="C159" s="2">
        <v>68542802.613619298</v>
      </c>
      <c r="D159" s="2">
        <v>65254948.828691199</v>
      </c>
      <c r="E159" s="2">
        <v>5.49833333333343E-2</v>
      </c>
      <c r="F159" s="2">
        <v>1.50951859817976E-2</v>
      </c>
      <c r="K159" s="2">
        <v>8.37517487903804</v>
      </c>
      <c r="L159" s="2">
        <v>20668164.372839801</v>
      </c>
      <c r="M159" s="2">
        <v>23330443.075379599</v>
      </c>
      <c r="N159" s="2">
        <v>4.7583333333333797E-2</v>
      </c>
      <c r="O159" s="2">
        <v>1.38260941184161E-2</v>
      </c>
    </row>
    <row r="160" spans="1:15" x14ac:dyDescent="0.2">
      <c r="A160">
        <v>158</v>
      </c>
      <c r="B160" s="2">
        <v>8.3775883963974493</v>
      </c>
      <c r="C160" s="2">
        <v>67708219.221847102</v>
      </c>
      <c r="D160" s="2">
        <v>72575638.575100899</v>
      </c>
      <c r="E160" s="2">
        <v>4.9416666666665797E-2</v>
      </c>
      <c r="F160" s="2">
        <v>1.4452227656944301E-2</v>
      </c>
      <c r="K160" s="2">
        <v>8.4194081752759704</v>
      </c>
      <c r="L160" s="2">
        <v>20282889.623034701</v>
      </c>
      <c r="M160" s="2">
        <v>23598489.711704899</v>
      </c>
      <c r="N160" s="2">
        <v>5.41333333333327E-2</v>
      </c>
      <c r="O160" s="2">
        <v>1.2656571369865E-2</v>
      </c>
    </row>
    <row r="161" spans="1:15" x14ac:dyDescent="0.2">
      <c r="A161">
        <v>159</v>
      </c>
      <c r="B161" s="2">
        <v>8.4258735186166493</v>
      </c>
      <c r="C161" s="2">
        <v>64561326.329286799</v>
      </c>
      <c r="D161" s="2">
        <v>67600658.599434301</v>
      </c>
      <c r="E161" s="2">
        <v>4.7900000000000303E-2</v>
      </c>
      <c r="F161" s="2">
        <v>1.40284111654392E-2</v>
      </c>
      <c r="K161" s="2">
        <v>8.4748594439119707</v>
      </c>
      <c r="L161" s="2">
        <v>19805870.405301802</v>
      </c>
      <c r="M161" s="2">
        <v>18623897.187390398</v>
      </c>
      <c r="N161" s="2">
        <v>4.75666666666665E-2</v>
      </c>
      <c r="O161" s="2">
        <v>1.7183199768172799E-2</v>
      </c>
    </row>
    <row r="162" spans="1:15" x14ac:dyDescent="0.2">
      <c r="A162">
        <v>160</v>
      </c>
      <c r="B162" s="2">
        <v>8.4728349572299404</v>
      </c>
      <c r="C162" s="2">
        <v>68700741.508655399</v>
      </c>
      <c r="D162" s="2">
        <v>67664412.666583106</v>
      </c>
      <c r="E162" s="2">
        <v>5.04333333333324E-2</v>
      </c>
      <c r="F162" s="2">
        <v>1.56028804295492E-2</v>
      </c>
      <c r="K162" s="2">
        <v>8.5238040427389894</v>
      </c>
      <c r="L162" s="2">
        <v>20577914.756844901</v>
      </c>
      <c r="M162" s="2">
        <v>24672958.159203101</v>
      </c>
      <c r="N162" s="2">
        <v>4.7900000000000303E-2</v>
      </c>
      <c r="O162" s="2">
        <v>1.2583376456726501E-2</v>
      </c>
    </row>
    <row r="163" spans="1:15" x14ac:dyDescent="0.2">
      <c r="A163">
        <v>161</v>
      </c>
      <c r="B163" s="2">
        <v>8.5278662458435601</v>
      </c>
      <c r="C163" s="2">
        <v>68320991.738187805</v>
      </c>
      <c r="D163" s="2">
        <v>61304142.315159298</v>
      </c>
      <c r="E163" s="2">
        <v>5.2116666666666603E-2</v>
      </c>
      <c r="F163" s="2">
        <v>1.7405022689681401E-2</v>
      </c>
      <c r="K163" s="2">
        <v>8.56927892477154</v>
      </c>
      <c r="L163" s="2">
        <v>18585019.092729598</v>
      </c>
      <c r="M163" s="2">
        <v>20747274.901067801</v>
      </c>
      <c r="N163" s="2">
        <v>5.4816666666665598E-2</v>
      </c>
      <c r="O163" s="2">
        <v>1.31841205702141E-2</v>
      </c>
    </row>
    <row r="164" spans="1:15" x14ac:dyDescent="0.2">
      <c r="A164">
        <v>162</v>
      </c>
      <c r="B164" s="2">
        <v>8.5761644158433903</v>
      </c>
      <c r="C164" s="2">
        <v>64550850.582166702</v>
      </c>
      <c r="D164" s="2">
        <v>70097944.659840301</v>
      </c>
      <c r="E164" s="2">
        <v>4.3533333333334298E-2</v>
      </c>
      <c r="F164" s="2">
        <v>1.3987038354532201E-2</v>
      </c>
      <c r="K164" s="2">
        <v>8.6266857058294502</v>
      </c>
      <c r="L164" s="2">
        <v>20277277.560108501</v>
      </c>
      <c r="M164" s="2">
        <v>21391605.4329064</v>
      </c>
      <c r="N164" s="2">
        <v>4.7399999999999699E-2</v>
      </c>
      <c r="O164" s="2">
        <v>1.48290017152082E-2</v>
      </c>
    </row>
    <row r="165" spans="1:15" x14ac:dyDescent="0.2">
      <c r="A165">
        <v>163</v>
      </c>
      <c r="B165" s="2">
        <v>8.6204059858122495</v>
      </c>
      <c r="C165" s="2">
        <v>69677638.1174611</v>
      </c>
      <c r="D165" s="2">
        <v>62104621.427738003</v>
      </c>
      <c r="E165" s="2">
        <v>5.3966666666665802E-2</v>
      </c>
      <c r="F165" s="2">
        <v>1.6967185122442899E-2</v>
      </c>
      <c r="K165" s="2">
        <v>8.6732940783865295</v>
      </c>
      <c r="L165" s="2">
        <v>18322389.2995531</v>
      </c>
      <c r="M165" s="2">
        <v>21699769.833334502</v>
      </c>
      <c r="N165" s="2">
        <v>4.8083333333334401E-2</v>
      </c>
      <c r="O165" s="2">
        <v>1.25470768988691E-2</v>
      </c>
    </row>
    <row r="166" spans="1:15" x14ac:dyDescent="0.2">
      <c r="A166">
        <v>164</v>
      </c>
      <c r="B166" s="2">
        <v>8.6773705089149509</v>
      </c>
      <c r="C166" s="2">
        <v>64146293.830997698</v>
      </c>
      <c r="D166" s="2">
        <v>59852073.898546897</v>
      </c>
      <c r="E166" s="2">
        <v>4.8599999999998603E-2</v>
      </c>
      <c r="F166" s="2">
        <v>1.70477545055778E-2</v>
      </c>
      <c r="K166" s="2">
        <v>8.7196616938305205</v>
      </c>
      <c r="L166" s="2">
        <v>19241696.902907498</v>
      </c>
      <c r="M166" s="2">
        <v>19412965.423662402</v>
      </c>
      <c r="N166" s="2">
        <v>5.2450000000000302E-2</v>
      </c>
      <c r="O166" s="2">
        <v>1.4168928723068E-2</v>
      </c>
    </row>
    <row r="167" spans="1:15" x14ac:dyDescent="0.2">
      <c r="A167">
        <v>165</v>
      </c>
      <c r="B167" s="2">
        <v>8.7235345308143692</v>
      </c>
      <c r="C167" s="2">
        <v>66121913.114128903</v>
      </c>
      <c r="D167" s="2">
        <v>67506568.405159503</v>
      </c>
      <c r="E167" s="2">
        <v>5.1433333333333699E-2</v>
      </c>
      <c r="F167" s="2">
        <v>1.50309736236185E-2</v>
      </c>
      <c r="K167" s="2">
        <v>8.7766738083904894</v>
      </c>
      <c r="L167" s="2">
        <v>18872380.665740602</v>
      </c>
      <c r="M167" s="2">
        <v>20828297.696905099</v>
      </c>
      <c r="N167" s="2">
        <v>4.9416666666665797E-2</v>
      </c>
      <c r="O167" s="2">
        <v>1.3774906804467701E-2</v>
      </c>
    </row>
    <row r="168" spans="1:15" x14ac:dyDescent="0.2">
      <c r="A168">
        <v>166</v>
      </c>
      <c r="B168" s="2">
        <v>8.7794767006070202</v>
      </c>
      <c r="C168" s="2">
        <v>69605378.073155507</v>
      </c>
      <c r="D168" s="2">
        <v>57380388.563490704</v>
      </c>
      <c r="E168" s="2">
        <v>5.1949999999999698E-2</v>
      </c>
      <c r="F168" s="2">
        <v>1.9653776257689201E-2</v>
      </c>
      <c r="K168" s="2">
        <v>8.8231764780439992</v>
      </c>
      <c r="L168" s="2">
        <v>20332437.188990399</v>
      </c>
      <c r="M168" s="2">
        <v>24650337.956590898</v>
      </c>
      <c r="N168" s="2">
        <v>5.0766666666668001E-2</v>
      </c>
      <c r="O168" s="2">
        <v>1.22791418508896E-2</v>
      </c>
    </row>
    <row r="169" spans="1:15" x14ac:dyDescent="0.2">
      <c r="A169">
        <v>167</v>
      </c>
      <c r="B169" s="2">
        <v>8.8272924595520994</v>
      </c>
      <c r="C169" s="2">
        <v>64943817.157719001</v>
      </c>
      <c r="D169" s="2">
        <v>70172156.397851095</v>
      </c>
      <c r="E169" s="2">
        <v>4.62333333333333E-2</v>
      </c>
      <c r="F169" s="2">
        <v>1.4206002644364399E-2</v>
      </c>
      <c r="K169" s="2">
        <v>8.8720779116232507</v>
      </c>
      <c r="L169" s="2">
        <v>19845823.463573199</v>
      </c>
      <c r="M169" s="2">
        <v>24067665.5611616</v>
      </c>
      <c r="N169" s="2">
        <v>4.8583333333334998E-2</v>
      </c>
      <c r="O169" s="2">
        <v>1.2247563097624E-2</v>
      </c>
    </row>
    <row r="170" spans="1:15" x14ac:dyDescent="0.2">
      <c r="A170">
        <v>168</v>
      </c>
      <c r="B170" s="2">
        <v>8.87298271324517</v>
      </c>
      <c r="C170" s="2">
        <v>65928643.740044802</v>
      </c>
      <c r="D170" s="2">
        <v>66062689.0165824</v>
      </c>
      <c r="E170" s="2">
        <v>5.1949999999999698E-2</v>
      </c>
      <c r="F170" s="2">
        <v>1.4867358765691599E-2</v>
      </c>
      <c r="K170" s="2">
        <v>8.9262465431910201</v>
      </c>
      <c r="L170" s="2">
        <v>19272593.046962</v>
      </c>
      <c r="M170" s="2">
        <v>20705445.7048085</v>
      </c>
      <c r="N170" s="2">
        <v>4.8416666666666303E-2</v>
      </c>
      <c r="O170" s="2">
        <v>1.42951101572937E-2</v>
      </c>
    </row>
    <row r="171" spans="1:15" x14ac:dyDescent="0.2">
      <c r="A171">
        <v>169</v>
      </c>
      <c r="B171" s="2">
        <v>8.9295222559896992</v>
      </c>
      <c r="C171" s="2">
        <v>68825695.366138294</v>
      </c>
      <c r="D171" s="2">
        <v>65522345.088487998</v>
      </c>
      <c r="E171" s="2">
        <v>5.17833333333328E-2</v>
      </c>
      <c r="F171" s="2">
        <v>1.63021006919148E-2</v>
      </c>
      <c r="K171" s="2">
        <v>8.9704415887199396</v>
      </c>
      <c r="L171" s="2">
        <v>19747792.6317733</v>
      </c>
      <c r="M171" s="2">
        <v>23120612.898017101</v>
      </c>
      <c r="N171" s="2">
        <v>4.6400000000000198E-2</v>
      </c>
      <c r="O171" s="2">
        <v>1.30358328096154E-2</v>
      </c>
    </row>
    <row r="172" spans="1:15" x14ac:dyDescent="0.2">
      <c r="A172">
        <v>170</v>
      </c>
      <c r="B172" s="2">
        <v>8.9778546377939996</v>
      </c>
      <c r="C172" s="2">
        <v>65474875.844557002</v>
      </c>
      <c r="D172" s="2">
        <v>67148023.067969099</v>
      </c>
      <c r="E172" s="2">
        <v>4.5733333333332703E-2</v>
      </c>
      <c r="F172" s="2">
        <v>1.4694108383375599E-2</v>
      </c>
      <c r="K172" s="2">
        <v>9.0277412224054796</v>
      </c>
      <c r="L172" s="2">
        <v>19785142.989942402</v>
      </c>
      <c r="M172" s="2">
        <v>18871173.107493099</v>
      </c>
      <c r="N172" s="2">
        <v>4.8583333333333201E-2</v>
      </c>
      <c r="O172" s="2">
        <v>1.6917172133091199E-2</v>
      </c>
    </row>
    <row r="173" spans="1:15" x14ac:dyDescent="0.2">
      <c r="A173">
        <v>171</v>
      </c>
      <c r="B173" s="2">
        <v>9.0232205274905102</v>
      </c>
      <c r="C173" s="2">
        <v>68505578.724012002</v>
      </c>
      <c r="D173" s="2">
        <v>67973069.141717106</v>
      </c>
      <c r="E173" s="2">
        <v>5.2450000000000302E-2</v>
      </c>
      <c r="F173" s="2">
        <v>1.500661795402E-2</v>
      </c>
      <c r="K173" s="2">
        <v>9.0749856598125795</v>
      </c>
      <c r="L173" s="2">
        <v>19211788.874426</v>
      </c>
      <c r="M173" s="2">
        <v>21633635.0096028</v>
      </c>
      <c r="N173" s="2">
        <v>4.7233333333334598E-2</v>
      </c>
      <c r="O173" s="2">
        <v>1.32480236635129E-2</v>
      </c>
    </row>
    <row r="174" spans="1:15" x14ac:dyDescent="0.2">
      <c r="A174">
        <v>172</v>
      </c>
      <c r="B174" s="2">
        <v>9.0791401022040699</v>
      </c>
      <c r="C174" s="2">
        <v>58636017.618285403</v>
      </c>
      <c r="D174" s="2">
        <v>56656139.113642901</v>
      </c>
      <c r="E174" s="2">
        <v>4.89166666666669E-2</v>
      </c>
      <c r="F174" s="2">
        <v>1.6464751081082699E-2</v>
      </c>
      <c r="K174" s="2">
        <v>9.1203886008825403</v>
      </c>
      <c r="L174" s="2">
        <v>19337378.539461501</v>
      </c>
      <c r="M174" s="2">
        <v>20607029.443495799</v>
      </c>
      <c r="N174" s="2">
        <v>5.4816666666665598E-2</v>
      </c>
      <c r="O174" s="2">
        <v>1.3690827798345901E-2</v>
      </c>
    </row>
    <row r="175" spans="1:15" x14ac:dyDescent="0.2">
      <c r="A175">
        <v>173</v>
      </c>
      <c r="B175" s="2">
        <v>9.1274651288327693</v>
      </c>
      <c r="C175" s="2">
        <v>66270761.9363048</v>
      </c>
      <c r="D175" s="2">
        <v>66291369.016863897</v>
      </c>
      <c r="E175" s="2">
        <v>4.7750000000000598E-2</v>
      </c>
      <c r="F175" s="2">
        <v>1.4974242560621E-2</v>
      </c>
      <c r="K175" s="2">
        <v>9.1788590902158198</v>
      </c>
      <c r="L175" s="2">
        <v>18572989.5718625</v>
      </c>
      <c r="M175" s="2">
        <v>21712998.1440592</v>
      </c>
      <c r="N175" s="2">
        <v>4.7916666666665698E-2</v>
      </c>
      <c r="O175" s="2">
        <v>1.28100844497485E-2</v>
      </c>
    </row>
    <row r="176" spans="1:15" x14ac:dyDescent="0.2">
      <c r="A176">
        <v>174</v>
      </c>
      <c r="B176" s="2">
        <v>9.1727349935560696</v>
      </c>
      <c r="C176" s="2">
        <v>65939744.579526797</v>
      </c>
      <c r="D176" s="2">
        <v>68321088.594263196</v>
      </c>
      <c r="E176" s="2">
        <v>5.0599999999999298E-2</v>
      </c>
      <c r="F176" s="2">
        <v>1.48971152010393E-2</v>
      </c>
      <c r="K176" s="2">
        <v>9.2248627414432001</v>
      </c>
      <c r="L176" s="2">
        <v>20270238.745861702</v>
      </c>
      <c r="M176" s="2">
        <v>21961813.500709001</v>
      </c>
      <c r="N176" s="2">
        <v>4.5883333333334199E-2</v>
      </c>
      <c r="O176" s="2">
        <v>1.35082558633215E-2</v>
      </c>
    </row>
    <row r="177" spans="1:15" x14ac:dyDescent="0.2">
      <c r="A177">
        <v>175</v>
      </c>
      <c r="B177" s="2">
        <v>9.2300663933299099</v>
      </c>
      <c r="C177" s="2">
        <v>67462359.259645194</v>
      </c>
      <c r="D177" s="2">
        <v>67395086.307077199</v>
      </c>
      <c r="E177" s="2">
        <v>4.8250000000001202E-2</v>
      </c>
      <c r="F177" s="2">
        <v>1.55210141258522E-2</v>
      </c>
      <c r="K177" s="2">
        <v>9.2699557086027902</v>
      </c>
      <c r="L177" s="2">
        <v>20119427.0805884</v>
      </c>
      <c r="M177" s="2">
        <v>21922485.150148701</v>
      </c>
      <c r="N177" s="2">
        <v>5.3799999999999001E-2</v>
      </c>
      <c r="O177" s="2">
        <v>1.3290289196838501E-2</v>
      </c>
    </row>
    <row r="178" spans="1:15" x14ac:dyDescent="0.2">
      <c r="A178">
        <v>176</v>
      </c>
      <c r="B178" s="2">
        <v>9.2751261414379798</v>
      </c>
      <c r="C178" s="2">
        <v>66808489.061330803</v>
      </c>
      <c r="D178" s="2">
        <v>63340992.109467797</v>
      </c>
      <c r="E178" s="2">
        <v>5.2283333333333501E-2</v>
      </c>
      <c r="F178" s="2">
        <v>1.6304561503712699E-2</v>
      </c>
      <c r="K178" s="2">
        <v>9.3284670927623505</v>
      </c>
      <c r="L178" s="2">
        <v>20407591.705506802</v>
      </c>
      <c r="M178" s="2">
        <v>23993802.113058198</v>
      </c>
      <c r="N178" s="2">
        <v>4.8416666666666303E-2</v>
      </c>
      <c r="O178" s="2">
        <v>1.2741348544718501E-2</v>
      </c>
    </row>
    <row r="179" spans="1:15" x14ac:dyDescent="0.2">
      <c r="A179">
        <v>177</v>
      </c>
      <c r="B179" s="2">
        <v>9.3313949084122605</v>
      </c>
      <c r="C179" s="2">
        <v>68355728.343569696</v>
      </c>
      <c r="D179" s="2">
        <v>58003496.614951096</v>
      </c>
      <c r="E179" s="2">
        <v>4.99333333333336E-2</v>
      </c>
      <c r="F179" s="2">
        <v>1.9114485558379399E-2</v>
      </c>
      <c r="K179" s="2">
        <v>9.3741488748488706</v>
      </c>
      <c r="L179" s="2">
        <v>19443867.6529545</v>
      </c>
      <c r="M179" s="2">
        <v>21830427.8630093</v>
      </c>
      <c r="N179" s="2">
        <v>4.6900000000000802E-2</v>
      </c>
      <c r="O179" s="2">
        <v>1.33186508029617E-2</v>
      </c>
    </row>
    <row r="180" spans="1:15" x14ac:dyDescent="0.2">
      <c r="A180">
        <v>178</v>
      </c>
      <c r="B180" s="2">
        <v>9.3791527760651103</v>
      </c>
      <c r="C180" s="2">
        <v>66741789.955442101</v>
      </c>
      <c r="D180" s="2">
        <v>67733295.8097388</v>
      </c>
      <c r="E180" s="2">
        <v>4.6916666666666301E-2</v>
      </c>
      <c r="F180" s="2">
        <v>1.53100263923776E-2</v>
      </c>
      <c r="K180" s="2">
        <v>9.4239054814130707</v>
      </c>
      <c r="L180" s="2">
        <v>19604972.084030699</v>
      </c>
      <c r="M180" s="2">
        <v>16248416.9502964</v>
      </c>
      <c r="N180" s="2">
        <v>5.3116666666666E-2</v>
      </c>
      <c r="O180" s="2">
        <v>2.0256468037297599E-2</v>
      </c>
    </row>
    <row r="181" spans="1:15" x14ac:dyDescent="0.2">
      <c r="A181">
        <v>179</v>
      </c>
      <c r="B181" s="2">
        <v>9.4242512340649593</v>
      </c>
      <c r="C181" s="2">
        <v>67779629.720428303</v>
      </c>
      <c r="D181" s="2">
        <v>65792773.791871697</v>
      </c>
      <c r="E181" s="2">
        <v>5.2783333333334098E-2</v>
      </c>
      <c r="F181" s="2">
        <v>1.5625531904616401E-2</v>
      </c>
      <c r="K181" s="2">
        <v>9.4781709742182993</v>
      </c>
      <c r="L181" s="2">
        <v>19818495.973627102</v>
      </c>
      <c r="M181" s="2">
        <v>23869510.238934599</v>
      </c>
      <c r="N181" s="2">
        <v>4.7066666666665903E-2</v>
      </c>
      <c r="O181" s="2">
        <v>1.24310132069514E-2</v>
      </c>
    </row>
    <row r="182" spans="1:15" x14ac:dyDescent="0.2">
      <c r="A182">
        <v>180</v>
      </c>
      <c r="B182" s="2">
        <v>9.4814355535054293</v>
      </c>
      <c r="C182" s="2">
        <v>68333411.882264793</v>
      </c>
      <c r="D182" s="2">
        <v>68961876.225825295</v>
      </c>
      <c r="E182" s="2">
        <v>4.9933333333331803E-2</v>
      </c>
      <c r="F182" s="2">
        <v>1.5398363227840099E-2</v>
      </c>
      <c r="K182" s="2">
        <v>9.5218485661322791</v>
      </c>
      <c r="L182" s="2">
        <v>21245514.203290898</v>
      </c>
      <c r="M182" s="2">
        <v>22041931.850225601</v>
      </c>
      <c r="N182" s="2">
        <v>5.3966666666665802E-2</v>
      </c>
      <c r="O182" s="2">
        <v>1.47714451410934E-2</v>
      </c>
    </row>
    <row r="183" spans="1:15" x14ac:dyDescent="0.2">
      <c r="A183">
        <v>181</v>
      </c>
      <c r="B183" s="2">
        <v>9.5283790838868292</v>
      </c>
      <c r="C183" s="2">
        <v>67321204.1808725</v>
      </c>
      <c r="D183" s="2">
        <v>68056764.757642001</v>
      </c>
      <c r="E183" s="2">
        <v>4.6900000000000802E-2</v>
      </c>
      <c r="F183" s="2">
        <v>1.47341225929321E-2</v>
      </c>
      <c r="K183" s="2">
        <v>9.5787332464316197</v>
      </c>
      <c r="L183" s="2">
        <v>19281937.696488</v>
      </c>
      <c r="M183" s="2">
        <v>19150957.311815001</v>
      </c>
      <c r="N183" s="2">
        <v>4.8416666666666303E-2</v>
      </c>
      <c r="O183" s="2">
        <v>1.5979544418018E-2</v>
      </c>
    </row>
    <row r="184" spans="1:15" x14ac:dyDescent="0.2">
      <c r="A184">
        <v>182</v>
      </c>
      <c r="B184" s="2">
        <v>9.5738047641942092</v>
      </c>
      <c r="C184" s="2">
        <v>67816272.053420693</v>
      </c>
      <c r="D184" s="2">
        <v>66802041.639611602</v>
      </c>
      <c r="E184" s="2">
        <v>5.1616666666665999E-2</v>
      </c>
      <c r="F184" s="2">
        <v>1.5191760722576201E-2</v>
      </c>
      <c r="K184" s="2">
        <v>9.6254556549354895</v>
      </c>
      <c r="L184" s="2">
        <v>19770952.250759002</v>
      </c>
      <c r="M184" s="2">
        <v>22756539.733564299</v>
      </c>
      <c r="N184" s="2">
        <v>4.5566666666667602E-2</v>
      </c>
      <c r="O184" s="2">
        <v>1.33867933209881E-2</v>
      </c>
    </row>
    <row r="185" spans="1:15" x14ac:dyDescent="0.2">
      <c r="A185">
        <v>183</v>
      </c>
      <c r="B185" s="2">
        <v>9.6319635569310904</v>
      </c>
      <c r="C185" s="2">
        <v>65361945.435173899</v>
      </c>
      <c r="D185" s="2">
        <v>66332639.609346896</v>
      </c>
      <c r="E185" s="2">
        <v>4.9083333333333798E-2</v>
      </c>
      <c r="F185" s="2">
        <v>1.48776600197529E-2</v>
      </c>
      <c r="K185" s="2">
        <v>9.6723085146810899</v>
      </c>
      <c r="L185" s="2">
        <v>20925820.3413422</v>
      </c>
      <c r="M185" s="2">
        <v>18557078.311102699</v>
      </c>
      <c r="N185" s="2">
        <v>5.6316666666665703E-2</v>
      </c>
      <c r="O185" s="2">
        <v>1.65497749998611E-2</v>
      </c>
    </row>
    <row r="186" spans="1:15" x14ac:dyDescent="0.2">
      <c r="A186">
        <v>184</v>
      </c>
      <c r="B186" s="2">
        <v>9.6778510394387798</v>
      </c>
      <c r="C186" s="2">
        <v>67686844.972572103</v>
      </c>
      <c r="D186" s="2">
        <v>66883398.066933297</v>
      </c>
      <c r="E186" s="2">
        <v>4.5899999999999601E-2</v>
      </c>
      <c r="F186" s="2">
        <v>1.52102836907488E-2</v>
      </c>
      <c r="K186" s="2">
        <v>9.7292192677394205</v>
      </c>
      <c r="L186" s="2">
        <v>19543261.975169301</v>
      </c>
      <c r="M186" s="2">
        <v>23017472.607572</v>
      </c>
      <c r="N186" s="2">
        <v>4.7399999999999699E-2</v>
      </c>
      <c r="O186" s="2">
        <v>1.30091283832261E-2</v>
      </c>
    </row>
    <row r="187" spans="1:15" x14ac:dyDescent="0.2">
      <c r="A187">
        <v>185</v>
      </c>
      <c r="B187" s="2">
        <v>9.7231793546182903</v>
      </c>
      <c r="C187" s="2">
        <v>65612692.446066797</v>
      </c>
      <c r="D187" s="2">
        <v>63937882.371966198</v>
      </c>
      <c r="E187" s="2">
        <v>5.44666666666664E-2</v>
      </c>
      <c r="F187" s="2">
        <v>1.5127946314404299E-2</v>
      </c>
      <c r="K187" s="2">
        <v>9.7745646451363903</v>
      </c>
      <c r="L187" s="2">
        <v>19713284.814403601</v>
      </c>
      <c r="M187" s="2">
        <v>22167162.7052988</v>
      </c>
      <c r="N187" s="2">
        <v>4.8933333333334203E-2</v>
      </c>
      <c r="O187" s="2">
        <v>1.30022299685919E-2</v>
      </c>
    </row>
    <row r="188" spans="1:15" x14ac:dyDescent="0.2">
      <c r="A188">
        <v>186</v>
      </c>
      <c r="B188" s="2">
        <v>9.7815189137371998</v>
      </c>
      <c r="C188" s="2">
        <v>67790896.0314565</v>
      </c>
      <c r="D188" s="2">
        <v>72387432.262184396</v>
      </c>
      <c r="E188" s="2">
        <v>4.8416666666666303E-2</v>
      </c>
      <c r="F188" s="2">
        <v>1.41001997868049E-2</v>
      </c>
      <c r="K188" s="2">
        <v>9.8288440223841995</v>
      </c>
      <c r="L188" s="2">
        <v>19588289.801839702</v>
      </c>
      <c r="M188" s="2">
        <v>17137395.358112499</v>
      </c>
      <c r="N188" s="2">
        <v>5.3616666666666597E-2</v>
      </c>
      <c r="O188" s="2">
        <v>1.8072481097748401E-2</v>
      </c>
    </row>
    <row r="189" spans="1:15" x14ac:dyDescent="0.2">
      <c r="A189">
        <v>187</v>
      </c>
      <c r="B189" s="2">
        <v>9.8280400014654905</v>
      </c>
      <c r="C189" s="2">
        <v>65283928.398368903</v>
      </c>
      <c r="D189" s="2">
        <v>65059151.801934302</v>
      </c>
      <c r="E189" s="2">
        <v>4.5883333333334199E-2</v>
      </c>
      <c r="F189" s="2">
        <v>1.5162314007524101E-2</v>
      </c>
      <c r="K189" s="2">
        <v>9.8783349141770707</v>
      </c>
      <c r="L189" s="2">
        <v>19994271.283477198</v>
      </c>
      <c r="M189" s="2">
        <v>23916670.801026601</v>
      </c>
      <c r="N189" s="2">
        <v>4.6566666666665299E-2</v>
      </c>
      <c r="O189" s="2">
        <v>1.25453106593163E-2</v>
      </c>
    </row>
    <row r="190" spans="1:15" x14ac:dyDescent="0.2">
      <c r="A190">
        <v>188</v>
      </c>
      <c r="B190" s="2">
        <v>9.8731290582190407</v>
      </c>
      <c r="C190" s="2">
        <v>70962346.886143193</v>
      </c>
      <c r="D190" s="2">
        <v>71350779.247958899</v>
      </c>
      <c r="E190" s="2">
        <v>5.3466666666667002E-2</v>
      </c>
      <c r="F190" s="2">
        <v>1.4821077810795599E-2</v>
      </c>
      <c r="K190" s="2">
        <v>9.9237112284455904</v>
      </c>
      <c r="L190" s="2">
        <v>20839475.4033795</v>
      </c>
      <c r="M190" s="2">
        <v>24032406.765425701</v>
      </c>
      <c r="N190" s="2">
        <v>5.36333333333339E-2</v>
      </c>
      <c r="O190" s="2">
        <v>1.2747916856211501E-2</v>
      </c>
    </row>
    <row r="191" spans="1:15" x14ac:dyDescent="0.2">
      <c r="A191">
        <v>189</v>
      </c>
      <c r="B191" s="2">
        <v>9.9316827601141409</v>
      </c>
      <c r="C191" s="2">
        <v>64141819.409136496</v>
      </c>
      <c r="D191" s="2">
        <v>68229070.139205694</v>
      </c>
      <c r="E191" s="2">
        <v>4.8750000000000099E-2</v>
      </c>
      <c r="F191" s="2">
        <v>1.4123484085573099E-2</v>
      </c>
      <c r="K191" s="2">
        <v>9.9801315065780098</v>
      </c>
      <c r="L191" s="2">
        <v>19305439.372825</v>
      </c>
      <c r="M191" s="2">
        <v>19176890.6923091</v>
      </c>
      <c r="N191" s="2">
        <v>4.9433333333333003E-2</v>
      </c>
      <c r="O191" s="2">
        <v>1.59608422433948E-2</v>
      </c>
    </row>
    <row r="192" spans="1:15" x14ac:dyDescent="0.2">
      <c r="A192">
        <v>190</v>
      </c>
      <c r="B192" s="2">
        <v>9.9777401039376006</v>
      </c>
      <c r="C192" s="2">
        <v>68746907.988202304</v>
      </c>
      <c r="D192" s="2">
        <v>71818413.2818259</v>
      </c>
      <c r="E192" s="2">
        <v>4.43833333333341E-2</v>
      </c>
      <c r="F192" s="2">
        <v>1.44828719012526E-2</v>
      </c>
      <c r="K192" s="2">
        <v>10.0283400331134</v>
      </c>
      <c r="L192" s="2">
        <v>18570510.808224302</v>
      </c>
      <c r="M192" s="2">
        <v>22071600.3149097</v>
      </c>
      <c r="N192" s="2">
        <v>4.6400000000000198E-2</v>
      </c>
      <c r="O192" s="2">
        <v>1.25799805035935E-2</v>
      </c>
    </row>
    <row r="193" spans="1:15" x14ac:dyDescent="0.2">
      <c r="A193">
        <v>191</v>
      </c>
      <c r="B193" s="2">
        <v>10.029068937932999</v>
      </c>
      <c r="C193" s="2">
        <v>74134967.878253505</v>
      </c>
      <c r="D193" s="2">
        <v>51650882.909791403</v>
      </c>
      <c r="E193" s="2">
        <v>5.6316666666665703E-2</v>
      </c>
      <c r="F193" s="2">
        <v>2.3798672745080299E-2</v>
      </c>
      <c r="K193" s="2">
        <v>10.0737641858545</v>
      </c>
      <c r="L193" s="2">
        <v>19392611.080446601</v>
      </c>
      <c r="M193" s="2">
        <v>22231137.7865666</v>
      </c>
      <c r="N193" s="2">
        <v>5.3449999999999803E-2</v>
      </c>
      <c r="O193" s="2">
        <v>1.28776135273601E-2</v>
      </c>
    </row>
    <row r="194" spans="1:15" x14ac:dyDescent="0.2">
      <c r="A194">
        <v>192</v>
      </c>
      <c r="B194" s="2">
        <v>10.081599626256001</v>
      </c>
      <c r="C194" s="2">
        <v>62284042.8138161</v>
      </c>
      <c r="D194" s="2">
        <v>68179889.500301898</v>
      </c>
      <c r="E194" s="2">
        <v>4.5883333333334199E-2</v>
      </c>
      <c r="F194" s="2">
        <v>1.38435720713694E-2</v>
      </c>
      <c r="K194" s="2">
        <v>10.1299073855006</v>
      </c>
      <c r="L194" s="2">
        <v>20505951.711567301</v>
      </c>
      <c r="M194" s="2">
        <v>21017987.356747098</v>
      </c>
      <c r="N194" s="2">
        <v>4.7400000000001399E-2</v>
      </c>
      <c r="O194" s="2">
        <v>1.5395154935134801E-2</v>
      </c>
    </row>
    <row r="195" spans="1:15" x14ac:dyDescent="0.2">
      <c r="A195">
        <v>193</v>
      </c>
      <c r="B195" s="2">
        <v>10.1265768208075</v>
      </c>
      <c r="C195" s="2">
        <v>74104072.736586496</v>
      </c>
      <c r="D195" s="2">
        <v>65151316.651127197</v>
      </c>
      <c r="E195" s="2">
        <v>5.3799999999999001E-2</v>
      </c>
      <c r="F195" s="2">
        <v>1.7123861033107701E-2</v>
      </c>
      <c r="K195" s="2">
        <v>10.1766911088336</v>
      </c>
      <c r="L195" s="2">
        <v>20307129.497928798</v>
      </c>
      <c r="M195" s="2">
        <v>21680149.476296499</v>
      </c>
      <c r="N195" s="2">
        <v>5.3633333333332103E-2</v>
      </c>
      <c r="O195" s="2">
        <v>1.4466860423684801E-2</v>
      </c>
    </row>
    <row r="196" spans="1:15" x14ac:dyDescent="0.2">
      <c r="A196">
        <v>194</v>
      </c>
      <c r="B196" s="2">
        <v>10.1823430408619</v>
      </c>
      <c r="C196" s="2">
        <v>71354215.414173305</v>
      </c>
      <c r="D196" s="2">
        <v>68760910.119448796</v>
      </c>
      <c r="E196" s="2">
        <v>4.8416666666666303E-2</v>
      </c>
      <c r="F196" s="2">
        <v>1.64276263361973E-2</v>
      </c>
      <c r="K196" s="2">
        <v>10.227926450274101</v>
      </c>
      <c r="L196" s="2">
        <v>18415140.689516298</v>
      </c>
      <c r="M196" s="2">
        <v>20514144.764308199</v>
      </c>
      <c r="N196" s="2">
        <v>4.8750000000000099E-2</v>
      </c>
      <c r="O196" s="2">
        <v>1.3566731935446399E-2</v>
      </c>
    </row>
    <row r="197" spans="1:15" x14ac:dyDescent="0.2">
      <c r="A197">
        <v>195</v>
      </c>
      <c r="B197" s="2">
        <v>10.2285113841249</v>
      </c>
      <c r="C197" s="2">
        <v>64693066.147611201</v>
      </c>
      <c r="D197" s="2">
        <v>66769455.5499181</v>
      </c>
      <c r="E197" s="2">
        <v>4.725E-2</v>
      </c>
      <c r="F197" s="2">
        <v>1.4919066155201201E-2</v>
      </c>
      <c r="K197" s="2">
        <v>10.279755263064599</v>
      </c>
      <c r="L197" s="2">
        <v>19558429.658145599</v>
      </c>
      <c r="M197" s="2">
        <v>22141984.3721097</v>
      </c>
      <c r="N197" s="2">
        <v>4.7750000000000598E-2</v>
      </c>
      <c r="O197" s="2">
        <v>1.36413599843817E-2</v>
      </c>
    </row>
    <row r="198" spans="1:15" x14ac:dyDescent="0.2">
      <c r="A198">
        <v>196</v>
      </c>
      <c r="B198" s="2">
        <v>10.281796678621999</v>
      </c>
      <c r="C198" s="2">
        <v>70196404.804918095</v>
      </c>
      <c r="D198" s="2">
        <v>52354597.586971</v>
      </c>
      <c r="E198" s="2">
        <v>5.5816666666666799E-2</v>
      </c>
      <c r="F198" s="2">
        <v>2.1858461269953701E-2</v>
      </c>
      <c r="K198" s="2">
        <v>10.3248281357113</v>
      </c>
      <c r="L198" s="2">
        <v>20966909.162056599</v>
      </c>
      <c r="M198" s="2">
        <v>23573756.605476402</v>
      </c>
      <c r="N198" s="2">
        <v>5.4299999999999599E-2</v>
      </c>
      <c r="O198" s="2">
        <v>1.31431428528437E-2</v>
      </c>
    </row>
    <row r="199" spans="1:15" x14ac:dyDescent="0.2">
      <c r="A199">
        <v>197</v>
      </c>
      <c r="B199" s="2">
        <v>10.3325441394552</v>
      </c>
      <c r="C199" s="2">
        <v>66046547.462924503</v>
      </c>
      <c r="D199" s="2">
        <v>71535022.52335</v>
      </c>
      <c r="E199" s="2">
        <v>4.62333333333333E-2</v>
      </c>
      <c r="F199" s="2">
        <v>1.43346362849552E-2</v>
      </c>
      <c r="K199" s="2">
        <v>10.382187908874201</v>
      </c>
      <c r="L199" s="2">
        <v>19983313.865491901</v>
      </c>
      <c r="M199" s="2">
        <v>21137134.768400099</v>
      </c>
      <c r="N199" s="2">
        <v>4.8583333333333201E-2</v>
      </c>
      <c r="O199" s="2">
        <v>1.48250419704414E-2</v>
      </c>
    </row>
    <row r="200" spans="1:15" x14ac:dyDescent="0.2">
      <c r="A200">
        <v>198</v>
      </c>
      <c r="B200" s="2">
        <v>10.3783503623218</v>
      </c>
      <c r="C200" s="2">
        <v>68333799.096332699</v>
      </c>
      <c r="D200" s="2">
        <v>69963139.305659801</v>
      </c>
      <c r="E200" s="2">
        <v>5.0766666666666203E-2</v>
      </c>
      <c r="F200" s="2">
        <v>1.44589842125402E-2</v>
      </c>
      <c r="K200" s="2">
        <v>10.429119653888</v>
      </c>
      <c r="L200" s="2">
        <v>18902499.251185998</v>
      </c>
      <c r="M200" s="2">
        <v>21456595.627022501</v>
      </c>
      <c r="N200" s="2">
        <v>4.7066666666665903E-2</v>
      </c>
      <c r="O200" s="2">
        <v>1.2962110613758101E-2</v>
      </c>
    </row>
    <row r="201" spans="1:15" x14ac:dyDescent="0.2">
      <c r="A201">
        <v>199</v>
      </c>
      <c r="B201" s="2">
        <v>10.4331053066207</v>
      </c>
      <c r="C201" s="2">
        <v>62853813.762954697</v>
      </c>
      <c r="D201" s="2">
        <v>55638689.568979003</v>
      </c>
      <c r="E201" s="2">
        <v>5.2283333333333501E-2</v>
      </c>
      <c r="F201" s="2">
        <v>1.8005445820904201E-2</v>
      </c>
      <c r="K201" s="2">
        <v>10.4744867421343</v>
      </c>
      <c r="L201" s="2">
        <v>20121752.443830799</v>
      </c>
      <c r="M201" s="2">
        <v>23077906.549283698</v>
      </c>
      <c r="N201" s="2">
        <v>5.4633333333333298E-2</v>
      </c>
      <c r="O201" s="2">
        <v>1.27001928929413E-2</v>
      </c>
    </row>
    <row r="202" spans="1:15" x14ac:dyDescent="0.2">
      <c r="A202">
        <v>200</v>
      </c>
      <c r="B202" s="2">
        <v>10.4825974183962</v>
      </c>
      <c r="C202" s="2">
        <v>69671786.234092504</v>
      </c>
      <c r="D202" s="2">
        <v>73475192.503826097</v>
      </c>
      <c r="E202" s="2">
        <v>4.7399999999999699E-2</v>
      </c>
      <c r="F202" s="2">
        <v>1.43022452698531E-2</v>
      </c>
      <c r="K202" s="2">
        <v>10.532242327338899</v>
      </c>
      <c r="L202" s="2">
        <v>19337952.622176901</v>
      </c>
      <c r="M202" s="2">
        <v>20952302.6099931</v>
      </c>
      <c r="N202" s="2">
        <v>4.725E-2</v>
      </c>
      <c r="O202" s="2">
        <v>1.4161999366173499E-2</v>
      </c>
    </row>
    <row r="203" spans="1:15" x14ac:dyDescent="0.2">
      <c r="A203">
        <v>201</v>
      </c>
      <c r="B203" s="2">
        <v>10.528607669379999</v>
      </c>
      <c r="C203" s="2">
        <v>65528582.076872803</v>
      </c>
      <c r="D203" s="2">
        <v>63170999.799769297</v>
      </c>
      <c r="E203" s="2">
        <v>5.17833333333328E-2</v>
      </c>
      <c r="F203" s="2">
        <v>1.55533359946745E-2</v>
      </c>
      <c r="K203" s="2">
        <v>10.579103746253001</v>
      </c>
      <c r="L203" s="2">
        <v>19855033.7662131</v>
      </c>
      <c r="M203" s="2">
        <v>23226427.9318658</v>
      </c>
      <c r="N203" s="2">
        <v>4.7233333333334598E-2</v>
      </c>
      <c r="O203" s="2">
        <v>1.2734689132925E-2</v>
      </c>
    </row>
    <row r="204" spans="1:15" x14ac:dyDescent="0.2">
      <c r="A204">
        <v>202</v>
      </c>
      <c r="B204" s="2">
        <v>10.5835751026795</v>
      </c>
      <c r="C204" s="2">
        <v>63330931.388899803</v>
      </c>
      <c r="D204" s="2">
        <v>57990043.082207501</v>
      </c>
      <c r="E204" s="2">
        <v>5.0950000000000301E-2</v>
      </c>
      <c r="F204" s="2">
        <v>1.7300453796734099E-2</v>
      </c>
      <c r="K204" s="2">
        <v>10.624297875983199</v>
      </c>
      <c r="L204" s="2">
        <v>20423611.076219</v>
      </c>
      <c r="M204" s="2">
        <v>23365493.971409298</v>
      </c>
      <c r="N204" s="2">
        <v>5.27999999999995E-2</v>
      </c>
      <c r="O204" s="2">
        <v>1.28288799853866E-2</v>
      </c>
    </row>
    <row r="205" spans="1:15" x14ac:dyDescent="0.2">
      <c r="A205">
        <v>203</v>
      </c>
      <c r="B205" s="2">
        <v>10.632227166818</v>
      </c>
      <c r="C205" s="2">
        <v>67179810.660656601</v>
      </c>
      <c r="D205" s="2">
        <v>69948390.441537395</v>
      </c>
      <c r="E205" s="2">
        <v>4.6899999999999102E-2</v>
      </c>
      <c r="F205" s="2">
        <v>1.4368094743263201E-2</v>
      </c>
      <c r="K205" s="2">
        <v>10.682393887665601</v>
      </c>
      <c r="L205" s="2">
        <v>20098677.234054599</v>
      </c>
      <c r="M205" s="2">
        <v>23433225.087655</v>
      </c>
      <c r="N205" s="2">
        <v>4.8250000000001202E-2</v>
      </c>
      <c r="O205" s="2">
        <v>1.29226862849112E-2</v>
      </c>
    </row>
    <row r="206" spans="1:15" x14ac:dyDescent="0.2">
      <c r="A206">
        <v>204</v>
      </c>
      <c r="B206" s="2">
        <v>10.678096538451801</v>
      </c>
      <c r="C206" s="2">
        <v>63576037.148208901</v>
      </c>
      <c r="D206" s="2">
        <v>61052336.038550697</v>
      </c>
      <c r="E206" s="2">
        <v>5.1950000000001502E-2</v>
      </c>
      <c r="F206" s="2">
        <v>1.5611357862738399E-2</v>
      </c>
      <c r="K206" s="2">
        <v>10.7273591218286</v>
      </c>
      <c r="L206" s="2">
        <v>20327256.043482501</v>
      </c>
      <c r="M206" s="2">
        <v>20722014.4713085</v>
      </c>
      <c r="N206" s="2">
        <v>5.4299999999999599E-2</v>
      </c>
      <c r="O206" s="2">
        <v>1.46931419601586E-2</v>
      </c>
    </row>
    <row r="207" spans="1:15" x14ac:dyDescent="0.2">
      <c r="A207">
        <v>205</v>
      </c>
      <c r="B207" s="2">
        <v>10.734689314946699</v>
      </c>
      <c r="C207" s="2">
        <v>68032440.534264296</v>
      </c>
      <c r="D207" s="2">
        <v>65266915.332864098</v>
      </c>
      <c r="E207" s="2">
        <v>5.0766666666668001E-2</v>
      </c>
      <c r="F207" s="2">
        <v>1.6292663362829501E-2</v>
      </c>
      <c r="K207" s="2">
        <v>10.7810046854209</v>
      </c>
      <c r="L207" s="2">
        <v>19388099.622592799</v>
      </c>
      <c r="M207" s="2">
        <v>20176497.523319501</v>
      </c>
      <c r="N207" s="2">
        <v>4.7583333333331999E-2</v>
      </c>
      <c r="O207" s="2">
        <v>1.5481312323578E-2</v>
      </c>
    </row>
    <row r="208" spans="1:15" x14ac:dyDescent="0.2">
      <c r="A208">
        <v>206</v>
      </c>
      <c r="B208" s="2">
        <v>10.7823073092502</v>
      </c>
      <c r="C208" s="2">
        <v>65979636.027240299</v>
      </c>
      <c r="D208" s="2">
        <v>69981963.985639706</v>
      </c>
      <c r="E208" s="2">
        <v>4.4216666666667202E-2</v>
      </c>
      <c r="F208" s="2">
        <v>1.426187530598E-2</v>
      </c>
      <c r="K208" s="2">
        <v>10.8316854421921</v>
      </c>
      <c r="L208" s="2">
        <v>19191151.744045399</v>
      </c>
      <c r="M208" s="2">
        <v>20183134.206348799</v>
      </c>
      <c r="N208" s="2">
        <v>4.7399999999999699E-2</v>
      </c>
      <c r="O208" s="2">
        <v>1.4531589420288401E-2</v>
      </c>
    </row>
    <row r="209" spans="1:15" x14ac:dyDescent="0.2">
      <c r="A209">
        <v>207</v>
      </c>
      <c r="B209" s="2">
        <v>10.8266059127692</v>
      </c>
      <c r="C209" s="2">
        <v>71336424.773745894</v>
      </c>
      <c r="D209" s="2">
        <v>59907735.277755603</v>
      </c>
      <c r="E209" s="2">
        <v>5.4800000000000203E-2</v>
      </c>
      <c r="F209" s="2">
        <v>1.8184420408188001E-2</v>
      </c>
      <c r="K209" s="2">
        <v>10.8754553342488</v>
      </c>
      <c r="L209" s="2">
        <v>19452174.400633998</v>
      </c>
      <c r="M209" s="2">
        <v>21795835.0432656</v>
      </c>
      <c r="N209" s="2">
        <v>5.4633333333333298E-2</v>
      </c>
      <c r="O209" s="2">
        <v>1.3521400957444E-2</v>
      </c>
    </row>
    <row r="210" spans="1:15" x14ac:dyDescent="0.2">
      <c r="A210">
        <v>208</v>
      </c>
      <c r="B210" s="2">
        <v>10.884283865168801</v>
      </c>
      <c r="C210" s="2">
        <v>68122672.792357504</v>
      </c>
      <c r="D210" s="2">
        <v>67272567.296301797</v>
      </c>
      <c r="E210" s="2">
        <v>4.7916666666667503E-2</v>
      </c>
      <c r="F210" s="2">
        <v>1.5805682570103799E-2</v>
      </c>
      <c r="K210" s="2">
        <v>10.933605740889501</v>
      </c>
      <c r="L210" s="2">
        <v>20235479.113162801</v>
      </c>
      <c r="M210" s="2">
        <v>23250791.340604</v>
      </c>
      <c r="N210" s="2">
        <v>4.6900000000000802E-2</v>
      </c>
      <c r="O210" s="2">
        <v>1.3414739476921501E-2</v>
      </c>
    </row>
    <row r="211" spans="1:15" x14ac:dyDescent="0.2">
      <c r="A211">
        <v>209</v>
      </c>
      <c r="B211" s="2">
        <v>10.930319082740199</v>
      </c>
      <c r="C211" s="2">
        <v>73548528.587247103</v>
      </c>
      <c r="D211" s="2">
        <v>75217809.2156014</v>
      </c>
      <c r="E211" s="2">
        <v>5.0083333333333299E-2</v>
      </c>
      <c r="F211" s="2">
        <v>1.50784579292669E-2</v>
      </c>
      <c r="K211" s="2">
        <v>10.979586810474499</v>
      </c>
      <c r="L211" s="2">
        <v>19859074.8551437</v>
      </c>
      <c r="M211" s="2">
        <v>22208250.349185701</v>
      </c>
      <c r="N211" s="2">
        <v>4.725E-2</v>
      </c>
      <c r="O211" s="2">
        <v>1.31372753427357E-2</v>
      </c>
    </row>
    <row r="212" spans="1:15" x14ac:dyDescent="0.2">
      <c r="A212">
        <v>210</v>
      </c>
      <c r="B212" s="2">
        <v>10.9834210642722</v>
      </c>
      <c r="C212" s="2">
        <v>65456953.811374098</v>
      </c>
      <c r="D212" s="2">
        <v>61853834.726040304</v>
      </c>
      <c r="E212" s="2">
        <v>5.26166666666672E-2</v>
      </c>
      <c r="F212" s="2">
        <v>1.6571516527198699E-2</v>
      </c>
      <c r="K212" s="2">
        <v>11.0249515539884</v>
      </c>
      <c r="L212" s="2">
        <v>20578919.489640299</v>
      </c>
      <c r="M212" s="2">
        <v>22261434.376007698</v>
      </c>
      <c r="N212" s="2">
        <v>5.39500000000004E-2</v>
      </c>
      <c r="O212" s="2">
        <v>1.3310388537719899E-2</v>
      </c>
    </row>
    <row r="213" spans="1:15" x14ac:dyDescent="0.2">
      <c r="A213">
        <v>211</v>
      </c>
      <c r="B213" s="2">
        <v>11.033912138558399</v>
      </c>
      <c r="C213" s="2">
        <v>64954146.2654434</v>
      </c>
      <c r="D213" s="2">
        <v>67112583.733436197</v>
      </c>
      <c r="E213" s="2">
        <v>4.8583333333333201E-2</v>
      </c>
      <c r="F213" s="2">
        <v>1.49985441244915E-2</v>
      </c>
      <c r="K213" s="2">
        <v>11.0840963298029</v>
      </c>
      <c r="L213" s="2">
        <v>19700782.561691601</v>
      </c>
      <c r="M213" s="2">
        <v>23084798.205490898</v>
      </c>
      <c r="N213" s="2">
        <v>4.9583333333332598E-2</v>
      </c>
      <c r="O213" s="2">
        <v>1.26607877579801E-2</v>
      </c>
    </row>
    <row r="214" spans="1:15" x14ac:dyDescent="0.2">
      <c r="A214">
        <v>212</v>
      </c>
      <c r="B214" s="2">
        <v>11.0814070429438</v>
      </c>
      <c r="C214" s="2">
        <v>67120065.899771899</v>
      </c>
      <c r="D214" s="2">
        <v>66994411.775030203</v>
      </c>
      <c r="E214" s="2">
        <v>4.7066666666665903E-2</v>
      </c>
      <c r="F214" s="2">
        <v>1.46180118935693E-2</v>
      </c>
      <c r="K214" s="2">
        <v>11.129456834888799</v>
      </c>
      <c r="L214" s="2">
        <v>19532989.873610299</v>
      </c>
      <c r="M214" s="2">
        <v>21788735.403209001</v>
      </c>
      <c r="N214" s="2">
        <v>4.57333333333345E-2</v>
      </c>
      <c r="O214" s="2">
        <v>1.3238816498340401E-2</v>
      </c>
    </row>
    <row r="215" spans="1:15" x14ac:dyDescent="0.2">
      <c r="A215">
        <v>213</v>
      </c>
      <c r="B215" s="2">
        <v>11.1294277862401</v>
      </c>
      <c r="C215" s="2">
        <v>68973390.915675893</v>
      </c>
      <c r="D215" s="2">
        <v>59998509.298489399</v>
      </c>
      <c r="E215" s="2">
        <v>5.2450000000000302E-2</v>
      </c>
      <c r="F215" s="2">
        <v>1.8499518499623901E-2</v>
      </c>
      <c r="K215" s="2">
        <v>11.182375445198</v>
      </c>
      <c r="L215" s="2">
        <v>20299915.7192467</v>
      </c>
      <c r="M215" s="2">
        <v>17212560.8759772</v>
      </c>
      <c r="N215" s="2">
        <v>5.44666666666664E-2</v>
      </c>
      <c r="O215" s="2">
        <v>1.8927464346518302E-2</v>
      </c>
    </row>
    <row r="216" spans="1:15" x14ac:dyDescent="0.2">
      <c r="A216">
        <v>214</v>
      </c>
      <c r="B216" s="2">
        <v>11.185887229690399</v>
      </c>
      <c r="C216" s="2">
        <v>65289370.554311402</v>
      </c>
      <c r="D216" s="2">
        <v>65178467.075022399</v>
      </c>
      <c r="E216" s="2">
        <v>4.6899999999999102E-2</v>
      </c>
      <c r="F216" s="2">
        <v>1.50031112213576E-2</v>
      </c>
      <c r="K216" s="2">
        <v>11.2331992716817</v>
      </c>
      <c r="L216" s="2">
        <v>19838066.6176452</v>
      </c>
      <c r="M216" s="2">
        <v>23654556.743599501</v>
      </c>
      <c r="N216" s="2">
        <v>4.725E-2</v>
      </c>
      <c r="O216" s="2">
        <v>1.24868867364007E-2</v>
      </c>
    </row>
    <row r="217" spans="1:15" x14ac:dyDescent="0.2">
      <c r="A217">
        <v>215</v>
      </c>
      <c r="B217" s="2">
        <v>11.229787941113001</v>
      </c>
      <c r="C217" s="2">
        <v>67846980.310637698</v>
      </c>
      <c r="D217" s="2">
        <v>68222743.462421402</v>
      </c>
      <c r="E217" s="2">
        <v>4.9250000000000703E-2</v>
      </c>
      <c r="F217" s="2">
        <v>1.54691832149449E-2</v>
      </c>
      <c r="K217" s="2">
        <v>11.278730967762501</v>
      </c>
      <c r="L217" s="2">
        <v>19509114.4475821</v>
      </c>
      <c r="M217" s="2">
        <v>23024212.620536901</v>
      </c>
      <c r="N217" s="2">
        <v>5.39666666666676E-2</v>
      </c>
      <c r="O217" s="2">
        <v>1.25718646106314E-2</v>
      </c>
    </row>
    <row r="218" spans="1:15" x14ac:dyDescent="0.2">
      <c r="A218">
        <v>216</v>
      </c>
      <c r="B218" s="2">
        <v>11.2854904076443</v>
      </c>
      <c r="C218" s="2">
        <v>65887596.098777503</v>
      </c>
      <c r="D218" s="2">
        <v>61959699.443875402</v>
      </c>
      <c r="E218" s="2">
        <v>4.9416666666667601E-2</v>
      </c>
      <c r="F218" s="2">
        <v>1.6960547630207001E-2</v>
      </c>
      <c r="K218" s="2">
        <v>11.3339699562004</v>
      </c>
      <c r="L218" s="2">
        <v>20924595.109595001</v>
      </c>
      <c r="M218" s="2">
        <v>19882175.738574799</v>
      </c>
      <c r="N218" s="2">
        <v>4.7399999999999699E-2</v>
      </c>
      <c r="O218" s="2">
        <v>1.6749988100265501E-2</v>
      </c>
    </row>
    <row r="219" spans="1:15" x14ac:dyDescent="0.2">
      <c r="A219">
        <v>217</v>
      </c>
      <c r="B219" s="2">
        <v>11.332797471515899</v>
      </c>
      <c r="C219" s="2">
        <v>67717593.095936701</v>
      </c>
      <c r="D219" s="2">
        <v>70439426.444155395</v>
      </c>
      <c r="E219" s="2">
        <v>4.6566666666665299E-2</v>
      </c>
      <c r="F219" s="2">
        <v>1.4930855135494501E-2</v>
      </c>
      <c r="K219" s="2">
        <v>11.3832537529691</v>
      </c>
      <c r="L219" s="2">
        <v>20832642.2973537</v>
      </c>
      <c r="M219" s="2">
        <v>24711162.6431031</v>
      </c>
      <c r="N219" s="2">
        <v>4.9099999999999297E-2</v>
      </c>
      <c r="O219" s="2">
        <v>1.26998505661717E-2</v>
      </c>
    </row>
    <row r="220" spans="1:15" x14ac:dyDescent="0.2">
      <c r="A220">
        <v>218</v>
      </c>
      <c r="B220" s="2">
        <v>11.380516987421499</v>
      </c>
      <c r="C220" s="2">
        <v>68540226.890833497</v>
      </c>
      <c r="D220" s="2">
        <v>58890856.195366196</v>
      </c>
      <c r="E220" s="2">
        <v>5.5316666666667999E-2</v>
      </c>
      <c r="F220" s="2">
        <v>1.7788393933182399E-2</v>
      </c>
      <c r="K220" s="2">
        <v>11.4288542986443</v>
      </c>
      <c r="L220" s="2">
        <v>20983632.955260102</v>
      </c>
      <c r="M220" s="2">
        <v>24423762.396767199</v>
      </c>
      <c r="N220" s="2">
        <v>5.2450000000000302E-2</v>
      </c>
      <c r="O220" s="2">
        <v>1.26310488606283E-2</v>
      </c>
    </row>
    <row r="221" spans="1:15" x14ac:dyDescent="0.2">
      <c r="A221">
        <v>219</v>
      </c>
      <c r="B221" s="2">
        <v>11.437353675342701</v>
      </c>
      <c r="C221" s="2">
        <v>64116453.165345803</v>
      </c>
      <c r="D221" s="2">
        <v>64952495.901795097</v>
      </c>
      <c r="E221" s="2">
        <v>4.7583333333333797E-2</v>
      </c>
      <c r="F221" s="2">
        <v>1.5406267677889199E-2</v>
      </c>
      <c r="K221" s="2">
        <v>11.4855266245821</v>
      </c>
      <c r="L221" s="2">
        <v>20295798.857992999</v>
      </c>
      <c r="M221" s="2">
        <v>20650343.523398601</v>
      </c>
      <c r="N221" s="2">
        <v>4.8416666666666303E-2</v>
      </c>
      <c r="O221" s="2">
        <v>1.53182694266114E-2</v>
      </c>
    </row>
    <row r="222" spans="1:15" x14ac:dyDescent="0.2">
      <c r="A222">
        <v>220</v>
      </c>
      <c r="B222" s="2">
        <v>11.482439262987899</v>
      </c>
      <c r="C222" s="2">
        <v>66831736.317298703</v>
      </c>
      <c r="D222" s="2">
        <v>68111858.340852097</v>
      </c>
      <c r="E222" s="2">
        <v>4.6899999999999102E-2</v>
      </c>
      <c r="F222" s="2">
        <v>1.4674165699734201E-2</v>
      </c>
      <c r="K222" s="2">
        <v>11.5310156716834</v>
      </c>
      <c r="L222" s="2">
        <v>19141891.379361302</v>
      </c>
      <c r="M222" s="2">
        <v>21130591.018282</v>
      </c>
      <c r="N222" s="2">
        <v>5.3116666666666E-2</v>
      </c>
      <c r="O222" s="2">
        <v>1.3962045768591801E-2</v>
      </c>
    </row>
    <row r="223" spans="1:15" x14ac:dyDescent="0.2">
      <c r="A223">
        <v>221</v>
      </c>
      <c r="B223" s="2">
        <v>11.5324286668905</v>
      </c>
      <c r="C223" s="2">
        <v>68181511.893589005</v>
      </c>
      <c r="D223" s="2">
        <v>52599873.708747603</v>
      </c>
      <c r="E223" s="2">
        <v>5.5816666666666799E-2</v>
      </c>
      <c r="F223" s="2">
        <v>2.1327842103790601E-2</v>
      </c>
      <c r="K223" s="2">
        <v>11.583977448605101</v>
      </c>
      <c r="L223" s="2">
        <v>18629410.081345499</v>
      </c>
      <c r="M223" s="2">
        <v>17404411.9920022</v>
      </c>
      <c r="N223" s="2">
        <v>4.9100000000000997E-2</v>
      </c>
      <c r="O223" s="2">
        <v>1.78619352151674E-2</v>
      </c>
    </row>
    <row r="224" spans="1:15" x14ac:dyDescent="0.2">
      <c r="A224">
        <v>222</v>
      </c>
      <c r="B224" s="2">
        <v>11.586605495425101</v>
      </c>
      <c r="C224" s="2">
        <v>67037100.7444029</v>
      </c>
      <c r="D224" s="2">
        <v>70574046.263590902</v>
      </c>
      <c r="E224" s="2">
        <v>4.8416666666666303E-2</v>
      </c>
      <c r="F224" s="2">
        <v>1.4272078653640099E-2</v>
      </c>
      <c r="K224" s="2">
        <v>11.6342253057205</v>
      </c>
      <c r="L224" s="2">
        <v>19838124.5861619</v>
      </c>
      <c r="M224" s="2">
        <v>23009587.2403524</v>
      </c>
      <c r="N224" s="2">
        <v>4.70666666666677E-2</v>
      </c>
      <c r="O224" s="2">
        <v>1.31924576708808E-2</v>
      </c>
    </row>
    <row r="225" spans="1:15" x14ac:dyDescent="0.2">
      <c r="A225">
        <v>223</v>
      </c>
      <c r="B225" s="2">
        <v>11.633621199972101</v>
      </c>
      <c r="C225" s="2">
        <v>63153635.534156099</v>
      </c>
      <c r="D225" s="2">
        <v>65504959.294596598</v>
      </c>
      <c r="E225" s="2">
        <v>5.0266666666667299E-2</v>
      </c>
      <c r="F225" s="2">
        <v>1.4279076262649701E-2</v>
      </c>
      <c r="K225" s="2">
        <v>11.6799018049051</v>
      </c>
      <c r="L225" s="2">
        <v>19115854.284407999</v>
      </c>
      <c r="M225" s="2">
        <v>20260954.0012266</v>
      </c>
      <c r="N225" s="2">
        <v>5.4299999999999599E-2</v>
      </c>
      <c r="O225" s="2">
        <v>1.39326364678709E-2</v>
      </c>
    </row>
    <row r="226" spans="1:15" x14ac:dyDescent="0.2">
      <c r="A226">
        <v>224</v>
      </c>
      <c r="B226" s="2">
        <v>11.6857490449512</v>
      </c>
      <c r="C226" s="2">
        <v>59781556.283612497</v>
      </c>
      <c r="D226" s="2">
        <v>55945991.456218503</v>
      </c>
      <c r="E226" s="2">
        <v>5.0766666666666203E-2</v>
      </c>
      <c r="F226" s="2">
        <v>1.7084634856193E-2</v>
      </c>
      <c r="K226" s="2">
        <v>11.736804613398601</v>
      </c>
      <c r="L226" s="2">
        <v>19208196.310438599</v>
      </c>
      <c r="M226" s="2">
        <v>20458989.379606999</v>
      </c>
      <c r="N226" s="2">
        <v>4.9099999999999297E-2</v>
      </c>
      <c r="O226" s="2">
        <v>1.4469932062199899E-2</v>
      </c>
    </row>
    <row r="227" spans="1:15" x14ac:dyDescent="0.2">
      <c r="A227">
        <v>225</v>
      </c>
      <c r="B227" s="2">
        <v>11.737165027661399</v>
      </c>
      <c r="C227" s="2">
        <v>68851716.298104301</v>
      </c>
      <c r="D227" s="2">
        <v>69482650.853691801</v>
      </c>
      <c r="E227" s="2">
        <v>4.7400000000001399E-2</v>
      </c>
      <c r="F227" s="2">
        <v>1.50689049377011E-2</v>
      </c>
      <c r="K227" s="2">
        <v>11.784201279662501</v>
      </c>
      <c r="L227" s="2">
        <v>20137862.974572401</v>
      </c>
      <c r="M227" s="2">
        <v>23461608.265155099</v>
      </c>
      <c r="N227" s="2">
        <v>4.5383333333333602E-2</v>
      </c>
      <c r="O227" s="2">
        <v>1.28375005374721E-2</v>
      </c>
    </row>
    <row r="228" spans="1:15" x14ac:dyDescent="0.2">
      <c r="A228">
        <v>226</v>
      </c>
      <c r="B228" s="2">
        <v>11.781958494839399</v>
      </c>
      <c r="C228" s="2">
        <v>60170858.232888997</v>
      </c>
      <c r="D228" s="2">
        <v>63095533.351410598</v>
      </c>
      <c r="E228" s="2">
        <v>5.04333333333324E-2</v>
      </c>
      <c r="F228" s="2">
        <v>1.42850546641728E-2</v>
      </c>
      <c r="K228" s="2">
        <v>11.829920133521799</v>
      </c>
      <c r="L228" s="2">
        <v>20335647.064386498</v>
      </c>
      <c r="M228" s="2">
        <v>22008291.614335999</v>
      </c>
      <c r="N228" s="2">
        <v>5.5816666666666799E-2</v>
      </c>
      <c r="O228" s="2">
        <v>1.3520729696544701E-2</v>
      </c>
    </row>
    <row r="229" spans="1:15" x14ac:dyDescent="0.2">
      <c r="A229">
        <v>227</v>
      </c>
      <c r="B229" s="2">
        <v>11.837186692166499</v>
      </c>
      <c r="C229" s="2">
        <v>65842272.387359299</v>
      </c>
      <c r="D229" s="2">
        <v>62491373.816689</v>
      </c>
      <c r="E229" s="2">
        <v>4.8933333333332399E-2</v>
      </c>
      <c r="F229" s="2">
        <v>1.6692605600411501E-2</v>
      </c>
      <c r="K229" s="2">
        <v>11.8874406501218</v>
      </c>
      <c r="L229" s="2">
        <v>19359659.3082943</v>
      </c>
      <c r="M229" s="2">
        <v>20942268.5993932</v>
      </c>
      <c r="N229" s="2">
        <v>4.8249999999999502E-2</v>
      </c>
      <c r="O229" s="2">
        <v>1.40323733966294E-2</v>
      </c>
    </row>
    <row r="230" spans="1:15" x14ac:dyDescent="0.2">
      <c r="A230">
        <v>228</v>
      </c>
      <c r="B230" s="2">
        <v>11.884143113555499</v>
      </c>
      <c r="C230" s="2">
        <v>67945440.081128299</v>
      </c>
      <c r="D230" s="2">
        <v>65602290.618760303</v>
      </c>
      <c r="E230" s="2">
        <v>4.75666666666665E-2</v>
      </c>
      <c r="F230" s="2">
        <v>1.6174751239914201E-2</v>
      </c>
      <c r="K230" s="2">
        <v>11.9337533891569</v>
      </c>
      <c r="L230" s="2">
        <v>20100432.1163771</v>
      </c>
      <c r="M230" s="2">
        <v>23225615.506673299</v>
      </c>
      <c r="N230" s="2">
        <v>4.4216666666667202E-2</v>
      </c>
      <c r="O230" s="2">
        <v>1.27945252455017E-2</v>
      </c>
    </row>
    <row r="231" spans="1:15" x14ac:dyDescent="0.2">
      <c r="A231">
        <v>229</v>
      </c>
      <c r="B231" s="2">
        <v>11.9339198039003</v>
      </c>
      <c r="C231" s="2">
        <v>57286904.297696002</v>
      </c>
      <c r="D231" s="2">
        <v>50646274.8492878</v>
      </c>
      <c r="E231" s="2">
        <v>5.49833333333343E-2</v>
      </c>
      <c r="F231" s="2">
        <v>1.7519112017884801E-2</v>
      </c>
      <c r="K231" s="2">
        <v>11.979911834046501</v>
      </c>
      <c r="L231" s="2">
        <v>20104853.0754724</v>
      </c>
      <c r="M231" s="2">
        <v>16038124.1753706</v>
      </c>
      <c r="N231" s="2">
        <v>5.4633333333333298E-2</v>
      </c>
      <c r="O231" s="2">
        <v>2.00802760874303E-2</v>
      </c>
    </row>
    <row r="232" spans="1:15" x14ac:dyDescent="0.2">
      <c r="A232">
        <v>230</v>
      </c>
      <c r="B232" s="2">
        <v>11.988888099742301</v>
      </c>
      <c r="C232" s="2">
        <v>69602338.926061898</v>
      </c>
      <c r="D232" s="2">
        <v>71933498.090833306</v>
      </c>
      <c r="E232" s="2">
        <v>4.7583333333333797E-2</v>
      </c>
      <c r="F232" s="2">
        <v>1.5001368307887101E-2</v>
      </c>
      <c r="K232" s="2">
        <v>12.036876850923999</v>
      </c>
      <c r="L232" s="2">
        <v>20851722.432569001</v>
      </c>
      <c r="M232" s="2">
        <v>22449278.197062802</v>
      </c>
      <c r="N232" s="2">
        <v>4.7399999999999699E-2</v>
      </c>
      <c r="O232" s="2">
        <v>1.43434569349612E-2</v>
      </c>
    </row>
    <row r="233" spans="1:15" x14ac:dyDescent="0.2">
      <c r="A233">
        <v>231</v>
      </c>
      <c r="B233" s="2">
        <v>12.0337721513055</v>
      </c>
      <c r="C233" s="2">
        <v>67598683.083613098</v>
      </c>
      <c r="D233" s="2">
        <v>67562269.563596994</v>
      </c>
      <c r="E233" s="2">
        <v>4.8583333333333201E-2</v>
      </c>
      <c r="F233" s="2">
        <v>1.5327913968256701E-2</v>
      </c>
      <c r="K233" s="2">
        <v>12.080522904203001</v>
      </c>
      <c r="L233" s="2">
        <v>19449766.212250501</v>
      </c>
      <c r="M233" s="2">
        <v>21483396.855476301</v>
      </c>
      <c r="N233" s="2">
        <v>5.44666666666664E-2</v>
      </c>
      <c r="O233" s="2">
        <v>1.3763167419480001E-2</v>
      </c>
    </row>
    <row r="234" spans="1:15" x14ac:dyDescent="0.2">
      <c r="A234">
        <v>232</v>
      </c>
      <c r="B234" s="2">
        <v>12.0887504984451</v>
      </c>
      <c r="C234" s="2">
        <v>66766957.6366373</v>
      </c>
      <c r="D234" s="2">
        <v>57207846.433753498</v>
      </c>
      <c r="E234" s="2">
        <v>5.41333333333327E-2</v>
      </c>
      <c r="F234" s="2">
        <v>1.8579422028137699E-2</v>
      </c>
      <c r="K234" s="2">
        <v>12.1397095251699</v>
      </c>
      <c r="L234" s="2">
        <v>19348092.8022766</v>
      </c>
      <c r="M234" s="2">
        <v>19733971.3180377</v>
      </c>
      <c r="N234" s="2">
        <v>4.9266666666666098E-2</v>
      </c>
      <c r="O234" s="2">
        <v>1.52032990103859E-2</v>
      </c>
    </row>
    <row r="235" spans="1:15" x14ac:dyDescent="0.2">
      <c r="A235">
        <v>233</v>
      </c>
      <c r="B235" s="2">
        <v>12.137848253269</v>
      </c>
      <c r="C235" s="2">
        <v>64157823.933306701</v>
      </c>
      <c r="D235" s="2">
        <v>67081365.6548329</v>
      </c>
      <c r="E235" s="2">
        <v>4.6733333333334001E-2</v>
      </c>
      <c r="F235" s="2">
        <v>1.47042869296037E-2</v>
      </c>
      <c r="K235" s="2">
        <v>12.1848952126489</v>
      </c>
      <c r="L235" s="2">
        <v>19387463.9164082</v>
      </c>
      <c r="M235" s="2">
        <v>21926001.761299901</v>
      </c>
      <c r="N235" s="2">
        <v>4.5383333333333602E-2</v>
      </c>
      <c r="O235" s="2">
        <v>1.3549622943944699E-2</v>
      </c>
    </row>
    <row r="236" spans="1:15" x14ac:dyDescent="0.2">
      <c r="A236">
        <v>234</v>
      </c>
      <c r="B236" s="2">
        <v>12.183892437908799</v>
      </c>
      <c r="C236" s="2">
        <v>63501432.388421603</v>
      </c>
      <c r="D236" s="2">
        <v>61573211.758431703</v>
      </c>
      <c r="E236" s="2">
        <v>4.7916666666665698E-2</v>
      </c>
      <c r="F236" s="2">
        <v>1.55073030546546E-2</v>
      </c>
      <c r="K236" s="2">
        <v>12.230310096353399</v>
      </c>
      <c r="L236" s="2">
        <v>19851213.337437298</v>
      </c>
      <c r="M236" s="2">
        <v>21614497.373077098</v>
      </c>
      <c r="N236" s="2">
        <v>5.5316666666666202E-2</v>
      </c>
      <c r="O236" s="2">
        <v>1.3427649080520999E-2</v>
      </c>
    </row>
    <row r="237" spans="1:15" x14ac:dyDescent="0.2">
      <c r="A237">
        <v>235</v>
      </c>
      <c r="B237" s="2">
        <v>12.2383742961455</v>
      </c>
      <c r="C237" s="2">
        <v>70480528.931732103</v>
      </c>
      <c r="D237" s="2">
        <v>55951597.432450198</v>
      </c>
      <c r="E237" s="2">
        <v>5.4299999999999599E-2</v>
      </c>
      <c r="F237" s="2">
        <v>2.0249539076443699E-2</v>
      </c>
      <c r="K237" s="2">
        <v>12.288009445753699</v>
      </c>
      <c r="L237" s="2">
        <v>19772552.831939898</v>
      </c>
      <c r="M237" s="2">
        <v>22440144.976167101</v>
      </c>
      <c r="N237" s="2">
        <v>4.6566666666667103E-2</v>
      </c>
      <c r="O237" s="2">
        <v>1.35756278598294E-2</v>
      </c>
    </row>
    <row r="238" spans="1:15" x14ac:dyDescent="0.2">
      <c r="A238">
        <v>236</v>
      </c>
      <c r="B238" s="2">
        <v>12.287834075033199</v>
      </c>
      <c r="C238" s="2">
        <v>62721123.837354898</v>
      </c>
      <c r="D238" s="2">
        <v>63703493.968297601</v>
      </c>
      <c r="E238" s="2">
        <v>4.9083333333333798E-2</v>
      </c>
      <c r="F238" s="2">
        <v>1.49400693829396E-2</v>
      </c>
      <c r="K238" s="2">
        <v>12.3346742296059</v>
      </c>
      <c r="L238" s="2">
        <v>20469100.4476192</v>
      </c>
      <c r="M238" s="2">
        <v>22538478.642641</v>
      </c>
      <c r="N238" s="2">
        <v>4.7916666666665698E-2</v>
      </c>
      <c r="O238" s="2">
        <v>1.3506291006891E-2</v>
      </c>
    </row>
    <row r="239" spans="1:15" x14ac:dyDescent="0.2">
      <c r="A239">
        <v>237</v>
      </c>
      <c r="B239" s="2">
        <v>12.3353957748652</v>
      </c>
      <c r="C239" s="2">
        <v>63509066.789301597</v>
      </c>
      <c r="D239" s="2">
        <v>66590151.452560797</v>
      </c>
      <c r="E239" s="2">
        <v>5.1450000000000898E-2</v>
      </c>
      <c r="F239" s="2">
        <v>1.43762239496059E-2</v>
      </c>
      <c r="K239" s="2">
        <v>12.379640011782399</v>
      </c>
      <c r="L239" s="2">
        <v>20385263.6797929</v>
      </c>
      <c r="M239" s="2">
        <v>23330691.7782057</v>
      </c>
      <c r="N239" s="2">
        <v>5.4966666666667101E-2</v>
      </c>
      <c r="O239" s="2">
        <v>1.27877413392863E-2</v>
      </c>
    </row>
    <row r="240" spans="1:15" x14ac:dyDescent="0.2">
      <c r="A240">
        <v>238</v>
      </c>
      <c r="B240" s="2">
        <v>12.390469244142199</v>
      </c>
      <c r="C240" s="2">
        <v>65401855.8450699</v>
      </c>
      <c r="D240" s="2">
        <v>56499592.862043597</v>
      </c>
      <c r="E240" s="2">
        <v>5.0766666666668001E-2</v>
      </c>
      <c r="F240" s="2">
        <v>1.8220274046893099E-2</v>
      </c>
      <c r="K240" s="2">
        <v>12.4382436693292</v>
      </c>
      <c r="L240" s="2">
        <v>20122375.0074974</v>
      </c>
      <c r="M240" s="2">
        <v>23370634.541400202</v>
      </c>
      <c r="N240" s="2">
        <v>4.7916666666667503E-2</v>
      </c>
      <c r="O240" s="2">
        <v>1.2833124708473399E-2</v>
      </c>
    </row>
    <row r="241" spans="1:15" x14ac:dyDescent="0.2">
      <c r="A241">
        <v>239</v>
      </c>
      <c r="B241" s="2">
        <v>12.4382460237756</v>
      </c>
      <c r="C241" s="2">
        <v>69629033.748833597</v>
      </c>
      <c r="D241" s="2">
        <v>69898725.835921705</v>
      </c>
      <c r="E241" s="2">
        <v>4.6066666666666499E-2</v>
      </c>
      <c r="F241" s="2">
        <v>1.5210376218675501E-2</v>
      </c>
      <c r="K241" s="2">
        <v>12.484206097936401</v>
      </c>
      <c r="L241" s="2">
        <v>19540026.9659563</v>
      </c>
      <c r="M241" s="2">
        <v>21875377.927953999</v>
      </c>
      <c r="N241" s="2">
        <v>4.7583333333333797E-2</v>
      </c>
      <c r="O241" s="2">
        <v>1.3086087459356599E-2</v>
      </c>
    </row>
    <row r="242" spans="1:15" x14ac:dyDescent="0.2">
      <c r="A242">
        <v>240</v>
      </c>
      <c r="B242" s="2">
        <v>12.483542897269</v>
      </c>
      <c r="C242" s="2">
        <v>65054614.921998397</v>
      </c>
      <c r="D242" s="2">
        <v>62501460.052298903</v>
      </c>
      <c r="E242" s="2">
        <v>5.2116666666666603E-2</v>
      </c>
      <c r="F242" s="2">
        <v>1.55269056147489E-2</v>
      </c>
      <c r="K242" s="2">
        <v>12.534631579397701</v>
      </c>
      <c r="L242" s="2">
        <v>19629628.963085301</v>
      </c>
      <c r="M242" s="2">
        <v>16295408.0921125</v>
      </c>
      <c r="N242" s="2">
        <v>5.3116666666667797E-2</v>
      </c>
      <c r="O242" s="2">
        <v>2.00807340890332E-2</v>
      </c>
    </row>
    <row r="243" spans="1:15" x14ac:dyDescent="0.2">
      <c r="A243">
        <v>241</v>
      </c>
      <c r="B243" s="2">
        <v>12.5406858117332</v>
      </c>
      <c r="C243" s="2">
        <v>68674677.982177898</v>
      </c>
      <c r="D243" s="2">
        <v>64127842.743417203</v>
      </c>
      <c r="E243" s="2">
        <v>4.7750000000000598E-2</v>
      </c>
      <c r="F243" s="2">
        <v>1.6993187689534402E-2</v>
      </c>
      <c r="K243" s="2">
        <v>12.5878559620604</v>
      </c>
      <c r="L243" s="2">
        <v>19725621.441362299</v>
      </c>
      <c r="M243" s="2">
        <v>23436333.502326202</v>
      </c>
      <c r="N243" s="2">
        <v>4.8249999999999502E-2</v>
      </c>
      <c r="O243" s="2">
        <v>1.25640654082666E-2</v>
      </c>
    </row>
    <row r="244" spans="1:15" x14ac:dyDescent="0.2">
      <c r="A244">
        <v>242</v>
      </c>
      <c r="B244" s="2">
        <v>12.585192762494801</v>
      </c>
      <c r="C244" s="2">
        <v>71802352.058429495</v>
      </c>
      <c r="D244" s="2">
        <v>70548804.154127002</v>
      </c>
      <c r="E244" s="2">
        <v>5.0933333333333101E-2</v>
      </c>
      <c r="F244" s="2">
        <v>1.5912818979455099E-2</v>
      </c>
      <c r="K244" s="2">
        <v>12.633223303200699</v>
      </c>
      <c r="L244" s="2">
        <v>19915457.7568372</v>
      </c>
      <c r="M244" s="2">
        <v>22278038.772829201</v>
      </c>
      <c r="N244" s="2">
        <v>5.2633333333334399E-2</v>
      </c>
      <c r="O244" s="2">
        <v>1.32107469266121E-2</v>
      </c>
    </row>
    <row r="245" spans="1:15" x14ac:dyDescent="0.2">
      <c r="A245">
        <v>243</v>
      </c>
      <c r="B245" s="2">
        <v>12.6379642138231</v>
      </c>
      <c r="C245" s="2">
        <v>64257203.799458399</v>
      </c>
      <c r="D245" s="2">
        <v>61140697.091080002</v>
      </c>
      <c r="E245" s="2">
        <v>5.0600000000001102E-2</v>
      </c>
      <c r="F245" s="2">
        <v>1.6790389780405601E-2</v>
      </c>
      <c r="K245" s="2">
        <v>12.689117620371601</v>
      </c>
      <c r="L245" s="2">
        <v>19317181.3053139</v>
      </c>
      <c r="M245" s="2">
        <v>18472652.074856799</v>
      </c>
      <c r="N245" s="2">
        <v>4.8249999999999502E-2</v>
      </c>
      <c r="O245" s="2">
        <v>1.6724797328526698E-2</v>
      </c>
    </row>
    <row r="246" spans="1:15" x14ac:dyDescent="0.2">
      <c r="A246">
        <v>244</v>
      </c>
      <c r="B246" s="2">
        <v>12.6880939473093</v>
      </c>
      <c r="C246" s="2">
        <v>65742196.130702302</v>
      </c>
      <c r="D246" s="2">
        <v>69907525.591445103</v>
      </c>
      <c r="E246" s="2">
        <v>4.8249999999999502E-2</v>
      </c>
      <c r="F246" s="2">
        <v>1.4615091941942999E-2</v>
      </c>
      <c r="K246" s="2">
        <v>12.736430440880101</v>
      </c>
      <c r="L246" s="2">
        <v>21080349.360033698</v>
      </c>
      <c r="M246" s="2">
        <v>21402228.047773499</v>
      </c>
      <c r="N246" s="2">
        <v>4.9916666666666401E-2</v>
      </c>
      <c r="O246" s="2">
        <v>1.50724522676899E-2</v>
      </c>
    </row>
    <row r="247" spans="1:15" x14ac:dyDescent="0.2">
      <c r="A247">
        <v>245</v>
      </c>
      <c r="B247" s="2">
        <v>12.734748283395801</v>
      </c>
      <c r="C247" s="2">
        <v>67140272.594963193</v>
      </c>
      <c r="D247" s="2">
        <v>68488992.062620297</v>
      </c>
      <c r="E247" s="2">
        <v>4.8750000000000099E-2</v>
      </c>
      <c r="F247" s="2">
        <v>1.4271601809836601E-2</v>
      </c>
      <c r="K247" s="2">
        <v>12.786097859177501</v>
      </c>
      <c r="L247" s="2">
        <v>18177047.746717699</v>
      </c>
      <c r="M247" s="2">
        <v>19646141.3774039</v>
      </c>
      <c r="N247" s="2">
        <v>5.1616666666665999E-2</v>
      </c>
      <c r="O247" s="2">
        <v>1.3765440632756301E-2</v>
      </c>
    </row>
    <row r="248" spans="1:15" x14ac:dyDescent="0.2">
      <c r="A248">
        <v>246</v>
      </c>
      <c r="B248" s="2">
        <v>12.7884357496412</v>
      </c>
      <c r="C248" s="2">
        <v>68930007.144735098</v>
      </c>
      <c r="D248" s="2">
        <v>53489909.0142055</v>
      </c>
      <c r="E248" s="2">
        <v>5.4800000000000203E-2</v>
      </c>
      <c r="F248" s="2">
        <v>2.1122142565884499E-2</v>
      </c>
      <c r="K248" s="2">
        <v>12.8392231251661</v>
      </c>
      <c r="L248" s="2">
        <v>19744758.948635001</v>
      </c>
      <c r="M248" s="2">
        <v>23272900.8594805</v>
      </c>
      <c r="N248" s="2">
        <v>4.725E-2</v>
      </c>
      <c r="O248" s="2">
        <v>1.29791725276327E-2</v>
      </c>
    </row>
    <row r="249" spans="1:15" x14ac:dyDescent="0.2">
      <c r="A249">
        <v>247</v>
      </c>
      <c r="B249" s="2">
        <v>12.8401713917461</v>
      </c>
      <c r="C249" s="2">
        <v>67363392.050065398</v>
      </c>
      <c r="D249" s="2">
        <v>73135596.225557297</v>
      </c>
      <c r="E249" s="2">
        <v>4.8083333333332597E-2</v>
      </c>
      <c r="F249" s="2">
        <v>1.3684214108277399E-2</v>
      </c>
      <c r="K249" s="2">
        <v>12.884697241046499</v>
      </c>
      <c r="L249" s="2">
        <v>20287145.474779598</v>
      </c>
      <c r="M249" s="2">
        <v>23439582.314387102</v>
      </c>
      <c r="N249" s="2">
        <v>5.4966666666667101E-2</v>
      </c>
      <c r="O249" s="2">
        <v>1.27496528410056E-2</v>
      </c>
    </row>
    <row r="250" spans="1:15" x14ac:dyDescent="0.2">
      <c r="A250">
        <v>248</v>
      </c>
      <c r="B250" s="2">
        <v>12.8875983754308</v>
      </c>
      <c r="C250" s="2">
        <v>64821198.081956998</v>
      </c>
      <c r="D250" s="2">
        <v>64107058.350533597</v>
      </c>
      <c r="E250" s="2">
        <v>4.6066666666666499E-2</v>
      </c>
      <c r="F250" s="2">
        <v>1.54229660223031E-2</v>
      </c>
      <c r="K250" s="2">
        <v>12.9398373388773</v>
      </c>
      <c r="L250" s="2">
        <v>18755305.280174602</v>
      </c>
      <c r="M250" s="2">
        <v>18025728.248619899</v>
      </c>
      <c r="N250" s="2">
        <v>4.8583333333333201E-2</v>
      </c>
      <c r="O250" s="2">
        <v>1.6692544433732699E-2</v>
      </c>
    </row>
    <row r="251" spans="1:15" x14ac:dyDescent="0.2">
      <c r="A251">
        <v>249</v>
      </c>
      <c r="B251" s="2">
        <v>12.9329037320532</v>
      </c>
      <c r="C251" s="2">
        <v>69920746.044671997</v>
      </c>
      <c r="D251" s="2">
        <v>68536260.424871102</v>
      </c>
      <c r="E251" s="2">
        <v>5.44666666666664E-2</v>
      </c>
      <c r="F251" s="2">
        <v>1.52108631083685E-2</v>
      </c>
      <c r="K251" s="2">
        <v>12.988699610182501</v>
      </c>
      <c r="L251" s="2">
        <v>19786489.170002799</v>
      </c>
      <c r="M251" s="2">
        <v>23293441.577560101</v>
      </c>
      <c r="N251" s="2">
        <v>4.62333333333333E-2</v>
      </c>
      <c r="O251" s="2">
        <v>1.27447997816628E-2</v>
      </c>
    </row>
    <row r="252" spans="1:15" x14ac:dyDescent="0.2">
      <c r="A252">
        <v>250</v>
      </c>
      <c r="B252" s="2">
        <v>12.9914357071063</v>
      </c>
      <c r="C252" s="2">
        <v>66427076.0330135</v>
      </c>
      <c r="D252" s="2">
        <v>70877630.199533895</v>
      </c>
      <c r="E252" s="2">
        <v>4.9416666666665797E-2</v>
      </c>
      <c r="F252" s="2">
        <v>1.4102853419768E-2</v>
      </c>
      <c r="K252" s="2">
        <v>13.034723917746099</v>
      </c>
      <c r="L252" s="2">
        <v>20038747.028895002</v>
      </c>
      <c r="M252" s="2">
        <v>22011631.634514101</v>
      </c>
      <c r="N252" s="2">
        <v>5.5649999999999998E-2</v>
      </c>
      <c r="O252" s="2">
        <v>1.3206832462005399E-2</v>
      </c>
    </row>
    <row r="253" spans="1:15" x14ac:dyDescent="0.2">
      <c r="A253">
        <v>251</v>
      </c>
      <c r="B253" s="2">
        <v>13.038649728898299</v>
      </c>
      <c r="C253" s="2">
        <v>67510012.793539405</v>
      </c>
      <c r="D253" s="2">
        <v>72050919.7028061</v>
      </c>
      <c r="E253" s="2">
        <v>5.0100000000000498E-2</v>
      </c>
      <c r="F253" s="2">
        <v>1.3976941162162901E-2</v>
      </c>
      <c r="K253" s="2">
        <v>13.092233588501401</v>
      </c>
      <c r="L253" s="2">
        <v>23731160.789317001</v>
      </c>
      <c r="M253" s="2">
        <v>25016909.026687</v>
      </c>
      <c r="N253" s="2">
        <v>4.7916666666665698E-2</v>
      </c>
      <c r="O253" s="2">
        <v>1.50399473242402E-2</v>
      </c>
    </row>
    <row r="254" spans="1:15" x14ac:dyDescent="0.2">
      <c r="A254">
        <v>252</v>
      </c>
      <c r="B254" s="2">
        <v>13.0903160751595</v>
      </c>
      <c r="C254" s="2">
        <v>58472209.1313072</v>
      </c>
      <c r="D254" s="2">
        <v>59889592.923527099</v>
      </c>
      <c r="E254" s="2">
        <v>5.0766666666666203E-2</v>
      </c>
      <c r="F254" s="2">
        <v>1.51958666832375E-2</v>
      </c>
      <c r="K254" s="2">
        <v>13.139056505169201</v>
      </c>
      <c r="L254" s="2">
        <v>20298620.113651</v>
      </c>
      <c r="M254" s="2">
        <v>22929989.0427319</v>
      </c>
      <c r="N254" s="2">
        <v>4.7066666666665903E-2</v>
      </c>
      <c r="O254" s="2">
        <v>1.32256953557786E-2</v>
      </c>
    </row>
    <row r="255" spans="1:15" x14ac:dyDescent="0.2">
      <c r="A255">
        <v>253</v>
      </c>
      <c r="B255" s="2">
        <v>13.1424758184443</v>
      </c>
      <c r="C255" s="2">
        <v>66064112.224916302</v>
      </c>
      <c r="D255" s="2">
        <v>67139218.533709407</v>
      </c>
      <c r="E255" s="2">
        <v>4.75666666666665E-2</v>
      </c>
      <c r="F255" s="2">
        <v>1.49470234649538E-2</v>
      </c>
      <c r="K255" s="2">
        <v>13.1838368517856</v>
      </c>
      <c r="L255" s="2">
        <v>19780967.389275499</v>
      </c>
      <c r="M255" s="2">
        <v>22167385.9459287</v>
      </c>
      <c r="N255" s="2">
        <v>5.2116666666666603E-2</v>
      </c>
      <c r="O255" s="2">
        <v>1.29772989952528E-2</v>
      </c>
    </row>
    <row r="256" spans="1:15" x14ac:dyDescent="0.2">
      <c r="A256">
        <v>254</v>
      </c>
      <c r="B256" s="2">
        <v>13.1877534589427</v>
      </c>
      <c r="C256" s="2">
        <v>66888127.650506102</v>
      </c>
      <c r="D256" s="2">
        <v>68553090.894080997</v>
      </c>
      <c r="E256" s="2">
        <v>4.7416666666665101E-2</v>
      </c>
      <c r="F256" s="2">
        <v>1.48900330431054E-2</v>
      </c>
      <c r="K256" s="2">
        <v>13.240920305806</v>
      </c>
      <c r="L256" s="2">
        <v>20042212.3382116</v>
      </c>
      <c r="M256" s="2">
        <v>21023573.687661901</v>
      </c>
      <c r="N256" s="2">
        <v>4.8416666666666303E-2</v>
      </c>
      <c r="O256" s="2">
        <v>1.49054112971303E-2</v>
      </c>
    </row>
    <row r="257" spans="1:15" x14ac:dyDescent="0.2">
      <c r="A257">
        <v>255</v>
      </c>
      <c r="B257" s="2">
        <v>13.239234487690201</v>
      </c>
      <c r="C257" s="2">
        <v>66412484.567300797</v>
      </c>
      <c r="D257" s="2">
        <v>63494116.889040902</v>
      </c>
      <c r="E257" s="2">
        <v>5.3116666666667797E-2</v>
      </c>
      <c r="F257" s="2">
        <v>1.5987441689903299E-2</v>
      </c>
      <c r="K257" s="2">
        <v>13.2886150665059</v>
      </c>
      <c r="L257" s="2">
        <v>19898513.946630001</v>
      </c>
      <c r="M257" s="2">
        <v>23642213.441194799</v>
      </c>
      <c r="N257" s="2">
        <v>4.5549999999998599E-2</v>
      </c>
      <c r="O257" s="2">
        <v>1.25614691540417E-2</v>
      </c>
    </row>
    <row r="258" spans="1:15" x14ac:dyDescent="0.2">
      <c r="A258">
        <v>256</v>
      </c>
      <c r="B258" s="2">
        <v>13.292003336239</v>
      </c>
      <c r="C258" s="2">
        <v>65563976.239845797</v>
      </c>
      <c r="D258" s="2">
        <v>65501413.588520199</v>
      </c>
      <c r="E258" s="2">
        <v>4.5716666666665497E-2</v>
      </c>
      <c r="F258" s="2">
        <v>1.5871541746060199E-2</v>
      </c>
      <c r="K258" s="2">
        <v>13.332352427125</v>
      </c>
      <c r="L258" s="2">
        <v>20536918.151249599</v>
      </c>
      <c r="M258" s="2">
        <v>21109558.391767599</v>
      </c>
      <c r="N258" s="2">
        <v>5.36333333333339E-2</v>
      </c>
      <c r="O258" s="2">
        <v>1.46837114280807E-2</v>
      </c>
    </row>
    <row r="259" spans="1:15" x14ac:dyDescent="0.2">
      <c r="A259">
        <v>257</v>
      </c>
      <c r="B259" s="2">
        <v>13.3354272458445</v>
      </c>
      <c r="C259" s="2">
        <v>70459110.281744406</v>
      </c>
      <c r="D259" s="2">
        <v>68667876.225724697</v>
      </c>
      <c r="E259" s="2">
        <v>5.2116666666666603E-2</v>
      </c>
      <c r="F259" s="2">
        <v>1.6006467046212301E-2</v>
      </c>
      <c r="K259" s="2">
        <v>13.3910698682469</v>
      </c>
      <c r="L259" s="2">
        <v>19157881.4028912</v>
      </c>
      <c r="M259" s="2">
        <v>20118478.242523599</v>
      </c>
      <c r="N259" s="2">
        <v>4.94333333333348E-2</v>
      </c>
      <c r="O259" s="2">
        <v>1.4714860490970601E-2</v>
      </c>
    </row>
    <row r="260" spans="1:15" x14ac:dyDescent="0.2">
      <c r="A260">
        <v>258</v>
      </c>
      <c r="B260" s="2">
        <v>13.3929852076323</v>
      </c>
      <c r="C260" s="2">
        <v>64991375.538941197</v>
      </c>
      <c r="D260" s="2">
        <v>58709230.674341798</v>
      </c>
      <c r="E260" s="2">
        <v>5.0933333333333101E-2</v>
      </c>
      <c r="F260" s="2">
        <v>1.7711950492831401E-2</v>
      </c>
      <c r="K260" s="2">
        <v>13.4363132524894</v>
      </c>
      <c r="L260" s="2">
        <v>18706421.265960202</v>
      </c>
      <c r="M260" s="2">
        <v>20561970.812309802</v>
      </c>
      <c r="N260" s="2">
        <v>5.3966666666665802E-2</v>
      </c>
      <c r="O260" s="2">
        <v>1.3961708064719899E-2</v>
      </c>
    </row>
    <row r="261" spans="1:15" x14ac:dyDescent="0.2">
      <c r="A261">
        <v>259</v>
      </c>
      <c r="B261" s="2">
        <v>13.4416528491733</v>
      </c>
      <c r="C261" s="2">
        <v>64244232.801517799</v>
      </c>
      <c r="D261" s="2">
        <v>67473900.445435405</v>
      </c>
      <c r="E261" s="2">
        <v>4.7233333333332801E-2</v>
      </c>
      <c r="F261" s="2">
        <v>1.46085895234211E-2</v>
      </c>
      <c r="K261" s="2">
        <v>13.494390104866699</v>
      </c>
      <c r="L261" s="2">
        <v>20724847.3375309</v>
      </c>
      <c r="M261" s="2">
        <v>20661690.029602502</v>
      </c>
      <c r="N261" s="2">
        <v>4.9083333333333798E-2</v>
      </c>
      <c r="O261" s="2">
        <v>1.5653393329081701E-2</v>
      </c>
    </row>
    <row r="262" spans="1:15" x14ac:dyDescent="0.2">
      <c r="A262">
        <v>260</v>
      </c>
      <c r="B262" s="2">
        <v>13.4873406333157</v>
      </c>
      <c r="C262" s="2">
        <v>64492592.445949301</v>
      </c>
      <c r="D262" s="2">
        <v>63374559.363389902</v>
      </c>
      <c r="E262" s="2">
        <v>4.9083333333333798E-2</v>
      </c>
      <c r="F262" s="2">
        <v>1.55333953439296E-2</v>
      </c>
      <c r="K262" s="2">
        <v>13.539892623451401</v>
      </c>
      <c r="L262" s="2">
        <v>20104137.520473499</v>
      </c>
      <c r="M262" s="2">
        <v>22987123.782930799</v>
      </c>
      <c r="N262" s="2">
        <v>4.5049999999999799E-2</v>
      </c>
      <c r="O262" s="2">
        <v>1.35180080611885E-2</v>
      </c>
    </row>
    <row r="263" spans="1:15" x14ac:dyDescent="0.2">
      <c r="A263">
        <v>261</v>
      </c>
      <c r="B263" s="2">
        <v>13.544134455568001</v>
      </c>
      <c r="C263" s="2">
        <v>68914288.045599103</v>
      </c>
      <c r="D263" s="2">
        <v>56349788.454902098</v>
      </c>
      <c r="E263" s="2">
        <v>5.59833333333319E-2</v>
      </c>
      <c r="F263" s="2">
        <v>1.9265887008931101E-2</v>
      </c>
      <c r="K263" s="2">
        <v>13.584837612904501</v>
      </c>
      <c r="L263" s="2">
        <v>19853938.956788801</v>
      </c>
      <c r="M263" s="2">
        <v>21777246.582126498</v>
      </c>
      <c r="N263" s="2">
        <v>5.5649999999999998E-2</v>
      </c>
      <c r="O263" s="2">
        <v>1.37778487642315E-2</v>
      </c>
    </row>
    <row r="264" spans="1:15" x14ac:dyDescent="0.2">
      <c r="A264">
        <v>262</v>
      </c>
      <c r="B264" s="2">
        <v>13.592941337713899</v>
      </c>
      <c r="C264" s="2">
        <v>61103042.7946494</v>
      </c>
      <c r="D264" s="2">
        <v>65629917.3352855</v>
      </c>
      <c r="E264" s="2">
        <v>4.7583333333333797E-2</v>
      </c>
      <c r="F264" s="2">
        <v>1.3906083825148101E-2</v>
      </c>
      <c r="K264" s="2">
        <v>13.6426787650971</v>
      </c>
      <c r="L264" s="2">
        <v>20035555.280299701</v>
      </c>
      <c r="M264" s="2">
        <v>23199147.059123501</v>
      </c>
      <c r="N264" s="2">
        <v>4.7750000000000598E-2</v>
      </c>
      <c r="O264" s="2">
        <v>1.32846440457204E-2</v>
      </c>
    </row>
    <row r="265" spans="1:15" x14ac:dyDescent="0.2">
      <c r="A265">
        <v>263</v>
      </c>
      <c r="B265" s="2">
        <v>13.6402883967121</v>
      </c>
      <c r="C265" s="2">
        <v>69791231.405036196</v>
      </c>
      <c r="D265" s="2">
        <v>67008976.231697403</v>
      </c>
      <c r="E265" s="2">
        <v>4.8583333333333201E-2</v>
      </c>
      <c r="F265" s="2">
        <v>1.5629616589132301E-2</v>
      </c>
      <c r="K265" s="2">
        <v>13.688370308199699</v>
      </c>
      <c r="L265" s="2">
        <v>21000767.509654399</v>
      </c>
      <c r="M265" s="2">
        <v>24392505.3884588</v>
      </c>
      <c r="N265" s="2">
        <v>4.6566666666667103E-2</v>
      </c>
      <c r="O265" s="2">
        <v>1.26988989806875E-2</v>
      </c>
    </row>
    <row r="266" spans="1:15" x14ac:dyDescent="0.2">
      <c r="A266">
        <v>264</v>
      </c>
      <c r="B266" s="2">
        <v>13.6875389281411</v>
      </c>
      <c r="C266" s="2">
        <v>60817288.877195098</v>
      </c>
      <c r="D266" s="2">
        <v>66953067.326480702</v>
      </c>
      <c r="E266" s="2">
        <v>4.4050000000000401E-2</v>
      </c>
      <c r="F266" s="2">
        <v>1.39602458723527E-2</v>
      </c>
      <c r="K266" s="2">
        <v>13.7342906716156</v>
      </c>
      <c r="L266" s="2">
        <v>20020787.436995599</v>
      </c>
      <c r="M266" s="2">
        <v>21975056.982057799</v>
      </c>
      <c r="N266" s="2">
        <v>5.41333333333327E-2</v>
      </c>
      <c r="O266" s="2">
        <v>1.34062038355651E-2</v>
      </c>
    </row>
    <row r="267" spans="1:15" x14ac:dyDescent="0.2">
      <c r="A267">
        <v>265</v>
      </c>
      <c r="B267" s="2">
        <v>13.742903863079199</v>
      </c>
      <c r="C267" s="2">
        <v>69549431.246373206</v>
      </c>
      <c r="D267" s="2">
        <v>54111614.156428598</v>
      </c>
      <c r="E267" s="2">
        <v>5.9166666666666097E-2</v>
      </c>
      <c r="F267" s="2">
        <v>2.0424725114532201E-2</v>
      </c>
      <c r="K267" s="2">
        <v>13.792967053350999</v>
      </c>
      <c r="L267" s="2">
        <v>21187601.299471099</v>
      </c>
      <c r="M267" s="2">
        <v>24265831.528312199</v>
      </c>
      <c r="N267" s="2">
        <v>4.9099999999999297E-2</v>
      </c>
      <c r="O267" s="2">
        <v>1.30430039131699E-2</v>
      </c>
    </row>
    <row r="268" spans="1:15" x14ac:dyDescent="0.2">
      <c r="A268">
        <v>266</v>
      </c>
      <c r="B268" s="2">
        <v>13.7922175285651</v>
      </c>
      <c r="C268" s="2">
        <v>65419458.997513801</v>
      </c>
      <c r="D268" s="2">
        <v>72433884.645459801</v>
      </c>
      <c r="E268" s="2">
        <v>4.4550000000000999E-2</v>
      </c>
      <c r="F268" s="2">
        <v>1.36002362664112E-2</v>
      </c>
      <c r="K268" s="2">
        <v>13.838824854984299</v>
      </c>
      <c r="L268" s="2">
        <v>20899675.771885101</v>
      </c>
      <c r="M268" s="2">
        <v>23863912.975416899</v>
      </c>
      <c r="N268" s="2">
        <v>4.6400000000000198E-2</v>
      </c>
      <c r="O268" s="2">
        <v>1.29398327423083E-2</v>
      </c>
    </row>
    <row r="269" spans="1:15" x14ac:dyDescent="0.2">
      <c r="A269">
        <v>267</v>
      </c>
      <c r="B269" s="2">
        <v>13.8368480751649</v>
      </c>
      <c r="C269" s="2">
        <v>68252475.429821804</v>
      </c>
      <c r="D269" s="2">
        <v>62950639.613921799</v>
      </c>
      <c r="E269" s="2">
        <v>5.3633333333332103E-2</v>
      </c>
      <c r="F269" s="2">
        <v>1.6470257195756201E-2</v>
      </c>
      <c r="K269" s="2">
        <v>13.885054537001301</v>
      </c>
      <c r="L269" s="2">
        <v>20395746.808178499</v>
      </c>
      <c r="M269" s="2">
        <v>20108182.046748199</v>
      </c>
      <c r="N269" s="2">
        <v>5.4299999999999599E-2</v>
      </c>
      <c r="O269" s="2">
        <v>1.49637584724296E-2</v>
      </c>
    </row>
    <row r="270" spans="1:15" x14ac:dyDescent="0.2">
      <c r="A270">
        <v>268</v>
      </c>
      <c r="B270" s="2">
        <v>13.8951416020638</v>
      </c>
      <c r="C270" s="2">
        <v>63239004.778252803</v>
      </c>
      <c r="D270" s="2">
        <v>61595032.891860798</v>
      </c>
      <c r="E270" s="2">
        <v>4.62333333333333E-2</v>
      </c>
      <c r="F270" s="2">
        <v>1.6284736807859801E-2</v>
      </c>
      <c r="K270" s="2">
        <v>13.9427037362905</v>
      </c>
      <c r="L270" s="2">
        <v>19507517.113899902</v>
      </c>
      <c r="M270" s="2">
        <v>22725571.753126301</v>
      </c>
      <c r="N270" s="2">
        <v>4.7416666666666898E-2</v>
      </c>
      <c r="O270" s="2">
        <v>1.28379537568861E-2</v>
      </c>
    </row>
    <row r="271" spans="1:15" x14ac:dyDescent="0.2">
      <c r="A271">
        <v>269</v>
      </c>
      <c r="B271" s="2">
        <v>13.939410905381401</v>
      </c>
      <c r="C271" s="2">
        <v>69943710.260931402</v>
      </c>
      <c r="D271" s="2">
        <v>60069105.598646604</v>
      </c>
      <c r="E271" s="2">
        <v>5.3116666666666E-2</v>
      </c>
      <c r="F271" s="2">
        <v>1.8311672130703699E-2</v>
      </c>
      <c r="K271" s="2">
        <v>13.9882764574812</v>
      </c>
      <c r="L271" s="2">
        <v>19479311.839499399</v>
      </c>
      <c r="M271" s="2">
        <v>21324652.5559454</v>
      </c>
      <c r="N271" s="2">
        <v>4.9249999999998899E-2</v>
      </c>
      <c r="O271" s="2">
        <v>1.34876874114767E-2</v>
      </c>
    </row>
    <row r="272" spans="1:15" x14ac:dyDescent="0.2">
      <c r="A272">
        <v>270</v>
      </c>
      <c r="B272" s="2">
        <v>13.992035024711701</v>
      </c>
      <c r="C272" s="2">
        <v>62015651.526118197</v>
      </c>
      <c r="D272" s="2">
        <v>61472486.275863104</v>
      </c>
      <c r="E272" s="2">
        <v>4.8750000000000099E-2</v>
      </c>
      <c r="F272" s="2">
        <v>1.5637798224348701E-2</v>
      </c>
      <c r="K272" s="2">
        <v>14.041469841560099</v>
      </c>
      <c r="L272" s="2">
        <v>19982560.8141459</v>
      </c>
      <c r="M272" s="2">
        <v>17478987.826468099</v>
      </c>
      <c r="N272" s="2">
        <v>5.17833333333328E-2</v>
      </c>
      <c r="O272" s="2">
        <v>1.83469233281848E-2</v>
      </c>
    </row>
    <row r="273" spans="1:15" x14ac:dyDescent="0.2">
      <c r="A273">
        <v>271</v>
      </c>
      <c r="B273" s="2">
        <v>14.0423455598998</v>
      </c>
      <c r="C273" s="2">
        <v>69006985.295256406</v>
      </c>
      <c r="D273" s="2">
        <v>67110044.230879098</v>
      </c>
      <c r="E273" s="2">
        <v>4.9766666666666702E-2</v>
      </c>
      <c r="F273" s="2">
        <v>1.61785672644221E-2</v>
      </c>
      <c r="K273" s="2">
        <v>14.0925282368772</v>
      </c>
      <c r="L273" s="2">
        <v>20018342.729530498</v>
      </c>
      <c r="M273" s="2">
        <v>24012298.883839902</v>
      </c>
      <c r="N273" s="2">
        <v>5.2450000000000302E-2</v>
      </c>
      <c r="O273" s="2">
        <v>1.24769121866954E-2</v>
      </c>
    </row>
    <row r="274" spans="1:15" x14ac:dyDescent="0.2">
      <c r="A274">
        <v>272</v>
      </c>
      <c r="B274" s="2">
        <v>14.0889971771619</v>
      </c>
      <c r="C274" s="2">
        <v>63512508.213951297</v>
      </c>
      <c r="D274" s="2">
        <v>69667949.1631331</v>
      </c>
      <c r="E274" s="2">
        <v>4.7916666666667503E-2</v>
      </c>
      <c r="F274" s="2">
        <v>1.38481246817133E-2</v>
      </c>
      <c r="K274" s="2">
        <v>14.139655864801799</v>
      </c>
      <c r="L274" s="2">
        <v>18452253.5953582</v>
      </c>
      <c r="M274" s="2">
        <v>21525735.868026301</v>
      </c>
      <c r="N274" s="2">
        <v>4.8583333333333201E-2</v>
      </c>
      <c r="O274" s="2">
        <v>1.23872848867901E-2</v>
      </c>
    </row>
    <row r="275" spans="1:15" x14ac:dyDescent="0.2">
      <c r="A275">
        <v>273</v>
      </c>
      <c r="B275" s="2">
        <v>14.139944231910899</v>
      </c>
      <c r="C275" s="2">
        <v>72017750.528076306</v>
      </c>
      <c r="D275" s="2">
        <v>59084838.375343502</v>
      </c>
      <c r="E275" s="2">
        <v>5.5816666666666799E-2</v>
      </c>
      <c r="F275" s="2">
        <v>2.0326148290200401E-2</v>
      </c>
      <c r="K275" s="2">
        <v>14.194064188193</v>
      </c>
      <c r="L275" s="2">
        <v>19031323.022548702</v>
      </c>
      <c r="M275" s="2">
        <v>18812315.478409398</v>
      </c>
      <c r="N275" s="2">
        <v>4.8416666666666303E-2</v>
      </c>
      <c r="O275" s="2">
        <v>1.60631645542537E-2</v>
      </c>
    </row>
    <row r="276" spans="1:15" x14ac:dyDescent="0.2">
      <c r="A276">
        <v>274</v>
      </c>
      <c r="B276" s="2">
        <v>14.1951461117297</v>
      </c>
      <c r="C276" s="2">
        <v>62265574.270580798</v>
      </c>
      <c r="D276" s="2">
        <v>67300123.037332103</v>
      </c>
      <c r="E276" s="2">
        <v>5.0266666666667299E-2</v>
      </c>
      <c r="F276" s="2">
        <v>1.37658703953409E-2</v>
      </c>
      <c r="K276" s="2">
        <v>14.240398124666999</v>
      </c>
      <c r="L276" s="2">
        <v>20199614.683364399</v>
      </c>
      <c r="M276" s="2">
        <v>21887162.9718595</v>
      </c>
      <c r="N276" s="2">
        <v>4.6566666666667103E-2</v>
      </c>
      <c r="O276" s="2">
        <v>1.43000916501617E-2</v>
      </c>
    </row>
    <row r="277" spans="1:15" x14ac:dyDescent="0.2">
      <c r="A277">
        <v>275</v>
      </c>
      <c r="B277" s="2">
        <v>14.244773639660099</v>
      </c>
      <c r="C277" s="2">
        <v>62396122.1707334</v>
      </c>
      <c r="D277" s="2">
        <v>67293160.791835696</v>
      </c>
      <c r="E277" s="2">
        <v>4.4549999999999201E-2</v>
      </c>
      <c r="F277" s="2">
        <v>1.4159722480471299E-2</v>
      </c>
      <c r="K277" s="2">
        <v>14.290284569716899</v>
      </c>
      <c r="L277" s="2">
        <v>20757465.6348802</v>
      </c>
      <c r="M277" s="2">
        <v>20478344.977549098</v>
      </c>
      <c r="N277" s="2">
        <v>5.5983333333333697E-2</v>
      </c>
      <c r="O277" s="2">
        <v>1.5054204786507E-2</v>
      </c>
    </row>
    <row r="278" spans="1:15" x14ac:dyDescent="0.2">
      <c r="A278">
        <v>276</v>
      </c>
      <c r="B278" s="2">
        <v>14.2894537779797</v>
      </c>
      <c r="C278" s="2">
        <v>66688592.308912203</v>
      </c>
      <c r="D278" s="2">
        <v>61368259.864648797</v>
      </c>
      <c r="E278" s="2">
        <v>5.34500000000016E-2</v>
      </c>
      <c r="F278" s="2">
        <v>1.6537419890323E-2</v>
      </c>
      <c r="K278" s="2">
        <v>14.3432307124869</v>
      </c>
      <c r="L278" s="2">
        <v>20269710.986398201</v>
      </c>
      <c r="M278" s="2">
        <v>23876026.9705032</v>
      </c>
      <c r="N278" s="2">
        <v>4.6916666666668098E-2</v>
      </c>
      <c r="O278" s="2">
        <v>1.30739426328681E-2</v>
      </c>
    </row>
    <row r="279" spans="1:15" x14ac:dyDescent="0.2">
      <c r="A279">
        <v>277</v>
      </c>
      <c r="B279" s="2">
        <v>14.3455498463805</v>
      </c>
      <c r="C279" s="2">
        <v>67506969.829351798</v>
      </c>
      <c r="D279" s="2">
        <v>62196473.203988299</v>
      </c>
      <c r="E279" s="2">
        <v>5.0616666666666497E-2</v>
      </c>
      <c r="F279" s="2">
        <v>1.7195879357775098E-2</v>
      </c>
      <c r="K279" s="2">
        <v>14.3886045308224</v>
      </c>
      <c r="L279" s="2">
        <v>19797672.632029898</v>
      </c>
      <c r="M279" s="2">
        <v>22982330.363864001</v>
      </c>
      <c r="N279" s="2">
        <v>5.3949999999998603E-2</v>
      </c>
      <c r="O279" s="2">
        <v>1.2988483722542901E-2</v>
      </c>
    </row>
    <row r="280" spans="1:15" x14ac:dyDescent="0.2">
      <c r="A280">
        <v>278</v>
      </c>
      <c r="B280" s="2">
        <v>14.393888686151699</v>
      </c>
      <c r="C280" s="2">
        <v>63552877.981206298</v>
      </c>
      <c r="D280" s="2">
        <v>67325166.700717196</v>
      </c>
      <c r="E280" s="2">
        <v>4.3200000000000599E-2</v>
      </c>
      <c r="F280" s="2">
        <v>1.46796508252773E-2</v>
      </c>
      <c r="K280" s="2">
        <v>14.444716295738599</v>
      </c>
      <c r="L280" s="2">
        <v>20764816.139274899</v>
      </c>
      <c r="M280" s="2">
        <v>19697878.457636401</v>
      </c>
      <c r="N280" s="2">
        <v>4.8933333333334203E-2</v>
      </c>
      <c r="O280" s="2">
        <v>1.70646518215616E-2</v>
      </c>
    </row>
    <row r="281" spans="1:15" x14ac:dyDescent="0.2">
      <c r="A281">
        <v>279</v>
      </c>
      <c r="B281" s="2">
        <v>14.436542702311</v>
      </c>
      <c r="C281" s="2">
        <v>69241037.8429057</v>
      </c>
      <c r="D281" s="2">
        <v>56852729.144050203</v>
      </c>
      <c r="E281" s="2">
        <v>5.6649999999999402E-2</v>
      </c>
      <c r="F281" s="2">
        <v>1.7645416904196399E-2</v>
      </c>
      <c r="K281" s="2">
        <v>14.4928729045641</v>
      </c>
      <c r="L281" s="2">
        <v>20475427.167559199</v>
      </c>
      <c r="M281" s="2">
        <v>24100603.610553201</v>
      </c>
      <c r="N281" s="2">
        <v>4.7233333333332801E-2</v>
      </c>
      <c r="O281" s="2">
        <v>1.26028442712016E-2</v>
      </c>
    </row>
    <row r="282" spans="1:15" x14ac:dyDescent="0.2">
      <c r="A282">
        <v>280</v>
      </c>
      <c r="B282" s="2">
        <v>14.496110080288</v>
      </c>
      <c r="C282" s="2">
        <v>63813472.632106602</v>
      </c>
      <c r="D282" s="2">
        <v>68930416.424815103</v>
      </c>
      <c r="E282" s="2">
        <v>4.70666666666677E-2</v>
      </c>
      <c r="F282" s="2">
        <v>1.4313843166164001E-2</v>
      </c>
      <c r="K282" s="2">
        <v>14.5382580696993</v>
      </c>
      <c r="L282" s="2">
        <v>20229824.871217899</v>
      </c>
      <c r="M282" s="2">
        <v>23428713.418855902</v>
      </c>
      <c r="N282" s="2">
        <v>5.36333333333339E-2</v>
      </c>
      <c r="O282" s="2">
        <v>1.2740126952588001E-2</v>
      </c>
    </row>
    <row r="283" spans="1:15" x14ac:dyDescent="0.2">
      <c r="A283">
        <v>281</v>
      </c>
      <c r="B283" s="2">
        <v>14.541777200893099</v>
      </c>
      <c r="C283" s="2">
        <v>65135734.699657001</v>
      </c>
      <c r="D283" s="2">
        <v>67012590.393086798</v>
      </c>
      <c r="E283" s="2">
        <v>4.6899999999999102E-2</v>
      </c>
      <c r="F283" s="2">
        <v>1.4780496140089E-2</v>
      </c>
      <c r="K283" s="2">
        <v>14.5962342706718</v>
      </c>
      <c r="L283" s="2">
        <v>19954616.410493799</v>
      </c>
      <c r="M283" s="2">
        <v>21041962.3788196</v>
      </c>
      <c r="N283" s="2">
        <v>4.89166666666669E-2</v>
      </c>
      <c r="O283" s="2">
        <v>1.47216473026059E-2</v>
      </c>
    </row>
    <row r="284" spans="1:15" x14ac:dyDescent="0.2">
      <c r="A284">
        <v>282</v>
      </c>
      <c r="B284" s="2">
        <v>14.590432692182</v>
      </c>
      <c r="C284" s="2">
        <v>71351134.073033795</v>
      </c>
      <c r="D284" s="2">
        <v>58230247.261203103</v>
      </c>
      <c r="E284" s="2">
        <v>5.5649999999999998E-2</v>
      </c>
      <c r="F284" s="2">
        <v>1.9978839789326099E-2</v>
      </c>
      <c r="K284" s="2">
        <v>14.6432309414405</v>
      </c>
      <c r="L284" s="2">
        <v>19790395.205788501</v>
      </c>
      <c r="M284" s="2">
        <v>21932997.819473099</v>
      </c>
      <c r="N284" s="2">
        <v>4.6383333333332999E-2</v>
      </c>
      <c r="O284" s="2">
        <v>1.33235880479372E-2</v>
      </c>
    </row>
    <row r="285" spans="1:15" x14ac:dyDescent="0.2">
      <c r="A285">
        <v>283</v>
      </c>
      <c r="B285" s="2">
        <v>14.646131362891101</v>
      </c>
      <c r="C285" s="2">
        <v>68666767.306942001</v>
      </c>
      <c r="D285" s="2">
        <v>72179812.848840207</v>
      </c>
      <c r="E285" s="2">
        <v>4.7583333333333797E-2</v>
      </c>
      <c r="F285" s="2">
        <v>1.4374113721865801E-2</v>
      </c>
      <c r="K285" s="2">
        <v>14.6883953600151</v>
      </c>
      <c r="L285" s="2">
        <v>20435544.0311164</v>
      </c>
      <c r="M285" s="2">
        <v>23026358.761751998</v>
      </c>
      <c r="N285" s="2">
        <v>5.3133333333333303E-2</v>
      </c>
      <c r="O285" s="2">
        <v>1.31371059179237E-2</v>
      </c>
    </row>
    <row r="286" spans="1:15" x14ac:dyDescent="0.2">
      <c r="A286">
        <v>284</v>
      </c>
      <c r="B286" s="2">
        <v>14.6918678748575</v>
      </c>
      <c r="C286" s="2">
        <v>67004548.749787599</v>
      </c>
      <c r="D286" s="2">
        <v>66692221.833147697</v>
      </c>
      <c r="E286" s="2">
        <v>4.8416666666666303E-2</v>
      </c>
      <c r="F286" s="2">
        <v>1.49457320218982E-2</v>
      </c>
      <c r="K286" s="2">
        <v>14.746292803000999</v>
      </c>
      <c r="L286" s="2">
        <v>19922328.190474302</v>
      </c>
      <c r="M286" s="2">
        <v>21594785.623203699</v>
      </c>
      <c r="N286" s="2">
        <v>4.9599999999999901E-2</v>
      </c>
      <c r="O286" s="2">
        <v>1.39424245548252E-2</v>
      </c>
    </row>
    <row r="287" spans="1:15" x14ac:dyDescent="0.2">
      <c r="A287">
        <v>285</v>
      </c>
      <c r="B287" s="2">
        <v>14.745393141205099</v>
      </c>
      <c r="C287" s="2">
        <v>64072678.836037703</v>
      </c>
      <c r="D287" s="2">
        <v>52715502.4365049</v>
      </c>
      <c r="E287" s="2">
        <v>5.41333333333327E-2</v>
      </c>
      <c r="F287" s="2">
        <v>1.9414964516745001E-2</v>
      </c>
      <c r="K287" s="2">
        <v>14.792248045856301</v>
      </c>
      <c r="L287" s="2">
        <v>20058502.6600537</v>
      </c>
      <c r="M287" s="2">
        <v>23273076.693637799</v>
      </c>
      <c r="N287" s="2">
        <v>4.7916666666667503E-2</v>
      </c>
      <c r="O287" s="2">
        <v>1.27782754691559E-2</v>
      </c>
    </row>
    <row r="288" spans="1:15" x14ac:dyDescent="0.2">
      <c r="A288">
        <v>286</v>
      </c>
      <c r="B288" s="2">
        <v>14.7963231698408</v>
      </c>
      <c r="C288" s="2">
        <v>65268943.431281298</v>
      </c>
      <c r="D288" s="2">
        <v>68911949.277406096</v>
      </c>
      <c r="E288" s="2">
        <v>4.7583333333333797E-2</v>
      </c>
      <c r="F288" s="2">
        <v>1.42803283472439E-2</v>
      </c>
      <c r="K288" s="2">
        <v>14.8388558383598</v>
      </c>
      <c r="L288" s="2">
        <v>19388945.783743899</v>
      </c>
      <c r="M288" s="2">
        <v>22789266.458848599</v>
      </c>
      <c r="N288" s="2">
        <v>5.0933333333333101E-2</v>
      </c>
      <c r="O288" s="2">
        <v>1.22407861015787E-2</v>
      </c>
    </row>
    <row r="289" spans="1:15" x14ac:dyDescent="0.2">
      <c r="A289">
        <v>287</v>
      </c>
      <c r="B289" s="2">
        <v>14.842529802967601</v>
      </c>
      <c r="C289" s="2">
        <v>70031227.756473303</v>
      </c>
      <c r="D289" s="2">
        <v>68783709.269052595</v>
      </c>
      <c r="E289" s="2">
        <v>4.8233333333332198E-2</v>
      </c>
      <c r="F289" s="2">
        <v>1.5155737746749101E-2</v>
      </c>
      <c r="K289" s="2">
        <v>14.896220566572101</v>
      </c>
      <c r="L289" s="2">
        <v>19359135.788336098</v>
      </c>
      <c r="M289" s="2">
        <v>21913889.5386075</v>
      </c>
      <c r="N289" s="2">
        <v>4.8766666666665501E-2</v>
      </c>
      <c r="O289" s="2">
        <v>1.31750450588317E-2</v>
      </c>
    </row>
    <row r="290" spans="1:15" x14ac:dyDescent="0.2">
      <c r="A290">
        <v>288</v>
      </c>
      <c r="B290" s="2">
        <v>14.896038017533501</v>
      </c>
      <c r="C290" s="2">
        <v>68098776.540753096</v>
      </c>
      <c r="D290" s="2">
        <v>55618987.8161695</v>
      </c>
      <c r="E290" s="2">
        <v>5.2116666666666603E-2</v>
      </c>
      <c r="F290" s="2">
        <v>1.95955093479032E-2</v>
      </c>
      <c r="K290" s="2">
        <v>14.939980647486699</v>
      </c>
      <c r="L290" s="2">
        <v>18498241.710401502</v>
      </c>
      <c r="M290" s="2">
        <v>20445336.9776778</v>
      </c>
      <c r="N290" s="2">
        <v>5.3283333333334702E-2</v>
      </c>
      <c r="O290" s="2">
        <v>1.38911668398531E-2</v>
      </c>
    </row>
    <row r="291" spans="1:15" x14ac:dyDescent="0.2">
      <c r="A291">
        <v>289</v>
      </c>
      <c r="B291" s="2">
        <v>14.9443176545038</v>
      </c>
      <c r="C291" s="2">
        <v>69420592.106521398</v>
      </c>
      <c r="D291" s="2">
        <v>66906417.038628101</v>
      </c>
      <c r="E291" s="2">
        <v>4.725E-2</v>
      </c>
      <c r="F291" s="2">
        <v>1.60338792284964E-2</v>
      </c>
      <c r="K291" s="2">
        <v>14.998508915312099</v>
      </c>
      <c r="L291" s="2">
        <v>20581713.479385201</v>
      </c>
      <c r="M291" s="2">
        <v>20596591.747725099</v>
      </c>
      <c r="N291" s="2">
        <v>4.9266666666667902E-2</v>
      </c>
      <c r="O291" s="2">
        <v>1.5596449026899601E-2</v>
      </c>
    </row>
    <row r="292" spans="1:15" x14ac:dyDescent="0.2">
      <c r="A292">
        <v>290</v>
      </c>
      <c r="B292" s="2">
        <v>14.993379803354699</v>
      </c>
      <c r="C292" s="2">
        <v>70598995.060938597</v>
      </c>
      <c r="D292" s="2">
        <v>61732143.508984797</v>
      </c>
      <c r="E292" s="2">
        <v>5.3616666666666597E-2</v>
      </c>
      <c r="F292" s="2">
        <v>1.7823781674030301E-2</v>
      </c>
      <c r="K292" s="2">
        <v>15.044074019753101</v>
      </c>
      <c r="L292" s="2">
        <v>18939731.681701198</v>
      </c>
      <c r="M292" s="2">
        <v>21537045.267895602</v>
      </c>
      <c r="N292" s="2">
        <v>4.5383333333331798E-2</v>
      </c>
      <c r="O292" s="2">
        <v>1.34843827042772E-2</v>
      </c>
    </row>
    <row r="293" spans="1:15" x14ac:dyDescent="0.2">
      <c r="A293">
        <v>291</v>
      </c>
      <c r="B293" s="2">
        <v>15.0472011029985</v>
      </c>
      <c r="C293" s="2">
        <v>67771746.220910698</v>
      </c>
      <c r="D293" s="2">
        <v>70865516.800733805</v>
      </c>
      <c r="E293" s="2">
        <v>4.7916666666667503E-2</v>
      </c>
      <c r="F293" s="2">
        <v>1.4793428362253299E-2</v>
      </c>
      <c r="K293" s="2">
        <v>15.0888805000791</v>
      </c>
      <c r="L293" s="2">
        <v>20613436.471573699</v>
      </c>
      <c r="M293" s="2">
        <v>22267024.5857343</v>
      </c>
      <c r="N293" s="2">
        <v>5.5816666666666799E-2</v>
      </c>
      <c r="O293" s="2">
        <v>1.34252970587507E-2</v>
      </c>
    </row>
    <row r="294" spans="1:15" x14ac:dyDescent="0.2">
      <c r="A294">
        <v>292</v>
      </c>
      <c r="B294" s="2">
        <v>15.0925900265572</v>
      </c>
      <c r="C294" s="2">
        <v>70267333.628064096</v>
      </c>
      <c r="D294" s="2">
        <v>69404256.187915996</v>
      </c>
      <c r="E294" s="2">
        <v>5.1099999999999902E-2</v>
      </c>
      <c r="F294" s="2">
        <v>1.47157150303112E-2</v>
      </c>
      <c r="K294" s="2">
        <v>15.147060321469</v>
      </c>
      <c r="L294" s="2">
        <v>20295798.678636201</v>
      </c>
      <c r="M294" s="2">
        <v>24182487.418775801</v>
      </c>
      <c r="N294" s="2">
        <v>4.7916666666667503E-2</v>
      </c>
      <c r="O294" s="2">
        <v>1.27920104832757E-2</v>
      </c>
    </row>
    <row r="295" spans="1:15" x14ac:dyDescent="0.2">
      <c r="A295">
        <v>293</v>
      </c>
      <c r="B295" s="2">
        <v>15.146914250149599</v>
      </c>
      <c r="C295" s="2">
        <v>69922447.158356607</v>
      </c>
      <c r="D295" s="2">
        <v>65263993.960064203</v>
      </c>
      <c r="E295" s="2">
        <v>4.99333333333336E-2</v>
      </c>
      <c r="F295" s="2">
        <v>1.7149780884428999E-2</v>
      </c>
      <c r="K295" s="2">
        <v>15.1932669657626</v>
      </c>
      <c r="L295" s="2">
        <v>19953652.658581998</v>
      </c>
      <c r="M295" s="2">
        <v>23082085.125117201</v>
      </c>
      <c r="N295" s="2">
        <v>4.5716666666665497E-2</v>
      </c>
      <c r="O295" s="2">
        <v>1.27724189837686E-2</v>
      </c>
    </row>
    <row r="296" spans="1:15" x14ac:dyDescent="0.2">
      <c r="A296">
        <v>294</v>
      </c>
      <c r="B296" s="2">
        <v>15.196593116840599</v>
      </c>
      <c r="C296" s="2">
        <v>68522848.382570595</v>
      </c>
      <c r="D296" s="2">
        <v>72934475.266048297</v>
      </c>
      <c r="E296" s="2">
        <v>4.7416666666666898E-2</v>
      </c>
      <c r="F296" s="2">
        <v>1.4158021385014799E-2</v>
      </c>
      <c r="K296" s="2">
        <v>15.238861068175501</v>
      </c>
      <c r="L296" s="2">
        <v>19485008.1756313</v>
      </c>
      <c r="M296" s="2">
        <v>21767964.3971751</v>
      </c>
      <c r="N296" s="2">
        <v>5.6333333333334699E-2</v>
      </c>
      <c r="O296" s="2">
        <v>1.30890015296892E-2</v>
      </c>
    </row>
    <row r="297" spans="1:15" x14ac:dyDescent="0.2">
      <c r="A297">
        <v>295</v>
      </c>
      <c r="B297" s="2">
        <v>15.2414639846683</v>
      </c>
      <c r="C297" s="2">
        <v>62034086.380338803</v>
      </c>
      <c r="D297" s="2">
        <v>64753001.0816129</v>
      </c>
      <c r="E297" s="2">
        <v>5.1099999999999902E-2</v>
      </c>
      <c r="F297" s="2">
        <v>1.43199478499287E-2</v>
      </c>
      <c r="K297" s="2">
        <v>15.296636554000999</v>
      </c>
      <c r="L297" s="2">
        <v>19357532.952891201</v>
      </c>
      <c r="M297" s="2">
        <v>22903847.352561101</v>
      </c>
      <c r="N297" s="2">
        <v>4.6733333333332197E-2</v>
      </c>
      <c r="O297" s="2">
        <v>1.2643258263263801E-2</v>
      </c>
    </row>
    <row r="298" spans="1:15" x14ac:dyDescent="0.2">
      <c r="A298">
        <v>296</v>
      </c>
      <c r="B298" s="2">
        <v>15.2982519815922</v>
      </c>
      <c r="C298" s="2">
        <v>70285041.878343403</v>
      </c>
      <c r="D298" s="2">
        <v>65807402.718644597</v>
      </c>
      <c r="E298" s="2">
        <v>5.1933333333334303E-2</v>
      </c>
      <c r="F298" s="2">
        <v>1.67813500362879E-2</v>
      </c>
      <c r="K298" s="2">
        <v>15.3424182274799</v>
      </c>
      <c r="L298" s="2">
        <v>20310432.5511644</v>
      </c>
      <c r="M298" s="2">
        <v>23060436.7228873</v>
      </c>
      <c r="N298" s="2">
        <v>4.9250000000000703E-2</v>
      </c>
      <c r="O298" s="2">
        <v>1.2780979136246999E-2</v>
      </c>
    </row>
    <row r="299" spans="1:15" x14ac:dyDescent="0.2">
      <c r="A299">
        <v>297</v>
      </c>
      <c r="B299" s="2">
        <v>15.346259088103899</v>
      </c>
      <c r="C299" s="2">
        <v>67045903.5444737</v>
      </c>
      <c r="D299" s="2">
        <v>70558830.881455302</v>
      </c>
      <c r="E299" s="2">
        <v>4.725E-2</v>
      </c>
      <c r="F299" s="2">
        <v>1.42116594936397E-2</v>
      </c>
      <c r="K299" s="2">
        <v>15.395561998876699</v>
      </c>
      <c r="L299" s="2">
        <v>19892905.0598513</v>
      </c>
      <c r="M299" s="2">
        <v>17511970.3334851</v>
      </c>
      <c r="N299" s="2">
        <v>5.1949999999999698E-2</v>
      </c>
      <c r="O299" s="2">
        <v>1.80323166149901E-2</v>
      </c>
    </row>
    <row r="300" spans="1:15" x14ac:dyDescent="0.2">
      <c r="A300">
        <v>298</v>
      </c>
      <c r="B300" s="2">
        <v>15.393029882485999</v>
      </c>
      <c r="C300" s="2">
        <v>66362718.083991803</v>
      </c>
      <c r="D300" s="2">
        <v>66435887.537186898</v>
      </c>
      <c r="E300" s="2">
        <v>5.1099999999999902E-2</v>
      </c>
      <c r="F300" s="2">
        <v>1.50385440262699E-2</v>
      </c>
      <c r="K300" s="2">
        <v>15.4472362064361</v>
      </c>
      <c r="L300" s="2">
        <v>19678523.5051108</v>
      </c>
      <c r="M300" s="2">
        <v>23483278.163458198</v>
      </c>
      <c r="N300" s="2">
        <v>4.8933333333334203E-2</v>
      </c>
      <c r="O300" s="2">
        <v>1.2416676760800299E-2</v>
      </c>
    </row>
    <row r="301" spans="1:15" x14ac:dyDescent="0.2">
      <c r="A301">
        <v>299</v>
      </c>
      <c r="B301" s="2">
        <v>15.446627689593999</v>
      </c>
      <c r="C301" s="2">
        <v>62357022.107561998</v>
      </c>
      <c r="D301" s="2">
        <v>57290218.369423799</v>
      </c>
      <c r="E301" s="2">
        <v>5.0783333333333402E-2</v>
      </c>
      <c r="F301" s="2">
        <v>1.71102112496531E-2</v>
      </c>
      <c r="K301" s="2">
        <v>15.4919983671716</v>
      </c>
      <c r="L301" s="2">
        <v>20276014.319610801</v>
      </c>
      <c r="M301" s="2">
        <v>23078280.538008001</v>
      </c>
      <c r="N301" s="2">
        <v>5.2283333333333501E-2</v>
      </c>
      <c r="O301" s="2">
        <v>1.29930050677256E-2</v>
      </c>
    </row>
    <row r="302" spans="1:15" x14ac:dyDescent="0.2">
      <c r="A302">
        <v>300</v>
      </c>
      <c r="B302" s="2">
        <v>15.4958731880089</v>
      </c>
      <c r="C302" s="2">
        <v>60364267.387945101</v>
      </c>
      <c r="D302" s="2">
        <v>61454844.056524403</v>
      </c>
      <c r="E302" s="2">
        <v>5.0600000000001102E-2</v>
      </c>
      <c r="F302" s="2">
        <v>1.4945447979167499E-2</v>
      </c>
      <c r="K302" s="2">
        <v>15.547109421416501</v>
      </c>
      <c r="L302" s="2">
        <v>18715099.506848302</v>
      </c>
      <c r="M302" s="2">
        <v>17897937.596223298</v>
      </c>
      <c r="N302" s="2">
        <v>4.8083333333332597E-2</v>
      </c>
      <c r="O302" s="2">
        <v>1.66699718125152E-2</v>
      </c>
    </row>
    <row r="303" spans="1:15" x14ac:dyDescent="0.2">
      <c r="A303">
        <v>301</v>
      </c>
      <c r="B303" s="2">
        <v>15.5486834250061</v>
      </c>
      <c r="C303" s="2">
        <v>68320616.570440605</v>
      </c>
      <c r="D303" s="2">
        <v>57765483.763484098</v>
      </c>
      <c r="E303" s="2">
        <v>5.1433333333333699E-2</v>
      </c>
      <c r="F303" s="2">
        <v>1.9235062720174102E-2</v>
      </c>
      <c r="K303" s="2">
        <v>15.5945223325166</v>
      </c>
      <c r="L303" s="2">
        <v>20112989.773499198</v>
      </c>
      <c r="M303" s="2">
        <v>21287198.979642801</v>
      </c>
      <c r="N303" s="2">
        <v>4.6400000000000198E-2</v>
      </c>
      <c r="O303" s="2">
        <v>1.46646472282814E-2</v>
      </c>
    </row>
    <row r="304" spans="1:15" x14ac:dyDescent="0.2">
      <c r="A304">
        <v>302</v>
      </c>
      <c r="B304" s="2">
        <v>15.5983524094739</v>
      </c>
      <c r="C304" s="2">
        <v>69902757.1949258</v>
      </c>
      <c r="D304" s="2">
        <v>75296246.464443803</v>
      </c>
      <c r="E304" s="2">
        <v>4.6733333333334001E-2</v>
      </c>
      <c r="F304" s="2">
        <v>1.40118321549849E-2</v>
      </c>
      <c r="K304" s="2">
        <v>15.6463555810058</v>
      </c>
      <c r="L304" s="2">
        <v>20422274.642238099</v>
      </c>
      <c r="M304" s="2">
        <v>16194225.224800801</v>
      </c>
      <c r="N304" s="2">
        <v>5.5466666666665901E-2</v>
      </c>
      <c r="O304" s="2">
        <v>2.11758074442461E-2</v>
      </c>
    </row>
    <row r="305" spans="1:15" x14ac:dyDescent="0.2">
      <c r="A305">
        <v>303</v>
      </c>
      <c r="B305" s="2">
        <v>15.643927544032399</v>
      </c>
      <c r="C305" s="2">
        <v>67601329.340317801</v>
      </c>
      <c r="D305" s="2">
        <v>67459744.219345301</v>
      </c>
      <c r="E305" s="2">
        <v>5.1283333333334E-2</v>
      </c>
      <c r="F305" s="2">
        <v>1.5386101792394399E-2</v>
      </c>
      <c r="K305" s="2">
        <v>15.6976513733188</v>
      </c>
      <c r="L305" s="2">
        <v>19619612.323730901</v>
      </c>
      <c r="M305" s="2">
        <v>23454828.530824099</v>
      </c>
      <c r="N305" s="2">
        <v>4.725E-2</v>
      </c>
      <c r="O305" s="2">
        <v>1.2767002421977499E-2</v>
      </c>
    </row>
    <row r="306" spans="1:15" x14ac:dyDescent="0.2">
      <c r="A306">
        <v>304</v>
      </c>
      <c r="B306" s="2">
        <v>15.701538535658299</v>
      </c>
      <c r="C306" s="2">
        <v>71779977.774418607</v>
      </c>
      <c r="D306" s="2">
        <v>65441491.762672096</v>
      </c>
      <c r="E306" s="2">
        <v>5.0616666666666497E-2</v>
      </c>
      <c r="F306" s="2">
        <v>1.7381723740642799E-2</v>
      </c>
      <c r="K306" s="2">
        <v>15.743600340767999</v>
      </c>
      <c r="L306" s="2">
        <v>19155660.941377699</v>
      </c>
      <c r="M306" s="2">
        <v>21170493.925737198</v>
      </c>
      <c r="N306" s="2">
        <v>5.39666666666676E-2</v>
      </c>
      <c r="O306" s="2">
        <v>1.31571032788607E-2</v>
      </c>
    </row>
    <row r="307" spans="1:15" x14ac:dyDescent="0.2">
      <c r="A307">
        <v>305</v>
      </c>
      <c r="B307" s="2">
        <v>15.7474036384197</v>
      </c>
      <c r="C307" s="2">
        <v>61999045.556842104</v>
      </c>
      <c r="D307" s="2">
        <v>65279507.888186999</v>
      </c>
      <c r="E307" s="2">
        <v>4.5716666666667301E-2</v>
      </c>
      <c r="F307" s="2">
        <v>1.4651542727950301E-2</v>
      </c>
      <c r="K307" s="2">
        <v>15.798939790085599</v>
      </c>
      <c r="L307" s="2">
        <v>19589827.420821398</v>
      </c>
      <c r="M307" s="2">
        <v>18946222.4048036</v>
      </c>
      <c r="N307" s="2">
        <v>4.8416666666666303E-2</v>
      </c>
      <c r="O307" s="2">
        <v>1.6662515080797701E-2</v>
      </c>
    </row>
    <row r="308" spans="1:15" x14ac:dyDescent="0.2">
      <c r="A308">
        <v>306</v>
      </c>
      <c r="B308" s="2">
        <v>15.792657220055</v>
      </c>
      <c r="C308" s="2">
        <v>66389639.414841503</v>
      </c>
      <c r="D308" s="2">
        <v>68347453.604315698</v>
      </c>
      <c r="E308" s="2">
        <v>5.3133333333333303E-2</v>
      </c>
      <c r="F308" s="2">
        <v>1.44041904141794E-2</v>
      </c>
      <c r="K308" s="2">
        <v>15.8473383374288</v>
      </c>
      <c r="L308" s="2">
        <v>20447052.196929298</v>
      </c>
      <c r="M308" s="2">
        <v>24019312.401549399</v>
      </c>
      <c r="N308" s="2">
        <v>4.7733333333333398E-2</v>
      </c>
      <c r="O308" s="2">
        <v>1.27423308405792E-2</v>
      </c>
    </row>
    <row r="309" spans="1:15" x14ac:dyDescent="0.2">
      <c r="A309">
        <v>307</v>
      </c>
      <c r="B309" s="2">
        <v>15.8503823938088</v>
      </c>
      <c r="C309" s="2">
        <v>67072369.743354499</v>
      </c>
      <c r="D309" s="2">
        <v>66378111.7179472</v>
      </c>
      <c r="E309" s="2">
        <v>5.0933333333333101E-2</v>
      </c>
      <c r="F309" s="2">
        <v>1.53619553073145E-2</v>
      </c>
      <c r="K309" s="2">
        <v>15.893068452484799</v>
      </c>
      <c r="L309" s="2">
        <v>20100388.895103902</v>
      </c>
      <c r="M309" s="2">
        <v>22240125.172779702</v>
      </c>
      <c r="N309" s="2">
        <v>5.3966666666665802E-2</v>
      </c>
      <c r="O309" s="2">
        <v>1.3195276606490201E-2</v>
      </c>
    </row>
    <row r="310" spans="1:15" x14ac:dyDescent="0.2">
      <c r="A310">
        <v>308</v>
      </c>
      <c r="B310" s="2">
        <v>15.897634463091601</v>
      </c>
      <c r="C310" s="2">
        <v>64113004.626630001</v>
      </c>
      <c r="D310" s="2">
        <v>63615989.352897599</v>
      </c>
      <c r="E310" s="2">
        <v>4.5900000000001398E-2</v>
      </c>
      <c r="F310" s="2">
        <v>1.5132853041839299E-2</v>
      </c>
      <c r="K310" s="2">
        <v>15.9497140811575</v>
      </c>
      <c r="L310" s="2">
        <v>20498177.874778401</v>
      </c>
      <c r="M310" s="2">
        <v>21355899.551609401</v>
      </c>
      <c r="N310" s="2">
        <v>4.7750000000000598E-2</v>
      </c>
      <c r="O310" s="2">
        <v>1.5132027472404301E-2</v>
      </c>
    </row>
    <row r="311" spans="1:15" x14ac:dyDescent="0.2">
      <c r="A311">
        <v>309</v>
      </c>
      <c r="B311" s="2">
        <v>15.942925673182801</v>
      </c>
      <c r="C311" s="2">
        <v>63330477.023347698</v>
      </c>
      <c r="D311" s="2">
        <v>60227763.000680797</v>
      </c>
      <c r="E311" s="2">
        <v>5.3633333333332103E-2</v>
      </c>
      <c r="F311" s="2">
        <v>1.5533806781562E-2</v>
      </c>
      <c r="K311" s="2">
        <v>15.9972705562373</v>
      </c>
      <c r="L311" s="2">
        <v>20572694.629067101</v>
      </c>
      <c r="M311" s="2">
        <v>23922131.212262899</v>
      </c>
      <c r="N311" s="2">
        <v>4.7916666666665698E-2</v>
      </c>
      <c r="O311" s="2">
        <v>1.2794976425190899E-2</v>
      </c>
    </row>
    <row r="312" spans="1:15" x14ac:dyDescent="0.2">
      <c r="A312">
        <v>310</v>
      </c>
      <c r="B312" s="2">
        <v>16.000651612290198</v>
      </c>
      <c r="C312" s="2">
        <v>67332484.612783805</v>
      </c>
      <c r="D312" s="2">
        <v>71148085.362593293</v>
      </c>
      <c r="E312" s="2">
        <v>4.89166666666652E-2</v>
      </c>
      <c r="F312" s="2">
        <v>1.4298447170578E-2</v>
      </c>
      <c r="K312" s="2">
        <v>16.0428569622391</v>
      </c>
      <c r="L312" s="2">
        <v>21378847.846418701</v>
      </c>
      <c r="M312" s="2">
        <v>23282706.876940001</v>
      </c>
      <c r="N312" s="2">
        <v>5.2616666666665403E-2</v>
      </c>
      <c r="O312" s="2">
        <v>1.33003575060577E-2</v>
      </c>
    </row>
    <row r="313" spans="1:15" x14ac:dyDescent="0.2">
      <c r="A313">
        <v>311</v>
      </c>
      <c r="B313" s="2">
        <v>16.047256164649902</v>
      </c>
      <c r="C313" s="2">
        <v>61125280.062267102</v>
      </c>
      <c r="D313" s="2">
        <v>60462764.905542001</v>
      </c>
      <c r="E313" s="2">
        <v>4.6066666666664702E-2</v>
      </c>
      <c r="F313" s="2">
        <v>1.51304457594144E-2</v>
      </c>
      <c r="K313" s="2">
        <v>16.100319761547901</v>
      </c>
      <c r="L313" s="2">
        <v>20009598.084272701</v>
      </c>
      <c r="M313" s="2">
        <v>21506966.618509199</v>
      </c>
      <c r="N313" s="2">
        <v>5.1283333333334E-2</v>
      </c>
      <c r="O313" s="2">
        <v>1.4265852290961299E-2</v>
      </c>
    </row>
    <row r="314" spans="1:15" x14ac:dyDescent="0.2">
      <c r="A314">
        <v>312</v>
      </c>
      <c r="B314" s="2">
        <v>16.092777459981701</v>
      </c>
      <c r="C314" s="2">
        <v>66436576.0841939</v>
      </c>
      <c r="D314" s="2">
        <v>63900647.499175102</v>
      </c>
      <c r="E314" s="2">
        <v>5.36333333333339E-2</v>
      </c>
      <c r="F314" s="2">
        <v>1.55854843719112E-2</v>
      </c>
      <c r="K314" s="2">
        <v>16.146874714046401</v>
      </c>
      <c r="L314" s="2">
        <v>20168852.930663999</v>
      </c>
      <c r="M314" s="2">
        <v>23794470.735282101</v>
      </c>
      <c r="N314" s="2">
        <v>5.16000000000005E-2</v>
      </c>
      <c r="O314" s="2">
        <v>1.2502442648209201E-2</v>
      </c>
    </row>
    <row r="315" spans="1:15" x14ac:dyDescent="0.2">
      <c r="A315">
        <v>313</v>
      </c>
      <c r="B315" s="2">
        <v>16.1508237554735</v>
      </c>
      <c r="C315" s="2">
        <v>68328771.781416804</v>
      </c>
      <c r="D315" s="2">
        <v>71976165.573194593</v>
      </c>
      <c r="E315" s="2">
        <v>4.89166666666669E-2</v>
      </c>
      <c r="F315" s="2">
        <v>1.43721335201441E-2</v>
      </c>
      <c r="K315" s="2">
        <v>16.1983704940513</v>
      </c>
      <c r="L315" s="2">
        <v>19298283.7564574</v>
      </c>
      <c r="M315" s="2">
        <v>19831267.842163902</v>
      </c>
      <c r="N315" s="2">
        <v>4.7583333333331999E-2</v>
      </c>
      <c r="O315" s="2">
        <v>1.5806169404534401E-2</v>
      </c>
    </row>
    <row r="316" spans="1:15" x14ac:dyDescent="0.2">
      <c r="A316">
        <v>314</v>
      </c>
      <c r="B316" s="2">
        <v>16.197280512903301</v>
      </c>
      <c r="C316" s="2">
        <v>65302813.965999901</v>
      </c>
      <c r="D316" s="2">
        <v>65017447.584965698</v>
      </c>
      <c r="E316" s="2">
        <v>4.62333333333333E-2</v>
      </c>
      <c r="F316" s="2">
        <v>1.5003357871172801E-2</v>
      </c>
      <c r="K316" s="2">
        <v>16.2491544403888</v>
      </c>
      <c r="L316" s="2">
        <v>20757343.602709498</v>
      </c>
      <c r="M316" s="2">
        <v>22316730.029250901</v>
      </c>
      <c r="N316" s="2">
        <v>4.6566666666667103E-2</v>
      </c>
      <c r="O316" s="2">
        <v>1.46159945734752E-2</v>
      </c>
    </row>
    <row r="317" spans="1:15" x14ac:dyDescent="0.2">
      <c r="A317">
        <v>315</v>
      </c>
      <c r="B317" s="2">
        <v>16.2431826532193</v>
      </c>
      <c r="C317" s="2">
        <v>68135341.530328497</v>
      </c>
      <c r="D317" s="2">
        <v>57816239.366641499</v>
      </c>
      <c r="E317" s="2">
        <v>5.3116666666667797E-2</v>
      </c>
      <c r="F317" s="2">
        <v>1.84481973233055E-2</v>
      </c>
      <c r="K317" s="2">
        <v>16.293380952778101</v>
      </c>
      <c r="L317" s="2">
        <v>19992150.982011098</v>
      </c>
      <c r="M317" s="2">
        <v>22322644.793990798</v>
      </c>
      <c r="N317" s="2">
        <v>5.5299999999999003E-2</v>
      </c>
      <c r="O317" s="2">
        <v>1.3084600777350601E-2</v>
      </c>
    </row>
    <row r="318" spans="1:15" x14ac:dyDescent="0.2">
      <c r="A318">
        <v>316</v>
      </c>
      <c r="B318" s="2">
        <v>16.301575339992201</v>
      </c>
      <c r="C318" s="2">
        <v>63058367.252197303</v>
      </c>
      <c r="D318" s="2">
        <v>65896332.659848802</v>
      </c>
      <c r="E318" s="2">
        <v>4.7233333333334598E-2</v>
      </c>
      <c r="F318" s="2">
        <v>1.4460207078713001E-2</v>
      </c>
      <c r="K318" s="2">
        <v>16.351373995205599</v>
      </c>
      <c r="L318" s="2">
        <v>19071874.255419299</v>
      </c>
      <c r="M318" s="2">
        <v>21234174.0873845</v>
      </c>
      <c r="N318" s="2">
        <v>4.8083333333334401E-2</v>
      </c>
      <c r="O318" s="2">
        <v>1.3797098570997E-2</v>
      </c>
    </row>
    <row r="319" spans="1:15" x14ac:dyDescent="0.2">
      <c r="A319">
        <v>317</v>
      </c>
      <c r="B319" s="2">
        <v>16.3462012121241</v>
      </c>
      <c r="C319" s="2">
        <v>70274332.820372805</v>
      </c>
      <c r="D319" s="2">
        <v>66457008.952763997</v>
      </c>
      <c r="E319" s="2">
        <v>5.1266666666666801E-2</v>
      </c>
      <c r="F319" s="2">
        <v>1.5723837908446101E-2</v>
      </c>
      <c r="K319" s="2">
        <v>16.3975052439588</v>
      </c>
      <c r="L319" s="2">
        <v>18893016.8627178</v>
      </c>
      <c r="M319" s="2">
        <v>21018044.3292147</v>
      </c>
      <c r="N319" s="2">
        <v>4.6733333333332197E-2</v>
      </c>
      <c r="O319" s="2">
        <v>1.3428923490085501E-2</v>
      </c>
    </row>
    <row r="320" spans="1:15" x14ac:dyDescent="0.2">
      <c r="A320">
        <v>318</v>
      </c>
      <c r="B320" s="2">
        <v>16.4004692603278</v>
      </c>
      <c r="C320" s="2">
        <v>64551115.4904202</v>
      </c>
      <c r="D320" s="2">
        <v>58922280.765024804</v>
      </c>
      <c r="E320" s="2">
        <v>5.0599999999999298E-2</v>
      </c>
      <c r="F320" s="2">
        <v>1.76974046090272E-2</v>
      </c>
      <c r="K320" s="2">
        <v>16.4428006804619</v>
      </c>
      <c r="L320" s="2">
        <v>19680307.4838668</v>
      </c>
      <c r="M320" s="2">
        <v>22669900.310900401</v>
      </c>
      <c r="N320" s="2">
        <v>5.4133333333336302E-2</v>
      </c>
      <c r="O320" s="2">
        <v>1.2863803855214699E-2</v>
      </c>
    </row>
    <row r="321" spans="1:15" x14ac:dyDescent="0.2">
      <c r="A321">
        <v>319</v>
      </c>
      <c r="B321" s="2">
        <v>16.450995982646599</v>
      </c>
      <c r="C321" s="2">
        <v>61377922.044043802</v>
      </c>
      <c r="D321" s="2">
        <v>64966411.2329107</v>
      </c>
      <c r="E321" s="2">
        <v>4.6566666666667103E-2</v>
      </c>
      <c r="F321" s="2">
        <v>1.42968697812869E-2</v>
      </c>
      <c r="K321" s="2">
        <v>16.5009531310995</v>
      </c>
      <c r="L321" s="2">
        <v>18744278.771954801</v>
      </c>
      <c r="M321" s="2">
        <v>21854009.883899301</v>
      </c>
      <c r="N321" s="2">
        <v>4.7733333333333398E-2</v>
      </c>
      <c r="O321" s="2">
        <v>1.2842873737067601E-2</v>
      </c>
    </row>
    <row r="322" spans="1:15" x14ac:dyDescent="0.2">
      <c r="A322">
        <v>320</v>
      </c>
      <c r="B322" s="2">
        <v>16.495789500982401</v>
      </c>
      <c r="C322" s="2">
        <v>66452070.971611798</v>
      </c>
      <c r="D322" s="2">
        <v>67644336.353178993</v>
      </c>
      <c r="E322" s="2">
        <v>5.1616666666667803E-2</v>
      </c>
      <c r="F322" s="2">
        <v>1.47800760197967E-2</v>
      </c>
      <c r="K322" s="2">
        <v>16.547276959600399</v>
      </c>
      <c r="L322" s="2">
        <v>20802710.5899432</v>
      </c>
      <c r="M322" s="2">
        <v>23707602.131315701</v>
      </c>
      <c r="N322" s="2">
        <v>4.6916666666668098E-2</v>
      </c>
      <c r="O322" s="2">
        <v>1.30166774370863E-2</v>
      </c>
    </row>
    <row r="323" spans="1:15" x14ac:dyDescent="0.2">
      <c r="A323">
        <v>321</v>
      </c>
      <c r="B323" s="2">
        <v>16.552107333436101</v>
      </c>
      <c r="C323" s="2">
        <v>63736104.153928801</v>
      </c>
      <c r="D323" s="2">
        <v>56084542.759107798</v>
      </c>
      <c r="E323" s="2">
        <v>5.1283333333330502E-2</v>
      </c>
      <c r="F323" s="2">
        <v>1.82340550453759E-2</v>
      </c>
      <c r="K323" s="2">
        <v>16.594715110455699</v>
      </c>
      <c r="L323" s="2">
        <v>20144874.453573599</v>
      </c>
      <c r="M323" s="2">
        <v>18290332.282782901</v>
      </c>
      <c r="N323" s="2">
        <v>5.44666666666664E-2</v>
      </c>
      <c r="O323" s="2">
        <v>1.74951286810128E-2</v>
      </c>
    </row>
    <row r="324" spans="1:15" x14ac:dyDescent="0.2">
      <c r="A324">
        <v>322</v>
      </c>
      <c r="B324" s="2">
        <v>16.600728756851101</v>
      </c>
      <c r="C324" s="2">
        <v>70286002.811120003</v>
      </c>
      <c r="D324" s="2">
        <v>72480674.835113093</v>
      </c>
      <c r="E324" s="2">
        <v>5.1266666666666801E-2</v>
      </c>
      <c r="F324" s="2">
        <v>1.44264825110554E-2</v>
      </c>
      <c r="K324" s="2">
        <v>16.651196205519099</v>
      </c>
      <c r="L324" s="2">
        <v>19738034.7800267</v>
      </c>
      <c r="M324" s="2">
        <v>23155105.252565499</v>
      </c>
      <c r="N324" s="2">
        <v>4.8416666666664603E-2</v>
      </c>
      <c r="O324" s="2">
        <v>1.27785594634631E-2</v>
      </c>
    </row>
    <row r="325" spans="1:15" x14ac:dyDescent="0.2">
      <c r="A325">
        <v>323</v>
      </c>
      <c r="B325" s="2">
        <v>16.650532068507498</v>
      </c>
      <c r="C325" s="2">
        <v>65314616.198296703</v>
      </c>
      <c r="D325" s="2">
        <v>67949517.670943499</v>
      </c>
      <c r="E325" s="2">
        <v>4.9766666666666702E-2</v>
      </c>
      <c r="F325" s="2">
        <v>1.46924226442522E-2</v>
      </c>
      <c r="K325" s="2">
        <v>16.6974177940629</v>
      </c>
      <c r="L325" s="2">
        <v>19452521.8325422</v>
      </c>
      <c r="M325" s="2">
        <v>21866023.690537199</v>
      </c>
      <c r="N325" s="2">
        <v>4.3883333333333503E-2</v>
      </c>
      <c r="O325" s="2">
        <v>1.32591255085224E-2</v>
      </c>
    </row>
    <row r="326" spans="1:15" x14ac:dyDescent="0.2">
      <c r="A326">
        <v>324</v>
      </c>
      <c r="B326" s="2">
        <v>16.7039902182877</v>
      </c>
      <c r="C326" s="2">
        <v>68715266.668646201</v>
      </c>
      <c r="D326" s="2">
        <v>64324534.686252601</v>
      </c>
      <c r="E326" s="2">
        <v>5.06000000000029E-2</v>
      </c>
      <c r="F326" s="2">
        <v>1.67212170803843E-2</v>
      </c>
      <c r="K326" s="2">
        <v>16.742433456692499</v>
      </c>
      <c r="L326" s="2">
        <v>20658057.212929301</v>
      </c>
      <c r="M326" s="2">
        <v>16113452.3071247</v>
      </c>
      <c r="N326" s="2">
        <v>5.4800000000000203E-2</v>
      </c>
      <c r="O326" s="2">
        <v>2.0437636007848401E-2</v>
      </c>
    </row>
    <row r="327" spans="1:15" x14ac:dyDescent="0.2">
      <c r="A327">
        <v>325</v>
      </c>
      <c r="B327" s="2">
        <v>16.7514033259027</v>
      </c>
      <c r="C327" s="2">
        <v>65928181.1432724</v>
      </c>
      <c r="D327" s="2">
        <v>71058648.472835302</v>
      </c>
      <c r="E327" s="2">
        <v>4.4383333333332303E-2</v>
      </c>
      <c r="F327" s="2">
        <v>1.4368630814765001E-2</v>
      </c>
      <c r="K327" s="2">
        <v>16.801480642766101</v>
      </c>
      <c r="L327" s="2">
        <v>18762671.091549002</v>
      </c>
      <c r="M327" s="2">
        <v>22511740.427917399</v>
      </c>
      <c r="N327" s="2">
        <v>4.7750000000000598E-2</v>
      </c>
      <c r="O327" s="2">
        <v>1.2378982343893299E-2</v>
      </c>
    </row>
    <row r="328" spans="1:15" x14ac:dyDescent="0.2">
      <c r="A328">
        <v>326</v>
      </c>
      <c r="B328" s="2">
        <v>16.796163730385601</v>
      </c>
      <c r="C328" s="2">
        <v>69940957.762997001</v>
      </c>
      <c r="D328" s="2">
        <v>65443520.620500401</v>
      </c>
      <c r="E328" s="2">
        <v>5.3283333333332898E-2</v>
      </c>
      <c r="F328" s="2">
        <v>1.6338495244522001E-2</v>
      </c>
      <c r="K328" s="2">
        <v>16.845698868849102</v>
      </c>
      <c r="L328" s="2">
        <v>21001219.2159498</v>
      </c>
      <c r="M328" s="2">
        <v>21717896.767177999</v>
      </c>
      <c r="N328" s="2">
        <v>5.4300000000001299E-2</v>
      </c>
      <c r="O328" s="2">
        <v>1.49905214395503E-2</v>
      </c>
    </row>
    <row r="329" spans="1:15" x14ac:dyDescent="0.2">
      <c r="A329">
        <v>327</v>
      </c>
      <c r="B329" s="2">
        <v>16.8522207072938</v>
      </c>
      <c r="C329" s="2">
        <v>68476554.666397795</v>
      </c>
      <c r="D329" s="2">
        <v>61156061.429171696</v>
      </c>
      <c r="E329" s="2">
        <v>5.0266666666669103E-2</v>
      </c>
      <c r="F329" s="2">
        <v>1.8045876416668001E-2</v>
      </c>
      <c r="K329" s="2">
        <v>16.901789838025099</v>
      </c>
      <c r="L329" s="2">
        <v>20823386.4554139</v>
      </c>
      <c r="M329" s="2">
        <v>20904420.3557471</v>
      </c>
      <c r="N329" s="2">
        <v>4.7916666666665698E-2</v>
      </c>
      <c r="O329" s="2">
        <v>1.5803154118835001E-2</v>
      </c>
    </row>
    <row r="330" spans="1:15" x14ac:dyDescent="0.2">
      <c r="A330">
        <v>328</v>
      </c>
      <c r="B330" s="2">
        <v>16.900588559897699</v>
      </c>
      <c r="C330" s="2">
        <v>67084857.610267602</v>
      </c>
      <c r="D330" s="2">
        <v>72087345.451084599</v>
      </c>
      <c r="E330" s="2">
        <v>4.8083333333330799E-2</v>
      </c>
      <c r="F330" s="2">
        <v>1.4155580268099001E-2</v>
      </c>
      <c r="K330" s="2">
        <v>16.9478127292703</v>
      </c>
      <c r="L330" s="2">
        <v>19661399.8832139</v>
      </c>
      <c r="M330" s="2">
        <v>22207788.281120598</v>
      </c>
      <c r="N330" s="2">
        <v>5.2450000000000302E-2</v>
      </c>
      <c r="O330" s="2">
        <v>1.36074857378148E-2</v>
      </c>
    </row>
    <row r="331" spans="1:15" x14ac:dyDescent="0.2">
      <c r="A331">
        <v>329</v>
      </c>
      <c r="B331" s="2">
        <v>16.9470573852821</v>
      </c>
      <c r="C331" s="2">
        <v>68748365.427770406</v>
      </c>
      <c r="D331" s="2">
        <v>68156318.380743399</v>
      </c>
      <c r="E331" s="2">
        <v>5.1616666666667803E-2</v>
      </c>
      <c r="F331" s="2">
        <v>1.50134131757049E-2</v>
      </c>
      <c r="K331" s="2">
        <v>17.000932960544802</v>
      </c>
      <c r="L331" s="2">
        <v>19615980.210586701</v>
      </c>
      <c r="M331" s="2">
        <v>17452534.4546545</v>
      </c>
      <c r="N331" s="2">
        <v>4.9416666666665797E-2</v>
      </c>
      <c r="O331" s="2">
        <v>1.8756001558287501E-2</v>
      </c>
    </row>
    <row r="332" spans="1:15" x14ac:dyDescent="0.2">
      <c r="A332">
        <v>330</v>
      </c>
      <c r="B332" s="2">
        <v>17.003662522140601</v>
      </c>
      <c r="C332" s="2">
        <v>68540992.547481596</v>
      </c>
      <c r="D332" s="2">
        <v>68651385.512933001</v>
      </c>
      <c r="E332" s="2">
        <v>5.3300000000000097E-2</v>
      </c>
      <c r="F332" s="2">
        <v>1.5201601905165099E-2</v>
      </c>
      <c r="K332" s="2">
        <v>17.0520527582635</v>
      </c>
      <c r="L332" s="2">
        <v>19415972.839393701</v>
      </c>
      <c r="M332" s="2">
        <v>22985212.767719802</v>
      </c>
      <c r="N332" s="2">
        <v>4.7399999999999699E-2</v>
      </c>
      <c r="O332" s="2">
        <v>1.25688190548665E-2</v>
      </c>
    </row>
    <row r="333" spans="1:15" x14ac:dyDescent="0.2">
      <c r="A333">
        <v>331</v>
      </c>
      <c r="B333" s="2">
        <v>17.0529428778134</v>
      </c>
      <c r="C333" s="2">
        <v>64442943.077119201</v>
      </c>
      <c r="D333" s="2">
        <v>67918011.694824696</v>
      </c>
      <c r="E333" s="2">
        <v>4.4716666666666099E-2</v>
      </c>
      <c r="F333" s="2">
        <v>1.42524187657287E-2</v>
      </c>
      <c r="K333" s="2">
        <v>17.096990520114801</v>
      </c>
      <c r="L333" s="2">
        <v>20520610.458716001</v>
      </c>
      <c r="M333" s="2">
        <v>23883457.332152698</v>
      </c>
      <c r="N333" s="2">
        <v>4.5733333333331003E-2</v>
      </c>
      <c r="O333" s="2">
        <v>1.2707121496362101E-2</v>
      </c>
    </row>
    <row r="334" spans="1:15" x14ac:dyDescent="0.2">
      <c r="A334">
        <v>332</v>
      </c>
      <c r="B334" s="2">
        <v>17.098070739777601</v>
      </c>
      <c r="C334" s="2">
        <v>67493666.716165707</v>
      </c>
      <c r="D334" s="2">
        <v>69075203.864921495</v>
      </c>
      <c r="E334" s="2">
        <v>5.1616666666667803E-2</v>
      </c>
      <c r="F334" s="2">
        <v>1.5143457460972299E-2</v>
      </c>
      <c r="K334" s="2">
        <v>17.152315740911401</v>
      </c>
      <c r="L334" s="2">
        <v>19835090.611327998</v>
      </c>
      <c r="M334" s="2">
        <v>19344524.525404301</v>
      </c>
      <c r="N334" s="2">
        <v>4.8583333333336802E-2</v>
      </c>
      <c r="O334" s="2">
        <v>1.6276771626181099E-2</v>
      </c>
    </row>
    <row r="335" spans="1:15" x14ac:dyDescent="0.2">
      <c r="A335">
        <v>333</v>
      </c>
      <c r="B335" s="2">
        <v>17.152946205555999</v>
      </c>
      <c r="C335" s="2">
        <v>62423702.021110304</v>
      </c>
      <c r="D335" s="2">
        <v>65391664.025675498</v>
      </c>
      <c r="E335" s="2">
        <v>5.0266666666665599E-2</v>
      </c>
      <c r="F335" s="2">
        <v>1.4836161836385E-2</v>
      </c>
      <c r="K335" s="2">
        <v>17.201120865074301</v>
      </c>
      <c r="L335" s="2">
        <v>20227087.2004021</v>
      </c>
      <c r="M335" s="2">
        <v>24055357.6215428</v>
      </c>
      <c r="N335" s="2">
        <v>4.57333333333345E-2</v>
      </c>
      <c r="O335" s="2">
        <v>1.25917063276013E-2</v>
      </c>
    </row>
    <row r="336" spans="1:15" x14ac:dyDescent="0.2">
      <c r="A336">
        <v>334</v>
      </c>
      <c r="B336" s="2">
        <v>17.202118633753301</v>
      </c>
      <c r="C336" s="2">
        <v>60332775.909120597</v>
      </c>
      <c r="D336" s="2">
        <v>64957835.165590502</v>
      </c>
      <c r="E336" s="2">
        <v>4.9099999999999297E-2</v>
      </c>
      <c r="F336" s="2">
        <v>1.39712650047095E-2</v>
      </c>
      <c r="K336" s="2">
        <v>17.2470816103116</v>
      </c>
      <c r="L336" s="2">
        <v>20292808.409175001</v>
      </c>
      <c r="M336" s="2">
        <v>22029435.4114726</v>
      </c>
      <c r="N336" s="2">
        <v>5.4299999999997801E-2</v>
      </c>
      <c r="O336" s="2">
        <v>1.3421495314951E-2</v>
      </c>
    </row>
    <row r="337" spans="1:15" x14ac:dyDescent="0.2">
      <c r="A337">
        <v>335</v>
      </c>
      <c r="B337" s="2">
        <v>17.249739508236502</v>
      </c>
      <c r="C337" s="2">
        <v>65893142.2664361</v>
      </c>
      <c r="D337" s="2">
        <v>66927062.204698302</v>
      </c>
      <c r="E337" s="2">
        <v>4.9749999999999503E-2</v>
      </c>
      <c r="F337" s="2">
        <v>1.4764900060129101E-2</v>
      </c>
      <c r="K337" s="2">
        <v>17.302856369049199</v>
      </c>
      <c r="L337" s="2">
        <v>18915010.719405599</v>
      </c>
      <c r="M337" s="2">
        <v>18572881.4241657</v>
      </c>
      <c r="N337" s="2">
        <v>4.7233333333334598E-2</v>
      </c>
      <c r="O337" s="2">
        <v>1.62887319070073E-2</v>
      </c>
    </row>
    <row r="338" spans="1:15" x14ac:dyDescent="0.2">
      <c r="A338">
        <v>336</v>
      </c>
      <c r="B338" s="2">
        <v>17.302564006452599</v>
      </c>
      <c r="C338" s="2">
        <v>63421990.1646984</v>
      </c>
      <c r="D338" s="2">
        <v>58402689.906272702</v>
      </c>
      <c r="E338" s="2">
        <v>4.7399999999999699E-2</v>
      </c>
      <c r="F338" s="2">
        <v>1.7174330291783901E-2</v>
      </c>
      <c r="K338" s="2">
        <v>17.3509844823914</v>
      </c>
      <c r="L338" s="2">
        <v>19907781.893370699</v>
      </c>
      <c r="M338" s="2">
        <v>23608110.9077629</v>
      </c>
      <c r="N338" s="2">
        <v>4.8766666666669102E-2</v>
      </c>
      <c r="O338" s="2">
        <v>1.25974990035118E-2</v>
      </c>
    </row>
    <row r="339" spans="1:15" x14ac:dyDescent="0.2">
      <c r="A339">
        <v>337</v>
      </c>
      <c r="B339" s="2">
        <v>17.348576492712699</v>
      </c>
      <c r="C339" s="2">
        <v>61733753.021188803</v>
      </c>
      <c r="D339" s="2">
        <v>55713655.895163402</v>
      </c>
      <c r="E339" s="2">
        <v>5.0100000000000498E-2</v>
      </c>
      <c r="F339" s="2">
        <v>1.7647621405952701E-2</v>
      </c>
      <c r="K339" s="2">
        <v>17.396169842593601</v>
      </c>
      <c r="L339" s="2">
        <v>20325008.905963201</v>
      </c>
      <c r="M339" s="2">
        <v>23333585.5178582</v>
      </c>
      <c r="N339" s="2">
        <v>5.1933333333330702E-2</v>
      </c>
      <c r="O339" s="2">
        <v>1.29706451796139E-2</v>
      </c>
    </row>
    <row r="340" spans="1:15" x14ac:dyDescent="0.2">
      <c r="A340">
        <v>338</v>
      </c>
      <c r="B340" s="2">
        <v>17.404992254746698</v>
      </c>
      <c r="C340" s="2">
        <v>66387599.020196602</v>
      </c>
      <c r="D340" s="2">
        <v>52384320.762277402</v>
      </c>
      <c r="E340" s="2">
        <v>5.1933333333334303E-2</v>
      </c>
      <c r="F340" s="2">
        <v>2.0836818922507699E-2</v>
      </c>
      <c r="K340" s="2">
        <v>17.452559438537602</v>
      </c>
      <c r="L340" s="2">
        <v>19400492.346152902</v>
      </c>
      <c r="M340" s="2">
        <v>19955866.3787467</v>
      </c>
      <c r="N340" s="2">
        <v>4.8583333333333201E-2</v>
      </c>
      <c r="O340" s="2">
        <v>1.5250708260222E-2</v>
      </c>
    </row>
    <row r="341" spans="1:15" x14ac:dyDescent="0.2">
      <c r="A341">
        <v>339</v>
      </c>
      <c r="B341" s="2">
        <v>17.453033990511901</v>
      </c>
      <c r="C341" s="2">
        <v>61555482.4924694</v>
      </c>
      <c r="D341" s="2">
        <v>64690103.574587204</v>
      </c>
      <c r="E341" s="2">
        <v>4.5566666666665902E-2</v>
      </c>
      <c r="F341" s="2">
        <v>1.49647849823786E-2</v>
      </c>
      <c r="K341" s="2">
        <v>17.499580412408601</v>
      </c>
      <c r="L341" s="2">
        <v>21298246.295680001</v>
      </c>
      <c r="M341" s="2">
        <v>22690579.6971604</v>
      </c>
      <c r="N341" s="2">
        <v>5.4300000000001299E-2</v>
      </c>
      <c r="O341" s="2">
        <v>1.4285014666032899E-2</v>
      </c>
    </row>
    <row r="342" spans="1:15" x14ac:dyDescent="0.2">
      <c r="A342">
        <v>340</v>
      </c>
      <c r="B342" s="2">
        <v>17.500746203192101</v>
      </c>
      <c r="C342" s="2">
        <v>68051780.001844093</v>
      </c>
      <c r="D342" s="2">
        <v>63990393.939870603</v>
      </c>
      <c r="E342" s="2">
        <v>5.1116666666665402E-2</v>
      </c>
      <c r="F342" s="2">
        <v>1.61165996173054E-2</v>
      </c>
      <c r="K342" s="2">
        <v>17.551511279881801</v>
      </c>
      <c r="L342" s="2">
        <v>20670780.651432399</v>
      </c>
      <c r="M342" s="2">
        <v>22426225.6542577</v>
      </c>
      <c r="N342" s="2">
        <v>4.7399999999999699E-2</v>
      </c>
      <c r="O342" s="2">
        <v>1.42800747829774E-2</v>
      </c>
    </row>
    <row r="343" spans="1:15" x14ac:dyDescent="0.2">
      <c r="A343">
        <v>341</v>
      </c>
      <c r="B343" s="2">
        <v>17.552855878002202</v>
      </c>
      <c r="C343" s="2">
        <v>63290024.866935298</v>
      </c>
      <c r="D343" s="2">
        <v>62157917.842237897</v>
      </c>
      <c r="E343" s="2">
        <v>5.16000000000005E-2</v>
      </c>
      <c r="F343" s="2">
        <v>1.5732799521373401E-2</v>
      </c>
      <c r="K343" s="2">
        <v>17.601726336112598</v>
      </c>
      <c r="L343" s="2">
        <v>20270190.304815799</v>
      </c>
      <c r="M343" s="2">
        <v>23389049.739514399</v>
      </c>
      <c r="N343" s="2">
        <v>4.7083333333333102E-2</v>
      </c>
      <c r="O343" s="2">
        <v>1.33366078648933E-2</v>
      </c>
    </row>
    <row r="344" spans="1:15" x14ac:dyDescent="0.2">
      <c r="A344">
        <v>342</v>
      </c>
      <c r="B344" s="2">
        <v>17.604618880526399</v>
      </c>
      <c r="C344" s="2">
        <v>64983880.155571498</v>
      </c>
      <c r="D344" s="2">
        <v>63561241.7853496</v>
      </c>
      <c r="E344" s="2">
        <v>4.7249999999998203E-2</v>
      </c>
      <c r="F344" s="2">
        <v>1.57979888669431E-2</v>
      </c>
      <c r="K344" s="2">
        <v>17.6475106780955</v>
      </c>
      <c r="L344" s="2">
        <v>18289486.318156</v>
      </c>
      <c r="M344" s="2">
        <v>18808292.318301901</v>
      </c>
      <c r="N344" s="2">
        <v>5.4966666666665297E-2</v>
      </c>
      <c r="O344" s="2">
        <v>1.40201870108498E-2</v>
      </c>
    </row>
    <row r="345" spans="1:15" x14ac:dyDescent="0.2">
      <c r="A345">
        <v>343</v>
      </c>
      <c r="B345" s="2">
        <v>17.649905309668402</v>
      </c>
      <c r="C345" s="2">
        <v>67223214.416143507</v>
      </c>
      <c r="D345" s="2">
        <v>64989468.8053957</v>
      </c>
      <c r="E345" s="2">
        <v>5.17833333333328E-2</v>
      </c>
      <c r="F345" s="2">
        <v>1.5498691824195301E-2</v>
      </c>
      <c r="K345" s="2">
        <v>17.703893586557601</v>
      </c>
      <c r="L345" s="2">
        <v>19736420.839619301</v>
      </c>
      <c r="M345" s="2">
        <v>20754633.363036901</v>
      </c>
      <c r="N345" s="2">
        <v>4.8749999999998302E-2</v>
      </c>
      <c r="O345" s="2">
        <v>1.4860248919546799E-2</v>
      </c>
    </row>
    <row r="346" spans="1:15" x14ac:dyDescent="0.2">
      <c r="A346">
        <v>344</v>
      </c>
      <c r="B346" s="2">
        <v>17.705533386868101</v>
      </c>
      <c r="C346" s="2">
        <v>68337544.080824405</v>
      </c>
      <c r="D346" s="2">
        <v>58588093.656643398</v>
      </c>
      <c r="E346" s="2">
        <v>5.17833333333328E-2</v>
      </c>
      <c r="F346" s="2">
        <v>1.8432907421722398E-2</v>
      </c>
      <c r="K346" s="2">
        <v>17.7513134071785</v>
      </c>
      <c r="L346" s="2">
        <v>21056810.051844802</v>
      </c>
      <c r="M346" s="2">
        <v>25131262.4646645</v>
      </c>
      <c r="N346" s="2">
        <v>4.5233333333332099E-2</v>
      </c>
      <c r="O346" s="2">
        <v>1.2639755832594799E-2</v>
      </c>
    </row>
    <row r="347" spans="1:15" x14ac:dyDescent="0.2">
      <c r="A347">
        <v>345</v>
      </c>
      <c r="B347" s="2">
        <v>17.753863964943299</v>
      </c>
      <c r="C347" s="2">
        <v>68223537.910716802</v>
      </c>
      <c r="D347" s="2">
        <v>70171600.715005204</v>
      </c>
      <c r="E347" s="2">
        <v>4.6383333333334803E-2</v>
      </c>
      <c r="F347" s="2">
        <v>1.46177639210165E-2</v>
      </c>
      <c r="K347" s="2">
        <v>17.797071340118901</v>
      </c>
      <c r="L347" s="2">
        <v>20816926.033774499</v>
      </c>
      <c r="M347" s="2">
        <v>23660272.574379802</v>
      </c>
      <c r="N347" s="2">
        <v>5.6483333333336098E-2</v>
      </c>
      <c r="O347" s="2">
        <v>1.28905768330831E-2</v>
      </c>
    </row>
    <row r="348" spans="1:15" x14ac:dyDescent="0.2">
      <c r="A348">
        <v>346</v>
      </c>
      <c r="B348" s="2">
        <v>17.800162917152399</v>
      </c>
      <c r="C348" s="2">
        <v>74851797.777148902</v>
      </c>
      <c r="D348" s="2">
        <v>74264194.308137998</v>
      </c>
      <c r="E348" s="2">
        <v>5.2633333333332602E-2</v>
      </c>
      <c r="F348" s="2">
        <v>1.50394739109174E-2</v>
      </c>
      <c r="K348" s="2">
        <v>17.855259158238699</v>
      </c>
      <c r="L348" s="2">
        <v>22233664.710010801</v>
      </c>
      <c r="M348" s="2">
        <v>25359919.661223799</v>
      </c>
      <c r="N348" s="2">
        <v>4.7233333333334598E-2</v>
      </c>
      <c r="O348" s="2">
        <v>1.32946710381461E-2</v>
      </c>
    </row>
    <row r="349" spans="1:15" x14ac:dyDescent="0.2">
      <c r="A349">
        <v>347</v>
      </c>
      <c r="B349" s="2">
        <v>17.856785718601898</v>
      </c>
      <c r="C349" s="2">
        <v>86171560.171115503</v>
      </c>
      <c r="D349" s="2">
        <v>82920158.151509896</v>
      </c>
      <c r="E349" s="2">
        <v>5.1099999999998098E-2</v>
      </c>
      <c r="F349" s="2">
        <v>1.6386654339324701E-2</v>
      </c>
      <c r="K349" s="2">
        <v>17.900861391595601</v>
      </c>
      <c r="L349" s="2">
        <v>20442088.6737932</v>
      </c>
      <c r="M349" s="2">
        <v>23303353.1776416</v>
      </c>
      <c r="N349" s="2">
        <v>4.7583333333331999E-2</v>
      </c>
      <c r="O349" s="2">
        <v>1.31145420723584E-2</v>
      </c>
    </row>
    <row r="350" spans="1:15" x14ac:dyDescent="0.2">
      <c r="A350">
        <v>348</v>
      </c>
      <c r="B350" s="2">
        <v>17.905150075525299</v>
      </c>
      <c r="C350" s="2">
        <v>68930636.945408896</v>
      </c>
      <c r="D350" s="2">
        <v>75249591.306883201</v>
      </c>
      <c r="E350" s="2">
        <v>4.6066666666668303E-2</v>
      </c>
      <c r="F350" s="2">
        <v>1.372433616039E-2</v>
      </c>
      <c r="K350" s="2">
        <v>17.947706536338199</v>
      </c>
      <c r="L350" s="2">
        <v>20188685.516372301</v>
      </c>
      <c r="M350" s="2">
        <v>19996941.770706501</v>
      </c>
      <c r="N350" s="2">
        <v>5.2116666666666603E-2</v>
      </c>
      <c r="O350" s="2">
        <v>1.5313513610195201E-2</v>
      </c>
    </row>
    <row r="351" spans="1:15" x14ac:dyDescent="0.2">
      <c r="A351">
        <v>349</v>
      </c>
      <c r="B351" s="2">
        <v>17.950743294826001</v>
      </c>
      <c r="C351" s="2">
        <v>69247734.366346404</v>
      </c>
      <c r="D351" s="2">
        <v>66985233.411149099</v>
      </c>
      <c r="E351" s="2">
        <v>5.2116666666666603E-2</v>
      </c>
      <c r="F351" s="2">
        <v>1.5997238463214099E-2</v>
      </c>
      <c r="K351" s="2">
        <v>18.004733973389801</v>
      </c>
      <c r="L351" s="2">
        <v>20106072.448047601</v>
      </c>
      <c r="M351" s="2">
        <v>24193955.741484702</v>
      </c>
      <c r="N351" s="2">
        <v>4.84166666666681E-2</v>
      </c>
      <c r="O351" s="2">
        <v>1.2545115046638199E-2</v>
      </c>
    </row>
    <row r="352" spans="1:15" x14ac:dyDescent="0.2">
      <c r="A352">
        <v>350</v>
      </c>
      <c r="B352" s="2">
        <v>18.009403701282199</v>
      </c>
      <c r="C352" s="2">
        <v>84179146.652975395</v>
      </c>
      <c r="D352" s="2">
        <v>77266567.475626394</v>
      </c>
      <c r="E352" s="2">
        <v>5.2450000000000302E-2</v>
      </c>
      <c r="F352" s="2">
        <v>1.6981078591339099E-2</v>
      </c>
      <c r="K352" s="2">
        <v>18.049642708507101</v>
      </c>
      <c r="L352" s="2">
        <v>20527735.424016599</v>
      </c>
      <c r="M352" s="2">
        <v>21317333.2532994</v>
      </c>
      <c r="N352" s="2">
        <v>5.4299999999997801E-2</v>
      </c>
      <c r="O352" s="2">
        <v>1.47070378332472E-2</v>
      </c>
    </row>
    <row r="353" spans="1:15" x14ac:dyDescent="0.2">
      <c r="A353">
        <v>351</v>
      </c>
      <c r="B353" s="2">
        <v>18.0556686985406</v>
      </c>
      <c r="C353" s="2">
        <v>65418650.689907998</v>
      </c>
      <c r="D353" s="2">
        <v>71654638.425277203</v>
      </c>
      <c r="E353" s="2">
        <v>4.3866666666666297E-2</v>
      </c>
      <c r="F353" s="2">
        <v>1.41024465912096E-2</v>
      </c>
      <c r="K353" s="2">
        <v>18.104712403814801</v>
      </c>
      <c r="L353" s="2">
        <v>19378071.4578363</v>
      </c>
      <c r="M353" s="2">
        <v>18687409.2660411</v>
      </c>
      <c r="N353" s="2">
        <v>4.8083333333334401E-2</v>
      </c>
      <c r="O353" s="2">
        <v>1.66947259983736E-2</v>
      </c>
    </row>
    <row r="354" spans="1:15" x14ac:dyDescent="0.2">
      <c r="A354">
        <v>352</v>
      </c>
      <c r="B354" s="2">
        <v>18.1007730847004</v>
      </c>
      <c r="C354" s="2">
        <v>77837045.770428807</v>
      </c>
      <c r="D354" s="2">
        <v>75279980.899408802</v>
      </c>
      <c r="E354" s="2">
        <v>5.2783333333334098E-2</v>
      </c>
      <c r="F354" s="2">
        <v>1.58436025245976E-2</v>
      </c>
      <c r="K354" s="2">
        <v>18.152642324257599</v>
      </c>
      <c r="L354" s="2">
        <v>19764342.2152238</v>
      </c>
      <c r="M354" s="2">
        <v>21993575.0491907</v>
      </c>
      <c r="N354" s="2">
        <v>4.5899999999999601E-2</v>
      </c>
      <c r="O354" s="2">
        <v>1.3808368128888301E-2</v>
      </c>
    </row>
    <row r="355" spans="1:15" x14ac:dyDescent="0.2">
      <c r="A355">
        <v>353</v>
      </c>
      <c r="B355" s="2">
        <v>18.155893395481499</v>
      </c>
      <c r="C355" s="2">
        <v>63587599.600981198</v>
      </c>
      <c r="D355" s="2">
        <v>57639910.050243802</v>
      </c>
      <c r="E355" s="2">
        <v>4.9749999999999503E-2</v>
      </c>
      <c r="F355" s="2">
        <v>1.7847345780125999E-2</v>
      </c>
      <c r="K355" s="2">
        <v>18.1973306022063</v>
      </c>
      <c r="L355" s="2">
        <v>19532949.111054402</v>
      </c>
      <c r="M355" s="2">
        <v>22080552.502617899</v>
      </c>
      <c r="N355" s="2">
        <v>5.5299999999999003E-2</v>
      </c>
      <c r="O355" s="2">
        <v>1.2876763529479999E-2</v>
      </c>
    </row>
    <row r="356" spans="1:15" x14ac:dyDescent="0.2">
      <c r="A356">
        <v>354</v>
      </c>
      <c r="B356" s="2">
        <v>18.205684110413099</v>
      </c>
      <c r="C356" s="2">
        <v>69372644.590332597</v>
      </c>
      <c r="D356" s="2">
        <v>66395128.083849601</v>
      </c>
      <c r="E356" s="2">
        <v>4.8750000000001799E-2</v>
      </c>
      <c r="F356" s="2">
        <v>1.6040681722437E-2</v>
      </c>
      <c r="K356" s="2">
        <v>18.2555640891769</v>
      </c>
      <c r="L356" s="2">
        <v>19104239.1450928</v>
      </c>
      <c r="M356" s="2">
        <v>22680920.543439101</v>
      </c>
      <c r="N356" s="2">
        <v>4.7233333333334598E-2</v>
      </c>
      <c r="O356" s="2">
        <v>1.28196143980865E-2</v>
      </c>
    </row>
    <row r="357" spans="1:15" x14ac:dyDescent="0.2">
      <c r="A357">
        <v>355</v>
      </c>
      <c r="B357" s="2">
        <v>18.2504396794507</v>
      </c>
      <c r="C357" s="2">
        <v>65869307.101952799</v>
      </c>
      <c r="D357" s="2">
        <v>71752302.777148396</v>
      </c>
      <c r="E357" s="2">
        <v>4.8249999999999502E-2</v>
      </c>
      <c r="F357" s="2">
        <v>1.4073331867951599E-2</v>
      </c>
      <c r="K357" s="2">
        <v>18.301029850318201</v>
      </c>
      <c r="L357" s="2">
        <v>20263331.100164399</v>
      </c>
      <c r="M357" s="2">
        <v>23542710.899497699</v>
      </c>
      <c r="N357" s="2">
        <v>4.7583333333335497E-2</v>
      </c>
      <c r="O357" s="2">
        <v>1.28165973101773E-2</v>
      </c>
    </row>
    <row r="358" spans="1:15" x14ac:dyDescent="0.2">
      <c r="A358">
        <v>356</v>
      </c>
      <c r="B358" s="2">
        <v>18.3094351133023</v>
      </c>
      <c r="C358" s="2">
        <v>71481108.712417796</v>
      </c>
      <c r="D358" s="2">
        <v>69517434.987938195</v>
      </c>
      <c r="E358" s="2">
        <v>5.0599999999999298E-2</v>
      </c>
      <c r="F358" s="2">
        <v>1.59235355963077E-2</v>
      </c>
      <c r="K358" s="2">
        <v>18.355368336222899</v>
      </c>
      <c r="L358" s="2">
        <v>19750599.721103098</v>
      </c>
      <c r="M358" s="2">
        <v>19831822.630947001</v>
      </c>
      <c r="N358" s="2">
        <v>4.8766666666665501E-2</v>
      </c>
      <c r="O358" s="2">
        <v>1.6067407687231101E-2</v>
      </c>
    </row>
    <row r="359" spans="1:15" x14ac:dyDescent="0.2">
      <c r="A359">
        <v>357</v>
      </c>
      <c r="B359" s="2">
        <v>18.35410918805</v>
      </c>
      <c r="C359" s="2">
        <v>63960588.6853799</v>
      </c>
      <c r="D359" s="2">
        <v>73125356.615673602</v>
      </c>
      <c r="E359" s="2">
        <v>4.5049999999999799E-2</v>
      </c>
      <c r="F359" s="2">
        <v>1.35391224373151E-2</v>
      </c>
      <c r="K359" s="2">
        <v>18.406033671212899</v>
      </c>
      <c r="L359" s="2">
        <v>19657365.6159073</v>
      </c>
      <c r="M359" s="2">
        <v>24033920.5128222</v>
      </c>
      <c r="N359" s="2">
        <v>4.5549999999998599E-2</v>
      </c>
      <c r="O359" s="2">
        <v>1.2352575867161901E-2</v>
      </c>
    </row>
    <row r="360" spans="1:15" x14ac:dyDescent="0.2">
      <c r="A360">
        <v>358</v>
      </c>
      <c r="B360" s="2">
        <v>18.401780378232601</v>
      </c>
      <c r="C360" s="2">
        <v>67153911.826066703</v>
      </c>
      <c r="D360" s="2">
        <v>63494789.097411297</v>
      </c>
      <c r="E360" s="2">
        <v>5.3799999999999001E-2</v>
      </c>
      <c r="F360" s="2">
        <v>1.49258173095461E-2</v>
      </c>
      <c r="K360" s="2">
        <v>18.450939647973001</v>
      </c>
      <c r="L360" s="2">
        <v>19895100.7366364</v>
      </c>
      <c r="M360" s="2">
        <v>23467962.604908399</v>
      </c>
      <c r="N360" s="2">
        <v>5.39666666666676E-2</v>
      </c>
      <c r="O360" s="2">
        <v>1.25827681212911E-2</v>
      </c>
    </row>
    <row r="361" spans="1:15" x14ac:dyDescent="0.2">
      <c r="A361">
        <v>359</v>
      </c>
      <c r="B361" s="2">
        <v>18.456983772094301</v>
      </c>
      <c r="C361" s="2">
        <v>65796633.166971698</v>
      </c>
      <c r="D361" s="2">
        <v>63952304.4651732</v>
      </c>
      <c r="E361" s="2">
        <v>4.9933333333335397E-2</v>
      </c>
      <c r="F361" s="2">
        <v>1.64045691350161E-2</v>
      </c>
      <c r="K361" s="2">
        <v>18.505120036649402</v>
      </c>
      <c r="L361" s="2">
        <v>20112422.009377301</v>
      </c>
      <c r="M361" s="2">
        <v>18956009.600403201</v>
      </c>
      <c r="N361" s="2">
        <v>4.8583333333336802E-2</v>
      </c>
      <c r="O361" s="2">
        <v>1.7113018733759599E-2</v>
      </c>
    </row>
    <row r="362" spans="1:15" x14ac:dyDescent="0.2">
      <c r="A362">
        <v>360</v>
      </c>
      <c r="B362" s="2">
        <v>18.506626394959898</v>
      </c>
      <c r="C362" s="2">
        <v>67732756.842686206</v>
      </c>
      <c r="D362" s="2">
        <v>70250908.806521803</v>
      </c>
      <c r="E362" s="2">
        <v>4.8766666666669102E-2</v>
      </c>
      <c r="F362" s="2">
        <v>1.4237257293210299E-2</v>
      </c>
      <c r="K362" s="2">
        <v>18.5557936737479</v>
      </c>
      <c r="L362" s="2">
        <v>19456845.953001499</v>
      </c>
      <c r="M362" s="2">
        <v>23301496.127351198</v>
      </c>
      <c r="N362" s="2">
        <v>4.5883333333332402E-2</v>
      </c>
      <c r="O362" s="2">
        <v>1.24731797128028E-2</v>
      </c>
    </row>
    <row r="363" spans="1:15" x14ac:dyDescent="0.2">
      <c r="A363">
        <v>361</v>
      </c>
      <c r="B363" s="2">
        <v>18.5527897312503</v>
      </c>
      <c r="C363" s="2">
        <v>67344999.687444493</v>
      </c>
      <c r="D363" s="2">
        <v>69394771.435745999</v>
      </c>
      <c r="E363" s="2">
        <v>4.6383333333331202E-2</v>
      </c>
      <c r="F363" s="2">
        <v>1.4536513067074701E-2</v>
      </c>
      <c r="K363" s="2">
        <v>18.601834338393701</v>
      </c>
      <c r="L363" s="2">
        <v>18639700.724022001</v>
      </c>
      <c r="M363" s="2">
        <v>17808421.673355401</v>
      </c>
      <c r="N363" s="2">
        <v>5.5316666666666202E-2</v>
      </c>
      <c r="O363" s="2">
        <v>1.60631862066332E-2</v>
      </c>
    </row>
    <row r="364" spans="1:15" x14ac:dyDescent="0.2">
      <c r="A364">
        <v>362</v>
      </c>
      <c r="B364" s="2">
        <v>18.608232985664099</v>
      </c>
      <c r="C364" s="2">
        <v>69296204.022284105</v>
      </c>
      <c r="D364" s="2">
        <v>58207009.328602098</v>
      </c>
      <c r="E364" s="2">
        <v>5.5133333333333902E-2</v>
      </c>
      <c r="F364" s="2">
        <v>1.8651571167133299E-2</v>
      </c>
      <c r="K364" s="2">
        <v>18.657863642871501</v>
      </c>
      <c r="L364" s="2">
        <v>21065243.556058299</v>
      </c>
      <c r="M364" s="2">
        <v>23116122.188023701</v>
      </c>
      <c r="N364" s="2">
        <v>4.6900000000000802E-2</v>
      </c>
      <c r="O364" s="2">
        <v>1.41104221205559E-2</v>
      </c>
    </row>
    <row r="365" spans="1:15" x14ac:dyDescent="0.2">
      <c r="A365">
        <v>363</v>
      </c>
      <c r="B365" s="2">
        <v>18.656717979392401</v>
      </c>
      <c r="C365" s="2">
        <v>67935100.351793393</v>
      </c>
      <c r="D365" s="2">
        <v>72922595.738706395</v>
      </c>
      <c r="E365" s="2">
        <v>4.6066666666664702E-2</v>
      </c>
      <c r="F365" s="2">
        <v>1.43693897670651E-2</v>
      </c>
      <c r="K365" s="2">
        <v>18.701843878496199</v>
      </c>
      <c r="L365" s="2">
        <v>19285871.0814602</v>
      </c>
      <c r="M365" s="2">
        <v>22293384.7543022</v>
      </c>
      <c r="N365" s="2">
        <v>4.53999999999972E-2</v>
      </c>
      <c r="O365" s="2">
        <v>1.32688360147881E-2</v>
      </c>
    </row>
    <row r="366" spans="1:15" x14ac:dyDescent="0.2">
      <c r="A366">
        <v>364</v>
      </c>
      <c r="B366" s="2">
        <v>18.702390365332299</v>
      </c>
      <c r="C366" s="2">
        <v>69422501.903834507</v>
      </c>
      <c r="D366" s="2">
        <v>71305844.679681793</v>
      </c>
      <c r="E366" s="2">
        <v>5.39666666666676E-2</v>
      </c>
      <c r="F366" s="2">
        <v>1.4748518383456101E-2</v>
      </c>
      <c r="K366" s="2">
        <v>18.757380823272999</v>
      </c>
      <c r="L366" s="2">
        <v>19709307.231435601</v>
      </c>
      <c r="M366" s="2">
        <v>19136620.456995599</v>
      </c>
      <c r="N366" s="2">
        <v>4.89166666666669E-2</v>
      </c>
      <c r="O366" s="2">
        <v>1.648436527611E-2</v>
      </c>
    </row>
    <row r="367" spans="1:15" x14ac:dyDescent="0.2">
      <c r="A367">
        <v>365</v>
      </c>
      <c r="B367" s="2">
        <v>18.759884970692202</v>
      </c>
      <c r="C367" s="2">
        <v>66799594.8729259</v>
      </c>
      <c r="D367" s="2">
        <v>63872380.245769396</v>
      </c>
      <c r="E367" s="2">
        <v>5.0599999999999298E-2</v>
      </c>
      <c r="F367" s="2">
        <v>1.6496445729057299E-2</v>
      </c>
      <c r="K367" s="2">
        <v>18.8059650174913</v>
      </c>
      <c r="L367" s="2">
        <v>19786016.744031399</v>
      </c>
      <c r="M367" s="2">
        <v>23598980.116812199</v>
      </c>
      <c r="N367" s="2">
        <v>4.7249999999998203E-2</v>
      </c>
      <c r="O367" s="2">
        <v>1.27077785055505E-2</v>
      </c>
    </row>
    <row r="368" spans="1:15" x14ac:dyDescent="0.2">
      <c r="A368">
        <v>366</v>
      </c>
      <c r="B368" s="2">
        <v>18.807494115755102</v>
      </c>
      <c r="C368" s="2">
        <v>68237036.840060204</v>
      </c>
      <c r="D368" s="2">
        <v>73603230.1269463</v>
      </c>
      <c r="E368" s="2">
        <v>4.84166666666681E-2</v>
      </c>
      <c r="F368" s="2">
        <v>1.3764053985411801E-2</v>
      </c>
      <c r="K368" s="2">
        <v>18.851565748401701</v>
      </c>
      <c r="L368" s="2">
        <v>19320796.341409501</v>
      </c>
      <c r="M368" s="2">
        <v>22042651.420460701</v>
      </c>
      <c r="N368" s="2">
        <v>4.62333333333333E-2</v>
      </c>
      <c r="O368" s="2">
        <v>1.30460973023716E-2</v>
      </c>
    </row>
    <row r="369" spans="1:15" x14ac:dyDescent="0.2">
      <c r="A369">
        <v>367</v>
      </c>
      <c r="B369" s="2">
        <v>18.8544307391915</v>
      </c>
      <c r="C369" s="2">
        <v>65693793.353151798</v>
      </c>
      <c r="D369" s="2">
        <v>71021130.871668607</v>
      </c>
      <c r="E369" s="2">
        <v>4.3883333333333503E-2</v>
      </c>
      <c r="F369" s="2">
        <v>1.40303184788557E-2</v>
      </c>
      <c r="K369" s="2">
        <v>18.907698361429802</v>
      </c>
      <c r="L369" s="2">
        <v>19004377.170106899</v>
      </c>
      <c r="M369" s="2">
        <v>19353072.066588599</v>
      </c>
      <c r="N369" s="2">
        <v>4.9266666666667902E-2</v>
      </c>
      <c r="O369" s="2">
        <v>1.54784035241029E-2</v>
      </c>
    </row>
    <row r="370" spans="1:15" x14ac:dyDescent="0.2">
      <c r="A370">
        <v>368</v>
      </c>
      <c r="B370" s="2">
        <v>18.900746196636799</v>
      </c>
      <c r="C370" s="2">
        <v>70743433.9888217</v>
      </c>
      <c r="D370" s="2">
        <v>56697802.596162803</v>
      </c>
      <c r="E370" s="2">
        <v>5.6483333333332601E-2</v>
      </c>
      <c r="F370" s="2">
        <v>1.9551405502593201E-2</v>
      </c>
      <c r="K370" s="2">
        <v>18.956027037821901</v>
      </c>
      <c r="L370" s="2">
        <v>20082975.573798001</v>
      </c>
      <c r="M370" s="2">
        <v>23608427.2021867</v>
      </c>
      <c r="N370" s="2">
        <v>4.6066666666668303E-2</v>
      </c>
      <c r="O370" s="2">
        <v>1.26337104223531E-2</v>
      </c>
    </row>
    <row r="371" spans="1:15" x14ac:dyDescent="0.2">
      <c r="A371">
        <v>369</v>
      </c>
      <c r="B371" s="2">
        <v>18.960066279016299</v>
      </c>
      <c r="C371" s="2">
        <v>70508695.251820296</v>
      </c>
      <c r="D371" s="2">
        <v>74815494.208889797</v>
      </c>
      <c r="E371" s="2">
        <v>4.62333333333333E-2</v>
      </c>
      <c r="F371" s="2">
        <v>1.46042232246018E-2</v>
      </c>
      <c r="K371" s="2">
        <v>19.001644466667098</v>
      </c>
      <c r="L371" s="2">
        <v>20471545.1102289</v>
      </c>
      <c r="M371" s="2">
        <v>23376348.809259102</v>
      </c>
      <c r="N371" s="2">
        <v>5.3616666666666597E-2</v>
      </c>
      <c r="O371" s="2">
        <v>1.29400562696418E-2</v>
      </c>
    </row>
    <row r="372" spans="1:15" x14ac:dyDescent="0.2">
      <c r="A372">
        <v>370</v>
      </c>
      <c r="B372" s="2">
        <v>19.0037853609834</v>
      </c>
      <c r="C372" s="2">
        <v>69595627.768252194</v>
      </c>
      <c r="D372" s="2">
        <v>66002483.375442803</v>
      </c>
      <c r="E372" s="2">
        <v>5.1099999999998098E-2</v>
      </c>
      <c r="F372" s="2">
        <v>1.6625499922746201E-2</v>
      </c>
      <c r="K372" s="2">
        <v>19.059331637905998</v>
      </c>
      <c r="L372" s="2">
        <v>21532154.465213899</v>
      </c>
      <c r="M372" s="2">
        <v>23559132.7874384</v>
      </c>
      <c r="N372" s="2">
        <v>4.8083333333330799E-2</v>
      </c>
      <c r="O372" s="2">
        <v>1.4069444941736E-2</v>
      </c>
    </row>
    <row r="373" spans="1:15" x14ac:dyDescent="0.2">
      <c r="A373">
        <v>371</v>
      </c>
      <c r="B373" s="2">
        <v>19.059029187538201</v>
      </c>
      <c r="C373" s="2">
        <v>84445921.180947393</v>
      </c>
      <c r="D373" s="2">
        <v>75158237.584447101</v>
      </c>
      <c r="E373" s="2">
        <v>5.3283333333332898E-2</v>
      </c>
      <c r="F373" s="2">
        <v>1.7985499144611301E-2</v>
      </c>
      <c r="K373" s="2">
        <v>19.105623451207901</v>
      </c>
      <c r="L373" s="2">
        <v>20091088.860514201</v>
      </c>
      <c r="M373" s="2">
        <v>23593479.110479102</v>
      </c>
      <c r="N373" s="2">
        <v>4.75666666666648E-2</v>
      </c>
      <c r="O373" s="2">
        <v>1.2632393682686399E-2</v>
      </c>
    </row>
    <row r="374" spans="1:15" x14ac:dyDescent="0.2">
      <c r="A374">
        <v>372</v>
      </c>
      <c r="B374" s="2">
        <v>19.109830708003098</v>
      </c>
      <c r="C374" s="2">
        <v>66762832.923449501</v>
      </c>
      <c r="D374" s="2">
        <v>70187479.976498798</v>
      </c>
      <c r="E374" s="2">
        <v>4.5566666666665902E-2</v>
      </c>
      <c r="F374" s="2">
        <v>1.4885682950403401E-2</v>
      </c>
      <c r="K374" s="2">
        <v>19.150901541018701</v>
      </c>
      <c r="L374" s="2">
        <v>19333637.253639199</v>
      </c>
      <c r="M374" s="2">
        <v>21104289.9648817</v>
      </c>
      <c r="N374" s="2">
        <v>5.3133333333335003E-2</v>
      </c>
      <c r="O374" s="2">
        <v>1.3577739190239401E-2</v>
      </c>
    </row>
    <row r="375" spans="1:15" x14ac:dyDescent="0.2">
      <c r="A375">
        <v>373</v>
      </c>
      <c r="B375" s="2">
        <v>19.155336503811199</v>
      </c>
      <c r="C375" s="2">
        <v>63429599.046068802</v>
      </c>
      <c r="D375" s="2">
        <v>67833889.296204001</v>
      </c>
      <c r="E375" s="2">
        <v>4.7399999999999699E-2</v>
      </c>
      <c r="F375" s="2">
        <v>1.4387022599486E-2</v>
      </c>
      <c r="K375" s="2">
        <v>19.208151646708998</v>
      </c>
      <c r="L375" s="2">
        <v>21534875.116870601</v>
      </c>
      <c r="M375" s="2">
        <v>23268024.512130398</v>
      </c>
      <c r="N375" s="2">
        <v>4.8750000000001799E-2</v>
      </c>
      <c r="O375" s="2">
        <v>1.42845432675642E-2</v>
      </c>
    </row>
    <row r="376" spans="1:15" x14ac:dyDescent="0.2">
      <c r="A376">
        <v>374</v>
      </c>
      <c r="B376" s="2">
        <v>19.207938610052501</v>
      </c>
      <c r="C376" s="2">
        <v>86165364.642127007</v>
      </c>
      <c r="D376" s="2">
        <v>61534286.398713797</v>
      </c>
      <c r="E376" s="2">
        <v>5.5649999999999998E-2</v>
      </c>
      <c r="F376" s="2">
        <v>2.3348915739415301E-2</v>
      </c>
      <c r="K376" s="2">
        <v>19.254772544367899</v>
      </c>
      <c r="L376" s="2">
        <v>19310472.8766011</v>
      </c>
      <c r="M376" s="2">
        <v>23157337.2654908</v>
      </c>
      <c r="N376" s="2">
        <v>5.2283333333331697E-2</v>
      </c>
      <c r="O376" s="2">
        <v>1.2622473355389E-2</v>
      </c>
    </row>
    <row r="377" spans="1:15" x14ac:dyDescent="0.2">
      <c r="A377">
        <v>375</v>
      </c>
      <c r="B377" s="2">
        <v>19.259324272078999</v>
      </c>
      <c r="C377" s="2">
        <v>65576066.934295803</v>
      </c>
      <c r="D377" s="2">
        <v>69732975.139222905</v>
      </c>
      <c r="E377" s="2">
        <v>4.6566666666667103E-2</v>
      </c>
      <c r="F377" s="2">
        <v>1.46288789002789E-2</v>
      </c>
      <c r="K377" s="2">
        <v>19.305559448264699</v>
      </c>
      <c r="L377" s="2">
        <v>19158045.862458602</v>
      </c>
      <c r="M377" s="2">
        <v>20486199.638317998</v>
      </c>
      <c r="N377" s="2">
        <v>4.7916666666665698E-2</v>
      </c>
      <c r="O377" s="2">
        <v>1.4422987941923499E-2</v>
      </c>
    </row>
    <row r="378" spans="1:15" x14ac:dyDescent="0.2">
      <c r="A378">
        <v>376</v>
      </c>
      <c r="B378" s="2">
        <v>19.3053295878812</v>
      </c>
      <c r="C378" s="2">
        <v>69772707.140543595</v>
      </c>
      <c r="D378" s="2">
        <v>67490165.369769901</v>
      </c>
      <c r="E378" s="2">
        <v>4.8583333333333201E-2</v>
      </c>
      <c r="F378" s="2">
        <v>1.51577875051849E-2</v>
      </c>
      <c r="K378" s="2">
        <v>19.356851609933901</v>
      </c>
      <c r="L378" s="2">
        <v>19329267.140530199</v>
      </c>
      <c r="M378" s="2">
        <v>22433947.2633023</v>
      </c>
      <c r="N378" s="2">
        <v>4.8083333333330799E-2</v>
      </c>
      <c r="O378" s="2">
        <v>1.3308729783926099E-2</v>
      </c>
    </row>
    <row r="379" spans="1:15" x14ac:dyDescent="0.2">
      <c r="A379">
        <v>377</v>
      </c>
      <c r="B379" s="2">
        <v>19.358970470368401</v>
      </c>
      <c r="C379" s="2">
        <v>73392864.286745906</v>
      </c>
      <c r="D379" s="2">
        <v>57692513.889138304</v>
      </c>
      <c r="E379" s="2">
        <v>5.3799999999999001E-2</v>
      </c>
      <c r="F379" s="2">
        <v>2.0553787175035899E-2</v>
      </c>
      <c r="K379" s="2">
        <v>19.402373750793402</v>
      </c>
      <c r="L379" s="2">
        <v>20089393.906666901</v>
      </c>
      <c r="M379" s="2">
        <v>22159267.2722532</v>
      </c>
      <c r="N379" s="2">
        <v>5.4966666666668801E-2</v>
      </c>
      <c r="O379" s="2">
        <v>1.30584007828247E-2</v>
      </c>
    </row>
    <row r="380" spans="1:15" x14ac:dyDescent="0.2">
      <c r="A380">
        <v>378</v>
      </c>
      <c r="B380" s="2">
        <v>19.409736684270602</v>
      </c>
      <c r="C380" s="2">
        <v>67364357.350773603</v>
      </c>
      <c r="D380" s="2">
        <v>69536742.111791298</v>
      </c>
      <c r="E380" s="2">
        <v>4.8766666666665501E-2</v>
      </c>
      <c r="F380" s="2">
        <v>1.4539287655353001E-2</v>
      </c>
      <c r="K380" s="2">
        <v>19.4596974488</v>
      </c>
      <c r="L380" s="2">
        <v>20110055.641038999</v>
      </c>
      <c r="M380" s="2">
        <v>22732996.041457001</v>
      </c>
      <c r="N380" s="2">
        <v>4.79166666666693E-2</v>
      </c>
      <c r="O380" s="2">
        <v>1.36108222061289E-2</v>
      </c>
    </row>
    <row r="381" spans="1:15" x14ac:dyDescent="0.2">
      <c r="A381">
        <v>379</v>
      </c>
      <c r="B381" s="2">
        <v>19.456019522095499</v>
      </c>
      <c r="C381" s="2">
        <v>61821404.123377502</v>
      </c>
      <c r="D381" s="2">
        <v>66923203.2601749</v>
      </c>
      <c r="E381" s="2">
        <v>4.6733333333335701E-2</v>
      </c>
      <c r="F381" s="2">
        <v>1.41166488796074E-2</v>
      </c>
      <c r="K381" s="2">
        <v>19.506714874514099</v>
      </c>
      <c r="L381" s="2">
        <v>19569396.7165078</v>
      </c>
      <c r="M381" s="2">
        <v>22200172.492892701</v>
      </c>
      <c r="N381" s="2">
        <v>4.79166666666693E-2</v>
      </c>
      <c r="O381" s="2">
        <v>1.30471669078638E-2</v>
      </c>
    </row>
    <row r="382" spans="1:15" x14ac:dyDescent="0.2">
      <c r="A382">
        <v>380</v>
      </c>
      <c r="B382" s="2">
        <v>19.504614266236299</v>
      </c>
      <c r="C382" s="2">
        <v>60787195.565062203</v>
      </c>
      <c r="D382" s="2">
        <v>59721587.593883999</v>
      </c>
      <c r="E382" s="2">
        <v>5.3283333333336499E-2</v>
      </c>
      <c r="F382" s="2">
        <v>1.5115000349958101E-2</v>
      </c>
      <c r="K382" s="2">
        <v>19.552137878978201</v>
      </c>
      <c r="L382" s="2">
        <v>19551148.3993375</v>
      </c>
      <c r="M382" s="2">
        <v>22627995.9031482</v>
      </c>
      <c r="N382" s="2">
        <v>5.3283333333332898E-2</v>
      </c>
      <c r="O382" s="2">
        <v>1.25294066082162E-2</v>
      </c>
    </row>
    <row r="383" spans="1:15" x14ac:dyDescent="0.2">
      <c r="A383">
        <v>381</v>
      </c>
      <c r="B383" s="2">
        <v>19.5594158249237</v>
      </c>
      <c r="C383" s="2">
        <v>60483126.604637101</v>
      </c>
      <c r="D383" s="2">
        <v>59608336.687802598</v>
      </c>
      <c r="E383" s="2">
        <v>4.7083333333333102E-2</v>
      </c>
      <c r="F383" s="2">
        <v>1.5901216864495599E-2</v>
      </c>
      <c r="K383" s="2">
        <v>19.609816230448398</v>
      </c>
      <c r="L383" s="2">
        <v>19162775.101429</v>
      </c>
      <c r="M383" s="2">
        <v>22726018.054152001</v>
      </c>
      <c r="N383" s="2">
        <v>4.7400000000003203E-2</v>
      </c>
      <c r="O383" s="2">
        <v>1.26788886117417E-2</v>
      </c>
    </row>
    <row r="384" spans="1:15" x14ac:dyDescent="0.2">
      <c r="A384">
        <v>382</v>
      </c>
      <c r="B384" s="2">
        <v>19.6056451285544</v>
      </c>
      <c r="C384" s="2">
        <v>69141397.766202196</v>
      </c>
      <c r="D384" s="2">
        <v>68187039.9656488</v>
      </c>
      <c r="E384" s="2">
        <v>5.2616666666665403E-2</v>
      </c>
      <c r="F384" s="2">
        <v>1.56137534520937E-2</v>
      </c>
      <c r="K384" s="2">
        <v>19.655762800732099</v>
      </c>
      <c r="L384" s="2">
        <v>19502286.677368801</v>
      </c>
      <c r="M384" s="2">
        <v>22521793.8181866</v>
      </c>
      <c r="N384" s="2">
        <v>4.7583333333331999E-2</v>
      </c>
      <c r="O384" s="2">
        <v>1.29097366491493E-2</v>
      </c>
    </row>
    <row r="385" spans="1:15" x14ac:dyDescent="0.2">
      <c r="A385">
        <v>383</v>
      </c>
      <c r="B385" s="2">
        <v>19.659397404577302</v>
      </c>
      <c r="C385" s="2">
        <v>65490722.0665657</v>
      </c>
      <c r="D385" s="2">
        <v>59187898.909525499</v>
      </c>
      <c r="E385" s="2">
        <v>5.0266666666669103E-2</v>
      </c>
      <c r="F385" s="2">
        <v>1.79687577877417E-2</v>
      </c>
      <c r="K385" s="2">
        <v>19.7087864063304</v>
      </c>
      <c r="L385" s="2">
        <v>19857474.467475198</v>
      </c>
      <c r="M385" s="2">
        <v>16411030.034671299</v>
      </c>
      <c r="N385" s="2">
        <v>5.5133333333333902E-2</v>
      </c>
      <c r="O385" s="2">
        <v>1.95028687037784E-2</v>
      </c>
    </row>
    <row r="386" spans="1:15" x14ac:dyDescent="0.2">
      <c r="A386">
        <v>384</v>
      </c>
      <c r="B386" s="2">
        <v>19.709247985884101</v>
      </c>
      <c r="C386" s="2">
        <v>68997584.435534298</v>
      </c>
      <c r="D386" s="2">
        <v>70966951.419855893</v>
      </c>
      <c r="E386" s="2">
        <v>5.96833333333322E-2</v>
      </c>
      <c r="F386" s="2">
        <v>1.4870858408304599E-2</v>
      </c>
      <c r="K386" s="2">
        <v>19.909199240931301</v>
      </c>
      <c r="L386" s="2">
        <v>19627524.660134301</v>
      </c>
      <c r="M386" s="2">
        <v>23391791.9141872</v>
      </c>
      <c r="N386" s="2">
        <v>5.94999999999999E-2</v>
      </c>
      <c r="O386" s="2">
        <v>1.25884611747331E-2</v>
      </c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Extended Data Fig 3a</vt:lpstr>
      <vt:lpstr>Extended Data Fig 3e</vt:lpstr>
      <vt:lpstr>Extended Data Fig 3f</vt:lpstr>
      <vt:lpstr>Extended Data Fig 3g</vt:lpstr>
      <vt:lpstr>Extended Data Fig 3h</vt:lpstr>
      <vt:lpstr>Extended Data Fig 3i</vt:lpstr>
      <vt:lpstr>Extended Data Fig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2024-09-12T15:07:59Z</dcterms:created>
  <dcterms:modified xsi:type="dcterms:W3CDTF">2024-11-11T17:17:28Z</dcterms:modified>
</cp:coreProperties>
</file>