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srustidhar_das_ki_se/Documents/Nature_LXR-IEC/03_Nature Final for Publication/Final version/0_To be submitted for real/"/>
    </mc:Choice>
  </mc:AlternateContent>
  <xr:revisionPtr revIDLastSave="3749" documentId="8_{F28FB21C-FE34-F648-8A92-903D70201AAA}" xr6:coauthVersionLast="47" xr6:coauthVersionMax="47" xr10:uidLastSave="{AE584A0A-38FA-214C-910C-A191AD638FEC}"/>
  <bookViews>
    <workbookView xWindow="0" yWindow="880" windowWidth="36000" windowHeight="22500" firstSheet="3" activeTab="13" xr2:uid="{137C886F-145A-7F49-9C4F-7D79E2B8A053}"/>
  </bookViews>
  <sheets>
    <sheet name="Fig.1" sheetId="1" r:id="rId1"/>
    <sheet name="Fig.2" sheetId="3" r:id="rId2"/>
    <sheet name="Fig.3" sheetId="5" r:id="rId3"/>
    <sheet name="Fig.4" sheetId="6" r:id="rId4"/>
    <sheet name="Extended Data Fig. 1" sheetId="2" r:id="rId5"/>
    <sheet name="Extended Data Fig. 2" sheetId="11" r:id="rId6"/>
    <sheet name="Extended Data Fig. 3" sheetId="16" r:id="rId7"/>
    <sheet name="Extended Data Fig. 4" sheetId="4" r:id="rId8"/>
    <sheet name="Extended Data Fig.6" sheetId="7" r:id="rId9"/>
    <sheet name="Extended Data Fig.7" sheetId="9" r:id="rId10"/>
    <sheet name="Extended Data Fig.8" sheetId="10" r:id="rId11"/>
    <sheet name="Extended Data Fig.9" sheetId="12" r:id="rId12"/>
    <sheet name="Extended Data Fig.10" sheetId="13" r:id="rId13"/>
    <sheet name="Extended Data Fig.11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Z113" i="1" l="1"/>
  <c r="CZ114" i="1"/>
  <c r="CZ115" i="1"/>
  <c r="CZ116" i="1"/>
  <c r="CZ117" i="1"/>
  <c r="CZ121" i="1"/>
  <c r="CZ122" i="1"/>
  <c r="CZ123" i="1"/>
  <c r="CZ124" i="1"/>
  <c r="CZ125" i="1"/>
  <c r="CZ126" i="1"/>
  <c r="CZ112" i="1"/>
  <c r="H79" i="13"/>
  <c r="G79" i="13"/>
  <c r="F79" i="13"/>
  <c r="E79" i="13"/>
  <c r="H78" i="13"/>
  <c r="G78" i="13"/>
  <c r="F78" i="13"/>
  <c r="E78" i="13"/>
  <c r="H77" i="13"/>
  <c r="G77" i="13"/>
  <c r="F77" i="13"/>
  <c r="E77" i="13"/>
  <c r="E51" i="13"/>
  <c r="H51" i="13"/>
  <c r="G51" i="13"/>
  <c r="F51" i="13"/>
  <c r="H50" i="13"/>
  <c r="G50" i="13"/>
  <c r="F50" i="13"/>
  <c r="E50" i="13"/>
  <c r="CZ57" i="2"/>
  <c r="CZ58" i="2"/>
  <c r="CZ59" i="2"/>
  <c r="CZ62" i="2"/>
  <c r="CZ63" i="2"/>
  <c r="CZ64" i="2"/>
  <c r="CZ65" i="2"/>
  <c r="CZ68" i="2"/>
  <c r="CZ69" i="2"/>
  <c r="CZ70" i="2"/>
  <c r="CZ71" i="2"/>
  <c r="CZ75" i="2"/>
  <c r="CZ76" i="2"/>
  <c r="CZ77" i="2"/>
  <c r="CZ78" i="2"/>
  <c r="CZ81" i="2"/>
  <c r="CZ82" i="2"/>
  <c r="CZ83" i="2"/>
  <c r="CZ84" i="2"/>
  <c r="CZ87" i="2"/>
  <c r="CZ88" i="2"/>
  <c r="CZ89" i="2"/>
  <c r="CZ90" i="2"/>
  <c r="CZ56" i="2"/>
  <c r="F59" i="10"/>
  <c r="F60" i="10"/>
  <c r="F61" i="10"/>
  <c r="F62" i="10"/>
  <c r="F63" i="10"/>
  <c r="F64" i="10"/>
  <c r="F65" i="10"/>
  <c r="F66" i="10"/>
  <c r="F67" i="10"/>
  <c r="F68" i="10"/>
  <c r="F71" i="10"/>
  <c r="F72" i="10"/>
  <c r="F73" i="10"/>
  <c r="F74" i="10"/>
  <c r="F75" i="10"/>
  <c r="F76" i="10"/>
  <c r="F77" i="10"/>
  <c r="F78" i="10"/>
  <c r="F80" i="10"/>
  <c r="F81" i="10"/>
  <c r="F82" i="10"/>
  <c r="F83" i="10"/>
  <c r="F84" i="10"/>
  <c r="F85" i="10"/>
  <c r="F87" i="10"/>
  <c r="F88" i="10"/>
  <c r="F89" i="10"/>
  <c r="F90" i="10"/>
  <c r="F91" i="10"/>
  <c r="F92" i="10"/>
  <c r="E60" i="10"/>
  <c r="E61" i="10"/>
  <c r="E62" i="10"/>
  <c r="E63" i="10"/>
  <c r="E64" i="10"/>
  <c r="E65" i="10"/>
  <c r="E66" i="10"/>
  <c r="E71" i="10"/>
  <c r="E72" i="10"/>
  <c r="E73" i="10"/>
  <c r="E74" i="10"/>
  <c r="E75" i="10"/>
  <c r="E76" i="10"/>
  <c r="E77" i="10"/>
  <c r="E78" i="10"/>
  <c r="E80" i="10"/>
  <c r="E81" i="10"/>
  <c r="E82" i="10"/>
  <c r="E83" i="10"/>
  <c r="E84" i="10"/>
  <c r="E85" i="10"/>
  <c r="E87" i="10"/>
  <c r="E88" i="10"/>
  <c r="E89" i="10"/>
  <c r="E90" i="10"/>
  <c r="E91" i="10"/>
  <c r="E92" i="10"/>
  <c r="E59" i="10"/>
  <c r="P82" i="7"/>
  <c r="O82" i="7"/>
  <c r="N82" i="7"/>
  <c r="M82" i="7"/>
  <c r="L82" i="7"/>
  <c r="K82" i="7"/>
  <c r="P74" i="7"/>
  <c r="O74" i="7"/>
  <c r="N74" i="7"/>
  <c r="M74" i="7"/>
  <c r="L74" i="7"/>
  <c r="K74" i="7"/>
  <c r="P66" i="7"/>
  <c r="O66" i="7"/>
  <c r="N66" i="7"/>
  <c r="M66" i="7"/>
  <c r="L66" i="7"/>
  <c r="K66" i="7"/>
  <c r="L58" i="7"/>
  <c r="M58" i="7"/>
  <c r="N58" i="7"/>
  <c r="O58" i="7"/>
  <c r="P58" i="7"/>
  <c r="K58" i="7"/>
  <c r="K31" i="7"/>
  <c r="K23" i="7"/>
  <c r="K15" i="7"/>
  <c r="K7" i="7"/>
  <c r="E163" i="4" l="1"/>
  <c r="F163" i="4"/>
  <c r="G163" i="4"/>
  <c r="D163" i="4"/>
  <c r="E155" i="4"/>
  <c r="F155" i="4"/>
  <c r="G155" i="4"/>
  <c r="D155" i="4"/>
  <c r="E146" i="4"/>
  <c r="F146" i="4"/>
  <c r="G146" i="4"/>
  <c r="D146" i="4"/>
  <c r="DA37" i="16" l="1"/>
  <c r="DA38" i="16"/>
  <c r="DA39" i="16"/>
  <c r="DA42" i="16"/>
  <c r="DA43" i="16"/>
  <c r="DA44" i="16"/>
  <c r="DA45" i="16"/>
  <c r="DA36" i="16"/>
  <c r="CY92" i="1" l="1"/>
  <c r="CY93" i="1"/>
  <c r="CY94" i="1"/>
  <c r="CY95" i="1"/>
  <c r="CY87" i="1" l="1"/>
  <c r="CY88" i="1"/>
  <c r="CY89" i="1"/>
  <c r="CY86" i="1"/>
  <c r="E83" i="16" l="1"/>
  <c r="F83" i="16"/>
  <c r="G83" i="16"/>
  <c r="H83" i="16"/>
  <c r="I83" i="16"/>
  <c r="J83" i="16"/>
  <c r="K83" i="16"/>
  <c r="L83" i="16"/>
  <c r="D83" i="16"/>
  <c r="E75" i="16"/>
  <c r="F75" i="16"/>
  <c r="G75" i="16"/>
  <c r="H75" i="16"/>
  <c r="I75" i="16"/>
  <c r="J75" i="16"/>
  <c r="K75" i="16"/>
  <c r="L75" i="16"/>
  <c r="D75" i="16"/>
  <c r="D25" i="4"/>
  <c r="E25" i="4"/>
  <c r="F25" i="4"/>
  <c r="G25" i="4"/>
  <c r="H25" i="4"/>
  <c r="I25" i="4"/>
  <c r="D32" i="4"/>
  <c r="E32" i="4"/>
  <c r="F32" i="4"/>
  <c r="G32" i="4"/>
  <c r="H32" i="4"/>
  <c r="I32" i="4"/>
  <c r="D38" i="10"/>
  <c r="D30" i="10"/>
  <c r="D22" i="10"/>
  <c r="D14" i="10"/>
  <c r="J38" i="10"/>
  <c r="E14" i="10"/>
  <c r="K38" i="10"/>
  <c r="I38" i="10"/>
  <c r="H38" i="10"/>
  <c r="G38" i="10"/>
  <c r="F38" i="10"/>
  <c r="E38" i="10"/>
  <c r="K30" i="10"/>
  <c r="J30" i="10"/>
  <c r="I30" i="10"/>
  <c r="H30" i="10"/>
  <c r="G30" i="10"/>
  <c r="F30" i="10"/>
  <c r="E30" i="10"/>
  <c r="K22" i="10"/>
  <c r="J22" i="10"/>
  <c r="I22" i="10"/>
  <c r="H22" i="10"/>
  <c r="G22" i="10"/>
  <c r="F22" i="10"/>
  <c r="E22" i="10"/>
  <c r="K14" i="10"/>
  <c r="J14" i="10"/>
  <c r="I14" i="10"/>
  <c r="H14" i="10"/>
  <c r="G14" i="10"/>
  <c r="F14" i="10"/>
  <c r="R31" i="7"/>
  <c r="Q31" i="7"/>
  <c r="P31" i="7"/>
  <c r="O31" i="7"/>
  <c r="N31" i="7"/>
  <c r="M31" i="7"/>
  <c r="L31" i="7"/>
  <c r="R23" i="7"/>
  <c r="Q23" i="7"/>
  <c r="P23" i="7"/>
  <c r="O23" i="7"/>
  <c r="N23" i="7"/>
  <c r="M23" i="7"/>
  <c r="L23" i="7"/>
  <c r="R15" i="7"/>
  <c r="Q15" i="7"/>
  <c r="P15" i="7"/>
  <c r="O15" i="7"/>
  <c r="N15" i="7"/>
  <c r="M15" i="7"/>
  <c r="L15" i="7"/>
  <c r="R7" i="7"/>
  <c r="Q7" i="7"/>
  <c r="P7" i="7"/>
  <c r="O7" i="7"/>
  <c r="N7" i="7"/>
  <c r="M7" i="7"/>
  <c r="L7" i="7"/>
  <c r="F126" i="4"/>
  <c r="F110" i="4"/>
  <c r="M126" i="4"/>
  <c r="L126" i="4"/>
  <c r="K126" i="4"/>
  <c r="J126" i="4"/>
  <c r="H126" i="4"/>
  <c r="G126" i="4"/>
  <c r="E126" i="4"/>
  <c r="D126" i="4"/>
  <c r="M118" i="4"/>
  <c r="L118" i="4"/>
  <c r="K118" i="4"/>
  <c r="J118" i="4"/>
  <c r="H118" i="4"/>
  <c r="G118" i="4"/>
  <c r="E118" i="4"/>
  <c r="D118" i="4"/>
  <c r="M110" i="4"/>
  <c r="L110" i="4"/>
  <c r="K110" i="4"/>
  <c r="J110" i="4"/>
  <c r="H110" i="4"/>
  <c r="G110" i="4"/>
  <c r="E110" i="4"/>
  <c r="D110" i="4"/>
  <c r="E247" i="3" l="1"/>
  <c r="F247" i="3"/>
  <c r="G247" i="3"/>
  <c r="H247" i="3"/>
  <c r="I247" i="3"/>
  <c r="K247" i="3"/>
  <c r="L247" i="3"/>
  <c r="M247" i="3"/>
  <c r="D247" i="3"/>
  <c r="M239" i="3"/>
  <c r="L239" i="3"/>
  <c r="K239" i="3"/>
  <c r="H239" i="3"/>
  <c r="G239" i="3"/>
  <c r="F239" i="3"/>
  <c r="E239" i="3"/>
  <c r="D239" i="3"/>
  <c r="J239" i="3"/>
  <c r="I239" i="3"/>
  <c r="M231" i="3"/>
  <c r="L231" i="3"/>
  <c r="K231" i="3"/>
  <c r="J231" i="3"/>
  <c r="I231" i="3"/>
  <c r="H231" i="3"/>
  <c r="F231" i="3"/>
  <c r="E231" i="3"/>
  <c r="D231" i="3"/>
  <c r="E223" i="3"/>
  <c r="H223" i="3"/>
  <c r="I223" i="3"/>
  <c r="J223" i="3"/>
  <c r="K223" i="3"/>
  <c r="L223" i="3"/>
  <c r="M223" i="3"/>
  <c r="D223" i="3"/>
  <c r="H168" i="3" l="1"/>
  <c r="E168" i="3"/>
  <c r="J168" i="3" s="1"/>
  <c r="H167" i="3"/>
  <c r="E167" i="3"/>
  <c r="G167" i="3" s="1"/>
  <c r="H166" i="3"/>
  <c r="E166" i="3"/>
  <c r="J166" i="3" s="1"/>
  <c r="H165" i="3"/>
  <c r="E165" i="3"/>
  <c r="I165" i="3" s="1"/>
  <c r="H164" i="3"/>
  <c r="E164" i="3"/>
  <c r="G164" i="3" s="1"/>
  <c r="H163" i="3"/>
  <c r="E163" i="3"/>
  <c r="I163" i="3" s="1"/>
  <c r="H160" i="3"/>
  <c r="E160" i="3"/>
  <c r="G160" i="3" s="1"/>
  <c r="H159" i="3"/>
  <c r="E159" i="3"/>
  <c r="I159" i="3" s="1"/>
  <c r="H158" i="3"/>
  <c r="E158" i="3"/>
  <c r="I158" i="3" s="1"/>
  <c r="H157" i="3"/>
  <c r="E157" i="3"/>
  <c r="G157" i="3" s="1"/>
  <c r="H156" i="3"/>
  <c r="E156" i="3"/>
  <c r="G156" i="3" s="1"/>
  <c r="H155" i="3"/>
  <c r="E155" i="3"/>
  <c r="J155" i="3" s="1"/>
  <c r="H152" i="3"/>
  <c r="E152" i="3"/>
  <c r="I152" i="3" s="1"/>
  <c r="H151" i="3"/>
  <c r="E151" i="3"/>
  <c r="I151" i="3" s="1"/>
  <c r="H150" i="3"/>
  <c r="E150" i="3"/>
  <c r="G150" i="3" s="1"/>
  <c r="H149" i="3"/>
  <c r="E149" i="3"/>
  <c r="I149" i="3" s="1"/>
  <c r="H148" i="3"/>
  <c r="E148" i="3"/>
  <c r="J148" i="3" s="1"/>
  <c r="H147" i="3"/>
  <c r="E147" i="3"/>
  <c r="I147" i="3" s="1"/>
  <c r="H143" i="3"/>
  <c r="E143" i="3"/>
  <c r="J143" i="3" s="1"/>
  <c r="H142" i="3"/>
  <c r="E142" i="3"/>
  <c r="G142" i="3" s="1"/>
  <c r="H141" i="3"/>
  <c r="E141" i="3"/>
  <c r="J141" i="3" s="1"/>
  <c r="H140" i="3"/>
  <c r="E140" i="3"/>
  <c r="I140" i="3" s="1"/>
  <c r="H139" i="3"/>
  <c r="E139" i="3"/>
  <c r="I139" i="3" s="1"/>
  <c r="H138" i="3"/>
  <c r="E138" i="3"/>
  <c r="G138" i="3" s="1"/>
  <c r="H135" i="3"/>
  <c r="E135" i="3"/>
  <c r="G135" i="3" s="1"/>
  <c r="H134" i="3"/>
  <c r="E134" i="3"/>
  <c r="J134" i="3" s="1"/>
  <c r="H133" i="3"/>
  <c r="E133" i="3"/>
  <c r="I133" i="3" s="1"/>
  <c r="H132" i="3"/>
  <c r="E132" i="3"/>
  <c r="G132" i="3" s="1"/>
  <c r="H131" i="3"/>
  <c r="E131" i="3"/>
  <c r="G131" i="3" s="1"/>
  <c r="H130" i="3"/>
  <c r="E130" i="3"/>
  <c r="G130" i="3" s="1"/>
  <c r="H127" i="3"/>
  <c r="E127" i="3"/>
  <c r="I127" i="3" s="1"/>
  <c r="H126" i="3"/>
  <c r="E126" i="3"/>
  <c r="I126" i="3" s="1"/>
  <c r="H125" i="3"/>
  <c r="E125" i="3"/>
  <c r="J125" i="3" s="1"/>
  <c r="H124" i="3"/>
  <c r="E124" i="3"/>
  <c r="J124" i="3" s="1"/>
  <c r="H123" i="3"/>
  <c r="E123" i="3"/>
  <c r="G123" i="3" s="1"/>
  <c r="H122" i="3"/>
  <c r="E122" i="3"/>
  <c r="I122" i="3" s="1"/>
  <c r="H118" i="3"/>
  <c r="E118" i="3"/>
  <c r="J118" i="3" s="1"/>
  <c r="H117" i="3"/>
  <c r="E117" i="3"/>
  <c r="G117" i="3" s="1"/>
  <c r="H116" i="3"/>
  <c r="E116" i="3"/>
  <c r="G116" i="3" s="1"/>
  <c r="H115" i="3"/>
  <c r="E115" i="3"/>
  <c r="I115" i="3" s="1"/>
  <c r="H112" i="3"/>
  <c r="E112" i="3"/>
  <c r="J112" i="3" s="1"/>
  <c r="H111" i="3"/>
  <c r="E111" i="3"/>
  <c r="J111" i="3" s="1"/>
  <c r="H110" i="3"/>
  <c r="E110" i="3"/>
  <c r="G110" i="3" s="1"/>
  <c r="H109" i="3"/>
  <c r="E109" i="3"/>
  <c r="G109" i="3" s="1"/>
  <c r="H106" i="3"/>
  <c r="E106" i="3"/>
  <c r="I106" i="3" s="1"/>
  <c r="H105" i="3"/>
  <c r="E105" i="3"/>
  <c r="I105" i="3" s="1"/>
  <c r="H104" i="3"/>
  <c r="E104" i="3"/>
  <c r="J104" i="3" s="1"/>
  <c r="H103" i="3"/>
  <c r="E103" i="3"/>
  <c r="G103" i="3" s="1"/>
  <c r="J165" i="3" l="1"/>
  <c r="K165" i="3" s="1"/>
  <c r="I160" i="3"/>
  <c r="I157" i="3"/>
  <c r="J106" i="3"/>
  <c r="K106" i="3" s="1"/>
  <c r="J130" i="3"/>
  <c r="J160" i="3"/>
  <c r="K160" i="3" s="1"/>
  <c r="J157" i="3"/>
  <c r="K157" i="3" s="1"/>
  <c r="I130" i="3"/>
  <c r="K130" i="3" s="1"/>
  <c r="K148" i="3"/>
  <c r="I155" i="3"/>
  <c r="K155" i="3" s="1"/>
  <c r="I103" i="3"/>
  <c r="G155" i="3"/>
  <c r="G122" i="3"/>
  <c r="I167" i="3"/>
  <c r="G143" i="3"/>
  <c r="I135" i="3"/>
  <c r="I110" i="3"/>
  <c r="J110" i="3"/>
  <c r="G127" i="3"/>
  <c r="J164" i="3"/>
  <c r="J167" i="3"/>
  <c r="G134" i="3"/>
  <c r="J140" i="3"/>
  <c r="K140" i="3" s="1"/>
  <c r="J103" i="3"/>
  <c r="I150" i="3"/>
  <c r="J158" i="3"/>
  <c r="K158" i="3" s="1"/>
  <c r="J126" i="3"/>
  <c r="K126" i="3" s="1"/>
  <c r="G141" i="3"/>
  <c r="J150" i="3"/>
  <c r="J135" i="3"/>
  <c r="I123" i="3"/>
  <c r="J123" i="3"/>
  <c r="I148" i="3"/>
  <c r="J151" i="3"/>
  <c r="K151" i="3" s="1"/>
  <c r="J115" i="3"/>
  <c r="K115" i="3" s="1"/>
  <c r="G148" i="3"/>
  <c r="I164" i="3"/>
  <c r="J117" i="3"/>
  <c r="J133" i="3"/>
  <c r="K133" i="3" s="1"/>
  <c r="I142" i="3"/>
  <c r="G166" i="3"/>
  <c r="G168" i="3"/>
  <c r="I168" i="3"/>
  <c r="K168" i="3" s="1"/>
  <c r="I166" i="3"/>
  <c r="K166" i="3" s="1"/>
  <c r="J147" i="3"/>
  <c r="K147" i="3" s="1"/>
  <c r="J152" i="3"/>
  <c r="K152" i="3" s="1"/>
  <c r="J159" i="3"/>
  <c r="K159" i="3" s="1"/>
  <c r="G151" i="3"/>
  <c r="I156" i="3"/>
  <c r="G165" i="3"/>
  <c r="J149" i="3"/>
  <c r="K149" i="3" s="1"/>
  <c r="J156" i="3"/>
  <c r="J163" i="3"/>
  <c r="K163" i="3" s="1"/>
  <c r="G147" i="3"/>
  <c r="G152" i="3"/>
  <c r="G159" i="3"/>
  <c r="G149" i="3"/>
  <c r="G163" i="3"/>
  <c r="G158" i="3"/>
  <c r="G125" i="3"/>
  <c r="J142" i="3"/>
  <c r="G139" i="3"/>
  <c r="J122" i="3"/>
  <c r="K122" i="3" s="1"/>
  <c r="I124" i="3"/>
  <c r="K124" i="3" s="1"/>
  <c r="G126" i="3"/>
  <c r="I131" i="3"/>
  <c r="G133" i="3"/>
  <c r="I138" i="3"/>
  <c r="G140" i="3"/>
  <c r="I143" i="3"/>
  <c r="K143" i="3" s="1"/>
  <c r="I125" i="3"/>
  <c r="K125" i="3" s="1"/>
  <c r="I132" i="3"/>
  <c r="J132" i="3"/>
  <c r="J139" i="3"/>
  <c r="K139" i="3" s="1"/>
  <c r="G124" i="3"/>
  <c r="I141" i="3"/>
  <c r="K141" i="3" s="1"/>
  <c r="J127" i="3"/>
  <c r="K127" i="3" s="1"/>
  <c r="J131" i="3"/>
  <c r="J138" i="3"/>
  <c r="I134" i="3"/>
  <c r="K134" i="3" s="1"/>
  <c r="G112" i="3"/>
  <c r="I117" i="3"/>
  <c r="G118" i="3"/>
  <c r="G105" i="3"/>
  <c r="I112" i="3"/>
  <c r="K112" i="3" s="1"/>
  <c r="J105" i="3"/>
  <c r="K105" i="3" s="1"/>
  <c r="G104" i="3"/>
  <c r="I109" i="3"/>
  <c r="J109" i="3"/>
  <c r="J116" i="3"/>
  <c r="I104" i="3"/>
  <c r="K104" i="3" s="1"/>
  <c r="G106" i="3"/>
  <c r="I111" i="3"/>
  <c r="K111" i="3" s="1"/>
  <c r="G115" i="3"/>
  <c r="I118" i="3"/>
  <c r="K118" i="3" s="1"/>
  <c r="I116" i="3"/>
  <c r="G111" i="3"/>
  <c r="K164" i="3" l="1"/>
  <c r="K135" i="3"/>
  <c r="K142" i="3"/>
  <c r="K103" i="3"/>
  <c r="K117" i="3"/>
  <c r="K123" i="3"/>
  <c r="K150" i="3"/>
  <c r="K167" i="3"/>
  <c r="K116" i="3"/>
  <c r="K131" i="3"/>
  <c r="K110" i="3"/>
  <c r="K156" i="3"/>
  <c r="K138" i="3"/>
  <c r="K132" i="3"/>
  <c r="K109" i="3"/>
  <c r="F83" i="3" l="1"/>
  <c r="G83" i="3"/>
  <c r="H83" i="3"/>
  <c r="F84" i="3"/>
  <c r="G84" i="3"/>
  <c r="H84" i="3"/>
  <c r="F85" i="3"/>
  <c r="G85" i="3"/>
  <c r="H85" i="3"/>
  <c r="F87" i="3"/>
  <c r="G87" i="3"/>
  <c r="H87" i="3"/>
  <c r="F88" i="3"/>
  <c r="G88" i="3"/>
  <c r="H88" i="3"/>
  <c r="F89" i="3"/>
  <c r="G89" i="3"/>
  <c r="H89" i="3"/>
  <c r="F90" i="3"/>
  <c r="G90" i="3"/>
  <c r="H90" i="3"/>
  <c r="F91" i="3"/>
  <c r="G91" i="3"/>
  <c r="H91" i="3"/>
  <c r="F92" i="3"/>
  <c r="G92" i="3"/>
  <c r="H92" i="3"/>
  <c r="F94" i="3"/>
  <c r="G94" i="3"/>
  <c r="H94" i="3"/>
  <c r="F95" i="3"/>
  <c r="G95" i="3"/>
  <c r="H95" i="3"/>
  <c r="F96" i="3"/>
  <c r="G96" i="3"/>
  <c r="H96" i="3"/>
  <c r="F97" i="3"/>
  <c r="G97" i="3"/>
  <c r="H97" i="3"/>
  <c r="F98" i="3"/>
  <c r="G98" i="3"/>
  <c r="H98" i="3"/>
  <c r="F99" i="3"/>
  <c r="G99" i="3"/>
  <c r="H99" i="3"/>
  <c r="G82" i="3"/>
  <c r="H82" i="3"/>
  <c r="F82" i="3"/>
  <c r="R63" i="3"/>
  <c r="S63" i="3"/>
  <c r="S55" i="3"/>
  <c r="D55" i="3" l="1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Q179" i="1" l="1"/>
  <c r="R179" i="1"/>
  <c r="P171" i="1"/>
  <c r="Q171" i="1"/>
  <c r="R171" i="1"/>
  <c r="S171" i="1"/>
  <c r="G171" i="1" l="1"/>
  <c r="H171" i="1"/>
  <c r="I171" i="1"/>
  <c r="J171" i="1"/>
  <c r="K171" i="1"/>
  <c r="L171" i="1"/>
  <c r="M171" i="1"/>
  <c r="N171" i="1"/>
  <c r="O171" i="1"/>
  <c r="G179" i="1" l="1"/>
  <c r="F179" i="1"/>
  <c r="H179" i="1"/>
  <c r="I179" i="1"/>
  <c r="J179" i="1"/>
  <c r="K179" i="1"/>
  <c r="L179" i="1"/>
  <c r="M179" i="1"/>
  <c r="N179" i="1"/>
  <c r="O179" i="1"/>
  <c r="P179" i="1"/>
  <c r="E179" i="1"/>
  <c r="F171" i="1"/>
  <c r="E171" i="1"/>
  <c r="H59" i="1" l="1"/>
  <c r="H58" i="1"/>
  <c r="H57" i="1"/>
  <c r="H54" i="1"/>
  <c r="H56" i="1"/>
  <c r="H53" i="1"/>
  <c r="H52" i="1"/>
  <c r="H51" i="1"/>
  <c r="H55" i="1"/>
  <c r="H50" i="1"/>
  <c r="H62" i="1"/>
  <c r="H63" i="1"/>
  <c r="H64" i="1"/>
  <c r="H65" i="1"/>
  <c r="H66" i="1"/>
  <c r="H61" i="1"/>
  <c r="G45" i="1"/>
  <c r="F45" i="1"/>
  <c r="G44" i="1"/>
  <c r="F44" i="1"/>
  <c r="G43" i="1"/>
  <c r="F43" i="1"/>
  <c r="G42" i="1"/>
  <c r="F42" i="1"/>
  <c r="G40" i="1"/>
  <c r="F40" i="1"/>
  <c r="G39" i="1"/>
  <c r="F39" i="1"/>
  <c r="G38" i="1"/>
  <c r="F38" i="1"/>
  <c r="G37" i="1"/>
  <c r="F37" i="1"/>
</calcChain>
</file>

<file path=xl/sharedStrings.xml><?xml version="1.0" encoding="utf-8"?>
<sst xmlns="http://schemas.openxmlformats.org/spreadsheetml/2006/main" count="1338" uniqueCount="451">
  <si>
    <r>
      <rPr>
        <b/>
        <sz val="12"/>
        <color theme="1"/>
        <rFont val="Arial"/>
        <family val="2"/>
      </rPr>
      <t>Fig.1 c</t>
    </r>
    <r>
      <rPr>
        <sz val="12"/>
        <color theme="1"/>
        <rFont val="Arial"/>
        <family val="2"/>
      </rPr>
      <t xml:space="preserve">: qPCR analysis of Abca1 in SI crypts following irradiation </t>
    </r>
  </si>
  <si>
    <t>Log2 fold change compared to 0 day post-irradiation (dpi)</t>
  </si>
  <si>
    <t>One Way ANOVA with Bonferroni Test</t>
  </si>
  <si>
    <t>0dpi</t>
  </si>
  <si>
    <t>1dpi</t>
  </si>
  <si>
    <t>3dpi</t>
  </si>
  <si>
    <r>
      <rPr>
        <b/>
        <sz val="12"/>
        <color theme="1"/>
        <rFont val="Arial"/>
        <family val="2"/>
      </rPr>
      <t>Fig.1 d</t>
    </r>
    <r>
      <rPr>
        <sz val="12"/>
        <color theme="1"/>
        <rFont val="Arial"/>
        <family val="2"/>
      </rPr>
      <t xml:space="preserve">: qPCR analysis of Abca1 in SI crypts following irradiation </t>
    </r>
  </si>
  <si>
    <t>Log2 fold change compared to DSS d0</t>
  </si>
  <si>
    <t>DSS d0</t>
  </si>
  <si>
    <t>DSS d5</t>
  </si>
  <si>
    <t>DSS d10</t>
  </si>
  <si>
    <t>DSS d14</t>
  </si>
  <si>
    <t>DSS d28</t>
  </si>
  <si>
    <r>
      <rPr>
        <b/>
        <sz val="12"/>
        <color theme="1"/>
        <rFont val="Arial"/>
        <family val="2"/>
      </rPr>
      <t>Fig.1 e</t>
    </r>
    <r>
      <rPr>
        <sz val="12"/>
        <color theme="1"/>
        <rFont val="Arial"/>
        <family val="2"/>
      </rPr>
      <t>: Visiopharm AI quantification of crypt and Villus area on SI Swiss rolls at 5dpi</t>
    </r>
  </si>
  <si>
    <t>Unpaired t-test</t>
  </si>
  <si>
    <t>crypt area</t>
  </si>
  <si>
    <t>villus area</t>
  </si>
  <si>
    <t>total area</t>
  </si>
  <si>
    <t>Normalized Crypt area</t>
  </si>
  <si>
    <t>Crypt:Villus ratio</t>
  </si>
  <si>
    <t>GW3965 Diet 5dpi SI Swiss Roll (n=4)</t>
  </si>
  <si>
    <t>Standard Diet 5dpi SI Swiss Roll (n=4)</t>
  </si>
  <si>
    <r>
      <rPr>
        <b/>
        <sz val="12"/>
        <color theme="1"/>
        <rFont val="Arial"/>
        <family val="2"/>
      </rPr>
      <t>Fig.1 f</t>
    </r>
    <r>
      <rPr>
        <sz val="12"/>
        <color theme="1"/>
        <rFont val="Arial"/>
        <family val="2"/>
      </rPr>
      <t>: Histopathological scoring of colon Swiss rolls_DSS d14</t>
    </r>
  </si>
  <si>
    <t>Extended data Fig. 1d-e</t>
  </si>
  <si>
    <t xml:space="preserve">Diet </t>
  </si>
  <si>
    <t>severity</t>
  </si>
  <si>
    <t>hyperplasia</t>
  </si>
  <si>
    <t>ulceration</t>
  </si>
  <si>
    <t>area affected</t>
  </si>
  <si>
    <t>Cumulative Score</t>
  </si>
  <si>
    <t>STD</t>
  </si>
  <si>
    <t>GW3965</t>
  </si>
  <si>
    <r>
      <rPr>
        <b/>
        <sz val="12"/>
        <color theme="1"/>
        <rFont val="Arial"/>
        <family val="2"/>
      </rPr>
      <t>Fig.1 g</t>
    </r>
    <r>
      <rPr>
        <sz val="12"/>
        <color theme="1"/>
        <rFont val="Arial"/>
        <family val="2"/>
      </rPr>
      <t>_BrdU+ cells in SI crypts at 5 dpi</t>
    </r>
  </si>
  <si>
    <t>STD Diet</t>
  </si>
  <si>
    <t>GW3965 Diet</t>
  </si>
  <si>
    <t>% of surviving crypts (≥ to 10 BrdU+ cells/crypt)</t>
  </si>
  <si>
    <t># of BrdU+ cells/crypt</t>
  </si>
  <si>
    <r>
      <rPr>
        <b/>
        <sz val="12"/>
        <color theme="1"/>
        <rFont val="Arial"/>
        <family val="2"/>
      </rPr>
      <t>Fig.1 h</t>
    </r>
    <r>
      <rPr>
        <sz val="12"/>
        <color theme="1"/>
        <rFont val="Arial"/>
        <family val="2"/>
      </rPr>
      <t>_BrdU+ cells in Colon crypts at DSS d14 (late Diet)</t>
    </r>
  </si>
  <si>
    <r>
      <rPr>
        <b/>
        <sz val="12"/>
        <color theme="1"/>
        <rFont val="Arial"/>
        <family val="2"/>
      </rPr>
      <t>Fig.1 i</t>
    </r>
    <r>
      <rPr>
        <sz val="12"/>
        <color theme="1"/>
        <rFont val="Arial"/>
        <family val="2"/>
      </rPr>
      <t>_Colon length (cm) at DSS d14 of STD and GW3965 diet from day6-day14 (late diet)</t>
    </r>
  </si>
  <si>
    <r>
      <rPr>
        <b/>
        <sz val="12"/>
        <color theme="1"/>
        <rFont val="Arial"/>
        <family val="2"/>
      </rPr>
      <t>Fig.1 j</t>
    </r>
    <r>
      <rPr>
        <sz val="12"/>
        <color theme="1"/>
        <rFont val="Arial"/>
        <family val="2"/>
      </rPr>
      <t>_DSS and Ileal Organoids_Crypt domains quantification on day5/6</t>
    </r>
  </si>
  <si>
    <t>Buds/Organoid (biological replicates)</t>
  </si>
  <si>
    <t>Mouse#1</t>
  </si>
  <si>
    <t>Mouse#2</t>
  </si>
  <si>
    <t>Mouse#3</t>
  </si>
  <si>
    <t>Mouse#4</t>
  </si>
  <si>
    <t>Mouse#5</t>
  </si>
  <si>
    <t>Mouse#6</t>
  </si>
  <si>
    <t>% of organoids with indicated # of de novo buds</t>
  </si>
  <si>
    <t>Two-Way ANOVA with Bonferroni Test</t>
  </si>
  <si>
    <t>≥4</t>
  </si>
  <si>
    <t>total %</t>
  </si>
  <si>
    <t>GW3965 diet</t>
  </si>
  <si>
    <r>
      <rPr>
        <b/>
        <sz val="12"/>
        <color theme="1"/>
        <rFont val="Arial"/>
        <family val="2"/>
      </rPr>
      <t>Fig.2 a</t>
    </r>
    <r>
      <rPr>
        <sz val="12"/>
        <color theme="1"/>
        <rFont val="Arial"/>
        <family val="2"/>
      </rPr>
      <t>_BrdU+ cells in SI crypts at 3 dpi of Flox Ctrl and Vil-Cre:LXRab floxed mice (LXRΔIEC)</t>
    </r>
  </si>
  <si>
    <t>Control (Flox)</t>
  </si>
  <si>
    <t>LXRΔIEC</t>
  </si>
  <si>
    <r>
      <rPr>
        <b/>
        <sz val="12"/>
        <color theme="1"/>
        <rFont val="Arial"/>
        <family val="2"/>
      </rPr>
      <t>Fig.2 b</t>
    </r>
    <r>
      <rPr>
        <sz val="12"/>
        <color theme="1"/>
        <rFont val="Arial"/>
        <family val="2"/>
      </rPr>
      <t>_Organoids grown in ENR medium from WT mice +/- GW3965, quantified at day 5</t>
    </r>
  </si>
  <si>
    <t>DMSO</t>
  </si>
  <si>
    <t>buds/Organoid (biological replicates)</t>
  </si>
  <si>
    <t>paired t-test</t>
  </si>
  <si>
    <t>Mouse#7</t>
  </si>
  <si>
    <t>Mouse#8</t>
  </si>
  <si>
    <r>
      <rPr>
        <b/>
        <sz val="12"/>
        <color theme="1"/>
        <rFont val="Arial"/>
        <family val="2"/>
      </rPr>
      <t>Fig.2 c</t>
    </r>
    <r>
      <rPr>
        <sz val="12"/>
        <color theme="1"/>
        <rFont val="Arial"/>
        <family val="2"/>
      </rPr>
      <t>: qPCR analysis of WT organoids +/- GW3965</t>
    </r>
  </si>
  <si>
    <t>Log2 fold change of genes of interest compared to DMSO</t>
  </si>
  <si>
    <t>Areg</t>
  </si>
  <si>
    <t>Ereg</t>
  </si>
  <si>
    <t>TGFa</t>
  </si>
  <si>
    <t>EGF</t>
  </si>
  <si>
    <t>EGFR</t>
  </si>
  <si>
    <r>
      <rPr>
        <b/>
        <sz val="12"/>
        <color theme="1"/>
        <rFont val="Arial"/>
        <family val="2"/>
      </rPr>
      <t>Fig.2 d-f:</t>
    </r>
    <r>
      <rPr>
        <sz val="12"/>
        <color theme="1"/>
        <rFont val="Arial"/>
        <family val="2"/>
      </rPr>
      <t xml:space="preserve"> Single cell replating experiment of SI organoids (from 10,000 live epithelial cells) +/- GW3965</t>
    </r>
  </si>
  <si>
    <t>Organoid Numbers</t>
  </si>
  <si>
    <t>Plating Efficiency</t>
  </si>
  <si>
    <r>
      <rPr>
        <b/>
        <sz val="12"/>
        <color theme="1"/>
        <rFont val="Arial"/>
        <family val="2"/>
      </rPr>
      <t>Fig. 2e</t>
    </r>
    <r>
      <rPr>
        <sz val="12"/>
        <color theme="1"/>
        <rFont val="Arial"/>
        <family val="2"/>
      </rPr>
      <t>: Organoid number on day4 to calculate Plating Efficiency (# of organoids/10,000*100)</t>
    </r>
  </si>
  <si>
    <t>ENR DMSO</t>
  </si>
  <si>
    <t>NR DMSO</t>
  </si>
  <si>
    <t>NR GW3965</t>
  </si>
  <si>
    <t>One Way ANOVA with Tukey's test</t>
  </si>
  <si>
    <r>
      <rPr>
        <b/>
        <sz val="12"/>
        <color theme="1"/>
        <rFont val="Arial"/>
        <family val="2"/>
      </rPr>
      <t>Fig. 2f</t>
    </r>
    <r>
      <rPr>
        <sz val="12"/>
        <color theme="1"/>
        <rFont val="Arial"/>
        <family val="2"/>
      </rPr>
      <t>: Buds/Organoid and % of Budding Organoids</t>
    </r>
  </si>
  <si>
    <t># of Spheroids/Enterocysts</t>
  </si>
  <si>
    <t># of Budding Organoids</t>
  </si>
  <si>
    <t>total number</t>
  </si>
  <si>
    <t># buds</t>
  </si>
  <si>
    <t>buds/organoid</t>
  </si>
  <si>
    <t>Buds/Budding organoid</t>
  </si>
  <si>
    <t>% of Spheroids/Enterocycts</t>
  </si>
  <si>
    <t>% of Budding Organoids</t>
  </si>
  <si>
    <t>Total %</t>
  </si>
  <si>
    <t>C3</t>
  </si>
  <si>
    <t>C4</t>
  </si>
  <si>
    <t>C5</t>
  </si>
  <si>
    <t>C6</t>
  </si>
  <si>
    <t>D3</t>
  </si>
  <si>
    <t>D4</t>
  </si>
  <si>
    <t>D5</t>
  </si>
  <si>
    <t>D6</t>
  </si>
  <si>
    <t>E3</t>
  </si>
  <si>
    <t>E4</t>
  </si>
  <si>
    <t>E5</t>
  </si>
  <si>
    <t>E6</t>
  </si>
  <si>
    <t>Buds/budding organoid</t>
  </si>
  <si>
    <t>B2</t>
  </si>
  <si>
    <t>B3</t>
  </si>
  <si>
    <t>B4</t>
  </si>
  <si>
    <t>B5</t>
  </si>
  <si>
    <t>B6</t>
  </si>
  <si>
    <t>B7</t>
  </si>
  <si>
    <t>C2</t>
  </si>
  <si>
    <t>C7</t>
  </si>
  <si>
    <t>D2</t>
  </si>
  <si>
    <t>D7</t>
  </si>
  <si>
    <r>
      <rPr>
        <b/>
        <sz val="12"/>
        <color theme="1"/>
        <rFont val="Arial"/>
        <family val="2"/>
      </rPr>
      <t>Fig.2 j</t>
    </r>
    <r>
      <rPr>
        <sz val="12"/>
        <color theme="1"/>
        <rFont val="Arial"/>
        <family val="2"/>
      </rPr>
      <t>: qPCR analysis of SI organoids from Flox ctrl and Vil-LXR +/- GW3965 (grown in ENR and NR)</t>
    </r>
  </si>
  <si>
    <t>Log2 fold change of genes of interest compared to DMSO of Flox Ctrl mice</t>
  </si>
  <si>
    <t>Abca1</t>
  </si>
  <si>
    <t>Flox Ctrl DMSO</t>
  </si>
  <si>
    <t>Flox Ctrl GW3965</t>
  </si>
  <si>
    <t>Vil-LXR DMSO</t>
  </si>
  <si>
    <t>Vil-LXR GW3965</t>
  </si>
  <si>
    <t>ENR</t>
  </si>
  <si>
    <t>Paired t-test between Flox Ctrl DMSO and Flox Ctrl GW3965 were used to calculate significance</t>
  </si>
  <si>
    <t>Paired t-test between Vil-LXR DMSO and Vil-LXR GW3965 were used to calculate significance</t>
  </si>
  <si>
    <t>NR</t>
  </si>
  <si>
    <r>
      <rPr>
        <b/>
        <sz val="12"/>
        <color theme="1"/>
        <rFont val="Arial"/>
        <family val="2"/>
      </rPr>
      <t>Fig.2 k</t>
    </r>
    <r>
      <rPr>
        <sz val="12"/>
        <color theme="1"/>
        <rFont val="Arial"/>
        <family val="2"/>
      </rPr>
      <t>: Primary SI organoids from Flox Ctrl or Vil-LXR mice +/- GW3965 (grown in NR medium)</t>
    </r>
  </si>
  <si>
    <t>One Way ANOVA with Fisher's LSD test</t>
  </si>
  <si>
    <r>
      <rPr>
        <b/>
        <sz val="12"/>
        <color theme="1"/>
        <rFont val="Arial"/>
        <family val="2"/>
      </rPr>
      <t>Fig.2 l</t>
    </r>
    <r>
      <rPr>
        <sz val="12"/>
        <color theme="1"/>
        <rFont val="Arial"/>
        <family val="2"/>
      </rPr>
      <t>: Primary SI organoids from WT and Areg KO mice +/- GW3965 (grown in NR medium)</t>
    </r>
  </si>
  <si>
    <t>WT DMSO</t>
  </si>
  <si>
    <t>WT GW3965</t>
  </si>
  <si>
    <t>Areg KO DMSO</t>
  </si>
  <si>
    <t>Areg KO GW3965</t>
  </si>
  <si>
    <t>Mouse #1</t>
  </si>
  <si>
    <t>Two Way ANOVA with Fisher's LSD test</t>
  </si>
  <si>
    <r>
      <rPr>
        <b/>
        <sz val="12"/>
        <color theme="1"/>
        <rFont val="Arial"/>
        <family val="2"/>
      </rPr>
      <t>Fig.3 d</t>
    </r>
    <r>
      <rPr>
        <sz val="12"/>
        <color theme="1"/>
        <rFont val="Arial"/>
        <family val="2"/>
      </rPr>
      <t>: qPCR analysis of Cyp27a1 in Ileal crypts during DSS kinetics</t>
    </r>
  </si>
  <si>
    <t>Log2 fold change compared to day 0 DSS</t>
  </si>
  <si>
    <t xml:space="preserve">Cyp27a1 </t>
  </si>
  <si>
    <t>One Way ANOVA with Tukey's Test</t>
  </si>
  <si>
    <t>0 dpi</t>
  </si>
  <si>
    <t>1 dpi</t>
  </si>
  <si>
    <t>3 dpi</t>
  </si>
  <si>
    <t>5 dpi</t>
  </si>
  <si>
    <r>
      <rPr>
        <b/>
        <sz val="12"/>
        <color theme="1"/>
        <rFont val="Arial"/>
        <family val="2"/>
      </rPr>
      <t>Fig.3 e</t>
    </r>
    <r>
      <rPr>
        <sz val="12"/>
        <color theme="1"/>
        <rFont val="Arial"/>
        <family val="2"/>
      </rPr>
      <t>_Quantification of CYP27A1 expression in in SI during irradiation induced repair</t>
    </r>
  </si>
  <si>
    <t>CYP27A1 Staining Intensity</t>
  </si>
  <si>
    <t>(normalized to the average of respective 0dpi)</t>
  </si>
  <si>
    <r>
      <rPr>
        <b/>
        <sz val="12"/>
        <color theme="1"/>
        <rFont val="Arial"/>
        <family val="2"/>
      </rPr>
      <t>Fig.3 f</t>
    </r>
    <r>
      <rPr>
        <sz val="12"/>
        <color theme="1"/>
        <rFont val="Arial"/>
        <family val="2"/>
      </rPr>
      <t>: qPCR analysis of Cyp27a1 in different cellular compartmnets (sorted cells) following irradiation</t>
    </r>
  </si>
  <si>
    <t>Cyp27a1 expression</t>
  </si>
  <si>
    <t>IEC 0dpi</t>
  </si>
  <si>
    <t>Imm IEL 0dpi</t>
  </si>
  <si>
    <t>Imm LP 0dpi</t>
  </si>
  <si>
    <t>DN 0dpi</t>
  </si>
  <si>
    <t>IEC 1dpi</t>
  </si>
  <si>
    <t>Imm IEL 1dpi</t>
  </si>
  <si>
    <t>Imm LP 1dpi</t>
  </si>
  <si>
    <t>DN 1dpi</t>
  </si>
  <si>
    <t>IEC 3dpi</t>
  </si>
  <si>
    <t>Imm IEL 3dpi</t>
  </si>
  <si>
    <t>Imm LP 3dpi</t>
  </si>
  <si>
    <t>DN 3dpi</t>
  </si>
  <si>
    <t>Log2 fold change compared to day0 IEL fraction</t>
  </si>
  <si>
    <t>One Way ANOVA with Tukey's Test (within each cellular fraction comparing different days of irradiation)</t>
  </si>
  <si>
    <r>
      <rPr>
        <b/>
        <sz val="12"/>
        <color theme="1"/>
        <rFont val="Arial"/>
        <family val="2"/>
      </rPr>
      <t>Fig.3 g</t>
    </r>
    <r>
      <rPr>
        <sz val="12"/>
        <color theme="1"/>
        <rFont val="Arial"/>
        <family val="2"/>
      </rPr>
      <t>: qPCR analysis of Abca1 in sorted epithelial cells following irradiation</t>
    </r>
  </si>
  <si>
    <t>Abca1 Expression</t>
  </si>
  <si>
    <t>Log2 fold change compared to 0dpi</t>
  </si>
  <si>
    <r>
      <rPr>
        <b/>
        <sz val="12"/>
        <color theme="1"/>
        <rFont val="Arial"/>
        <family val="2"/>
      </rPr>
      <t>Fig.3 h</t>
    </r>
    <r>
      <rPr>
        <sz val="12"/>
        <color theme="1"/>
        <rFont val="Arial"/>
        <family val="2"/>
      </rPr>
      <t>: qPCR analysis of Cyp27a1 and Abca1 in sorted epithelial cells following irradiation (3dpi) of littermate control (Cyp27a1 Het) and Cyp27a1 KO mice</t>
    </r>
  </si>
  <si>
    <t>Cyp27a1</t>
  </si>
  <si>
    <t>Log2 fold change compared to control mice</t>
  </si>
  <si>
    <t>Cyp27a1 Het 3dpi</t>
  </si>
  <si>
    <t>Cyp27a1 KO 3dpi</t>
  </si>
  <si>
    <t>Cyp27a1 Het STD Diet</t>
  </si>
  <si>
    <t>Cyp27a1 KO STD Diet</t>
  </si>
  <si>
    <t>Cyp27a1 KO GW3965 diet</t>
  </si>
  <si>
    <r>
      <rPr>
        <b/>
        <sz val="12"/>
        <color theme="1"/>
        <rFont val="Arial"/>
        <family val="2"/>
      </rPr>
      <t>Fig. 3j</t>
    </r>
    <r>
      <rPr>
        <sz val="12"/>
        <color theme="1"/>
        <rFont val="Arial"/>
        <family val="2"/>
      </rPr>
      <t>_ Taqman qPCR analysis of human CYP27A1 and ABCA1 expression in intestinal biosies</t>
    </r>
  </si>
  <si>
    <t>CYP27A1</t>
  </si>
  <si>
    <t>ABCA1</t>
  </si>
  <si>
    <t>Biopsies were collected from differnet regions of Healthy control, Ulcerative colitis active and remission.</t>
  </si>
  <si>
    <t>Healthy Control</t>
  </si>
  <si>
    <t>Ulcerative Colitis Active</t>
  </si>
  <si>
    <t>Ulcerative Colitis Remission</t>
  </si>
  <si>
    <t>TI = Terminal Ileum</t>
  </si>
  <si>
    <t>TI</t>
  </si>
  <si>
    <t>CA = Ascending Colon</t>
  </si>
  <si>
    <t>CT = Transverse Colon</t>
  </si>
  <si>
    <t>SR = Sigmoid Rectum</t>
  </si>
  <si>
    <t>Non-parametric Kruskal-Wallis test with uncorrected Dunnett’s test</t>
  </si>
  <si>
    <t>CA</t>
  </si>
  <si>
    <t>CT</t>
  </si>
  <si>
    <t>SR</t>
  </si>
  <si>
    <r>
      <rPr>
        <b/>
        <sz val="12"/>
        <color theme="1"/>
        <rFont val="Arial"/>
        <family val="2"/>
      </rPr>
      <t>Fig. 4a</t>
    </r>
    <r>
      <rPr>
        <sz val="12"/>
        <color theme="1"/>
        <rFont val="Arial"/>
        <family val="2"/>
      </rPr>
      <t>_Tumor numbers and size in WT mice AOM DSS with and without GW3965 diet</t>
    </r>
  </si>
  <si>
    <t># of tumors/colon (at day70)</t>
  </si>
  <si>
    <t>% of tumors with indicated size</t>
  </si>
  <si>
    <t>&lt; 2mm</t>
  </si>
  <si>
    <t>2-4 mm</t>
  </si>
  <si>
    <t>&gt;4 mm</t>
  </si>
  <si>
    <r>
      <rPr>
        <b/>
        <sz val="12"/>
        <color theme="1"/>
        <rFont val="Arial"/>
        <family val="2"/>
      </rPr>
      <t>Fig. 4b</t>
    </r>
    <r>
      <rPr>
        <sz val="12"/>
        <color theme="1"/>
        <rFont val="Arial"/>
        <family val="2"/>
      </rPr>
      <t>_Tumor numbers and size in Cyp27a1 Het and KO mice_AOM DSS with and without GW3965 diet</t>
    </r>
  </si>
  <si>
    <t>Cyp27a1Het STD diet</t>
  </si>
  <si>
    <t>Cyp27a1KO GW3965 diet</t>
  </si>
  <si>
    <t>Cyp27a1 Het STD diet</t>
  </si>
  <si>
    <t>Cyp27a1 KO STD diet</t>
  </si>
  <si>
    <r>
      <rPr>
        <b/>
        <sz val="12"/>
        <color theme="1"/>
        <rFont val="Arial"/>
        <family val="2"/>
      </rPr>
      <t>Fig. 4e</t>
    </r>
    <r>
      <rPr>
        <sz val="12"/>
        <color theme="1"/>
        <rFont val="Arial"/>
        <family val="2"/>
      </rPr>
      <t>_ Number of B220 stained B cell follicles in AOM-DSS tumor +/- GW3965 diet (d70)</t>
    </r>
  </si>
  <si>
    <t>B220+ B cell follicles</t>
  </si>
  <si>
    <r>
      <rPr>
        <b/>
        <sz val="12"/>
        <color theme="1"/>
        <rFont val="Arial"/>
        <family val="2"/>
      </rPr>
      <t>Fig. 4f</t>
    </r>
    <r>
      <rPr>
        <sz val="12"/>
        <color theme="1"/>
        <rFont val="Arial"/>
        <family val="2"/>
      </rPr>
      <t xml:space="preserve"> Tumor numbers and size in WT mice AOM DSS co-treated with anti-CD19 and anti-CD8 with and without GW3965 diet</t>
    </r>
  </si>
  <si>
    <t>STD Diet PBS</t>
  </si>
  <si>
    <t>GW3965 diet PBS</t>
  </si>
  <si>
    <t>GW3965 diet anti-CD19+anti-CD8</t>
  </si>
  <si>
    <t>One way ANOVA with Tukey's test</t>
  </si>
  <si>
    <t>log2 normalized</t>
  </si>
  <si>
    <r>
      <rPr>
        <b/>
        <sz val="12"/>
        <color theme="1"/>
        <rFont val="Arial"/>
        <family val="2"/>
      </rPr>
      <t>Extended Data Fig.1 c</t>
    </r>
    <r>
      <rPr>
        <sz val="12"/>
        <color theme="1"/>
        <rFont val="Arial"/>
        <family val="2"/>
      </rPr>
      <t>: qPCR analysis of Abca1 &amp; Abcg1 in SI (irradiation) and Colon (DSS) tissue at indicated days</t>
    </r>
  </si>
  <si>
    <t>Abcg1</t>
  </si>
  <si>
    <t>STD 3dpi</t>
  </si>
  <si>
    <t>GW3965 3dpi</t>
  </si>
  <si>
    <t>Log2 fold change compared to STD DSS d14</t>
  </si>
  <si>
    <t>STD DSS d14</t>
  </si>
  <si>
    <t>GW3965 DSS d14</t>
  </si>
  <si>
    <r>
      <rPr>
        <b/>
        <sz val="12"/>
        <color theme="1"/>
        <rFont val="Arial"/>
        <family val="2"/>
      </rPr>
      <t>Extended Data Fig.1 e</t>
    </r>
    <r>
      <rPr>
        <sz val="12"/>
        <color theme="1"/>
        <rFont val="Arial"/>
        <family val="2"/>
      </rPr>
      <t>: Histopathological scoring of colon Swiss rolls_DSS d14</t>
    </r>
  </si>
  <si>
    <t>Unpaired t-test (among individual parameters)</t>
  </si>
  <si>
    <r>
      <rPr>
        <b/>
        <sz val="12"/>
        <color theme="1"/>
        <rFont val="Arial"/>
        <family val="2"/>
      </rPr>
      <t>Extended Data Fig.1 f</t>
    </r>
    <r>
      <rPr>
        <sz val="12"/>
        <color theme="1"/>
        <rFont val="Arial"/>
        <family val="2"/>
      </rPr>
      <t>_Cleaved Caspase3+ cells/crypt in SI during irraidaiton kinetics +/- GW3965 diet</t>
    </r>
  </si>
  <si>
    <t>CC3+ cells/crypt</t>
  </si>
  <si>
    <t>Std 0dpi</t>
  </si>
  <si>
    <t>GW3965 0dpi</t>
  </si>
  <si>
    <t>Std 1dpi</t>
  </si>
  <si>
    <t>GW3965 1dpi</t>
  </si>
  <si>
    <t>Std 3dpi</t>
  </si>
  <si>
    <r>
      <rPr>
        <b/>
        <sz val="12"/>
        <color theme="1"/>
        <rFont val="Arial"/>
        <family val="2"/>
      </rPr>
      <t>Extended Data Fig.1 g</t>
    </r>
    <r>
      <rPr>
        <sz val="12"/>
        <color theme="1"/>
        <rFont val="Arial"/>
        <family val="2"/>
      </rPr>
      <t>: qPCR analysis of Olfm4 in SI at indicated days post-irradiation</t>
    </r>
  </si>
  <si>
    <t>Olfm4 expression</t>
  </si>
  <si>
    <r>
      <rPr>
        <b/>
        <sz val="12"/>
        <color theme="1"/>
        <rFont val="Arial"/>
        <family val="2"/>
      </rPr>
      <t>Extended Data Fig. 2a-b</t>
    </r>
    <r>
      <rPr>
        <sz val="12"/>
        <color theme="1"/>
        <rFont val="Arial"/>
        <family val="2"/>
      </rPr>
      <t xml:space="preserve"> Immune cell numbers in the small intestine after 10 days of GW3965 diet</t>
    </r>
  </si>
  <si>
    <t>STD Diet (n=3)</t>
  </si>
  <si>
    <t>GW3965 Diet (n=3)</t>
  </si>
  <si>
    <r>
      <rPr>
        <b/>
        <sz val="12"/>
        <color theme="1"/>
        <rFont val="Arial"/>
        <family val="2"/>
      </rPr>
      <t>Extended Data Fig. 4a,c</t>
    </r>
    <r>
      <rPr>
        <sz val="12"/>
        <color theme="1"/>
        <rFont val="Arial"/>
        <family val="2"/>
      </rPr>
      <t>: qPCR analysis of WT organoids +/- GW3965</t>
    </r>
  </si>
  <si>
    <t>Wnt3</t>
  </si>
  <si>
    <t>Jag1</t>
  </si>
  <si>
    <t>Jag2</t>
  </si>
  <si>
    <t>Dll1</t>
  </si>
  <si>
    <t>Hes1</t>
  </si>
  <si>
    <r>
      <rPr>
        <b/>
        <sz val="12"/>
        <color theme="1"/>
        <rFont val="Arial"/>
        <family val="2"/>
      </rPr>
      <t>Extended Data Fig. 4f</t>
    </r>
    <r>
      <rPr>
        <sz val="12"/>
        <color theme="1"/>
        <rFont val="Arial"/>
        <family val="2"/>
      </rPr>
      <t>: Primary SI organoids from wild-type mice in DMSO (NR and ENR) and GW in NR media</t>
    </r>
  </si>
  <si>
    <t>DMSO_ENR</t>
  </si>
  <si>
    <t>DMSO_NR</t>
  </si>
  <si>
    <t>GW3965_NR</t>
  </si>
  <si>
    <t>Extended Data Fig. 6f</t>
  </si>
  <si>
    <t>crypt area normalized
DAB intensity/mouse</t>
  </si>
  <si>
    <t>villus LP cell area normalized
DAB intensity/mouse</t>
  </si>
  <si>
    <t>DAB intensity quantification</t>
  </si>
  <si>
    <t>GW diet</t>
  </si>
  <si>
    <t>Extended Data Fig. 6h</t>
  </si>
  <si>
    <t>unpaired t test</t>
  </si>
  <si>
    <t>crypt area normalized
DAB intensity/crypt</t>
  </si>
  <si>
    <t>villus LP cell area normalized
DAB intensity/LP cell</t>
  </si>
  <si>
    <r>
      <rPr>
        <b/>
        <sz val="12"/>
        <color theme="1"/>
        <rFont val="Arial"/>
        <family val="2"/>
      </rPr>
      <t>Extended Data Fig.6 i</t>
    </r>
    <r>
      <rPr>
        <sz val="12"/>
        <color theme="1"/>
        <rFont val="Arial"/>
        <family val="2"/>
      </rPr>
      <t>: Primary SI organoids from wild-type mice +/- anti-AREG(grown in rAREG + NR medium)</t>
    </r>
  </si>
  <si>
    <t>rAREG</t>
  </si>
  <si>
    <t>rAREG+α-AREG</t>
  </si>
  <si>
    <r>
      <rPr>
        <b/>
        <sz val="12"/>
        <color theme="1"/>
        <rFont val="Arial"/>
        <family val="2"/>
      </rPr>
      <t>Extended Data Fig.6 j</t>
    </r>
    <r>
      <rPr>
        <sz val="12"/>
        <color theme="1"/>
        <rFont val="Arial"/>
        <family val="2"/>
      </rPr>
      <t>: Primary SI organoids from wild-type mice +/- GW3965 and α-AREG (grown in NR medium)</t>
    </r>
  </si>
  <si>
    <t>DMSO+α-AREG</t>
  </si>
  <si>
    <t>GW3965+α-AREG</t>
  </si>
  <si>
    <t xml:space="preserve">one-way ANOVA with Fisher’s LSD post hoc test </t>
  </si>
  <si>
    <r>
      <rPr>
        <b/>
        <sz val="12"/>
        <color theme="1"/>
        <rFont val="Arial"/>
        <family val="2"/>
      </rPr>
      <t>Extended Data Fig.7 b</t>
    </r>
    <r>
      <rPr>
        <sz val="12"/>
        <color theme="1"/>
        <rFont val="Arial"/>
        <family val="2"/>
      </rPr>
      <t>: qPCR analysis of Yap1TazΔIEC organoid +/- Tamoxifen treatment in ENR</t>
    </r>
  </si>
  <si>
    <t>Log2 fold change compared to non-tamoxifen treated organoid</t>
  </si>
  <si>
    <t>Yapfl/fl</t>
  </si>
  <si>
    <r>
      <t>Yap</t>
    </r>
    <r>
      <rPr>
        <vertAlign val="superscript"/>
        <sz val="12"/>
        <rFont val="Arial"/>
        <family val="2"/>
      </rPr>
      <t>ΔIEC</t>
    </r>
  </si>
  <si>
    <t>paired t test</t>
  </si>
  <si>
    <t>Yap1</t>
  </si>
  <si>
    <t>Clu</t>
  </si>
  <si>
    <t>Il33</t>
  </si>
  <si>
    <t>Msln</t>
  </si>
  <si>
    <r>
      <rPr>
        <b/>
        <sz val="12"/>
        <color theme="1"/>
        <rFont val="Arial"/>
        <family val="2"/>
      </rPr>
      <t>Extended Data Fig.7 c</t>
    </r>
    <r>
      <rPr>
        <sz val="12"/>
        <color theme="1"/>
        <rFont val="Arial"/>
        <family val="2"/>
      </rPr>
      <t>: qPCR analysis of Yap1TazΔIEC organoid +/- Tamoxifen treatment in ENR with or without GW3965</t>
    </r>
  </si>
  <si>
    <t xml:space="preserve">Gene </t>
  </si>
  <si>
    <t>GW</t>
  </si>
  <si>
    <t>DMSO+24h TAM</t>
  </si>
  <si>
    <t>GW+24h TAM</t>
  </si>
  <si>
    <t>Yap</t>
  </si>
  <si>
    <r>
      <rPr>
        <b/>
        <sz val="12"/>
        <color theme="1"/>
        <rFont val="Arial"/>
        <family val="2"/>
      </rPr>
      <t>Extended Data Fig.7 e</t>
    </r>
    <r>
      <rPr>
        <sz val="12"/>
        <color theme="1"/>
        <rFont val="Arial"/>
        <family val="2"/>
      </rPr>
      <t>: qPCR analysis of Yap1TazΔIEC organoid +/- Tamoxifen treatment in NR</t>
    </r>
  </si>
  <si>
    <r>
      <rPr>
        <b/>
        <sz val="12"/>
        <color theme="1"/>
        <rFont val="Arial"/>
        <family val="2"/>
      </rPr>
      <t>Extended Data Fig.7 c</t>
    </r>
    <r>
      <rPr>
        <sz val="12"/>
        <color theme="1"/>
        <rFont val="Arial"/>
        <family val="2"/>
      </rPr>
      <t>: qPCR analysis of Yap1TazΔIEC organoid +/- Tamoxifen treatment in NR with or without GW3965</t>
    </r>
  </si>
  <si>
    <t>LXRalpha f/f, LXRbeta f/f DMSO</t>
  </si>
  <si>
    <t>LXRalpha f/f, LXRbeta f/f Cholesterol</t>
  </si>
  <si>
    <t>Villin cre+ LXRalpha f/f, LXRbeta f/f DMSO</t>
  </si>
  <si>
    <t>Villin cre+ LXRalpha f/f, LXRbeta f/f Cholesterol</t>
  </si>
  <si>
    <t xml:space="preserve">one-way ANOVA with fisher’s LSD post hoc test </t>
  </si>
  <si>
    <r>
      <rPr>
        <b/>
        <sz val="12"/>
        <color theme="1"/>
        <rFont val="Arial"/>
        <family val="2"/>
      </rPr>
      <t>Extended Data Fig.8 a</t>
    </r>
    <r>
      <rPr>
        <sz val="12"/>
        <color theme="1"/>
        <rFont val="Arial"/>
        <family val="2"/>
      </rPr>
      <t>: Primary SI organoids from LXRΔIEC Organoids on day 5</t>
    </r>
  </si>
  <si>
    <t>Tgfa</t>
  </si>
  <si>
    <t>Egf</t>
  </si>
  <si>
    <t>Egfr</t>
  </si>
  <si>
    <t>RGX-104</t>
  </si>
  <si>
    <t>Log2 fold change compared to DMSO treated organoid</t>
  </si>
  <si>
    <r>
      <rPr>
        <b/>
        <sz val="12"/>
        <color theme="1"/>
        <rFont val="Arial"/>
        <family val="2"/>
      </rPr>
      <t>Extended Data Fig.8 a</t>
    </r>
    <r>
      <rPr>
        <sz val="12"/>
        <color theme="1"/>
        <rFont val="Arial"/>
        <family val="2"/>
      </rPr>
      <t>_LXRΔIEC SI Organoids_Crypt domains quantification on day5</t>
    </r>
  </si>
  <si>
    <r>
      <rPr>
        <b/>
        <sz val="12"/>
        <color theme="1"/>
        <rFont val="Arial"/>
        <family val="2"/>
      </rPr>
      <t>Extended Data Fig.8 b</t>
    </r>
    <r>
      <rPr>
        <sz val="12"/>
        <color theme="1"/>
        <rFont val="Arial"/>
        <family val="2"/>
      </rPr>
      <t>: SI Organoids_Crypt domains quantification on day5 +/- RGX-104 in NR</t>
    </r>
  </si>
  <si>
    <r>
      <rPr>
        <b/>
        <sz val="12"/>
        <color theme="1"/>
        <rFont val="Arial"/>
        <family val="2"/>
      </rPr>
      <t>Extended Data Fig.8 b</t>
    </r>
    <r>
      <rPr>
        <sz val="12"/>
        <color theme="1"/>
        <rFont val="Arial"/>
        <family val="2"/>
      </rPr>
      <t>: qPCR analysis of Abca1 expression in SI organoid +/- RGX-104 in ENR</t>
    </r>
  </si>
  <si>
    <r>
      <rPr>
        <b/>
        <sz val="12"/>
        <color theme="1"/>
        <rFont val="Arial"/>
        <family val="2"/>
      </rPr>
      <t>Extended Data Fig.8 c</t>
    </r>
    <r>
      <rPr>
        <sz val="12"/>
        <color theme="1"/>
        <rFont val="Arial"/>
        <family val="2"/>
      </rPr>
      <t>: qPCR analysis of EGFR ligands expression in SI organoid +/- RGX-104 in ENR</t>
    </r>
  </si>
  <si>
    <r>
      <rPr>
        <b/>
        <sz val="12"/>
        <color theme="1"/>
        <rFont val="Arial"/>
        <family val="2"/>
      </rPr>
      <t>Extended Data Fig.8 h</t>
    </r>
    <r>
      <rPr>
        <sz val="12"/>
        <color theme="1"/>
        <rFont val="Arial"/>
        <family val="2"/>
      </rPr>
      <t>: qPCR analysis of Abca1 and Areg expression in colon organoid +/- GW3965</t>
    </r>
  </si>
  <si>
    <r>
      <rPr>
        <b/>
        <sz val="12"/>
        <color theme="1"/>
        <rFont val="Arial"/>
        <family val="2"/>
      </rPr>
      <t>Extended Data Fig.8 i</t>
    </r>
    <r>
      <rPr>
        <sz val="12"/>
        <color theme="1"/>
        <rFont val="Arial"/>
        <family val="2"/>
      </rPr>
      <t>: qPCR analysis of Abca1 and Areg expression in salivary gland organoid +/- GW3965</t>
    </r>
  </si>
  <si>
    <r>
      <rPr>
        <b/>
        <sz val="12"/>
        <color theme="1"/>
        <rFont val="Arial"/>
        <family val="2"/>
      </rPr>
      <t>Extended Data Fig.8 i</t>
    </r>
    <r>
      <rPr>
        <sz val="12"/>
        <color theme="1"/>
        <rFont val="Arial"/>
        <family val="2"/>
      </rPr>
      <t>: Organoid area quantification in salivary gland organoid +/- GW3965</t>
    </r>
  </si>
  <si>
    <t>Organoid area (pixels)(per well x10^6)</t>
  </si>
  <si>
    <r>
      <rPr>
        <b/>
        <sz val="12"/>
        <color theme="1"/>
        <rFont val="Arial"/>
        <family val="2"/>
      </rPr>
      <t>Extended Data Fig.9 c</t>
    </r>
    <r>
      <rPr>
        <sz val="12"/>
        <color theme="1"/>
        <rFont val="Arial"/>
        <family val="2"/>
      </rPr>
      <t xml:space="preserve">_Quantification of CYP27A1 positive IECs </t>
    </r>
  </si>
  <si>
    <t xml:space="preserve">one-way ANOVA with tukey multiple t test </t>
  </si>
  <si>
    <t>5dpi</t>
  </si>
  <si>
    <r>
      <rPr>
        <b/>
        <sz val="12"/>
        <color theme="1"/>
        <rFont val="Arial"/>
        <family val="2"/>
      </rPr>
      <t>Extended Data Fig.9 d</t>
    </r>
    <r>
      <rPr>
        <sz val="12"/>
        <color theme="1"/>
        <rFont val="Arial"/>
        <family val="2"/>
      </rPr>
      <t>_Quantification of CYP27A1 positive SI-LP cells per crypt area</t>
    </r>
  </si>
  <si>
    <t>Cyp27a1 KO</t>
  </si>
  <si>
    <r>
      <rPr>
        <b/>
        <sz val="12"/>
        <color theme="1"/>
        <rFont val="Arial"/>
        <family val="2"/>
      </rPr>
      <t>Extended Data Fig.9 h</t>
    </r>
    <r>
      <rPr>
        <sz val="12"/>
        <color theme="1"/>
        <rFont val="Arial"/>
        <family val="2"/>
      </rPr>
      <t>_Cumulative score comparing WT and Cyp27a1 KO mice on DSS day12</t>
    </r>
  </si>
  <si>
    <r>
      <rPr>
        <b/>
        <sz val="12"/>
        <color theme="1"/>
        <rFont val="Arial"/>
        <family val="2"/>
      </rPr>
      <t>Extended Data Fig.9 h</t>
    </r>
    <r>
      <rPr>
        <sz val="12"/>
        <color theme="1"/>
        <rFont val="Arial"/>
        <family val="2"/>
      </rPr>
      <t>_Histological score comparing WT and Cyp27a1 KO mice on DSS day12</t>
    </r>
  </si>
  <si>
    <t>Severity</t>
  </si>
  <si>
    <t>Hyperplasia</t>
  </si>
  <si>
    <t>Ulceration</t>
  </si>
  <si>
    <t>DC subsets</t>
  </si>
  <si>
    <r>
      <rPr>
        <b/>
        <sz val="12"/>
        <color theme="1"/>
        <rFont val="Arial"/>
        <family val="2"/>
      </rPr>
      <t>Extended Data Fig. 10b</t>
    </r>
    <r>
      <rPr>
        <sz val="12"/>
        <color theme="1"/>
        <rFont val="Arial"/>
        <family val="2"/>
      </rPr>
      <t>_Tumor numbers and size in ApcMin/+ mice AOM DSS with and without GW3965 diet</t>
    </r>
  </si>
  <si>
    <t>&lt; 1mm</t>
  </si>
  <si>
    <t>1-3 mm</t>
  </si>
  <si>
    <t>&gt;3mm</t>
  </si>
  <si>
    <r>
      <rPr>
        <b/>
        <sz val="12"/>
        <color theme="1"/>
        <rFont val="Arial"/>
        <family val="2"/>
      </rPr>
      <t>Extended Data Fig.10 i</t>
    </r>
    <r>
      <rPr>
        <sz val="12"/>
        <color theme="1"/>
        <rFont val="Arial"/>
        <family val="2"/>
      </rPr>
      <t>: qPCR analysis of colon tissue RNA expression on AOM-DSS d70 from mice treated with or without GW3965 diet</t>
    </r>
  </si>
  <si>
    <t>Log2 fold change compared to STD diet treated control groups</t>
  </si>
  <si>
    <r>
      <rPr>
        <b/>
        <sz val="12"/>
        <color theme="1"/>
        <rFont val="Arial"/>
        <family val="2"/>
      </rPr>
      <t>Extended Data Fig.10 j</t>
    </r>
    <r>
      <rPr>
        <sz val="12"/>
        <color theme="1"/>
        <rFont val="Arial"/>
        <family val="2"/>
      </rPr>
      <t>: Tumor number kinetics from mice treated with or without GW3965 diet during AOM-DSS</t>
    </r>
  </si>
  <si>
    <t>d0</t>
  </si>
  <si>
    <t>d22</t>
  </si>
  <si>
    <t>d43</t>
  </si>
  <si>
    <t>d70</t>
  </si>
  <si>
    <t>Healthy</t>
  </si>
  <si>
    <t>Tumor</t>
  </si>
  <si>
    <r>
      <rPr>
        <b/>
        <sz val="12"/>
        <color theme="1"/>
        <rFont val="Arial"/>
        <family val="2"/>
      </rPr>
      <t>Extended Data Fig.10 h</t>
    </r>
    <r>
      <rPr>
        <sz val="12"/>
        <color theme="1"/>
        <rFont val="Arial"/>
        <family val="2"/>
      </rPr>
      <t>: quantification of CYP27A1 immunohistochemical staining in human tissue microarray with healthy and CRC tumor samples</t>
    </r>
  </si>
  <si>
    <t>GW3965 diet anti-CD19</t>
  </si>
  <si>
    <t>GW3965 diet anti-CD8</t>
  </si>
  <si>
    <t>GW3965_ENR</t>
  </si>
  <si>
    <r>
      <rPr>
        <b/>
        <sz val="12"/>
        <color theme="1"/>
        <rFont val="Arial"/>
        <family val="2"/>
      </rPr>
      <t>Extended Data Fig. 4h</t>
    </r>
    <r>
      <rPr>
        <sz val="12"/>
        <color theme="1"/>
        <rFont val="Arial"/>
        <family val="2"/>
      </rPr>
      <t xml:space="preserve"> Western blot quantification of the ratio between phospho-ERK (pERK) and ERK (normalized to Vinculin) from organoids cultured for 5 days with DMSO or GW3965 in ENR or NR media. </t>
    </r>
  </si>
  <si>
    <r>
      <rPr>
        <b/>
        <sz val="12"/>
        <color theme="1"/>
        <rFont val="Arial"/>
        <family val="2"/>
      </rPr>
      <t>Extended Data Fig. 4b</t>
    </r>
    <r>
      <rPr>
        <sz val="12"/>
        <color theme="1"/>
        <rFont val="Arial"/>
        <family val="2"/>
      </rPr>
      <t>: ISC+PC co-culture +/- GW3965</t>
    </r>
  </si>
  <si>
    <t>WT ISC + WT PC DMSO</t>
  </si>
  <si>
    <t>WT ISC + WT PC GW</t>
  </si>
  <si>
    <t>T cells</t>
  </si>
  <si>
    <t>IELs</t>
  </si>
  <si>
    <t>ILCs</t>
  </si>
  <si>
    <t>B cells</t>
  </si>
  <si>
    <t>Monocytes</t>
  </si>
  <si>
    <t>Neutrophils</t>
  </si>
  <si>
    <t>Macrophages</t>
  </si>
  <si>
    <t>DCs</t>
  </si>
  <si>
    <t>CD103</t>
  </si>
  <si>
    <t>CD103 Cd11b</t>
  </si>
  <si>
    <t>CD11b</t>
  </si>
  <si>
    <t>Crypt Height (μm)</t>
  </si>
  <si>
    <t>Villus Length (μm)</t>
  </si>
  <si>
    <r>
      <rPr>
        <b/>
        <sz val="12"/>
        <color theme="1"/>
        <rFont val="Arial"/>
        <family val="2"/>
      </rPr>
      <t>Extended Data Fig. 3a</t>
    </r>
    <r>
      <rPr>
        <sz val="12"/>
        <color theme="1"/>
        <rFont val="Arial"/>
        <family val="2"/>
      </rPr>
      <t>_Steady State quantification of SI crypt Height and villus Length after 10 days of GW3965 diet</t>
    </r>
  </si>
  <si>
    <t>Standard Diet</t>
  </si>
  <si>
    <r>
      <rPr>
        <b/>
        <sz val="12"/>
        <color theme="1"/>
        <rFont val="Arial"/>
        <family val="2"/>
      </rPr>
      <t>Extended Data Fig. 3b</t>
    </r>
    <r>
      <rPr>
        <sz val="12"/>
        <color theme="1"/>
        <rFont val="Arial"/>
        <family val="2"/>
      </rPr>
      <t>_BrdU+ cells in SI crypts at 0 dpi</t>
    </r>
  </si>
  <si>
    <r>
      <rPr>
        <b/>
        <sz val="12"/>
        <color theme="1"/>
        <rFont val="Arial"/>
        <family val="2"/>
      </rPr>
      <t>Extended Data Fig. 3c</t>
    </r>
    <r>
      <rPr>
        <sz val="12"/>
        <color theme="1"/>
        <rFont val="Arial"/>
        <family val="2"/>
      </rPr>
      <t>_Olfm4+BrdU+ cells in SI crypts at 0 dpi</t>
    </r>
  </si>
  <si>
    <t># of Olfm4+BrdU+ cells/crypt</t>
  </si>
  <si>
    <t>Olfm4+BrdU+ cells/crypt</t>
  </si>
  <si>
    <r>
      <rPr>
        <b/>
        <sz val="12"/>
        <color theme="1"/>
        <rFont val="Arial"/>
        <family val="2"/>
      </rPr>
      <t>Extended Data Fig. 3d</t>
    </r>
    <r>
      <rPr>
        <sz val="12"/>
        <color theme="1"/>
        <rFont val="Arial"/>
        <family val="2"/>
      </rPr>
      <t>_Organoids after 10 days of STD/GW3965 diet in vivo_Crypt domains quantification on day4</t>
    </r>
  </si>
  <si>
    <r>
      <rPr>
        <b/>
        <sz val="12"/>
        <color theme="1"/>
        <rFont val="Arial"/>
        <family val="2"/>
      </rPr>
      <t>Extended Data Fig. 3f</t>
    </r>
    <r>
      <rPr>
        <sz val="12"/>
        <color theme="1"/>
        <rFont val="Arial"/>
        <family val="2"/>
      </rPr>
      <t>_Steady State SI length of Flox Ctrl and Vil-LXR mice</t>
    </r>
  </si>
  <si>
    <t>SI Length (cm)</t>
  </si>
  <si>
    <t>Flox Ctrl</t>
  </si>
  <si>
    <t>Vil-LXR</t>
  </si>
  <si>
    <r>
      <rPr>
        <b/>
        <sz val="12"/>
        <color theme="1"/>
        <rFont val="Arial"/>
        <family val="2"/>
      </rPr>
      <t>Extended Data Fig. 3g</t>
    </r>
    <r>
      <rPr>
        <sz val="12"/>
        <color theme="1"/>
        <rFont val="Arial"/>
        <family val="2"/>
      </rPr>
      <t>_Steady State quantification of SI crypt Height and villus Length of Flox Ctrl and Vil-LXR mice</t>
    </r>
  </si>
  <si>
    <r>
      <rPr>
        <b/>
        <sz val="12"/>
        <color theme="1"/>
        <rFont val="Arial"/>
        <family val="2"/>
      </rPr>
      <t>Extended Data Fig. 3h</t>
    </r>
    <r>
      <rPr>
        <sz val="12"/>
        <color theme="1"/>
        <rFont val="Arial"/>
        <family val="2"/>
      </rPr>
      <t>_Steady State avereage BrdU+ cells in SI crypts of Flox Ctrl and Vil-LXR mice</t>
    </r>
  </si>
  <si>
    <r>
      <rPr>
        <b/>
        <sz val="12"/>
        <color theme="1"/>
        <rFont val="Arial"/>
        <family val="2"/>
      </rPr>
      <t>Extended Data Fig. 3i</t>
    </r>
    <r>
      <rPr>
        <sz val="12"/>
        <color theme="1"/>
        <rFont val="Arial"/>
        <family val="2"/>
      </rPr>
      <t>_Steady State Colon length of Flox Ctrl and Vil-LXR mice</t>
    </r>
  </si>
  <si>
    <t>Colon Length (cm)</t>
  </si>
  <si>
    <t>Raw data for BrdU+ cell quantification_5dpi</t>
  </si>
  <si>
    <t>STD Diet_5dpi</t>
  </si>
  <si>
    <t># of Brdu+ cells/crypt</t>
  </si>
  <si>
    <t>% of crypts &gt;= 10 BrdU+ cells (surviving crypts)</t>
  </si>
  <si>
    <t>GW3965 Diet_5dpi</t>
  </si>
  <si>
    <t>Raw data for BrdU+ cell quantification_3dpi</t>
  </si>
  <si>
    <t>Cyp27a1 WT/Het STD Diet</t>
  </si>
  <si>
    <t>Mouse#9</t>
  </si>
  <si>
    <t>Mouse#10</t>
  </si>
  <si>
    <t>Cyp27a1 KO GW3965 Diet</t>
  </si>
  <si>
    <t>Raw data for BrdU+ cell quantification_0dpi</t>
  </si>
  <si>
    <t>STD Diet_0dpi</t>
  </si>
  <si>
    <t>GW3965 Diet_0dpi</t>
  </si>
  <si>
    <t>WT ISC + WT PC GW3965</t>
  </si>
  <si>
    <r>
      <rPr>
        <b/>
        <sz val="12"/>
        <color theme="1"/>
        <rFont val="Arial"/>
        <family val="2"/>
      </rPr>
      <t>Extended Data Fig. 4c</t>
    </r>
    <r>
      <rPr>
        <sz val="12"/>
        <color theme="1"/>
        <rFont val="Arial"/>
        <family val="2"/>
      </rPr>
      <t>: qPCR analysis of WT organoids +/- GW3965</t>
    </r>
  </si>
  <si>
    <r>
      <rPr>
        <b/>
        <sz val="12"/>
        <color theme="1"/>
        <rFont val="Arial"/>
        <family val="2"/>
      </rPr>
      <t>Extended Data Fig. 4d</t>
    </r>
    <r>
      <rPr>
        <sz val="12"/>
        <color theme="1"/>
        <rFont val="Arial"/>
        <family val="2"/>
      </rPr>
      <t>: qPCR analysis of niche factors in SI crypts from WT mice treated with either STD or GW3965 diet during irradiation</t>
    </r>
  </si>
  <si>
    <r>
      <rPr>
        <b/>
        <sz val="12"/>
        <color theme="1"/>
        <rFont val="Arial"/>
        <family val="2"/>
      </rPr>
      <t>Extended Data Fig. 4e</t>
    </r>
    <r>
      <rPr>
        <sz val="12"/>
        <color theme="1"/>
        <rFont val="Arial"/>
        <family val="2"/>
      </rPr>
      <t>: qPCR analysis of EGFR signals in SI crypts from WT mice treated with either STD or GW3965 diet during irradiation</t>
    </r>
  </si>
  <si>
    <t>Log2 fold change of genes of interest compared to STD diet at 0dpi</t>
  </si>
  <si>
    <t>Log2 fold change of genes of interest compared to STD diet at 0 dpi</t>
  </si>
  <si>
    <t>Wnt9b</t>
  </si>
  <si>
    <t>Expt#1</t>
  </si>
  <si>
    <t>pERK1/2  normalized to Vinculin</t>
  </si>
  <si>
    <t>ERK1/2 normalized to Vinculin</t>
  </si>
  <si>
    <t>ratio of pERK1/2 to ERK1/2</t>
  </si>
  <si>
    <t>Expt#2</t>
  </si>
  <si>
    <t>Expt#3</t>
  </si>
  <si>
    <t>Two-way ANOVA with Tukey's test</t>
  </si>
  <si>
    <t xml:space="preserve">Two-way ANOVA with Tukey's post hoc test </t>
  </si>
  <si>
    <r>
      <rPr>
        <b/>
        <sz val="12"/>
        <color theme="1"/>
        <rFont val="Arial"/>
        <family val="2"/>
      </rPr>
      <t>Extended Data Fig. 8f</t>
    </r>
    <r>
      <rPr>
        <sz val="12"/>
        <color theme="1"/>
        <rFont val="Arial"/>
        <family val="2"/>
      </rPr>
      <t>: Organoid number on day4 to calculate Plating Efficiency (# of organoids/10,000*100)</t>
    </r>
  </si>
  <si>
    <t>Organoid Area</t>
  </si>
  <si>
    <t>Days</t>
  </si>
  <si>
    <t>Linear Regression</t>
  </si>
  <si>
    <t>Unpaired t-test with Welch's correction</t>
  </si>
  <si>
    <t>STD Diet 14 dpi</t>
  </si>
  <si>
    <t>GW3965 Diet 14 dpi</t>
  </si>
  <si>
    <t>Average duact area (μm2)</t>
  </si>
  <si>
    <t>Raw data for cleaved Cas3+ cell quantification</t>
  </si>
  <si>
    <t>STD Diet_1dpi</t>
  </si>
  <si>
    <t>STD Diet_3dpi</t>
  </si>
  <si>
    <t>GW3965 Diet_1dpi</t>
  </si>
  <si>
    <t>GW3965 Diet_3dpi</t>
  </si>
  <si>
    <t>Avg # of CC3+ cells/crypt</t>
  </si>
  <si>
    <t>Std Diet 0dpi</t>
  </si>
  <si>
    <t>GW3965 Diet 0dpi</t>
  </si>
  <si>
    <t>Std Diet 1dpi</t>
  </si>
  <si>
    <t>GW3965 Diet 1dpi</t>
  </si>
  <si>
    <t>Std Diet 3dpi</t>
  </si>
  <si>
    <t>GW3965 Diet 3dpi</t>
  </si>
  <si>
    <r>
      <rPr>
        <b/>
        <sz val="12"/>
        <color theme="1"/>
        <rFont val="Arial"/>
        <family val="2"/>
      </rPr>
      <t>Extended Data Fig. 8j</t>
    </r>
    <r>
      <rPr>
        <sz val="12"/>
        <color theme="1"/>
        <rFont val="Arial"/>
        <family val="2"/>
      </rPr>
      <t>: Average Salivary gland duct area Quantification at 14 days post irradition</t>
    </r>
  </si>
  <si>
    <r>
      <rPr>
        <b/>
        <sz val="12"/>
        <color theme="1"/>
        <rFont val="Arial"/>
        <family val="2"/>
      </rPr>
      <t>Extended Data Fig.9 h</t>
    </r>
    <r>
      <rPr>
        <sz val="12"/>
        <color theme="1"/>
        <rFont val="Arial"/>
        <family val="2"/>
      </rPr>
      <t>_Colon length (cm) measurement on DSS day12 comparing WT and Cyp27a1 KO mice</t>
    </r>
  </si>
  <si>
    <t>WT Control</t>
  </si>
  <si>
    <t>Area Affected</t>
  </si>
  <si>
    <r>
      <t>Cyp27a1</t>
    </r>
    <r>
      <rPr>
        <b/>
        <vertAlign val="superscript"/>
        <sz val="12"/>
        <rFont val="Arial"/>
        <family val="2"/>
      </rPr>
      <t>-/-</t>
    </r>
  </si>
  <si>
    <t>Dysplastic</t>
  </si>
  <si>
    <t>Well Differentiated</t>
  </si>
  <si>
    <t>Well-Moderately Differentiated</t>
  </si>
  <si>
    <t>Moderately differentiated</t>
  </si>
  <si>
    <t>X</t>
  </si>
  <si>
    <t>STD DIET (N=12)</t>
  </si>
  <si>
    <t>GW DIET (N=13)</t>
  </si>
  <si>
    <t>STD Diet AOM-DSS tumors</t>
  </si>
  <si>
    <t>STD Diet#1</t>
  </si>
  <si>
    <t>STD Diet#2</t>
  </si>
  <si>
    <t>STD Diet#3</t>
  </si>
  <si>
    <t>STD Diet#4</t>
  </si>
  <si>
    <t>STD Diet#5</t>
  </si>
  <si>
    <t>STD Diet#6</t>
  </si>
  <si>
    <t>STD Diet#7</t>
  </si>
  <si>
    <t>STD Diet#8</t>
  </si>
  <si>
    <t>STD Diet#9</t>
  </si>
  <si>
    <t>STD Diet#10</t>
  </si>
  <si>
    <t>STD Diet#11</t>
  </si>
  <si>
    <t>STD Diet#12</t>
  </si>
  <si>
    <t>GW3965 Diet#1</t>
  </si>
  <si>
    <t>GW3965 Diet#2</t>
  </si>
  <si>
    <t>GW3965 Diet#3</t>
  </si>
  <si>
    <t>GW3965 Diet#4</t>
  </si>
  <si>
    <t>GW3965 Diet#5</t>
  </si>
  <si>
    <t>GW3965 Diet#6</t>
  </si>
  <si>
    <t>GW3965 Diet#7</t>
  </si>
  <si>
    <t>GW3965 Diet#8</t>
  </si>
  <si>
    <t>GW3965 Diet#9</t>
  </si>
  <si>
    <t>GW3965 Diet#10</t>
  </si>
  <si>
    <t>GW3965 Diet#11</t>
  </si>
  <si>
    <t>GW3965 Diet#12</t>
  </si>
  <si>
    <t>GW3965 Diet#13</t>
  </si>
  <si>
    <t>Histological lesions (% of mice)</t>
  </si>
  <si>
    <t>GW3965 Diet AOM-DSS tumors</t>
  </si>
  <si>
    <r>
      <rPr>
        <b/>
        <sz val="12"/>
        <color theme="1"/>
        <rFont val="Arial"/>
        <family val="2"/>
      </rPr>
      <t>Extended Data Fig.10 e</t>
    </r>
    <r>
      <rPr>
        <sz val="12"/>
        <color theme="1"/>
        <rFont val="Arial"/>
        <family val="2"/>
      </rPr>
      <t>: Tumor Grading in AOM-DSS tumors in the colon of WT mice +/- GW3965 diet</t>
    </r>
  </si>
  <si>
    <r>
      <rPr>
        <b/>
        <sz val="12"/>
        <color theme="1"/>
        <rFont val="Arial"/>
        <family val="2"/>
      </rPr>
      <t>Extended Data Fig.10 e</t>
    </r>
    <r>
      <rPr>
        <sz val="12"/>
        <color theme="1"/>
        <rFont val="Arial"/>
        <family val="2"/>
      </rPr>
      <t>: Tumor Grading in AOM-DSS tumors in the colon of Cyp27a1 Het and KO mice +/- GW3965 diet</t>
    </r>
  </si>
  <si>
    <t>No tumor</t>
  </si>
  <si>
    <t>Cyp27a1 HET STD Diet</t>
  </si>
  <si>
    <t>Cyp27a1 KO GW3965 diet (n=6)</t>
  </si>
  <si>
    <t>Cyp27a1 HET STD Diet (n=5)</t>
  </si>
  <si>
    <t>Cyp27a1 KO STD Diet (n=8)</t>
  </si>
  <si>
    <r>
      <rPr>
        <b/>
        <sz val="12"/>
        <color theme="1"/>
        <rFont val="Arial"/>
        <family val="2"/>
      </rPr>
      <t>Extended Data Fig. 11a</t>
    </r>
    <r>
      <rPr>
        <sz val="12"/>
        <color theme="1"/>
        <rFont val="Arial"/>
        <family val="2"/>
      </rPr>
      <t>_Tumor numbers and size in WT mice AOM DSS co-treated with anti-CD19 with and without GW3965 diet</t>
    </r>
  </si>
  <si>
    <r>
      <rPr>
        <b/>
        <sz val="12"/>
        <color theme="1"/>
        <rFont val="Arial"/>
        <family val="2"/>
      </rPr>
      <t>Extended Data Fig. 11b</t>
    </r>
    <r>
      <rPr>
        <sz val="12"/>
        <color theme="1"/>
        <rFont val="Arial"/>
        <family val="2"/>
      </rPr>
      <t>_Tumor numbers and size in WT mice AOM DSS co-treated with anti-CD8 with and without GW3965 diet</t>
    </r>
  </si>
  <si>
    <r>
      <rPr>
        <b/>
        <sz val="12"/>
        <rFont val="Arial"/>
        <family val="2"/>
      </rPr>
      <t>Fig.3 i</t>
    </r>
    <r>
      <rPr>
        <sz val="12"/>
        <rFont val="Arial"/>
        <family val="2"/>
      </rPr>
      <t>_BrdU+ cells in SI crypts of control (Cyp27a1 Het) and Cyp27a1 KO mice +/- GW3965 diet</t>
    </r>
  </si>
  <si>
    <t>Paired t test (between DMSO-GW3965 NR medium &amp; DMSO-GW3965 ENR medium)</t>
  </si>
  <si>
    <t>STD Diet_d14 DSS</t>
  </si>
  <si>
    <t>GW3965 Diet_d14 DSS</t>
  </si>
  <si>
    <t>Raw data for BrdU+ cell quantification_d14 DSS colon</t>
  </si>
  <si>
    <t>unpaired t-test</t>
  </si>
  <si>
    <t>Unpaired t-test comapring respective iradiation days of STD and GW3965 diet</t>
  </si>
  <si>
    <t>Unpaired t-test between diet groups of respective days</t>
  </si>
  <si>
    <r>
      <rPr>
        <b/>
        <sz val="12"/>
        <color theme="1"/>
        <rFont val="Arial"/>
        <family val="2"/>
      </rPr>
      <t>Extended Data Fig. 8f:</t>
    </r>
    <r>
      <rPr>
        <sz val="12"/>
        <color theme="1"/>
        <rFont val="Arial"/>
        <family val="2"/>
      </rPr>
      <t xml:space="preserve"> Single cell replating experiment of colon organoids (from 10,000 live epithelial cells) +/- GW3965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</si>
</sst>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0"/>
    <numFmt numFmtId="166" formatCode="0.000"/>
    <numFmt numFmtId="167" formatCode="0.000E+00"/>
  </numFmts>
  <fonts count="27" x14ac:knownFonts="1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2"/>
      <color rgb="FFFF0000"/>
      <name val="Arial"/>
      <family val="2"/>
    </font>
    <font>
      <b/>
      <i/>
      <sz val="12"/>
      <color theme="1"/>
      <name val="Arial"/>
      <family val="2"/>
    </font>
    <font>
      <sz val="9"/>
      <name val="Arial"/>
      <family val="2"/>
    </font>
    <font>
      <vertAlign val="superscript"/>
      <sz val="12"/>
      <name val="Arial"/>
      <family val="2"/>
    </font>
    <font>
      <i/>
      <sz val="12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1" applyFont="1" applyFill="1"/>
    <xf numFmtId="0" fontId="5" fillId="0" borderId="0" xfId="2" applyFont="1" applyFill="1"/>
    <xf numFmtId="164" fontId="6" fillId="0" borderId="0" xfId="0" applyNumberFormat="1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2" fontId="9" fillId="0" borderId="0" xfId="0" applyNumberFormat="1" applyFont="1"/>
    <xf numFmtId="2" fontId="6" fillId="0" borderId="0" xfId="0" applyNumberFormat="1" applyFont="1"/>
    <xf numFmtId="0" fontId="8" fillId="0" borderId="0" xfId="0" applyFont="1"/>
    <xf numFmtId="2" fontId="5" fillId="0" borderId="0" xfId="0" applyNumberFormat="1" applyFont="1"/>
    <xf numFmtId="1" fontId="5" fillId="0" borderId="0" xfId="0" applyNumberFormat="1" applyFont="1"/>
    <xf numFmtId="0" fontId="5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2" fontId="0" fillId="0" borderId="0" xfId="0" applyNumberFormat="1"/>
    <xf numFmtId="166" fontId="6" fillId="0" borderId="0" xfId="0" applyNumberFormat="1" applyFont="1"/>
    <xf numFmtId="0" fontId="7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16" fontId="0" fillId="0" borderId="0" xfId="0" applyNumberFormat="1"/>
    <xf numFmtId="0" fontId="6" fillId="0" borderId="0" xfId="0" applyFont="1" applyAlignment="1">
      <alignment horizontal="center"/>
    </xf>
    <xf numFmtId="166" fontId="5" fillId="0" borderId="0" xfId="0" applyNumberFormat="1" applyFont="1"/>
    <xf numFmtId="0" fontId="12" fillId="0" borderId="0" xfId="0" applyFont="1" applyAlignment="1">
      <alignment horizontal="left"/>
    </xf>
    <xf numFmtId="0" fontId="1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9" fillId="0" borderId="0" xfId="0" applyFont="1"/>
    <xf numFmtId="0" fontId="24" fillId="0" borderId="0" xfId="0" applyFont="1"/>
    <xf numFmtId="0" fontId="5" fillId="0" borderId="0" xfId="0" applyFont="1" applyAlignment="1">
      <alignment horizontal="center" vertical="center"/>
    </xf>
    <xf numFmtId="165" fontId="5" fillId="0" borderId="0" xfId="0" applyNumberFormat="1" applyFont="1"/>
    <xf numFmtId="0" fontId="25" fillId="0" borderId="0" xfId="0" applyFont="1"/>
    <xf numFmtId="2" fontId="1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7" fillId="0" borderId="0" xfId="0" applyNumberFormat="1" applyFont="1"/>
    <xf numFmtId="0" fontId="8" fillId="0" borderId="0" xfId="0" applyFont="1" applyAlignment="1">
      <alignment horizontal="center" vertical="center"/>
    </xf>
    <xf numFmtId="167" fontId="5" fillId="0" borderId="0" xfId="0" applyNumberFormat="1" applyFont="1"/>
    <xf numFmtId="1" fontId="6" fillId="0" borderId="0" xfId="0" applyNumberFormat="1" applyFont="1"/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0" xfId="0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9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E829-0434-5C45-9C36-3ED2265748C1}">
  <dimension ref="A3:CZ179"/>
  <sheetViews>
    <sheetView topLeftCell="A190" zoomScale="113" workbookViewId="0">
      <selection activeCell="B72" sqref="B72:C83"/>
    </sheetView>
  </sheetViews>
  <sheetFormatPr baseColWidth="10" defaultColWidth="10.83203125" defaultRowHeight="16" x14ac:dyDescent="0.2"/>
  <cols>
    <col min="1" max="1" width="79" style="3" bestFit="1" customWidth="1"/>
    <col min="2" max="2" width="23.83203125" style="3" bestFit="1" customWidth="1"/>
    <col min="3" max="3" width="14" style="3" bestFit="1" customWidth="1"/>
    <col min="4" max="4" width="14.1640625" style="3" bestFit="1" customWidth="1"/>
    <col min="5" max="5" width="12.6640625" style="3" bestFit="1" customWidth="1"/>
    <col min="6" max="6" width="23" style="3" bestFit="1" customWidth="1"/>
    <col min="7" max="7" width="19.5" style="3" bestFit="1" customWidth="1"/>
    <col min="8" max="8" width="18.6640625" style="3" bestFit="1" customWidth="1"/>
    <col min="9" max="102" width="10.83203125" style="3"/>
    <col min="103" max="103" width="20.83203125" style="3" bestFit="1" customWidth="1"/>
    <col min="104" max="104" width="45.83203125" style="3" bestFit="1" customWidth="1"/>
    <col min="105" max="16384" width="10.83203125" style="3"/>
  </cols>
  <sheetData>
    <row r="3" spans="1:4" x14ac:dyDescent="0.2">
      <c r="A3" s="3" t="s">
        <v>0</v>
      </c>
    </row>
    <row r="4" spans="1:4" x14ac:dyDescent="0.2">
      <c r="A4" s="3" t="s">
        <v>1</v>
      </c>
    </row>
    <row r="5" spans="1:4" x14ac:dyDescent="0.2">
      <c r="A5" s="3" t="s">
        <v>2</v>
      </c>
      <c r="B5" s="4" t="s">
        <v>3</v>
      </c>
      <c r="C5" s="4" t="s">
        <v>4</v>
      </c>
      <c r="D5" s="4" t="s">
        <v>5</v>
      </c>
    </row>
    <row r="6" spans="1:4" x14ac:dyDescent="0.2">
      <c r="B6" s="2">
        <v>-0.17</v>
      </c>
      <c r="C6" s="2">
        <v>-0.42</v>
      </c>
      <c r="D6" s="2">
        <v>1.01</v>
      </c>
    </row>
    <row r="7" spans="1:4" x14ac:dyDescent="0.2">
      <c r="B7" s="2">
        <v>0.17</v>
      </c>
      <c r="C7" s="2">
        <v>-0.47</v>
      </c>
      <c r="D7" s="2">
        <v>0.09</v>
      </c>
    </row>
    <row r="8" spans="1:4" x14ac:dyDescent="0.2">
      <c r="B8" s="2">
        <v>-0.05</v>
      </c>
      <c r="C8" s="2">
        <v>0.94</v>
      </c>
      <c r="D8" s="2">
        <v>1.66</v>
      </c>
    </row>
    <row r="9" spans="1:4" x14ac:dyDescent="0.2">
      <c r="B9" s="2">
        <v>0.06</v>
      </c>
      <c r="C9" s="2">
        <v>0.73</v>
      </c>
      <c r="D9" s="2">
        <v>2.85</v>
      </c>
    </row>
    <row r="10" spans="1:4" x14ac:dyDescent="0.2">
      <c r="B10" s="2">
        <v>-0.15</v>
      </c>
      <c r="C10" s="2">
        <v>0.15</v>
      </c>
      <c r="D10" s="2">
        <v>1.65</v>
      </c>
    </row>
    <row r="11" spans="1:4" x14ac:dyDescent="0.2">
      <c r="B11" s="2">
        <v>0.16</v>
      </c>
      <c r="C11" s="2">
        <v>-0.48</v>
      </c>
      <c r="D11" s="2">
        <v>1.69</v>
      </c>
    </row>
    <row r="17" spans="1:6" x14ac:dyDescent="0.2">
      <c r="A17" s="3" t="s">
        <v>6</v>
      </c>
    </row>
    <row r="18" spans="1:6" x14ac:dyDescent="0.2">
      <c r="A18" s="3" t="s">
        <v>7</v>
      </c>
    </row>
    <row r="19" spans="1:6" x14ac:dyDescent="0.2">
      <c r="A19" s="3" t="s">
        <v>2</v>
      </c>
      <c r="B19" s="5" t="s">
        <v>8</v>
      </c>
      <c r="C19" s="5" t="s">
        <v>9</v>
      </c>
      <c r="D19" s="5" t="s">
        <v>10</v>
      </c>
      <c r="E19" s="5" t="s">
        <v>11</v>
      </c>
      <c r="F19" s="5" t="s">
        <v>12</v>
      </c>
    </row>
    <row r="20" spans="1:6" x14ac:dyDescent="0.2">
      <c r="B20" s="2">
        <v>-1.38</v>
      </c>
      <c r="C20" s="2">
        <v>1.49</v>
      </c>
      <c r="D20" s="2">
        <v>4.54</v>
      </c>
      <c r="E20" s="2">
        <v>4.4400000000000004</v>
      </c>
      <c r="F20" s="2"/>
    </row>
    <row r="21" spans="1:6" x14ac:dyDescent="0.2">
      <c r="B21" s="2">
        <v>1.38</v>
      </c>
      <c r="C21" s="2">
        <v>1.91</v>
      </c>
      <c r="D21" s="2">
        <v>3.13</v>
      </c>
      <c r="E21" s="2">
        <v>4.67</v>
      </c>
      <c r="F21" s="2"/>
    </row>
    <row r="22" spans="1:6" x14ac:dyDescent="0.2">
      <c r="B22" s="2"/>
      <c r="C22" s="2">
        <v>1.24</v>
      </c>
      <c r="D22" s="2">
        <v>3.21</v>
      </c>
      <c r="E22" s="2"/>
      <c r="F22" s="2"/>
    </row>
    <row r="23" spans="1:6" x14ac:dyDescent="0.2">
      <c r="B23" s="2"/>
      <c r="C23" s="2"/>
      <c r="D23" s="2"/>
      <c r="E23" s="2"/>
      <c r="F23" s="2"/>
    </row>
    <row r="24" spans="1:6" x14ac:dyDescent="0.2">
      <c r="B24" s="2">
        <v>6.3E-2</v>
      </c>
      <c r="C24" s="2">
        <v>-0.03</v>
      </c>
      <c r="D24" s="2">
        <v>-0.24</v>
      </c>
      <c r="E24" s="2">
        <v>2.8660000000000001</v>
      </c>
      <c r="F24" s="2">
        <v>0</v>
      </c>
    </row>
    <row r="25" spans="1:6" x14ac:dyDescent="0.2">
      <c r="B25" s="2">
        <v>9.1999999999999998E-2</v>
      </c>
      <c r="C25" s="2">
        <v>0.621</v>
      </c>
      <c r="D25" s="2">
        <v>1.3169999999999999</v>
      </c>
      <c r="E25" s="2">
        <v>2.0339999999999998</v>
      </c>
      <c r="F25" s="2">
        <v>0.17199999999999999</v>
      </c>
    </row>
    <row r="26" spans="1:6" x14ac:dyDescent="0.2">
      <c r="B26" s="2">
        <v>-0.16</v>
      </c>
      <c r="C26" s="2">
        <v>-0.22</v>
      </c>
      <c r="D26" s="2">
        <v>1.875</v>
      </c>
      <c r="E26" s="2">
        <v>1.7589999999999999</v>
      </c>
      <c r="F26" s="2">
        <v>-0.02</v>
      </c>
    </row>
    <row r="27" spans="1:6" x14ac:dyDescent="0.2">
      <c r="B27" s="2"/>
      <c r="C27" s="2"/>
      <c r="D27" s="2"/>
      <c r="E27" s="2"/>
      <c r="F27" s="2">
        <v>1.073</v>
      </c>
    </row>
    <row r="28" spans="1:6" x14ac:dyDescent="0.2">
      <c r="B28" s="2"/>
      <c r="C28" s="2"/>
      <c r="D28" s="2"/>
      <c r="E28" s="2"/>
      <c r="F28" s="2">
        <v>1.06</v>
      </c>
    </row>
    <row r="35" spans="1:7" x14ac:dyDescent="0.2">
      <c r="A35" s="3" t="s">
        <v>13</v>
      </c>
    </row>
    <row r="36" spans="1:7" x14ac:dyDescent="0.2">
      <c r="A36" s="3" t="s">
        <v>14</v>
      </c>
      <c r="B36" s="4" t="s">
        <v>15</v>
      </c>
      <c r="C36" s="4" t="s">
        <v>16</v>
      </c>
      <c r="D36" s="4" t="s">
        <v>17</v>
      </c>
      <c r="F36" s="4" t="s">
        <v>18</v>
      </c>
      <c r="G36" s="4" t="s">
        <v>19</v>
      </c>
    </row>
    <row r="37" spans="1:7" x14ac:dyDescent="0.2">
      <c r="A37" s="3" t="s">
        <v>20</v>
      </c>
      <c r="B37" s="3">
        <v>596718.91822593997</v>
      </c>
      <c r="C37" s="3">
        <v>741270.118006167</v>
      </c>
      <c r="D37" s="3">
        <v>3008350.9968560198</v>
      </c>
      <c r="F37" s="11">
        <f t="shared" ref="F37:F40" si="0">B37/D37</f>
        <v>0.19835415443529078</v>
      </c>
      <c r="G37" s="12">
        <f t="shared" ref="G37:G40" si="1">B37/C37</f>
        <v>0.80499524226197872</v>
      </c>
    </row>
    <row r="38" spans="1:7" x14ac:dyDescent="0.2">
      <c r="B38" s="3">
        <v>1756792.38509203</v>
      </c>
      <c r="C38" s="3">
        <v>2219973.4562437101</v>
      </c>
      <c r="D38" s="3">
        <v>7848852.8286682405</v>
      </c>
      <c r="F38" s="11">
        <f t="shared" si="0"/>
        <v>0.22382791771496563</v>
      </c>
      <c r="G38" s="12">
        <f t="shared" si="1"/>
        <v>0.79135738319348992</v>
      </c>
    </row>
    <row r="39" spans="1:7" x14ac:dyDescent="0.2">
      <c r="B39" s="3">
        <v>2651757.7734501399</v>
      </c>
      <c r="C39" s="3">
        <v>3699067.2919630101</v>
      </c>
      <c r="D39" s="3">
        <v>12244945.833887801</v>
      </c>
      <c r="F39" s="11">
        <f t="shared" si="0"/>
        <v>0.21655937146830156</v>
      </c>
      <c r="G39" s="12">
        <f t="shared" si="1"/>
        <v>0.71687200154796671</v>
      </c>
    </row>
    <row r="40" spans="1:7" x14ac:dyDescent="0.2">
      <c r="B40" s="3">
        <v>1112644.56933549</v>
      </c>
      <c r="C40" s="3">
        <v>1624898.7877048899</v>
      </c>
      <c r="D40" s="3">
        <v>5555480.9740850497</v>
      </c>
      <c r="F40" s="11">
        <f t="shared" si="0"/>
        <v>0.20027871115493021</v>
      </c>
      <c r="G40" s="12">
        <f t="shared" si="1"/>
        <v>0.68474699947746265</v>
      </c>
    </row>
    <row r="42" spans="1:7" x14ac:dyDescent="0.2">
      <c r="A42" s="3" t="s">
        <v>21</v>
      </c>
      <c r="B42" s="3">
        <v>1047405.0154757201</v>
      </c>
      <c r="C42" s="3">
        <v>2245267.85971124</v>
      </c>
      <c r="D42" s="3">
        <v>5960089.3140014103</v>
      </c>
      <c r="F42" s="11">
        <f>B42/D42</f>
        <v>0.17573646304513621</v>
      </c>
      <c r="G42" s="12">
        <f>B42/C42</f>
        <v>0.46649445897756936</v>
      </c>
    </row>
    <row r="43" spans="1:7" x14ac:dyDescent="0.2">
      <c r="B43" s="3">
        <v>784725.963676324</v>
      </c>
      <c r="C43" s="3">
        <v>1215022.04108543</v>
      </c>
      <c r="D43" s="3">
        <v>4606417.9745429102</v>
      </c>
      <c r="F43" s="11">
        <f>B43/D43</f>
        <v>0.17035491959545671</v>
      </c>
      <c r="G43" s="12">
        <f>B43/C43</f>
        <v>0.64585327437788331</v>
      </c>
    </row>
    <row r="44" spans="1:7" x14ac:dyDescent="0.2">
      <c r="B44" s="3">
        <v>1163982.2237416401</v>
      </c>
      <c r="C44" s="3">
        <v>1882047.52528922</v>
      </c>
      <c r="D44" s="3">
        <v>5808580.0731357504</v>
      </c>
      <c r="F44" s="11">
        <f>B44/D44</f>
        <v>0.20039014855368373</v>
      </c>
      <c r="G44" s="12">
        <f>B44/C44</f>
        <v>0.61846590381014277</v>
      </c>
    </row>
    <row r="45" spans="1:7" x14ac:dyDescent="0.2">
      <c r="B45" s="3">
        <v>588685.82717255398</v>
      </c>
      <c r="C45" s="3">
        <v>1087405.9512224901</v>
      </c>
      <c r="D45" s="3">
        <v>3547539.1408076701</v>
      </c>
      <c r="F45" s="11">
        <f>B45/D45</f>
        <v>0.16594202454339307</v>
      </c>
      <c r="G45" s="12">
        <f>B45/C45</f>
        <v>0.54136711916165081</v>
      </c>
    </row>
    <row r="48" spans="1:7" x14ac:dyDescent="0.2">
      <c r="A48" s="3" t="s">
        <v>22</v>
      </c>
    </row>
    <row r="49" spans="1:8" x14ac:dyDescent="0.2">
      <c r="A49" s="4" t="s">
        <v>23</v>
      </c>
      <c r="C49" s="4" t="s">
        <v>24</v>
      </c>
      <c r="D49" s="13" t="s">
        <v>25</v>
      </c>
      <c r="E49" s="13" t="s">
        <v>26</v>
      </c>
      <c r="F49" s="13" t="s">
        <v>27</v>
      </c>
      <c r="G49" s="13" t="s">
        <v>28</v>
      </c>
      <c r="H49" s="13" t="s">
        <v>29</v>
      </c>
    </row>
    <row r="50" spans="1:8" x14ac:dyDescent="0.2">
      <c r="A50" s="3" t="s">
        <v>14</v>
      </c>
      <c r="C50" s="3" t="s">
        <v>30</v>
      </c>
      <c r="D50" s="9">
        <v>2</v>
      </c>
      <c r="E50" s="9">
        <v>1</v>
      </c>
      <c r="F50" s="9">
        <v>1</v>
      </c>
      <c r="G50" s="9">
        <v>1</v>
      </c>
      <c r="H50" s="2">
        <f t="shared" ref="H50:H59" si="2">SUM(D50:F50)*G50</f>
        <v>4</v>
      </c>
    </row>
    <row r="51" spans="1:8" x14ac:dyDescent="0.2">
      <c r="C51" s="3" t="s">
        <v>30</v>
      </c>
      <c r="D51" s="9">
        <v>3</v>
      </c>
      <c r="E51" s="9">
        <v>2</v>
      </c>
      <c r="F51" s="9">
        <v>3</v>
      </c>
      <c r="G51" s="9">
        <v>2</v>
      </c>
      <c r="H51" s="2">
        <f t="shared" si="2"/>
        <v>16</v>
      </c>
    </row>
    <row r="52" spans="1:8" x14ac:dyDescent="0.2">
      <c r="C52" s="3" t="s">
        <v>30</v>
      </c>
      <c r="D52" s="9">
        <v>1</v>
      </c>
      <c r="E52" s="9">
        <v>3</v>
      </c>
      <c r="F52" s="9">
        <v>0</v>
      </c>
      <c r="G52" s="9">
        <v>2</v>
      </c>
      <c r="H52" s="2">
        <f t="shared" si="2"/>
        <v>8</v>
      </c>
    </row>
    <row r="53" spans="1:8" x14ac:dyDescent="0.2">
      <c r="C53" s="3" t="s">
        <v>30</v>
      </c>
      <c r="D53" s="9">
        <v>3</v>
      </c>
      <c r="E53" s="9">
        <v>2</v>
      </c>
      <c r="F53" s="9">
        <v>3</v>
      </c>
      <c r="G53" s="9">
        <v>3</v>
      </c>
      <c r="H53" s="2">
        <f t="shared" si="2"/>
        <v>24</v>
      </c>
    </row>
    <row r="54" spans="1:8" x14ac:dyDescent="0.2">
      <c r="C54" s="3" t="s">
        <v>30</v>
      </c>
      <c r="D54" s="9">
        <v>1</v>
      </c>
      <c r="E54" s="9">
        <v>3</v>
      </c>
      <c r="F54" s="9">
        <v>0</v>
      </c>
      <c r="G54" s="9">
        <v>2</v>
      </c>
      <c r="H54" s="2">
        <f t="shared" si="2"/>
        <v>8</v>
      </c>
    </row>
    <row r="55" spans="1:8" x14ac:dyDescent="0.2">
      <c r="C55" s="3" t="s">
        <v>31</v>
      </c>
      <c r="D55" s="10">
        <v>2</v>
      </c>
      <c r="E55" s="10">
        <v>2</v>
      </c>
      <c r="F55" s="10">
        <v>2</v>
      </c>
      <c r="G55" s="10">
        <v>1</v>
      </c>
      <c r="H55" s="2">
        <f t="shared" si="2"/>
        <v>6</v>
      </c>
    </row>
    <row r="56" spans="1:8" x14ac:dyDescent="0.2">
      <c r="C56" s="3" t="s">
        <v>31</v>
      </c>
      <c r="D56" s="10">
        <v>1</v>
      </c>
      <c r="E56" s="10">
        <v>2</v>
      </c>
      <c r="F56" s="10">
        <v>0</v>
      </c>
      <c r="G56" s="10">
        <v>1</v>
      </c>
      <c r="H56" s="2">
        <f t="shared" si="2"/>
        <v>3</v>
      </c>
    </row>
    <row r="57" spans="1:8" x14ac:dyDescent="0.2">
      <c r="C57" s="3" t="s">
        <v>31</v>
      </c>
      <c r="D57" s="10">
        <v>2</v>
      </c>
      <c r="E57" s="10">
        <v>1</v>
      </c>
      <c r="F57" s="10">
        <v>2</v>
      </c>
      <c r="G57" s="10">
        <v>1</v>
      </c>
      <c r="H57" s="2">
        <f t="shared" si="2"/>
        <v>5</v>
      </c>
    </row>
    <row r="58" spans="1:8" x14ac:dyDescent="0.2">
      <c r="C58" s="3" t="s">
        <v>31</v>
      </c>
      <c r="D58" s="10">
        <v>2</v>
      </c>
      <c r="E58" s="10">
        <v>2</v>
      </c>
      <c r="F58" s="10">
        <v>1</v>
      </c>
      <c r="G58" s="10">
        <v>1</v>
      </c>
      <c r="H58" s="2">
        <f t="shared" si="2"/>
        <v>5</v>
      </c>
    </row>
    <row r="59" spans="1:8" x14ac:dyDescent="0.2">
      <c r="C59" s="3" t="s">
        <v>31</v>
      </c>
      <c r="D59" s="10">
        <v>2</v>
      </c>
      <c r="E59" s="10">
        <v>1</v>
      </c>
      <c r="F59" s="10">
        <v>1</v>
      </c>
      <c r="G59" s="10">
        <v>1</v>
      </c>
      <c r="H59" s="2">
        <f t="shared" si="2"/>
        <v>4</v>
      </c>
    </row>
    <row r="61" spans="1:8" x14ac:dyDescent="0.2">
      <c r="C61" s="3" t="s">
        <v>30</v>
      </c>
      <c r="D61" s="2">
        <v>3</v>
      </c>
      <c r="E61" s="2">
        <v>3</v>
      </c>
      <c r="F61" s="2">
        <v>2</v>
      </c>
      <c r="G61" s="2">
        <v>2</v>
      </c>
      <c r="H61" s="2">
        <f t="shared" ref="H61:H66" si="3">(D61+E61+F61)*G61</f>
        <v>16</v>
      </c>
    </row>
    <row r="62" spans="1:8" x14ac:dyDescent="0.2">
      <c r="C62" s="3" t="s">
        <v>30</v>
      </c>
      <c r="D62" s="2">
        <v>3</v>
      </c>
      <c r="E62" s="2">
        <v>3</v>
      </c>
      <c r="F62" s="2">
        <v>2</v>
      </c>
      <c r="G62" s="2">
        <v>3</v>
      </c>
      <c r="H62" s="2">
        <f t="shared" si="3"/>
        <v>24</v>
      </c>
    </row>
    <row r="63" spans="1:8" x14ac:dyDescent="0.2">
      <c r="C63" s="3" t="s">
        <v>30</v>
      </c>
      <c r="D63" s="2">
        <v>3</v>
      </c>
      <c r="E63" s="2">
        <v>2</v>
      </c>
      <c r="F63" s="2">
        <v>3</v>
      </c>
      <c r="G63" s="2">
        <v>2</v>
      </c>
      <c r="H63" s="2">
        <f t="shared" si="3"/>
        <v>16</v>
      </c>
    </row>
    <row r="64" spans="1:8" x14ac:dyDescent="0.2">
      <c r="C64" s="3" t="s">
        <v>30</v>
      </c>
      <c r="D64" s="2">
        <v>2</v>
      </c>
      <c r="E64" s="2">
        <v>3</v>
      </c>
      <c r="F64" s="2">
        <v>3</v>
      </c>
      <c r="G64" s="2">
        <v>2</v>
      </c>
      <c r="H64" s="2">
        <f t="shared" si="3"/>
        <v>16</v>
      </c>
    </row>
    <row r="65" spans="1:8" x14ac:dyDescent="0.2">
      <c r="C65" s="3" t="s">
        <v>31</v>
      </c>
      <c r="D65" s="2">
        <v>1</v>
      </c>
      <c r="E65" s="2">
        <v>2</v>
      </c>
      <c r="F65" s="2">
        <v>1</v>
      </c>
      <c r="G65" s="2">
        <v>1</v>
      </c>
      <c r="H65" s="2">
        <f t="shared" si="3"/>
        <v>4</v>
      </c>
    </row>
    <row r="66" spans="1:8" x14ac:dyDescent="0.2">
      <c r="C66" s="3" t="s">
        <v>31</v>
      </c>
      <c r="D66" s="2">
        <v>2</v>
      </c>
      <c r="E66" s="2">
        <v>3</v>
      </c>
      <c r="F66" s="2">
        <v>0</v>
      </c>
      <c r="G66" s="2">
        <v>2</v>
      </c>
      <c r="H66" s="2">
        <f t="shared" si="3"/>
        <v>10</v>
      </c>
    </row>
    <row r="70" spans="1:8" x14ac:dyDescent="0.2">
      <c r="A70" s="3" t="s">
        <v>32</v>
      </c>
    </row>
    <row r="71" spans="1:8" x14ac:dyDescent="0.2">
      <c r="B71" s="4" t="s">
        <v>33</v>
      </c>
      <c r="C71" s="4" t="s">
        <v>34</v>
      </c>
    </row>
    <row r="72" spans="1:8" x14ac:dyDescent="0.2">
      <c r="A72" s="3" t="s">
        <v>35</v>
      </c>
      <c r="B72" s="2">
        <v>75</v>
      </c>
      <c r="C72" s="2">
        <v>97</v>
      </c>
    </row>
    <row r="73" spans="1:8" x14ac:dyDescent="0.2">
      <c r="A73" s="3" t="s">
        <v>14</v>
      </c>
      <c r="B73" s="2">
        <v>77</v>
      </c>
      <c r="C73" s="2">
        <v>91</v>
      </c>
    </row>
    <row r="75" spans="1:8" x14ac:dyDescent="0.2">
      <c r="B75" s="2">
        <v>83</v>
      </c>
      <c r="C75" s="2">
        <v>89</v>
      </c>
    </row>
    <row r="76" spans="1:8" x14ac:dyDescent="0.2">
      <c r="B76" s="2">
        <v>76</v>
      </c>
      <c r="C76" s="2">
        <v>91</v>
      </c>
    </row>
    <row r="77" spans="1:8" x14ac:dyDescent="0.2">
      <c r="B77" s="2"/>
      <c r="C77" s="2"/>
    </row>
    <row r="79" spans="1:8" x14ac:dyDescent="0.2">
      <c r="A79" s="3" t="s">
        <v>36</v>
      </c>
      <c r="B79" s="2">
        <v>13.51</v>
      </c>
      <c r="C79" s="2">
        <v>23.14</v>
      </c>
    </row>
    <row r="80" spans="1:8" x14ac:dyDescent="0.2">
      <c r="A80" s="3" t="s">
        <v>14</v>
      </c>
      <c r="B80" s="2">
        <v>17.02</v>
      </c>
      <c r="C80" s="2">
        <v>22.57</v>
      </c>
    </row>
    <row r="82" spans="1:104" x14ac:dyDescent="0.2">
      <c r="B82" s="2">
        <v>16.63</v>
      </c>
      <c r="C82" s="2">
        <v>22.3</v>
      </c>
    </row>
    <row r="83" spans="1:104" x14ac:dyDescent="0.2">
      <c r="B83" s="2">
        <v>13.25</v>
      </c>
      <c r="C83" s="2">
        <v>21.1</v>
      </c>
    </row>
    <row r="84" spans="1:104" x14ac:dyDescent="0.2">
      <c r="B84" s="2"/>
      <c r="C84" s="2"/>
    </row>
    <row r="85" spans="1:104" x14ac:dyDescent="0.2">
      <c r="A85" s="3" t="s">
        <v>345</v>
      </c>
      <c r="B85" s="16" t="s">
        <v>346</v>
      </c>
      <c r="CY85" s="3" t="s">
        <v>347</v>
      </c>
      <c r="CZ85" s="3" t="s">
        <v>348</v>
      </c>
    </row>
    <row r="86" spans="1:104" x14ac:dyDescent="0.2">
      <c r="B86" s="2" t="s">
        <v>41</v>
      </c>
      <c r="C86">
        <v>0</v>
      </c>
      <c r="D86">
        <v>1</v>
      </c>
      <c r="E86">
        <v>3</v>
      </c>
      <c r="F86">
        <v>4</v>
      </c>
      <c r="G86">
        <v>5</v>
      </c>
      <c r="H86">
        <v>5</v>
      </c>
      <c r="I86">
        <v>5</v>
      </c>
      <c r="J86">
        <v>5</v>
      </c>
      <c r="K86">
        <v>6</v>
      </c>
      <c r="L86">
        <v>6</v>
      </c>
      <c r="M86">
        <v>6</v>
      </c>
      <c r="N86">
        <v>6</v>
      </c>
      <c r="O86">
        <v>7</v>
      </c>
      <c r="P86">
        <v>7</v>
      </c>
      <c r="Q86">
        <v>8</v>
      </c>
      <c r="R86">
        <v>8</v>
      </c>
      <c r="S86">
        <v>8</v>
      </c>
      <c r="T86">
        <v>8</v>
      </c>
      <c r="U86">
        <v>8</v>
      </c>
      <c r="V86">
        <v>9</v>
      </c>
      <c r="W86">
        <v>9</v>
      </c>
      <c r="X86">
        <v>9</v>
      </c>
      <c r="Y86">
        <v>9</v>
      </c>
      <c r="Z86">
        <v>9</v>
      </c>
      <c r="AA86">
        <v>9</v>
      </c>
      <c r="AB86">
        <v>10</v>
      </c>
      <c r="AC86">
        <v>10</v>
      </c>
      <c r="AD86">
        <v>10</v>
      </c>
      <c r="AE86">
        <v>10</v>
      </c>
      <c r="AF86">
        <v>10</v>
      </c>
      <c r="AG86">
        <v>10</v>
      </c>
      <c r="AH86">
        <v>10</v>
      </c>
      <c r="AI86">
        <v>10</v>
      </c>
      <c r="AJ86">
        <v>11</v>
      </c>
      <c r="AK86">
        <v>11</v>
      </c>
      <c r="AL86">
        <v>11</v>
      </c>
      <c r="AM86">
        <v>11</v>
      </c>
      <c r="AN86">
        <v>11</v>
      </c>
      <c r="AO86">
        <v>12</v>
      </c>
      <c r="AP86">
        <v>12</v>
      </c>
      <c r="AQ86">
        <v>12</v>
      </c>
      <c r="AR86">
        <v>12</v>
      </c>
      <c r="AS86">
        <v>12</v>
      </c>
      <c r="AT86">
        <v>13</v>
      </c>
      <c r="AU86">
        <v>13</v>
      </c>
      <c r="AV86">
        <v>13</v>
      </c>
      <c r="AW86">
        <v>13</v>
      </c>
      <c r="AX86">
        <v>13</v>
      </c>
      <c r="AY86">
        <v>13</v>
      </c>
      <c r="AZ86">
        <v>13</v>
      </c>
      <c r="BA86">
        <v>13</v>
      </c>
      <c r="BB86">
        <v>14</v>
      </c>
      <c r="BC86">
        <v>14</v>
      </c>
      <c r="BD86">
        <v>14</v>
      </c>
      <c r="BE86">
        <v>14</v>
      </c>
      <c r="BF86">
        <v>14</v>
      </c>
      <c r="BG86">
        <v>14</v>
      </c>
      <c r="BH86">
        <v>15</v>
      </c>
      <c r="BI86">
        <v>15</v>
      </c>
      <c r="BJ86">
        <v>15</v>
      </c>
      <c r="BK86">
        <v>15</v>
      </c>
      <c r="BL86">
        <v>15</v>
      </c>
      <c r="BM86">
        <v>15</v>
      </c>
      <c r="BN86">
        <v>15</v>
      </c>
      <c r="BO86">
        <v>15</v>
      </c>
      <c r="BP86">
        <v>15</v>
      </c>
      <c r="BQ86">
        <v>16</v>
      </c>
      <c r="BR86">
        <v>16</v>
      </c>
      <c r="BS86">
        <v>16</v>
      </c>
      <c r="BT86">
        <v>16</v>
      </c>
      <c r="BU86">
        <v>16</v>
      </c>
      <c r="BV86">
        <v>16</v>
      </c>
      <c r="BW86">
        <v>16</v>
      </c>
      <c r="BX86">
        <v>16</v>
      </c>
      <c r="BY86">
        <v>17</v>
      </c>
      <c r="BZ86">
        <v>17</v>
      </c>
      <c r="CA86">
        <v>17</v>
      </c>
      <c r="CB86">
        <v>17</v>
      </c>
      <c r="CC86">
        <v>17</v>
      </c>
      <c r="CD86">
        <v>17</v>
      </c>
      <c r="CE86">
        <v>18</v>
      </c>
      <c r="CF86">
        <v>19</v>
      </c>
      <c r="CG86">
        <v>19</v>
      </c>
      <c r="CH86">
        <v>19</v>
      </c>
      <c r="CI86">
        <v>19</v>
      </c>
      <c r="CJ86">
        <v>20</v>
      </c>
      <c r="CK86">
        <v>20</v>
      </c>
      <c r="CL86">
        <v>20</v>
      </c>
      <c r="CM86">
        <v>20</v>
      </c>
      <c r="CN86">
        <v>21</v>
      </c>
      <c r="CO86">
        <v>21</v>
      </c>
      <c r="CP86">
        <v>21</v>
      </c>
      <c r="CQ86">
        <v>21</v>
      </c>
      <c r="CR86">
        <v>22</v>
      </c>
      <c r="CS86">
        <v>22</v>
      </c>
      <c r="CT86">
        <v>23</v>
      </c>
      <c r="CU86">
        <v>24</v>
      </c>
      <c r="CV86">
        <v>25</v>
      </c>
      <c r="CW86">
        <v>28</v>
      </c>
      <c r="CX86">
        <v>41</v>
      </c>
      <c r="CY86" s="3">
        <f>AVERAGE(C86:CX86)</f>
        <v>13.51</v>
      </c>
      <c r="CZ86" s="3">
        <v>75</v>
      </c>
    </row>
    <row r="87" spans="1:104" x14ac:dyDescent="0.2">
      <c r="B87" s="2" t="s">
        <v>42</v>
      </c>
      <c r="C87">
        <v>1</v>
      </c>
      <c r="D87">
        <v>1</v>
      </c>
      <c r="E87">
        <v>4</v>
      </c>
      <c r="F87">
        <v>4</v>
      </c>
      <c r="G87">
        <v>5</v>
      </c>
      <c r="H87">
        <v>5</v>
      </c>
      <c r="I87">
        <v>5</v>
      </c>
      <c r="J87">
        <v>6</v>
      </c>
      <c r="K87">
        <v>6</v>
      </c>
      <c r="L87">
        <v>6</v>
      </c>
      <c r="M87">
        <v>6</v>
      </c>
      <c r="N87">
        <v>6</v>
      </c>
      <c r="O87">
        <v>7</v>
      </c>
      <c r="P87">
        <v>7</v>
      </c>
      <c r="Q87">
        <v>7</v>
      </c>
      <c r="R87">
        <v>7</v>
      </c>
      <c r="S87">
        <v>7</v>
      </c>
      <c r="T87">
        <v>8</v>
      </c>
      <c r="U87">
        <v>8</v>
      </c>
      <c r="V87">
        <v>9</v>
      </c>
      <c r="W87">
        <v>9</v>
      </c>
      <c r="X87">
        <v>9</v>
      </c>
      <c r="Y87">
        <v>9</v>
      </c>
      <c r="Z87">
        <v>10</v>
      </c>
      <c r="AA87">
        <v>10</v>
      </c>
      <c r="AB87">
        <v>10</v>
      </c>
      <c r="AC87">
        <v>10</v>
      </c>
      <c r="AD87">
        <v>11</v>
      </c>
      <c r="AE87">
        <v>11</v>
      </c>
      <c r="AF87">
        <v>11</v>
      </c>
      <c r="AG87">
        <v>11</v>
      </c>
      <c r="AH87">
        <v>11</v>
      </c>
      <c r="AI87">
        <v>12</v>
      </c>
      <c r="AJ87">
        <v>12</v>
      </c>
      <c r="AK87">
        <v>12</v>
      </c>
      <c r="AL87">
        <v>12</v>
      </c>
      <c r="AM87">
        <v>13</v>
      </c>
      <c r="AN87">
        <v>13</v>
      </c>
      <c r="AO87">
        <v>13</v>
      </c>
      <c r="AP87">
        <v>13</v>
      </c>
      <c r="AQ87">
        <v>14</v>
      </c>
      <c r="AR87">
        <v>14</v>
      </c>
      <c r="AS87">
        <v>14</v>
      </c>
      <c r="AT87">
        <v>14</v>
      </c>
      <c r="AU87">
        <v>14</v>
      </c>
      <c r="AV87">
        <v>14</v>
      </c>
      <c r="AW87">
        <v>14</v>
      </c>
      <c r="AX87">
        <v>15</v>
      </c>
      <c r="AY87">
        <v>15</v>
      </c>
      <c r="AZ87">
        <v>15</v>
      </c>
      <c r="BA87">
        <v>15</v>
      </c>
      <c r="BB87">
        <v>16</v>
      </c>
      <c r="BC87">
        <v>16</v>
      </c>
      <c r="BD87">
        <v>16</v>
      </c>
      <c r="BE87">
        <v>16</v>
      </c>
      <c r="BF87">
        <v>16</v>
      </c>
      <c r="BG87">
        <v>17</v>
      </c>
      <c r="BH87">
        <v>18</v>
      </c>
      <c r="BI87">
        <v>18</v>
      </c>
      <c r="BJ87">
        <v>18</v>
      </c>
      <c r="BK87">
        <v>18</v>
      </c>
      <c r="BL87">
        <v>18</v>
      </c>
      <c r="BM87">
        <v>18</v>
      </c>
      <c r="BN87">
        <v>18</v>
      </c>
      <c r="BO87">
        <v>19</v>
      </c>
      <c r="BP87">
        <v>21</v>
      </c>
      <c r="BQ87">
        <v>21</v>
      </c>
      <c r="BR87">
        <v>21</v>
      </c>
      <c r="BS87">
        <v>21</v>
      </c>
      <c r="BT87">
        <v>22</v>
      </c>
      <c r="BU87">
        <v>22</v>
      </c>
      <c r="BV87">
        <v>23</v>
      </c>
      <c r="BW87">
        <v>23</v>
      </c>
      <c r="BX87">
        <v>23</v>
      </c>
      <c r="BY87">
        <v>24</v>
      </c>
      <c r="BZ87">
        <v>24</v>
      </c>
      <c r="CA87">
        <v>24</v>
      </c>
      <c r="CB87">
        <v>25</v>
      </c>
      <c r="CC87">
        <v>27</v>
      </c>
      <c r="CD87">
        <v>27</v>
      </c>
      <c r="CE87">
        <v>27</v>
      </c>
      <c r="CF87">
        <v>27</v>
      </c>
      <c r="CG87">
        <v>27</v>
      </c>
      <c r="CH87">
        <v>27</v>
      </c>
      <c r="CI87">
        <v>28</v>
      </c>
      <c r="CJ87">
        <v>28</v>
      </c>
      <c r="CK87">
        <v>28</v>
      </c>
      <c r="CL87">
        <v>29</v>
      </c>
      <c r="CM87">
        <v>29</v>
      </c>
      <c r="CN87">
        <v>30</v>
      </c>
      <c r="CO87">
        <v>30</v>
      </c>
      <c r="CP87">
        <v>31</v>
      </c>
      <c r="CQ87">
        <v>31</v>
      </c>
      <c r="CR87">
        <v>31</v>
      </c>
      <c r="CS87">
        <v>33</v>
      </c>
      <c r="CT87">
        <v>33</v>
      </c>
      <c r="CU87">
        <v>33</v>
      </c>
      <c r="CV87">
        <v>36</v>
      </c>
      <c r="CW87">
        <v>39</v>
      </c>
      <c r="CX87">
        <v>40</v>
      </c>
      <c r="CY87" s="3">
        <f t="shared" ref="CY87:CY95" si="4">AVERAGE(C87:CX87)</f>
        <v>17.02</v>
      </c>
      <c r="CZ87" s="3">
        <v>77</v>
      </c>
    </row>
    <row r="88" spans="1:104" x14ac:dyDescent="0.2">
      <c r="B88" s="2" t="s">
        <v>43</v>
      </c>
      <c r="C88">
        <v>2</v>
      </c>
      <c r="D88">
        <v>4</v>
      </c>
      <c r="E88">
        <v>5</v>
      </c>
      <c r="F88">
        <v>5</v>
      </c>
      <c r="G88">
        <v>6</v>
      </c>
      <c r="H88">
        <v>6</v>
      </c>
      <c r="I88">
        <v>6</v>
      </c>
      <c r="J88">
        <v>7</v>
      </c>
      <c r="K88">
        <v>8</v>
      </c>
      <c r="L88">
        <v>8</v>
      </c>
      <c r="M88">
        <v>8</v>
      </c>
      <c r="N88">
        <v>8</v>
      </c>
      <c r="O88">
        <v>8</v>
      </c>
      <c r="P88">
        <v>8</v>
      </c>
      <c r="Q88">
        <v>9</v>
      </c>
      <c r="R88">
        <v>9</v>
      </c>
      <c r="S88">
        <v>9</v>
      </c>
      <c r="T88">
        <v>10</v>
      </c>
      <c r="U88">
        <v>10</v>
      </c>
      <c r="V88">
        <v>10</v>
      </c>
      <c r="W88">
        <v>10</v>
      </c>
      <c r="X88">
        <v>11</v>
      </c>
      <c r="Y88">
        <v>11</v>
      </c>
      <c r="Z88">
        <v>11</v>
      </c>
      <c r="AA88">
        <v>11</v>
      </c>
      <c r="AB88">
        <v>11</v>
      </c>
      <c r="AC88">
        <v>12</v>
      </c>
      <c r="AD88">
        <v>12</v>
      </c>
      <c r="AE88">
        <v>12</v>
      </c>
      <c r="AF88">
        <v>12</v>
      </c>
      <c r="AG88">
        <v>12</v>
      </c>
      <c r="AH88">
        <v>13</v>
      </c>
      <c r="AI88">
        <v>13</v>
      </c>
      <c r="AJ88">
        <v>13</v>
      </c>
      <c r="AK88">
        <v>13</v>
      </c>
      <c r="AL88">
        <v>13</v>
      </c>
      <c r="AM88">
        <v>13</v>
      </c>
      <c r="AN88">
        <v>14</v>
      </c>
      <c r="AO88">
        <v>14</v>
      </c>
      <c r="AP88">
        <v>15</v>
      </c>
      <c r="AQ88">
        <v>15</v>
      </c>
      <c r="AR88">
        <v>15</v>
      </c>
      <c r="AS88">
        <v>15</v>
      </c>
      <c r="AT88">
        <v>15</v>
      </c>
      <c r="AU88">
        <v>15</v>
      </c>
      <c r="AV88">
        <v>15</v>
      </c>
      <c r="AW88">
        <v>16</v>
      </c>
      <c r="AX88">
        <v>16</v>
      </c>
      <c r="AY88">
        <v>16</v>
      </c>
      <c r="AZ88">
        <v>16</v>
      </c>
      <c r="BA88">
        <v>16</v>
      </c>
      <c r="BB88">
        <v>16</v>
      </c>
      <c r="BC88">
        <v>16</v>
      </c>
      <c r="BD88">
        <v>17</v>
      </c>
      <c r="BE88">
        <v>17</v>
      </c>
      <c r="BF88">
        <v>17</v>
      </c>
      <c r="BG88">
        <v>17</v>
      </c>
      <c r="BH88">
        <v>17</v>
      </c>
      <c r="BI88">
        <v>17</v>
      </c>
      <c r="BJ88">
        <v>17</v>
      </c>
      <c r="BK88">
        <v>17</v>
      </c>
      <c r="BL88">
        <v>18</v>
      </c>
      <c r="BM88">
        <v>18</v>
      </c>
      <c r="BN88">
        <v>18</v>
      </c>
      <c r="BO88">
        <v>18</v>
      </c>
      <c r="BP88">
        <v>18</v>
      </c>
      <c r="BQ88">
        <v>18</v>
      </c>
      <c r="BR88">
        <v>19</v>
      </c>
      <c r="BS88">
        <v>19</v>
      </c>
      <c r="BT88">
        <v>19</v>
      </c>
      <c r="BU88">
        <v>20</v>
      </c>
      <c r="BV88">
        <v>21</v>
      </c>
      <c r="BW88">
        <v>21</v>
      </c>
      <c r="BX88">
        <v>21</v>
      </c>
      <c r="BY88">
        <v>22</v>
      </c>
      <c r="BZ88">
        <v>22</v>
      </c>
      <c r="CA88">
        <v>23</v>
      </c>
      <c r="CB88">
        <v>23</v>
      </c>
      <c r="CC88">
        <v>23</v>
      </c>
      <c r="CD88">
        <v>23</v>
      </c>
      <c r="CE88">
        <v>23</v>
      </c>
      <c r="CF88">
        <v>23</v>
      </c>
      <c r="CG88">
        <v>23</v>
      </c>
      <c r="CH88">
        <v>24</v>
      </c>
      <c r="CI88">
        <v>24</v>
      </c>
      <c r="CJ88">
        <v>24</v>
      </c>
      <c r="CK88">
        <v>25</v>
      </c>
      <c r="CL88">
        <v>25</v>
      </c>
      <c r="CM88">
        <v>25</v>
      </c>
      <c r="CN88">
        <v>26</v>
      </c>
      <c r="CO88">
        <v>26</v>
      </c>
      <c r="CP88">
        <v>26</v>
      </c>
      <c r="CQ88">
        <v>27</v>
      </c>
      <c r="CR88">
        <v>27</v>
      </c>
      <c r="CS88">
        <v>28</v>
      </c>
      <c r="CT88">
        <v>29</v>
      </c>
      <c r="CU88">
        <v>31</v>
      </c>
      <c r="CV88">
        <v>33</v>
      </c>
      <c r="CW88">
        <v>40</v>
      </c>
      <c r="CX88">
        <v>40</v>
      </c>
      <c r="CY88" s="3">
        <f t="shared" si="4"/>
        <v>16.63</v>
      </c>
      <c r="CZ88" s="3">
        <v>83</v>
      </c>
    </row>
    <row r="89" spans="1:104" x14ac:dyDescent="0.2">
      <c r="B89" s="2" t="s">
        <v>44</v>
      </c>
      <c r="C89">
        <v>1</v>
      </c>
      <c r="D89">
        <v>5</v>
      </c>
      <c r="E89">
        <v>5</v>
      </c>
      <c r="F89">
        <v>7</v>
      </c>
      <c r="G89">
        <v>7</v>
      </c>
      <c r="H89">
        <v>7</v>
      </c>
      <c r="I89">
        <v>7</v>
      </c>
      <c r="J89">
        <v>7</v>
      </c>
      <c r="K89">
        <v>7</v>
      </c>
      <c r="L89">
        <v>7</v>
      </c>
      <c r="M89">
        <v>8</v>
      </c>
      <c r="N89">
        <v>8</v>
      </c>
      <c r="O89">
        <v>8</v>
      </c>
      <c r="P89">
        <v>8</v>
      </c>
      <c r="Q89">
        <v>8</v>
      </c>
      <c r="R89">
        <v>8</v>
      </c>
      <c r="S89">
        <v>8</v>
      </c>
      <c r="T89">
        <v>9</v>
      </c>
      <c r="U89">
        <v>9</v>
      </c>
      <c r="V89">
        <v>9</v>
      </c>
      <c r="W89">
        <v>9</v>
      </c>
      <c r="X89">
        <v>9</v>
      </c>
      <c r="Y89">
        <v>9</v>
      </c>
      <c r="Z89">
        <v>9</v>
      </c>
      <c r="AA89">
        <v>10</v>
      </c>
      <c r="AB89">
        <v>10</v>
      </c>
      <c r="AC89">
        <v>10</v>
      </c>
      <c r="AD89">
        <v>10</v>
      </c>
      <c r="AE89">
        <v>10</v>
      </c>
      <c r="AF89">
        <v>10</v>
      </c>
      <c r="AG89">
        <v>10</v>
      </c>
      <c r="AH89">
        <v>10</v>
      </c>
      <c r="AI89">
        <v>11</v>
      </c>
      <c r="AJ89">
        <v>11</v>
      </c>
      <c r="AK89">
        <v>11</v>
      </c>
      <c r="AL89">
        <v>11</v>
      </c>
      <c r="AM89">
        <v>11</v>
      </c>
      <c r="AN89">
        <v>11</v>
      </c>
      <c r="AO89">
        <v>11</v>
      </c>
      <c r="AP89">
        <v>11</v>
      </c>
      <c r="AQ89">
        <v>11</v>
      </c>
      <c r="AR89">
        <v>12</v>
      </c>
      <c r="AS89">
        <v>12</v>
      </c>
      <c r="AT89">
        <v>12</v>
      </c>
      <c r="AU89">
        <v>13</v>
      </c>
      <c r="AV89">
        <v>13</v>
      </c>
      <c r="AW89">
        <v>13</v>
      </c>
      <c r="AX89">
        <v>13</v>
      </c>
      <c r="AY89">
        <v>13</v>
      </c>
      <c r="AZ89">
        <v>13</v>
      </c>
      <c r="BA89">
        <v>13</v>
      </c>
      <c r="BB89">
        <v>13</v>
      </c>
      <c r="BC89">
        <v>13</v>
      </c>
      <c r="BD89">
        <v>13</v>
      </c>
      <c r="BE89">
        <v>14</v>
      </c>
      <c r="BF89">
        <v>14</v>
      </c>
      <c r="BG89">
        <v>14</v>
      </c>
      <c r="BH89">
        <v>14</v>
      </c>
      <c r="BI89">
        <v>14</v>
      </c>
      <c r="BJ89">
        <v>14</v>
      </c>
      <c r="BK89">
        <v>14</v>
      </c>
      <c r="BL89">
        <v>14</v>
      </c>
      <c r="BM89">
        <v>14</v>
      </c>
      <c r="BN89">
        <v>14</v>
      </c>
      <c r="BO89">
        <v>14</v>
      </c>
      <c r="BP89">
        <v>14</v>
      </c>
      <c r="BQ89">
        <v>15</v>
      </c>
      <c r="BR89">
        <v>15</v>
      </c>
      <c r="BS89">
        <v>15</v>
      </c>
      <c r="BT89">
        <v>15</v>
      </c>
      <c r="BU89">
        <v>15</v>
      </c>
      <c r="BV89">
        <v>16</v>
      </c>
      <c r="BW89">
        <v>16</v>
      </c>
      <c r="BX89">
        <v>17</v>
      </c>
      <c r="BY89">
        <v>17</v>
      </c>
      <c r="BZ89">
        <v>17</v>
      </c>
      <c r="CA89">
        <v>17</v>
      </c>
      <c r="CB89">
        <v>17</v>
      </c>
      <c r="CC89">
        <v>17</v>
      </c>
      <c r="CD89">
        <v>17</v>
      </c>
      <c r="CE89">
        <v>18</v>
      </c>
      <c r="CF89">
        <v>18</v>
      </c>
      <c r="CG89">
        <v>18</v>
      </c>
      <c r="CH89">
        <v>18</v>
      </c>
      <c r="CI89">
        <v>19</v>
      </c>
      <c r="CJ89">
        <v>19</v>
      </c>
      <c r="CK89">
        <v>19</v>
      </c>
      <c r="CL89">
        <v>19</v>
      </c>
      <c r="CM89">
        <v>19</v>
      </c>
      <c r="CN89">
        <v>20</v>
      </c>
      <c r="CO89">
        <v>21</v>
      </c>
      <c r="CP89">
        <v>21</v>
      </c>
      <c r="CQ89">
        <v>21</v>
      </c>
      <c r="CR89">
        <v>21</v>
      </c>
      <c r="CS89">
        <v>21</v>
      </c>
      <c r="CT89">
        <v>21</v>
      </c>
      <c r="CU89">
        <v>22</v>
      </c>
      <c r="CV89">
        <v>23</v>
      </c>
      <c r="CW89">
        <v>23</v>
      </c>
      <c r="CX89">
        <v>26</v>
      </c>
      <c r="CY89" s="3">
        <f t="shared" si="4"/>
        <v>13.25</v>
      </c>
      <c r="CZ89" s="3">
        <v>76</v>
      </c>
    </row>
    <row r="90" spans="1:104" x14ac:dyDescent="0.2">
      <c r="B90" s="2"/>
      <c r="C90" s="2"/>
    </row>
    <row r="91" spans="1:104" x14ac:dyDescent="0.2">
      <c r="B91" s="16" t="s">
        <v>349</v>
      </c>
      <c r="C91" s="2"/>
    </row>
    <row r="92" spans="1:104" x14ac:dyDescent="0.2">
      <c r="B92" s="2" t="s">
        <v>41</v>
      </c>
      <c r="C92">
        <v>3</v>
      </c>
      <c r="D92">
        <v>8</v>
      </c>
      <c r="E92">
        <v>8</v>
      </c>
      <c r="F92">
        <v>10</v>
      </c>
      <c r="G92">
        <v>11</v>
      </c>
      <c r="H92">
        <v>12</v>
      </c>
      <c r="I92">
        <v>12</v>
      </c>
      <c r="J92">
        <v>12</v>
      </c>
      <c r="K92">
        <v>13</v>
      </c>
      <c r="L92">
        <v>14</v>
      </c>
      <c r="M92">
        <v>14</v>
      </c>
      <c r="N92">
        <v>15</v>
      </c>
      <c r="O92">
        <v>15</v>
      </c>
      <c r="P92">
        <v>15</v>
      </c>
      <c r="Q92">
        <v>15</v>
      </c>
      <c r="R92">
        <v>16</v>
      </c>
      <c r="S92">
        <v>16</v>
      </c>
      <c r="T92">
        <v>17</v>
      </c>
      <c r="U92">
        <v>18</v>
      </c>
      <c r="V92">
        <v>18</v>
      </c>
      <c r="W92">
        <v>18</v>
      </c>
      <c r="X92">
        <v>18</v>
      </c>
      <c r="Y92">
        <v>18</v>
      </c>
      <c r="Z92">
        <v>18</v>
      </c>
      <c r="AA92">
        <v>18</v>
      </c>
      <c r="AB92">
        <v>18</v>
      </c>
      <c r="AC92">
        <v>18</v>
      </c>
      <c r="AD92">
        <v>18</v>
      </c>
      <c r="AE92">
        <v>18</v>
      </c>
      <c r="AF92">
        <v>18</v>
      </c>
      <c r="AG92">
        <v>19</v>
      </c>
      <c r="AH92">
        <v>19</v>
      </c>
      <c r="AI92">
        <v>19</v>
      </c>
      <c r="AJ92">
        <v>20</v>
      </c>
      <c r="AK92">
        <v>20</v>
      </c>
      <c r="AL92">
        <v>20</v>
      </c>
      <c r="AM92">
        <v>20</v>
      </c>
      <c r="AN92">
        <v>21</v>
      </c>
      <c r="AO92">
        <v>21</v>
      </c>
      <c r="AP92">
        <v>21</v>
      </c>
      <c r="AQ92">
        <v>21</v>
      </c>
      <c r="AR92">
        <v>22</v>
      </c>
      <c r="AS92">
        <v>22</v>
      </c>
      <c r="AT92">
        <v>22</v>
      </c>
      <c r="AU92">
        <v>22</v>
      </c>
      <c r="AV92">
        <v>22</v>
      </c>
      <c r="AW92">
        <v>23</v>
      </c>
      <c r="AX92">
        <v>23</v>
      </c>
      <c r="AY92">
        <v>23</v>
      </c>
      <c r="AZ92">
        <v>23</v>
      </c>
      <c r="BA92">
        <v>23</v>
      </c>
      <c r="BB92">
        <v>23</v>
      </c>
      <c r="BC92">
        <v>23</v>
      </c>
      <c r="BD92">
        <v>23</v>
      </c>
      <c r="BE92">
        <v>23</v>
      </c>
      <c r="BF92">
        <v>23</v>
      </c>
      <c r="BG92">
        <v>23</v>
      </c>
      <c r="BH92">
        <v>23</v>
      </c>
      <c r="BI92">
        <v>24</v>
      </c>
      <c r="BJ92">
        <v>24</v>
      </c>
      <c r="BK92">
        <v>25</v>
      </c>
      <c r="BL92">
        <v>25</v>
      </c>
      <c r="BM92">
        <v>25</v>
      </c>
      <c r="BN92">
        <v>25</v>
      </c>
      <c r="BO92">
        <v>25</v>
      </c>
      <c r="BP92">
        <v>26</v>
      </c>
      <c r="BQ92">
        <v>26</v>
      </c>
      <c r="BR92">
        <v>26</v>
      </c>
      <c r="BS92">
        <v>27</v>
      </c>
      <c r="BT92">
        <v>27</v>
      </c>
      <c r="BU92">
        <v>27</v>
      </c>
      <c r="BV92">
        <v>27</v>
      </c>
      <c r="BW92">
        <v>27</v>
      </c>
      <c r="BX92">
        <v>27</v>
      </c>
      <c r="BY92">
        <v>28</v>
      </c>
      <c r="BZ92">
        <v>28</v>
      </c>
      <c r="CA92">
        <v>28</v>
      </c>
      <c r="CB92">
        <v>28</v>
      </c>
      <c r="CC92">
        <v>28</v>
      </c>
      <c r="CD92">
        <v>28</v>
      </c>
      <c r="CE92">
        <v>28</v>
      </c>
      <c r="CF92">
        <v>29</v>
      </c>
      <c r="CG92">
        <v>29</v>
      </c>
      <c r="CH92">
        <v>30</v>
      </c>
      <c r="CI92">
        <v>30</v>
      </c>
      <c r="CJ92">
        <v>30</v>
      </c>
      <c r="CK92">
        <v>31</v>
      </c>
      <c r="CL92">
        <v>31</v>
      </c>
      <c r="CM92">
        <v>32</v>
      </c>
      <c r="CN92">
        <v>32</v>
      </c>
      <c r="CO92">
        <v>32</v>
      </c>
      <c r="CP92">
        <v>32</v>
      </c>
      <c r="CQ92">
        <v>37</v>
      </c>
      <c r="CR92">
        <v>37</v>
      </c>
      <c r="CS92">
        <v>38</v>
      </c>
      <c r="CT92">
        <v>39</v>
      </c>
      <c r="CU92">
        <v>40</v>
      </c>
      <c r="CV92">
        <v>41</v>
      </c>
      <c r="CW92">
        <v>41</v>
      </c>
      <c r="CX92">
        <v>45</v>
      </c>
      <c r="CY92" s="3">
        <f t="shared" si="4"/>
        <v>23.14</v>
      </c>
      <c r="CZ92" s="3">
        <v>97</v>
      </c>
    </row>
    <row r="93" spans="1:104" x14ac:dyDescent="0.2">
      <c r="B93" s="2" t="s">
        <v>42</v>
      </c>
      <c r="C93">
        <v>0</v>
      </c>
      <c r="D93">
        <v>0</v>
      </c>
      <c r="E93">
        <v>2</v>
      </c>
      <c r="F93">
        <v>4</v>
      </c>
      <c r="G93">
        <v>5</v>
      </c>
      <c r="H93">
        <v>6</v>
      </c>
      <c r="I93">
        <v>7</v>
      </c>
      <c r="J93">
        <v>8</v>
      </c>
      <c r="K93">
        <v>9</v>
      </c>
      <c r="L93">
        <v>11</v>
      </c>
      <c r="M93">
        <v>11</v>
      </c>
      <c r="N93">
        <v>12</v>
      </c>
      <c r="O93">
        <v>12</v>
      </c>
      <c r="P93">
        <v>12</v>
      </c>
      <c r="Q93">
        <v>13</v>
      </c>
      <c r="R93">
        <v>13</v>
      </c>
      <c r="S93">
        <v>13</v>
      </c>
      <c r="T93">
        <v>13</v>
      </c>
      <c r="U93">
        <v>14</v>
      </c>
      <c r="V93">
        <v>14</v>
      </c>
      <c r="W93">
        <v>14</v>
      </c>
      <c r="X93">
        <v>14</v>
      </c>
      <c r="Y93">
        <v>14</v>
      </c>
      <c r="Z93">
        <v>14</v>
      </c>
      <c r="AA93">
        <v>14</v>
      </c>
      <c r="AB93">
        <v>15</v>
      </c>
      <c r="AC93">
        <v>16</v>
      </c>
      <c r="AD93">
        <v>16</v>
      </c>
      <c r="AE93">
        <v>16</v>
      </c>
      <c r="AF93">
        <v>16</v>
      </c>
      <c r="AG93">
        <v>16</v>
      </c>
      <c r="AH93">
        <v>17</v>
      </c>
      <c r="AI93">
        <v>17</v>
      </c>
      <c r="AJ93">
        <v>17</v>
      </c>
      <c r="AK93">
        <v>17</v>
      </c>
      <c r="AL93">
        <v>18</v>
      </c>
      <c r="AM93">
        <v>18</v>
      </c>
      <c r="AN93">
        <v>19</v>
      </c>
      <c r="AO93">
        <v>19</v>
      </c>
      <c r="AP93">
        <v>20</v>
      </c>
      <c r="AQ93">
        <v>20</v>
      </c>
      <c r="AR93">
        <v>20</v>
      </c>
      <c r="AS93">
        <v>20</v>
      </c>
      <c r="AT93">
        <v>20</v>
      </c>
      <c r="AU93">
        <v>20</v>
      </c>
      <c r="AV93">
        <v>20</v>
      </c>
      <c r="AW93">
        <v>21</v>
      </c>
      <c r="AX93">
        <v>21</v>
      </c>
      <c r="AY93">
        <v>21</v>
      </c>
      <c r="AZ93">
        <v>21</v>
      </c>
      <c r="BA93">
        <v>21</v>
      </c>
      <c r="BB93">
        <v>21</v>
      </c>
      <c r="BC93">
        <v>21</v>
      </c>
      <c r="BD93">
        <v>22</v>
      </c>
      <c r="BE93">
        <v>23</v>
      </c>
      <c r="BF93">
        <v>23</v>
      </c>
      <c r="BG93">
        <v>23</v>
      </c>
      <c r="BH93">
        <v>24</v>
      </c>
      <c r="BI93">
        <v>24</v>
      </c>
      <c r="BJ93">
        <v>24</v>
      </c>
      <c r="BK93">
        <v>24</v>
      </c>
      <c r="BL93">
        <v>24</v>
      </c>
      <c r="BM93">
        <v>25</v>
      </c>
      <c r="BN93">
        <v>25</v>
      </c>
      <c r="BO93">
        <v>26</v>
      </c>
      <c r="BP93">
        <v>27</v>
      </c>
      <c r="BQ93">
        <v>27</v>
      </c>
      <c r="BR93">
        <v>29</v>
      </c>
      <c r="BS93">
        <v>29</v>
      </c>
      <c r="BT93">
        <v>29</v>
      </c>
      <c r="BU93">
        <v>29</v>
      </c>
      <c r="BV93">
        <v>29</v>
      </c>
      <c r="BW93">
        <v>29</v>
      </c>
      <c r="BX93">
        <v>30</v>
      </c>
      <c r="BY93">
        <v>30</v>
      </c>
      <c r="BZ93">
        <v>30</v>
      </c>
      <c r="CA93">
        <v>31</v>
      </c>
      <c r="CB93">
        <v>31</v>
      </c>
      <c r="CC93">
        <v>31</v>
      </c>
      <c r="CD93">
        <v>31</v>
      </c>
      <c r="CE93">
        <v>32</v>
      </c>
      <c r="CF93">
        <v>32</v>
      </c>
      <c r="CG93">
        <v>32</v>
      </c>
      <c r="CH93">
        <v>32</v>
      </c>
      <c r="CI93">
        <v>33</v>
      </c>
      <c r="CJ93">
        <v>34</v>
      </c>
      <c r="CK93">
        <v>35</v>
      </c>
      <c r="CL93">
        <v>36</v>
      </c>
      <c r="CM93">
        <v>36</v>
      </c>
      <c r="CN93">
        <v>36</v>
      </c>
      <c r="CO93">
        <v>37</v>
      </c>
      <c r="CP93">
        <v>38</v>
      </c>
      <c r="CQ93">
        <v>38</v>
      </c>
      <c r="CR93">
        <v>40</v>
      </c>
      <c r="CS93">
        <v>41</v>
      </c>
      <c r="CT93">
        <v>41</v>
      </c>
      <c r="CU93">
        <v>43</v>
      </c>
      <c r="CV93">
        <v>44</v>
      </c>
      <c r="CW93">
        <v>44</v>
      </c>
      <c r="CX93">
        <v>51</v>
      </c>
      <c r="CY93" s="3">
        <f t="shared" si="4"/>
        <v>22.57</v>
      </c>
      <c r="CZ93" s="3">
        <v>91</v>
      </c>
    </row>
    <row r="94" spans="1:104" x14ac:dyDescent="0.2">
      <c r="B94" s="2" t="s">
        <v>43</v>
      </c>
      <c r="C94">
        <v>2</v>
      </c>
      <c r="D94">
        <v>3</v>
      </c>
      <c r="E94">
        <v>4</v>
      </c>
      <c r="F94">
        <v>7</v>
      </c>
      <c r="G94">
        <v>7</v>
      </c>
      <c r="H94">
        <v>8</v>
      </c>
      <c r="I94">
        <v>8</v>
      </c>
      <c r="J94">
        <v>8</v>
      </c>
      <c r="K94">
        <v>8</v>
      </c>
      <c r="L94">
        <v>9</v>
      </c>
      <c r="M94">
        <v>9</v>
      </c>
      <c r="N94">
        <v>10</v>
      </c>
      <c r="O94">
        <v>11</v>
      </c>
      <c r="P94">
        <v>12</v>
      </c>
      <c r="Q94">
        <v>13</v>
      </c>
      <c r="R94">
        <v>13</v>
      </c>
      <c r="S94">
        <v>14</v>
      </c>
      <c r="T94">
        <v>14</v>
      </c>
      <c r="U94">
        <v>14</v>
      </c>
      <c r="V94">
        <v>15</v>
      </c>
      <c r="W94">
        <v>16</v>
      </c>
      <c r="X94">
        <v>16</v>
      </c>
      <c r="Y94">
        <v>17</v>
      </c>
      <c r="Z94">
        <v>17</v>
      </c>
      <c r="AA94">
        <v>17</v>
      </c>
      <c r="AB94">
        <v>17</v>
      </c>
      <c r="AC94">
        <v>17</v>
      </c>
      <c r="AD94">
        <v>18</v>
      </c>
      <c r="AE94">
        <v>18</v>
      </c>
      <c r="AF94">
        <v>18</v>
      </c>
      <c r="AG94">
        <v>18</v>
      </c>
      <c r="AH94">
        <v>19</v>
      </c>
      <c r="AI94">
        <v>19</v>
      </c>
      <c r="AJ94">
        <v>19</v>
      </c>
      <c r="AK94">
        <v>19</v>
      </c>
      <c r="AL94">
        <v>19</v>
      </c>
      <c r="AM94">
        <v>20</v>
      </c>
      <c r="AN94">
        <v>20</v>
      </c>
      <c r="AO94">
        <v>20</v>
      </c>
      <c r="AP94">
        <v>21</v>
      </c>
      <c r="AQ94">
        <v>21</v>
      </c>
      <c r="AR94">
        <v>21</v>
      </c>
      <c r="AS94">
        <v>21</v>
      </c>
      <c r="AT94">
        <v>21</v>
      </c>
      <c r="AU94">
        <v>21</v>
      </c>
      <c r="AV94">
        <v>21</v>
      </c>
      <c r="AW94">
        <v>21</v>
      </c>
      <c r="AX94">
        <v>21</v>
      </c>
      <c r="AY94">
        <v>21</v>
      </c>
      <c r="AZ94">
        <v>22</v>
      </c>
      <c r="BA94">
        <v>22</v>
      </c>
      <c r="BB94">
        <v>22</v>
      </c>
      <c r="BC94">
        <v>22</v>
      </c>
      <c r="BD94">
        <v>22</v>
      </c>
      <c r="BE94">
        <v>22</v>
      </c>
      <c r="BF94">
        <v>23</v>
      </c>
      <c r="BG94">
        <v>23</v>
      </c>
      <c r="BH94">
        <v>23</v>
      </c>
      <c r="BI94">
        <v>24</v>
      </c>
      <c r="BJ94">
        <v>24</v>
      </c>
      <c r="BK94">
        <v>24</v>
      </c>
      <c r="BL94">
        <v>24</v>
      </c>
      <c r="BM94">
        <v>24</v>
      </c>
      <c r="BN94">
        <v>25</v>
      </c>
      <c r="BO94">
        <v>25</v>
      </c>
      <c r="BP94">
        <v>25</v>
      </c>
      <c r="BQ94">
        <v>25</v>
      </c>
      <c r="BR94">
        <v>25</v>
      </c>
      <c r="BS94">
        <v>26</v>
      </c>
      <c r="BT94">
        <v>26</v>
      </c>
      <c r="BU94">
        <v>26</v>
      </c>
      <c r="BV94">
        <v>27</v>
      </c>
      <c r="BW94">
        <v>27</v>
      </c>
      <c r="BX94">
        <v>28</v>
      </c>
      <c r="BY94">
        <v>28</v>
      </c>
      <c r="BZ94">
        <v>28</v>
      </c>
      <c r="CA94">
        <v>28</v>
      </c>
      <c r="CB94">
        <v>29</v>
      </c>
      <c r="CC94">
        <v>29</v>
      </c>
      <c r="CD94">
        <v>30</v>
      </c>
      <c r="CE94">
        <v>30</v>
      </c>
      <c r="CF94">
        <v>30</v>
      </c>
      <c r="CG94">
        <v>31</v>
      </c>
      <c r="CH94">
        <v>32</v>
      </c>
      <c r="CI94">
        <v>32</v>
      </c>
      <c r="CJ94">
        <v>33</v>
      </c>
      <c r="CK94">
        <v>34</v>
      </c>
      <c r="CL94">
        <v>34</v>
      </c>
      <c r="CM94">
        <v>34</v>
      </c>
      <c r="CN94">
        <v>34</v>
      </c>
      <c r="CO94">
        <v>34</v>
      </c>
      <c r="CP94">
        <v>36</v>
      </c>
      <c r="CQ94">
        <v>36</v>
      </c>
      <c r="CR94">
        <v>37</v>
      </c>
      <c r="CS94">
        <v>37</v>
      </c>
      <c r="CT94">
        <v>38</v>
      </c>
      <c r="CU94">
        <v>39</v>
      </c>
      <c r="CV94">
        <v>40</v>
      </c>
      <c r="CW94">
        <v>44</v>
      </c>
      <c r="CX94">
        <v>44</v>
      </c>
      <c r="CY94" s="3">
        <f t="shared" si="4"/>
        <v>22.3</v>
      </c>
      <c r="CZ94" s="3">
        <v>89</v>
      </c>
    </row>
    <row r="95" spans="1:104" x14ac:dyDescent="0.2">
      <c r="B95" s="2" t="s">
        <v>44</v>
      </c>
      <c r="C95">
        <v>3</v>
      </c>
      <c r="D95">
        <v>4</v>
      </c>
      <c r="E95">
        <v>4</v>
      </c>
      <c r="F95">
        <v>6</v>
      </c>
      <c r="G95">
        <v>6</v>
      </c>
      <c r="H95">
        <v>7</v>
      </c>
      <c r="I95">
        <v>7</v>
      </c>
      <c r="J95">
        <v>8</v>
      </c>
      <c r="K95">
        <v>8</v>
      </c>
      <c r="L95">
        <v>10</v>
      </c>
      <c r="M95">
        <v>10</v>
      </c>
      <c r="N95">
        <v>11</v>
      </c>
      <c r="O95">
        <v>11</v>
      </c>
      <c r="P95">
        <v>11</v>
      </c>
      <c r="Q95">
        <v>12</v>
      </c>
      <c r="R95">
        <v>14</v>
      </c>
      <c r="S95">
        <v>14</v>
      </c>
      <c r="T95">
        <v>15</v>
      </c>
      <c r="U95">
        <v>15</v>
      </c>
      <c r="V95">
        <v>15</v>
      </c>
      <c r="W95">
        <v>15</v>
      </c>
      <c r="X95">
        <v>15</v>
      </c>
      <c r="Y95">
        <v>15</v>
      </c>
      <c r="Z95">
        <v>15</v>
      </c>
      <c r="AA95">
        <v>16</v>
      </c>
      <c r="AB95">
        <v>16</v>
      </c>
      <c r="AC95">
        <v>17</v>
      </c>
      <c r="AD95">
        <v>17</v>
      </c>
      <c r="AE95">
        <v>17</v>
      </c>
      <c r="AF95">
        <v>17</v>
      </c>
      <c r="AG95">
        <v>17</v>
      </c>
      <c r="AH95">
        <v>17</v>
      </c>
      <c r="AI95">
        <v>18</v>
      </c>
      <c r="AJ95">
        <v>18</v>
      </c>
      <c r="AK95">
        <v>18</v>
      </c>
      <c r="AL95">
        <v>18</v>
      </c>
      <c r="AM95">
        <v>19</v>
      </c>
      <c r="AN95">
        <v>19</v>
      </c>
      <c r="AO95">
        <v>20</v>
      </c>
      <c r="AP95">
        <v>20</v>
      </c>
      <c r="AQ95">
        <v>21</v>
      </c>
      <c r="AR95">
        <v>21</v>
      </c>
      <c r="AS95">
        <v>21</v>
      </c>
      <c r="AT95">
        <v>21</v>
      </c>
      <c r="AU95">
        <v>21</v>
      </c>
      <c r="AV95">
        <v>21</v>
      </c>
      <c r="AW95">
        <v>21</v>
      </c>
      <c r="AX95">
        <v>21</v>
      </c>
      <c r="AY95">
        <v>22</v>
      </c>
      <c r="AZ95">
        <v>22</v>
      </c>
      <c r="BA95">
        <v>22</v>
      </c>
      <c r="BB95">
        <v>22</v>
      </c>
      <c r="BC95">
        <v>22</v>
      </c>
      <c r="BD95">
        <v>23</v>
      </c>
      <c r="BE95">
        <v>23</v>
      </c>
      <c r="BF95">
        <v>23</v>
      </c>
      <c r="BG95">
        <v>23</v>
      </c>
      <c r="BH95">
        <v>24</v>
      </c>
      <c r="BI95">
        <v>24</v>
      </c>
      <c r="BJ95">
        <v>25</v>
      </c>
      <c r="BK95">
        <v>25</v>
      </c>
      <c r="BL95">
        <v>25</v>
      </c>
      <c r="BM95">
        <v>25</v>
      </c>
      <c r="BN95">
        <v>25</v>
      </c>
      <c r="BO95">
        <v>25</v>
      </c>
      <c r="BP95">
        <v>25</v>
      </c>
      <c r="BQ95">
        <v>25</v>
      </c>
      <c r="BR95">
        <v>25</v>
      </c>
      <c r="BS95">
        <v>25</v>
      </c>
      <c r="BT95">
        <v>25</v>
      </c>
      <c r="BU95">
        <v>25</v>
      </c>
      <c r="BV95">
        <v>26</v>
      </c>
      <c r="BW95">
        <v>26</v>
      </c>
      <c r="BX95">
        <v>26</v>
      </c>
      <c r="BY95">
        <v>26</v>
      </c>
      <c r="BZ95">
        <v>26</v>
      </c>
      <c r="CA95">
        <v>27</v>
      </c>
      <c r="CB95">
        <v>27</v>
      </c>
      <c r="CC95">
        <v>27</v>
      </c>
      <c r="CD95">
        <v>27</v>
      </c>
      <c r="CE95">
        <v>27</v>
      </c>
      <c r="CF95">
        <v>27</v>
      </c>
      <c r="CG95">
        <v>27</v>
      </c>
      <c r="CH95">
        <v>28</v>
      </c>
      <c r="CI95">
        <v>28</v>
      </c>
      <c r="CJ95">
        <v>29</v>
      </c>
      <c r="CK95">
        <v>29</v>
      </c>
      <c r="CL95">
        <v>29</v>
      </c>
      <c r="CM95">
        <v>30</v>
      </c>
      <c r="CN95">
        <v>31</v>
      </c>
      <c r="CO95">
        <v>31</v>
      </c>
      <c r="CP95">
        <v>32</v>
      </c>
      <c r="CQ95">
        <v>32</v>
      </c>
      <c r="CR95">
        <v>32</v>
      </c>
      <c r="CS95">
        <v>32</v>
      </c>
      <c r="CT95">
        <v>33</v>
      </c>
      <c r="CU95">
        <v>34</v>
      </c>
      <c r="CV95">
        <v>34</v>
      </c>
      <c r="CW95">
        <v>37</v>
      </c>
      <c r="CX95">
        <v>37</v>
      </c>
      <c r="CY95" s="3">
        <f t="shared" si="4"/>
        <v>21.1</v>
      </c>
      <c r="CZ95" s="3">
        <v>91</v>
      </c>
    </row>
    <row r="96" spans="1:104" x14ac:dyDescent="0.2">
      <c r="B96" s="2"/>
      <c r="C96" s="2"/>
    </row>
    <row r="97" spans="1:104" x14ac:dyDescent="0.2">
      <c r="B97" s="2"/>
      <c r="C97" s="2"/>
    </row>
    <row r="100" spans="1:104" x14ac:dyDescent="0.2">
      <c r="A100" s="3" t="s">
        <v>37</v>
      </c>
    </row>
    <row r="101" spans="1:104" x14ac:dyDescent="0.2">
      <c r="A101" s="3" t="s">
        <v>14</v>
      </c>
      <c r="B101" s="4" t="s">
        <v>33</v>
      </c>
      <c r="C101" s="4" t="s">
        <v>34</v>
      </c>
    </row>
    <row r="102" spans="1:104" x14ac:dyDescent="0.2">
      <c r="B102" s="2">
        <v>1.62</v>
      </c>
      <c r="C102" s="2">
        <v>1.95</v>
      </c>
    </row>
    <row r="103" spans="1:104" x14ac:dyDescent="0.2">
      <c r="B103" s="2">
        <v>0.17</v>
      </c>
      <c r="C103" s="2">
        <v>3.28</v>
      </c>
    </row>
    <row r="104" spans="1:104" x14ac:dyDescent="0.2">
      <c r="B104" s="2">
        <v>0.69</v>
      </c>
      <c r="C104" s="2">
        <v>2.12</v>
      </c>
    </row>
    <row r="105" spans="1:104" x14ac:dyDescent="0.2">
      <c r="B105" s="2"/>
      <c r="C105" s="2"/>
    </row>
    <row r="106" spans="1:104" x14ac:dyDescent="0.2">
      <c r="B106" s="2">
        <v>0.09</v>
      </c>
      <c r="C106" s="2">
        <v>2.77</v>
      </c>
    </row>
    <row r="107" spans="1:104" x14ac:dyDescent="0.2">
      <c r="B107" s="2">
        <v>1.91</v>
      </c>
      <c r="C107" s="2">
        <v>2.75</v>
      </c>
    </row>
    <row r="108" spans="1:104" x14ac:dyDescent="0.2">
      <c r="B108" s="2">
        <v>1.23</v>
      </c>
      <c r="C108" s="2">
        <v>1.34</v>
      </c>
    </row>
    <row r="109" spans="1:104" x14ac:dyDescent="0.2">
      <c r="B109" s="2"/>
      <c r="C109" s="2"/>
    </row>
    <row r="110" spans="1:104" x14ac:dyDescent="0.2">
      <c r="B110" s="2"/>
      <c r="C110" s="2"/>
    </row>
    <row r="111" spans="1:104" x14ac:dyDescent="0.2">
      <c r="A111" s="3" t="s">
        <v>446</v>
      </c>
      <c r="B111" s="16" t="s">
        <v>444</v>
      </c>
      <c r="C111" s="2"/>
      <c r="CZ111" s="3" t="s">
        <v>347</v>
      </c>
    </row>
    <row r="112" spans="1:104" x14ac:dyDescent="0.2">
      <c r="B112" s="2" t="s">
        <v>41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2</v>
      </c>
      <c r="BF112">
        <v>0</v>
      </c>
      <c r="BG112">
        <v>0</v>
      </c>
      <c r="BH112">
        <v>0</v>
      </c>
      <c r="BI112">
        <v>1</v>
      </c>
      <c r="BJ112">
        <v>1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0</v>
      </c>
      <c r="CO112">
        <v>2</v>
      </c>
      <c r="CP112">
        <v>0</v>
      </c>
      <c r="CQ112">
        <v>0</v>
      </c>
      <c r="CR112">
        <v>3</v>
      </c>
      <c r="CS112">
        <v>1</v>
      </c>
      <c r="CT112">
        <v>1</v>
      </c>
      <c r="CU112">
        <v>0</v>
      </c>
      <c r="CV112">
        <v>1</v>
      </c>
      <c r="CW112">
        <v>0</v>
      </c>
      <c r="CX112">
        <v>0</v>
      </c>
      <c r="CZ112" s="3">
        <f>AVERAGE(C112:CX112)</f>
        <v>0.17</v>
      </c>
    </row>
    <row r="113" spans="2:104" x14ac:dyDescent="0.2">
      <c r="B113" s="2" t="s">
        <v>42</v>
      </c>
      <c r="C113">
        <v>0</v>
      </c>
      <c r="D113">
        <v>1</v>
      </c>
      <c r="E113">
        <v>1</v>
      </c>
      <c r="F113">
        <v>0</v>
      </c>
      <c r="G113">
        <v>4</v>
      </c>
      <c r="H113">
        <v>2</v>
      </c>
      <c r="I113">
        <v>0</v>
      </c>
      <c r="J113">
        <v>2</v>
      </c>
      <c r="K113">
        <v>0</v>
      </c>
      <c r="L113">
        <v>0</v>
      </c>
      <c r="M113">
        <v>6</v>
      </c>
      <c r="N113">
        <v>0</v>
      </c>
      <c r="O113">
        <v>2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3</v>
      </c>
      <c r="Y113">
        <v>0</v>
      </c>
      <c r="Z113">
        <v>3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0</v>
      </c>
      <c r="AG113">
        <v>5</v>
      </c>
      <c r="AH113">
        <v>0</v>
      </c>
      <c r="AI113">
        <v>0</v>
      </c>
      <c r="AJ113">
        <v>0</v>
      </c>
      <c r="AK113">
        <v>2</v>
      </c>
      <c r="AL113">
        <v>0</v>
      </c>
      <c r="AM113">
        <v>2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3</v>
      </c>
      <c r="AT113">
        <v>0</v>
      </c>
      <c r="AU113">
        <v>0</v>
      </c>
      <c r="AV113">
        <v>3</v>
      </c>
      <c r="AW113">
        <v>0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6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</v>
      </c>
      <c r="BV113">
        <v>1</v>
      </c>
      <c r="BW113">
        <v>0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2</v>
      </c>
      <c r="CD113">
        <v>2</v>
      </c>
      <c r="CE113">
        <v>0</v>
      </c>
      <c r="CF113">
        <v>2</v>
      </c>
      <c r="CG113">
        <v>3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1</v>
      </c>
      <c r="CN113">
        <v>1</v>
      </c>
      <c r="CO113">
        <v>0</v>
      </c>
      <c r="CP113">
        <v>1</v>
      </c>
      <c r="CQ113">
        <v>0</v>
      </c>
      <c r="CR113">
        <v>0</v>
      </c>
      <c r="CS113">
        <v>0</v>
      </c>
      <c r="CT113">
        <v>0</v>
      </c>
      <c r="CU113">
        <v>2</v>
      </c>
      <c r="CV113">
        <v>0</v>
      </c>
      <c r="CW113">
        <v>0</v>
      </c>
      <c r="CX113">
        <v>0</v>
      </c>
      <c r="CZ113" s="3">
        <f t="shared" ref="CZ113:CZ126" si="5">AVERAGE(C113:CX113)</f>
        <v>0.69</v>
      </c>
    </row>
    <row r="114" spans="2:104" x14ac:dyDescent="0.2">
      <c r="B114" s="2" t="s">
        <v>43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4</v>
      </c>
      <c r="I114">
        <v>4</v>
      </c>
      <c r="J114">
        <v>1</v>
      </c>
      <c r="K114">
        <v>0</v>
      </c>
      <c r="L114">
        <v>0</v>
      </c>
      <c r="M114">
        <v>2</v>
      </c>
      <c r="N114">
        <v>3</v>
      </c>
      <c r="O114">
        <v>0</v>
      </c>
      <c r="P114">
        <v>0</v>
      </c>
      <c r="Q114">
        <v>0</v>
      </c>
      <c r="R114">
        <v>0</v>
      </c>
      <c r="S114">
        <v>2</v>
      </c>
      <c r="T114">
        <v>6</v>
      </c>
      <c r="U114">
        <v>2</v>
      </c>
      <c r="V114">
        <v>1</v>
      </c>
      <c r="W114">
        <v>3</v>
      </c>
      <c r="X114">
        <v>2</v>
      </c>
      <c r="Y114">
        <v>0</v>
      </c>
      <c r="Z114">
        <v>0</v>
      </c>
      <c r="AA114">
        <v>1</v>
      </c>
      <c r="AB114">
        <v>1</v>
      </c>
      <c r="AC114">
        <v>2</v>
      </c>
      <c r="AD114">
        <v>1</v>
      </c>
      <c r="AE114">
        <v>3</v>
      </c>
      <c r="AF114">
        <v>2</v>
      </c>
      <c r="AG114">
        <v>3</v>
      </c>
      <c r="AH114">
        <v>1</v>
      </c>
      <c r="AI114">
        <v>0</v>
      </c>
      <c r="AJ114">
        <v>2</v>
      </c>
      <c r="AK114">
        <v>1</v>
      </c>
      <c r="AL114">
        <v>1</v>
      </c>
      <c r="AM114">
        <v>3</v>
      </c>
      <c r="AN114">
        <v>1</v>
      </c>
      <c r="AO114">
        <v>2</v>
      </c>
      <c r="AP114">
        <v>2</v>
      </c>
      <c r="AQ114">
        <v>0</v>
      </c>
      <c r="AR114">
        <v>0</v>
      </c>
      <c r="AS114">
        <v>0</v>
      </c>
      <c r="AT114">
        <v>1</v>
      </c>
      <c r="AU114">
        <v>1</v>
      </c>
      <c r="AV114">
        <v>2</v>
      </c>
      <c r="AW114">
        <v>1</v>
      </c>
      <c r="AX114">
        <v>2</v>
      </c>
      <c r="AY114">
        <v>2</v>
      </c>
      <c r="AZ114">
        <v>0</v>
      </c>
      <c r="BA114">
        <v>0</v>
      </c>
      <c r="BB114">
        <v>0</v>
      </c>
      <c r="BC114">
        <v>3</v>
      </c>
      <c r="BD114">
        <v>8</v>
      </c>
      <c r="BE114">
        <v>4</v>
      </c>
      <c r="BF114">
        <v>3</v>
      </c>
      <c r="BG114">
        <v>0</v>
      </c>
      <c r="BH114">
        <v>0</v>
      </c>
      <c r="BI114">
        <v>2</v>
      </c>
      <c r="BJ114">
        <v>0</v>
      </c>
      <c r="BK114">
        <v>1</v>
      </c>
      <c r="BL114">
        <v>4</v>
      </c>
      <c r="BM114">
        <v>1</v>
      </c>
      <c r="BN114">
        <v>3</v>
      </c>
      <c r="BO114">
        <v>3</v>
      </c>
      <c r="BP114">
        <v>2</v>
      </c>
      <c r="BQ114">
        <v>1</v>
      </c>
      <c r="BR114">
        <v>1</v>
      </c>
      <c r="BS114">
        <v>5</v>
      </c>
      <c r="BT114">
        <v>2</v>
      </c>
      <c r="BU114">
        <v>0</v>
      </c>
      <c r="BV114">
        <v>1</v>
      </c>
      <c r="BW114">
        <v>2</v>
      </c>
      <c r="BX114">
        <v>2</v>
      </c>
      <c r="BY114">
        <v>1</v>
      </c>
      <c r="BZ114">
        <v>0</v>
      </c>
      <c r="CA114">
        <v>0</v>
      </c>
      <c r="CB114">
        <v>1</v>
      </c>
      <c r="CC114">
        <v>3</v>
      </c>
      <c r="CD114">
        <v>2</v>
      </c>
      <c r="CE114">
        <v>7</v>
      </c>
      <c r="CF114">
        <v>4</v>
      </c>
      <c r="CG114">
        <v>4</v>
      </c>
      <c r="CH114">
        <v>1</v>
      </c>
      <c r="CI114">
        <v>0</v>
      </c>
      <c r="CJ114">
        <v>2</v>
      </c>
      <c r="CK114">
        <v>2</v>
      </c>
      <c r="CL114">
        <v>3</v>
      </c>
      <c r="CM114">
        <v>4</v>
      </c>
      <c r="CN114">
        <v>1</v>
      </c>
      <c r="CO114">
        <v>1</v>
      </c>
      <c r="CP114">
        <v>0</v>
      </c>
      <c r="CQ114">
        <v>1</v>
      </c>
      <c r="CR114">
        <v>2</v>
      </c>
      <c r="CS114">
        <v>0</v>
      </c>
      <c r="CT114">
        <v>4</v>
      </c>
      <c r="CU114">
        <v>0</v>
      </c>
      <c r="CV114">
        <v>0</v>
      </c>
      <c r="CW114">
        <v>3</v>
      </c>
      <c r="CX114">
        <v>2</v>
      </c>
      <c r="CZ114" s="3">
        <f t="shared" si="5"/>
        <v>1.62</v>
      </c>
    </row>
    <row r="115" spans="2:104" x14ac:dyDescent="0.2">
      <c r="B115" s="2" t="s">
        <v>44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0</v>
      </c>
      <c r="AT115">
        <v>0</v>
      </c>
      <c r="AU115">
        <v>0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1</v>
      </c>
      <c r="CV115">
        <v>1</v>
      </c>
      <c r="CW115">
        <v>0</v>
      </c>
      <c r="CX115">
        <v>1</v>
      </c>
      <c r="CZ115" s="3">
        <f t="shared" si="5"/>
        <v>0.09</v>
      </c>
    </row>
    <row r="116" spans="2:104" x14ac:dyDescent="0.2">
      <c r="B116" s="2" t="s">
        <v>45</v>
      </c>
      <c r="C116">
        <v>5</v>
      </c>
      <c r="D116">
        <v>0</v>
      </c>
      <c r="E116">
        <v>1</v>
      </c>
      <c r="F116">
        <v>3</v>
      </c>
      <c r="G116">
        <v>2</v>
      </c>
      <c r="H116">
        <v>2</v>
      </c>
      <c r="I116">
        <v>0</v>
      </c>
      <c r="J116">
        <v>0</v>
      </c>
      <c r="K116">
        <v>6</v>
      </c>
      <c r="L116">
        <v>1</v>
      </c>
      <c r="M116">
        <v>0</v>
      </c>
      <c r="N116">
        <v>1</v>
      </c>
      <c r="O116">
        <v>3</v>
      </c>
      <c r="P116">
        <v>3</v>
      </c>
      <c r="Q116">
        <v>0</v>
      </c>
      <c r="R116">
        <v>2</v>
      </c>
      <c r="S116">
        <v>1</v>
      </c>
      <c r="T116">
        <v>2</v>
      </c>
      <c r="U116">
        <v>2</v>
      </c>
      <c r="V116">
        <v>0</v>
      </c>
      <c r="W116">
        <v>0</v>
      </c>
      <c r="X116">
        <v>1</v>
      </c>
      <c r="Y116">
        <v>5</v>
      </c>
      <c r="Z116">
        <v>0</v>
      </c>
      <c r="AA116">
        <v>0</v>
      </c>
      <c r="AB116">
        <v>3</v>
      </c>
      <c r="AC116">
        <v>0</v>
      </c>
      <c r="AD116">
        <v>2</v>
      </c>
      <c r="AE116">
        <v>1</v>
      </c>
      <c r="AF116">
        <v>0</v>
      </c>
      <c r="AG116">
        <v>1</v>
      </c>
      <c r="AH116">
        <v>5</v>
      </c>
      <c r="AI116">
        <v>1</v>
      </c>
      <c r="AJ116">
        <v>3</v>
      </c>
      <c r="AK116">
        <v>1</v>
      </c>
      <c r="AL116">
        <v>1</v>
      </c>
      <c r="AM116">
        <v>1</v>
      </c>
      <c r="AN116">
        <v>1</v>
      </c>
      <c r="AO116">
        <v>4</v>
      </c>
      <c r="AP116">
        <v>2</v>
      </c>
      <c r="AQ116">
        <v>5</v>
      </c>
      <c r="AR116">
        <v>4</v>
      </c>
      <c r="AS116">
        <v>0</v>
      </c>
      <c r="AT116">
        <v>6</v>
      </c>
      <c r="AU116">
        <v>2</v>
      </c>
      <c r="AV116">
        <v>2</v>
      </c>
      <c r="AW116">
        <v>0</v>
      </c>
      <c r="AX116">
        <v>2</v>
      </c>
      <c r="AY116">
        <v>0</v>
      </c>
      <c r="AZ116">
        <v>0</v>
      </c>
      <c r="BA116">
        <v>5</v>
      </c>
      <c r="BB116">
        <v>2</v>
      </c>
      <c r="BC116">
        <v>1</v>
      </c>
      <c r="BD116">
        <v>0</v>
      </c>
      <c r="BE116">
        <v>4</v>
      </c>
      <c r="BF116">
        <v>1</v>
      </c>
      <c r="BG116">
        <v>0</v>
      </c>
      <c r="BH116">
        <v>3</v>
      </c>
      <c r="BI116">
        <v>3</v>
      </c>
      <c r="BJ116">
        <v>0</v>
      </c>
      <c r="BK116">
        <v>0</v>
      </c>
      <c r="BL116">
        <v>3</v>
      </c>
      <c r="BM116">
        <v>0</v>
      </c>
      <c r="BN116">
        <v>0</v>
      </c>
      <c r="BO116">
        <v>4</v>
      </c>
      <c r="BP116">
        <v>4</v>
      </c>
      <c r="BQ116">
        <v>0</v>
      </c>
      <c r="BR116">
        <v>1</v>
      </c>
      <c r="BS116">
        <v>1</v>
      </c>
      <c r="BT116">
        <v>2</v>
      </c>
      <c r="BU116">
        <v>1</v>
      </c>
      <c r="BV116">
        <v>0</v>
      </c>
      <c r="BW116">
        <v>2</v>
      </c>
      <c r="BX116">
        <v>5</v>
      </c>
      <c r="BY116">
        <v>5</v>
      </c>
      <c r="BZ116">
        <v>0</v>
      </c>
      <c r="CA116">
        <v>2</v>
      </c>
      <c r="CB116">
        <v>2</v>
      </c>
      <c r="CC116">
        <v>3</v>
      </c>
      <c r="CD116">
        <v>4</v>
      </c>
      <c r="CE116">
        <v>2</v>
      </c>
      <c r="CF116">
        <v>2</v>
      </c>
      <c r="CG116">
        <v>0</v>
      </c>
      <c r="CH116">
        <v>0</v>
      </c>
      <c r="CI116">
        <v>1</v>
      </c>
      <c r="CJ116">
        <v>0</v>
      </c>
      <c r="CK116">
        <v>5</v>
      </c>
      <c r="CL116">
        <v>3</v>
      </c>
      <c r="CM116">
        <v>3</v>
      </c>
      <c r="CN116">
        <v>2</v>
      </c>
      <c r="CO116">
        <v>3</v>
      </c>
      <c r="CP116">
        <v>2</v>
      </c>
      <c r="CQ116">
        <v>3</v>
      </c>
      <c r="CR116">
        <v>3</v>
      </c>
      <c r="CS116">
        <v>3</v>
      </c>
      <c r="CT116">
        <v>4</v>
      </c>
      <c r="CU116">
        <v>2</v>
      </c>
      <c r="CV116">
        <v>5</v>
      </c>
      <c r="CW116">
        <v>2</v>
      </c>
      <c r="CX116">
        <v>1</v>
      </c>
      <c r="CZ116" s="3">
        <f t="shared" si="5"/>
        <v>1.91</v>
      </c>
    </row>
    <row r="117" spans="2:104" x14ac:dyDescent="0.2">
      <c r="B117" s="2" t="s">
        <v>46</v>
      </c>
      <c r="C117">
        <v>3</v>
      </c>
      <c r="D117">
        <v>1</v>
      </c>
      <c r="E117">
        <v>1</v>
      </c>
      <c r="F117">
        <v>0</v>
      </c>
      <c r="G117">
        <v>0</v>
      </c>
      <c r="H117">
        <v>1</v>
      </c>
      <c r="I117">
        <v>1</v>
      </c>
      <c r="J117">
        <v>0</v>
      </c>
      <c r="K117">
        <v>1</v>
      </c>
      <c r="L117">
        <v>2</v>
      </c>
      <c r="M117">
        <v>5</v>
      </c>
      <c r="N117">
        <v>2</v>
      </c>
      <c r="O117">
        <v>0</v>
      </c>
      <c r="P117">
        <v>0</v>
      </c>
      <c r="Q117">
        <v>2</v>
      </c>
      <c r="R117">
        <v>0</v>
      </c>
      <c r="S117">
        <v>6</v>
      </c>
      <c r="T117">
        <v>1</v>
      </c>
      <c r="U117">
        <v>1</v>
      </c>
      <c r="V117">
        <v>0</v>
      </c>
      <c r="W117">
        <v>0</v>
      </c>
      <c r="X117">
        <v>1</v>
      </c>
      <c r="Y117">
        <v>1</v>
      </c>
      <c r="Z117">
        <v>0</v>
      </c>
      <c r="AA117">
        <v>0</v>
      </c>
      <c r="AB117">
        <v>3</v>
      </c>
      <c r="AC117">
        <v>1</v>
      </c>
      <c r="AD117">
        <v>0</v>
      </c>
      <c r="AE117">
        <v>0</v>
      </c>
      <c r="AF117">
        <v>1</v>
      </c>
      <c r="AG117">
        <v>1</v>
      </c>
      <c r="AH117">
        <v>0</v>
      </c>
      <c r="AI117">
        <v>0</v>
      </c>
      <c r="AJ117">
        <v>1</v>
      </c>
      <c r="AK117">
        <v>3</v>
      </c>
      <c r="AL117">
        <v>1</v>
      </c>
      <c r="AM117">
        <v>1</v>
      </c>
      <c r="AN117">
        <v>0</v>
      </c>
      <c r="AO117">
        <v>0</v>
      </c>
      <c r="AP117">
        <v>0</v>
      </c>
      <c r="AQ117">
        <v>3</v>
      </c>
      <c r="AR117">
        <v>0</v>
      </c>
      <c r="AS117">
        <v>0</v>
      </c>
      <c r="AT117">
        <v>2</v>
      </c>
      <c r="AU117">
        <v>1</v>
      </c>
      <c r="AV117">
        <v>0</v>
      </c>
      <c r="AW117">
        <v>4</v>
      </c>
      <c r="AX117">
        <v>0</v>
      </c>
      <c r="AY117">
        <v>0</v>
      </c>
      <c r="AZ117">
        <v>0</v>
      </c>
      <c r="BA117">
        <v>2</v>
      </c>
      <c r="BB117">
        <v>0</v>
      </c>
      <c r="BC117">
        <v>0</v>
      </c>
      <c r="BD117">
        <v>2</v>
      </c>
      <c r="BE117">
        <v>1</v>
      </c>
      <c r="BF117">
        <v>2</v>
      </c>
      <c r="BG117">
        <v>5</v>
      </c>
      <c r="BH117">
        <v>0</v>
      </c>
      <c r="BI117">
        <v>1</v>
      </c>
      <c r="BJ117">
        <v>11</v>
      </c>
      <c r="BK117">
        <v>1</v>
      </c>
      <c r="BL117">
        <v>3</v>
      </c>
      <c r="BM117">
        <v>1</v>
      </c>
      <c r="BN117">
        <v>0</v>
      </c>
      <c r="BO117">
        <v>2</v>
      </c>
      <c r="BP117">
        <v>1</v>
      </c>
      <c r="BQ117">
        <v>0</v>
      </c>
      <c r="BR117">
        <v>0</v>
      </c>
      <c r="BS117">
        <v>0</v>
      </c>
      <c r="BT117">
        <v>4</v>
      </c>
      <c r="BU117">
        <v>1</v>
      </c>
      <c r="BV117">
        <v>3</v>
      </c>
      <c r="BW117">
        <v>0</v>
      </c>
      <c r="BX117">
        <v>1</v>
      </c>
      <c r="BY117">
        <v>1</v>
      </c>
      <c r="BZ117">
        <v>3</v>
      </c>
      <c r="CA117">
        <v>0</v>
      </c>
      <c r="CB117">
        <v>0</v>
      </c>
      <c r="CC117">
        <v>0</v>
      </c>
      <c r="CD117">
        <v>1</v>
      </c>
      <c r="CE117">
        <v>0</v>
      </c>
      <c r="CF117">
        <v>2</v>
      </c>
      <c r="CG117">
        <v>1</v>
      </c>
      <c r="CH117">
        <v>0</v>
      </c>
      <c r="CI117">
        <v>0</v>
      </c>
      <c r="CJ117">
        <v>6</v>
      </c>
      <c r="CK117">
        <v>0</v>
      </c>
      <c r="CL117">
        <v>3</v>
      </c>
      <c r="CM117">
        <v>3</v>
      </c>
      <c r="CN117">
        <v>5</v>
      </c>
      <c r="CO117">
        <v>2</v>
      </c>
      <c r="CP117">
        <v>0</v>
      </c>
      <c r="CQ117">
        <v>0</v>
      </c>
      <c r="CR117">
        <v>0</v>
      </c>
      <c r="CS117">
        <v>0</v>
      </c>
      <c r="CT117">
        <v>3</v>
      </c>
      <c r="CU117">
        <v>0</v>
      </c>
      <c r="CV117">
        <v>0</v>
      </c>
      <c r="CW117">
        <v>0</v>
      </c>
      <c r="CX117">
        <v>1</v>
      </c>
      <c r="CZ117" s="3">
        <f t="shared" si="5"/>
        <v>1.23</v>
      </c>
    </row>
    <row r="118" spans="2:104" x14ac:dyDescent="0.2">
      <c r="B118" s="2"/>
      <c r="C118" s="2"/>
    </row>
    <row r="119" spans="2:104" x14ac:dyDescent="0.2">
      <c r="B119" s="2"/>
      <c r="C119" s="2"/>
    </row>
    <row r="120" spans="2:104" x14ac:dyDescent="0.2">
      <c r="B120" s="16" t="s">
        <v>445</v>
      </c>
      <c r="C120" s="2"/>
    </row>
    <row r="121" spans="2:104" x14ac:dyDescent="0.2">
      <c r="B121" s="2" t="s">
        <v>41</v>
      </c>
      <c r="C121">
        <v>0</v>
      </c>
      <c r="D121">
        <v>0</v>
      </c>
      <c r="E121">
        <v>3</v>
      </c>
      <c r="F121">
        <v>0</v>
      </c>
      <c r="G121">
        <v>1</v>
      </c>
      <c r="H121">
        <v>3</v>
      </c>
      <c r="I121">
        <v>0</v>
      </c>
      <c r="J121">
        <v>0</v>
      </c>
      <c r="K121">
        <v>5</v>
      </c>
      <c r="L121">
        <v>0</v>
      </c>
      <c r="M121">
        <v>5</v>
      </c>
      <c r="N121">
        <v>9</v>
      </c>
      <c r="O121">
        <v>0</v>
      </c>
      <c r="P121">
        <v>0</v>
      </c>
      <c r="Q121">
        <v>0</v>
      </c>
      <c r="R121">
        <v>7</v>
      </c>
      <c r="S121">
        <v>0</v>
      </c>
      <c r="T121">
        <v>0</v>
      </c>
      <c r="U121">
        <v>5</v>
      </c>
      <c r="V121">
        <v>0</v>
      </c>
      <c r="W121">
        <v>3</v>
      </c>
      <c r="X121">
        <v>0</v>
      </c>
      <c r="Y121">
        <v>1</v>
      </c>
      <c r="Z121">
        <v>5</v>
      </c>
      <c r="AA121">
        <v>2</v>
      </c>
      <c r="AB121">
        <v>6</v>
      </c>
      <c r="AC121">
        <v>2</v>
      </c>
      <c r="AD121">
        <v>0</v>
      </c>
      <c r="AE121">
        <v>0</v>
      </c>
      <c r="AF121">
        <v>0</v>
      </c>
      <c r="AG121">
        <v>3</v>
      </c>
      <c r="AH121">
        <v>0</v>
      </c>
      <c r="AI121">
        <v>3</v>
      </c>
      <c r="AJ121">
        <v>0</v>
      </c>
      <c r="AK121">
        <v>0</v>
      </c>
      <c r="AL121">
        <v>3</v>
      </c>
      <c r="AM121">
        <v>1</v>
      </c>
      <c r="AN121">
        <v>3</v>
      </c>
      <c r="AO121">
        <v>1</v>
      </c>
      <c r="AP121">
        <v>3</v>
      </c>
      <c r="AQ121">
        <v>0</v>
      </c>
      <c r="AR121">
        <v>1</v>
      </c>
      <c r="AS121">
        <v>0</v>
      </c>
      <c r="AT121">
        <v>1</v>
      </c>
      <c r="AU121">
        <v>6</v>
      </c>
      <c r="AV121">
        <v>5</v>
      </c>
      <c r="AW121">
        <v>1</v>
      </c>
      <c r="AX121">
        <v>6</v>
      </c>
      <c r="AY121">
        <v>0</v>
      </c>
      <c r="AZ121">
        <v>1</v>
      </c>
      <c r="BA121">
        <v>2</v>
      </c>
      <c r="BB121">
        <v>0</v>
      </c>
      <c r="BC121">
        <v>6</v>
      </c>
      <c r="BD121">
        <v>2</v>
      </c>
      <c r="BE121">
        <v>0</v>
      </c>
      <c r="BF121">
        <v>3</v>
      </c>
      <c r="BG121">
        <v>4</v>
      </c>
      <c r="BH121">
        <v>0</v>
      </c>
      <c r="BI121">
        <v>6</v>
      </c>
      <c r="BJ121">
        <v>3</v>
      </c>
      <c r="BK121">
        <v>12</v>
      </c>
      <c r="BL121">
        <v>0</v>
      </c>
      <c r="BM121">
        <v>4</v>
      </c>
      <c r="BN121">
        <v>0</v>
      </c>
      <c r="BO121">
        <v>4</v>
      </c>
      <c r="BP121">
        <v>3</v>
      </c>
      <c r="BQ121">
        <v>1</v>
      </c>
      <c r="BR121">
        <v>0</v>
      </c>
      <c r="BS121">
        <v>0</v>
      </c>
      <c r="BT121">
        <v>0</v>
      </c>
      <c r="BU121">
        <v>2</v>
      </c>
      <c r="BV121">
        <v>0</v>
      </c>
      <c r="BW121">
        <v>9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2</v>
      </c>
      <c r="CE121">
        <v>1</v>
      </c>
      <c r="CF121">
        <v>0</v>
      </c>
      <c r="CG121">
        <v>0</v>
      </c>
      <c r="CH121">
        <v>14</v>
      </c>
      <c r="CI121">
        <v>0</v>
      </c>
      <c r="CJ121">
        <v>12</v>
      </c>
      <c r="CK121">
        <v>0</v>
      </c>
      <c r="CL121">
        <v>7</v>
      </c>
      <c r="CM121">
        <v>0</v>
      </c>
      <c r="CN121">
        <v>0</v>
      </c>
      <c r="CO121">
        <v>0</v>
      </c>
      <c r="CP121">
        <v>1</v>
      </c>
      <c r="CQ121">
        <v>2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Z121" s="3">
        <f t="shared" si="5"/>
        <v>1.95</v>
      </c>
    </row>
    <row r="122" spans="2:104" x14ac:dyDescent="0.2">
      <c r="B122" s="2" t="s">
        <v>42</v>
      </c>
      <c r="C122">
        <v>1</v>
      </c>
      <c r="D122">
        <v>0</v>
      </c>
      <c r="E122">
        <v>2</v>
      </c>
      <c r="F122">
        <v>1</v>
      </c>
      <c r="G122">
        <v>0</v>
      </c>
      <c r="H122">
        <v>2</v>
      </c>
      <c r="I122">
        <v>10</v>
      </c>
      <c r="J122">
        <v>0</v>
      </c>
      <c r="K122">
        <v>0</v>
      </c>
      <c r="L122">
        <v>0</v>
      </c>
      <c r="M122">
        <v>4</v>
      </c>
      <c r="N122">
        <v>5</v>
      </c>
      <c r="O122">
        <v>0</v>
      </c>
      <c r="P122">
        <v>1</v>
      </c>
      <c r="Q122">
        <v>2</v>
      </c>
      <c r="R122">
        <v>4</v>
      </c>
      <c r="S122">
        <v>1</v>
      </c>
      <c r="T122">
        <v>2</v>
      </c>
      <c r="U122">
        <v>1</v>
      </c>
      <c r="V122">
        <v>1</v>
      </c>
      <c r="W122">
        <v>5</v>
      </c>
      <c r="X122">
        <v>0</v>
      </c>
      <c r="Y122">
        <v>0</v>
      </c>
      <c r="Z122">
        <v>4</v>
      </c>
      <c r="AA122">
        <v>0</v>
      </c>
      <c r="AB122">
        <v>2</v>
      </c>
      <c r="AC122">
        <v>4</v>
      </c>
      <c r="AD122">
        <v>9</v>
      </c>
      <c r="AE122">
        <v>2</v>
      </c>
      <c r="AF122">
        <v>0</v>
      </c>
      <c r="AG122">
        <v>11</v>
      </c>
      <c r="AH122">
        <v>1</v>
      </c>
      <c r="AI122">
        <v>4</v>
      </c>
      <c r="AJ122">
        <v>0</v>
      </c>
      <c r="AK122">
        <v>2</v>
      </c>
      <c r="AL122">
        <v>3</v>
      </c>
      <c r="AM122">
        <v>1</v>
      </c>
      <c r="AN122">
        <v>3</v>
      </c>
      <c r="AO122">
        <v>1</v>
      </c>
      <c r="AP122">
        <v>1</v>
      </c>
      <c r="AQ122">
        <v>1</v>
      </c>
      <c r="AR122">
        <v>2</v>
      </c>
      <c r="AS122">
        <v>3</v>
      </c>
      <c r="AT122">
        <v>3</v>
      </c>
      <c r="AU122">
        <v>2</v>
      </c>
      <c r="AV122">
        <v>0</v>
      </c>
      <c r="AW122">
        <v>0</v>
      </c>
      <c r="AX122">
        <v>4</v>
      </c>
      <c r="AY122">
        <v>3</v>
      </c>
      <c r="AZ122">
        <v>1</v>
      </c>
      <c r="BA122">
        <v>0</v>
      </c>
      <c r="BB122">
        <v>2</v>
      </c>
      <c r="BC122">
        <v>1</v>
      </c>
      <c r="BD122">
        <v>3</v>
      </c>
      <c r="BE122">
        <v>2</v>
      </c>
      <c r="BF122">
        <v>3</v>
      </c>
      <c r="BG122">
        <v>2</v>
      </c>
      <c r="BH122">
        <v>0</v>
      </c>
      <c r="BI122">
        <v>3</v>
      </c>
      <c r="BJ122">
        <v>2</v>
      </c>
      <c r="BK122">
        <v>2</v>
      </c>
      <c r="BL122">
        <v>0</v>
      </c>
      <c r="BM122">
        <v>1</v>
      </c>
      <c r="BN122">
        <v>7</v>
      </c>
      <c r="BO122">
        <v>4</v>
      </c>
      <c r="BP122">
        <v>3</v>
      </c>
      <c r="BQ122">
        <v>4</v>
      </c>
      <c r="BR122">
        <v>3</v>
      </c>
      <c r="BS122">
        <v>13</v>
      </c>
      <c r="BT122">
        <v>1</v>
      </c>
      <c r="BU122">
        <v>8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</v>
      </c>
      <c r="CC122">
        <v>3</v>
      </c>
      <c r="CD122">
        <v>3</v>
      </c>
      <c r="CE122">
        <v>2</v>
      </c>
      <c r="CF122">
        <v>1</v>
      </c>
      <c r="CG122">
        <v>3</v>
      </c>
      <c r="CH122">
        <v>0</v>
      </c>
      <c r="CI122">
        <v>0</v>
      </c>
      <c r="CJ122">
        <v>0</v>
      </c>
      <c r="CK122">
        <v>5</v>
      </c>
      <c r="CL122">
        <v>3</v>
      </c>
      <c r="CM122">
        <v>0</v>
      </c>
      <c r="CN122">
        <v>1</v>
      </c>
      <c r="CO122">
        <v>0</v>
      </c>
      <c r="CP122">
        <v>5</v>
      </c>
      <c r="CQ122">
        <v>3</v>
      </c>
      <c r="CR122">
        <v>0</v>
      </c>
      <c r="CS122">
        <v>3</v>
      </c>
      <c r="CT122">
        <v>0</v>
      </c>
      <c r="CU122">
        <v>0</v>
      </c>
      <c r="CV122">
        <v>0</v>
      </c>
      <c r="CW122">
        <v>6</v>
      </c>
      <c r="CX122">
        <v>0</v>
      </c>
      <c r="CZ122" s="3">
        <f t="shared" si="5"/>
        <v>2.12</v>
      </c>
    </row>
    <row r="123" spans="2:104" x14ac:dyDescent="0.2">
      <c r="B123" s="2" t="s">
        <v>43</v>
      </c>
      <c r="C123">
        <v>0</v>
      </c>
      <c r="D123">
        <v>0</v>
      </c>
      <c r="E123">
        <v>17</v>
      </c>
      <c r="F123">
        <v>2</v>
      </c>
      <c r="G123">
        <v>9</v>
      </c>
      <c r="H123">
        <v>2</v>
      </c>
      <c r="I123">
        <v>4</v>
      </c>
      <c r="J123">
        <v>0</v>
      </c>
      <c r="K123">
        <v>1</v>
      </c>
      <c r="L123">
        <v>0</v>
      </c>
      <c r="M123">
        <v>1</v>
      </c>
      <c r="N123">
        <v>2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0</v>
      </c>
      <c r="U123">
        <v>4</v>
      </c>
      <c r="V123">
        <v>4</v>
      </c>
      <c r="W123">
        <v>1</v>
      </c>
      <c r="X123">
        <v>8</v>
      </c>
      <c r="Y123">
        <v>3</v>
      </c>
      <c r="Z123">
        <v>1</v>
      </c>
      <c r="AA123">
        <v>0</v>
      </c>
      <c r="AB123">
        <v>0</v>
      </c>
      <c r="AC123">
        <v>2</v>
      </c>
      <c r="AD123">
        <v>0</v>
      </c>
      <c r="AE123">
        <v>1</v>
      </c>
      <c r="AF123">
        <v>1</v>
      </c>
      <c r="AG123">
        <v>2</v>
      </c>
      <c r="AH123">
        <v>0</v>
      </c>
      <c r="AI123">
        <v>10</v>
      </c>
      <c r="AJ123">
        <v>10</v>
      </c>
      <c r="AK123">
        <v>4</v>
      </c>
      <c r="AL123">
        <v>5</v>
      </c>
      <c r="AM123">
        <v>5</v>
      </c>
      <c r="AN123">
        <v>7</v>
      </c>
      <c r="AO123">
        <v>0</v>
      </c>
      <c r="AP123">
        <v>11</v>
      </c>
      <c r="AQ123">
        <v>4</v>
      </c>
      <c r="AR123">
        <v>1</v>
      </c>
      <c r="AS123">
        <v>1</v>
      </c>
      <c r="AT123">
        <v>2</v>
      </c>
      <c r="AU123">
        <v>3</v>
      </c>
      <c r="AV123">
        <v>0</v>
      </c>
      <c r="AW123">
        <v>1</v>
      </c>
      <c r="AX123">
        <v>3</v>
      </c>
      <c r="AY123">
        <v>4</v>
      </c>
      <c r="AZ123">
        <v>0</v>
      </c>
      <c r="BA123">
        <v>2</v>
      </c>
      <c r="BB123">
        <v>17</v>
      </c>
      <c r="BC123">
        <v>0</v>
      </c>
      <c r="BD123">
        <v>3</v>
      </c>
      <c r="BE123">
        <v>11</v>
      </c>
      <c r="BF123">
        <v>4</v>
      </c>
      <c r="BG123">
        <v>3</v>
      </c>
      <c r="BH123">
        <v>1</v>
      </c>
      <c r="BI123">
        <v>6</v>
      </c>
      <c r="BJ123">
        <v>0</v>
      </c>
      <c r="BK123">
        <v>3</v>
      </c>
      <c r="BL123">
        <v>0</v>
      </c>
      <c r="BM123">
        <v>1</v>
      </c>
      <c r="BN123">
        <v>2</v>
      </c>
      <c r="BO123">
        <v>2</v>
      </c>
      <c r="BP123">
        <v>3</v>
      </c>
      <c r="BQ123">
        <v>5</v>
      </c>
      <c r="BR123">
        <v>1</v>
      </c>
      <c r="BS123">
        <v>0</v>
      </c>
      <c r="BT123">
        <v>0</v>
      </c>
      <c r="BU123">
        <v>0</v>
      </c>
      <c r="BV123">
        <v>4</v>
      </c>
      <c r="BW123">
        <v>6</v>
      </c>
      <c r="BX123">
        <v>23</v>
      </c>
      <c r="BY123">
        <v>0</v>
      </c>
      <c r="BZ123">
        <v>3</v>
      </c>
      <c r="CA123">
        <v>2</v>
      </c>
      <c r="CB123">
        <v>1</v>
      </c>
      <c r="CC123">
        <v>2</v>
      </c>
      <c r="CD123">
        <v>1</v>
      </c>
      <c r="CE123">
        <v>4</v>
      </c>
      <c r="CF123">
        <v>4</v>
      </c>
      <c r="CG123">
        <v>5</v>
      </c>
      <c r="CH123">
        <v>0</v>
      </c>
      <c r="CI123">
        <v>1</v>
      </c>
      <c r="CJ123">
        <v>3</v>
      </c>
      <c r="CK123">
        <v>0</v>
      </c>
      <c r="CL123">
        <v>0</v>
      </c>
      <c r="CM123">
        <v>0</v>
      </c>
      <c r="CN123">
        <v>2</v>
      </c>
      <c r="CO123">
        <v>1</v>
      </c>
      <c r="CP123">
        <v>1</v>
      </c>
      <c r="CQ123">
        <v>11</v>
      </c>
      <c r="CR123">
        <v>0</v>
      </c>
      <c r="CS123">
        <v>8</v>
      </c>
      <c r="CT123">
        <v>19</v>
      </c>
      <c r="CU123">
        <v>2</v>
      </c>
      <c r="CV123">
        <v>14</v>
      </c>
      <c r="CW123">
        <v>3</v>
      </c>
      <c r="CX123">
        <v>3</v>
      </c>
      <c r="CZ123" s="3">
        <f t="shared" si="5"/>
        <v>3.28</v>
      </c>
    </row>
    <row r="124" spans="2:104" x14ac:dyDescent="0.2">
      <c r="B124" s="2" t="s">
        <v>44</v>
      </c>
      <c r="C124">
        <v>3</v>
      </c>
      <c r="D124">
        <v>5</v>
      </c>
      <c r="E124">
        <v>6</v>
      </c>
      <c r="F124">
        <v>0</v>
      </c>
      <c r="G124">
        <v>0</v>
      </c>
      <c r="H124">
        <v>2</v>
      </c>
      <c r="I124">
        <v>0</v>
      </c>
      <c r="J124">
        <v>4</v>
      </c>
      <c r="K124">
        <v>2</v>
      </c>
      <c r="L124">
        <v>4</v>
      </c>
      <c r="M124">
        <v>0</v>
      </c>
      <c r="N124">
        <v>3</v>
      </c>
      <c r="O124">
        <v>0</v>
      </c>
      <c r="P124">
        <v>0</v>
      </c>
      <c r="Q124">
        <v>2</v>
      </c>
      <c r="R124">
        <v>3</v>
      </c>
      <c r="S124">
        <v>2</v>
      </c>
      <c r="T124">
        <v>4</v>
      </c>
      <c r="U124">
        <v>0</v>
      </c>
      <c r="V124">
        <v>3</v>
      </c>
      <c r="W124">
        <v>0</v>
      </c>
      <c r="X124">
        <v>4</v>
      </c>
      <c r="Y124">
        <v>3</v>
      </c>
      <c r="Z124">
        <v>0</v>
      </c>
      <c r="AA124">
        <v>3</v>
      </c>
      <c r="AB124">
        <v>5</v>
      </c>
      <c r="AC124">
        <v>2</v>
      </c>
      <c r="AD124">
        <v>2</v>
      </c>
      <c r="AE124">
        <v>9</v>
      </c>
      <c r="AF124">
        <v>4</v>
      </c>
      <c r="AG124">
        <v>1</v>
      </c>
      <c r="AH124">
        <v>7</v>
      </c>
      <c r="AI124">
        <v>2</v>
      </c>
      <c r="AJ124">
        <v>4</v>
      </c>
      <c r="AK124">
        <v>8</v>
      </c>
      <c r="AL124">
        <v>0</v>
      </c>
      <c r="AM124">
        <v>6</v>
      </c>
      <c r="AN124">
        <v>0</v>
      </c>
      <c r="AO124">
        <v>3</v>
      </c>
      <c r="AP124">
        <v>0</v>
      </c>
      <c r="AQ124">
        <v>2</v>
      </c>
      <c r="AR124">
        <v>4</v>
      </c>
      <c r="AS124">
        <v>4</v>
      </c>
      <c r="AT124">
        <v>4</v>
      </c>
      <c r="AU124">
        <v>2</v>
      </c>
      <c r="AV124">
        <v>0</v>
      </c>
      <c r="AW124">
        <v>0</v>
      </c>
      <c r="AX124">
        <v>0</v>
      </c>
      <c r="AY124">
        <v>2</v>
      </c>
      <c r="AZ124">
        <v>3</v>
      </c>
      <c r="BA124">
        <v>3</v>
      </c>
      <c r="BB124">
        <v>3</v>
      </c>
      <c r="BC124">
        <v>1</v>
      </c>
      <c r="BD124">
        <v>0</v>
      </c>
      <c r="BE124">
        <v>6</v>
      </c>
      <c r="BF124">
        <v>2</v>
      </c>
      <c r="BG124">
        <v>1</v>
      </c>
      <c r="BH124">
        <v>5</v>
      </c>
      <c r="BI124">
        <v>4</v>
      </c>
      <c r="BJ124">
        <v>6</v>
      </c>
      <c r="BK124">
        <v>3</v>
      </c>
      <c r="BL124">
        <v>4</v>
      </c>
      <c r="BM124">
        <v>1</v>
      </c>
      <c r="BN124">
        <v>2</v>
      </c>
      <c r="BO124">
        <v>2</v>
      </c>
      <c r="BP124">
        <v>5</v>
      </c>
      <c r="BQ124">
        <v>1</v>
      </c>
      <c r="BR124">
        <v>0</v>
      </c>
      <c r="BS124">
        <v>3</v>
      </c>
      <c r="BT124">
        <v>2</v>
      </c>
      <c r="BU124">
        <v>1</v>
      </c>
      <c r="BV124">
        <v>2</v>
      </c>
      <c r="BW124">
        <v>0</v>
      </c>
      <c r="BX124">
        <v>7</v>
      </c>
      <c r="BY124">
        <v>0</v>
      </c>
      <c r="BZ124">
        <v>2</v>
      </c>
      <c r="CA124">
        <v>3</v>
      </c>
      <c r="CB124">
        <v>9</v>
      </c>
      <c r="CC124">
        <v>4</v>
      </c>
      <c r="CD124">
        <v>0</v>
      </c>
      <c r="CE124">
        <v>1</v>
      </c>
      <c r="CF124">
        <v>4</v>
      </c>
      <c r="CG124">
        <v>10</v>
      </c>
      <c r="CH124">
        <v>4</v>
      </c>
      <c r="CI124">
        <v>3</v>
      </c>
      <c r="CJ124">
        <v>0</v>
      </c>
      <c r="CK124">
        <v>6</v>
      </c>
      <c r="CL124">
        <v>3</v>
      </c>
      <c r="CM124">
        <v>5</v>
      </c>
      <c r="CN124">
        <v>3</v>
      </c>
      <c r="CO124">
        <v>1</v>
      </c>
      <c r="CP124">
        <v>6</v>
      </c>
      <c r="CQ124">
        <v>1</v>
      </c>
      <c r="CR124">
        <v>10</v>
      </c>
      <c r="CS124">
        <v>1</v>
      </c>
      <c r="CT124">
        <v>3</v>
      </c>
      <c r="CU124">
        <v>0</v>
      </c>
      <c r="CV124">
        <v>6</v>
      </c>
      <c r="CW124">
        <v>1</v>
      </c>
      <c r="CX124">
        <v>0</v>
      </c>
      <c r="CZ124" s="3">
        <f t="shared" si="5"/>
        <v>2.77</v>
      </c>
    </row>
    <row r="125" spans="2:104" x14ac:dyDescent="0.2">
      <c r="B125" s="2" t="s">
        <v>45</v>
      </c>
      <c r="C125">
        <v>9</v>
      </c>
      <c r="D125">
        <v>1</v>
      </c>
      <c r="E125">
        <v>2</v>
      </c>
      <c r="F125">
        <v>1</v>
      </c>
      <c r="G125">
        <v>9</v>
      </c>
      <c r="H125">
        <v>0</v>
      </c>
      <c r="I125">
        <v>0</v>
      </c>
      <c r="J125">
        <v>0</v>
      </c>
      <c r="K125">
        <v>1</v>
      </c>
      <c r="L125">
        <v>2</v>
      </c>
      <c r="M125">
        <v>2</v>
      </c>
      <c r="N125">
        <v>4</v>
      </c>
      <c r="O125">
        <v>2</v>
      </c>
      <c r="P125">
        <v>1</v>
      </c>
      <c r="Q125">
        <v>3</v>
      </c>
      <c r="R125">
        <v>8</v>
      </c>
      <c r="S125">
        <v>4</v>
      </c>
      <c r="T125">
        <v>1</v>
      </c>
      <c r="U125">
        <v>3</v>
      </c>
      <c r="V125">
        <v>2</v>
      </c>
      <c r="W125">
        <v>6</v>
      </c>
      <c r="X125">
        <v>0</v>
      </c>
      <c r="Y125">
        <v>6</v>
      </c>
      <c r="Z125">
        <v>0</v>
      </c>
      <c r="AA125">
        <v>0</v>
      </c>
      <c r="AB125">
        <v>0</v>
      </c>
      <c r="AC125">
        <v>3</v>
      </c>
      <c r="AD125">
        <v>0</v>
      </c>
      <c r="AE125">
        <v>11</v>
      </c>
      <c r="AF125">
        <v>2</v>
      </c>
      <c r="AG125">
        <v>1</v>
      </c>
      <c r="AH125">
        <v>2</v>
      </c>
      <c r="AI125">
        <v>0</v>
      </c>
      <c r="AJ125">
        <v>0</v>
      </c>
      <c r="AK125">
        <v>0</v>
      </c>
      <c r="AL125">
        <v>4</v>
      </c>
      <c r="AM125">
        <v>2</v>
      </c>
      <c r="AN125">
        <v>14</v>
      </c>
      <c r="AO125">
        <v>1</v>
      </c>
      <c r="AP125">
        <v>1</v>
      </c>
      <c r="AQ125">
        <v>3</v>
      </c>
      <c r="AR125">
        <v>6</v>
      </c>
      <c r="AS125">
        <v>0</v>
      </c>
      <c r="AT125">
        <v>0</v>
      </c>
      <c r="AU125">
        <v>0</v>
      </c>
      <c r="AV125">
        <v>0</v>
      </c>
      <c r="AW125">
        <v>1</v>
      </c>
      <c r="AX125">
        <v>7</v>
      </c>
      <c r="AY125">
        <v>0</v>
      </c>
      <c r="AZ125">
        <v>0</v>
      </c>
      <c r="BA125">
        <v>4</v>
      </c>
      <c r="BB125">
        <v>1</v>
      </c>
      <c r="BC125">
        <v>4</v>
      </c>
      <c r="BD125">
        <v>0</v>
      </c>
      <c r="BE125">
        <v>0</v>
      </c>
      <c r="BF125">
        <v>0</v>
      </c>
      <c r="BG125">
        <v>3</v>
      </c>
      <c r="BH125">
        <v>0</v>
      </c>
      <c r="BI125">
        <v>0</v>
      </c>
      <c r="BJ125">
        <v>0</v>
      </c>
      <c r="BK125">
        <v>6</v>
      </c>
      <c r="BL125">
        <v>3</v>
      </c>
      <c r="BM125">
        <v>7</v>
      </c>
      <c r="BN125">
        <v>2</v>
      </c>
      <c r="BO125">
        <v>0</v>
      </c>
      <c r="BP125">
        <v>4</v>
      </c>
      <c r="BQ125">
        <v>2</v>
      </c>
      <c r="BR125">
        <v>0</v>
      </c>
      <c r="BS125">
        <v>8</v>
      </c>
      <c r="BT125">
        <v>5</v>
      </c>
      <c r="BU125">
        <v>7</v>
      </c>
      <c r="BV125">
        <v>15</v>
      </c>
      <c r="BW125">
        <v>6</v>
      </c>
      <c r="BX125">
        <v>0</v>
      </c>
      <c r="BY125">
        <v>6</v>
      </c>
      <c r="BZ125">
        <v>3</v>
      </c>
      <c r="CA125">
        <v>6</v>
      </c>
      <c r="CB125">
        <v>4</v>
      </c>
      <c r="CC125">
        <v>4</v>
      </c>
      <c r="CD125">
        <v>4</v>
      </c>
      <c r="CE125">
        <v>4</v>
      </c>
      <c r="CF125">
        <v>4</v>
      </c>
      <c r="CG125">
        <v>4</v>
      </c>
      <c r="CH125">
        <v>0</v>
      </c>
      <c r="CI125">
        <v>0</v>
      </c>
      <c r="CJ125">
        <v>3</v>
      </c>
      <c r="CK125">
        <v>0</v>
      </c>
      <c r="CL125">
        <v>0</v>
      </c>
      <c r="CM125">
        <v>1</v>
      </c>
      <c r="CN125">
        <v>4</v>
      </c>
      <c r="CO125">
        <v>0</v>
      </c>
      <c r="CP125">
        <v>2</v>
      </c>
      <c r="CQ125">
        <v>2</v>
      </c>
      <c r="CR125">
        <v>11</v>
      </c>
      <c r="CS125">
        <v>3</v>
      </c>
      <c r="CT125">
        <v>0</v>
      </c>
      <c r="CU125">
        <v>0</v>
      </c>
      <c r="CV125">
        <v>8</v>
      </c>
      <c r="CW125">
        <v>0</v>
      </c>
      <c r="CX125">
        <v>0</v>
      </c>
      <c r="CZ125" s="3">
        <f t="shared" si="5"/>
        <v>2.75</v>
      </c>
    </row>
    <row r="126" spans="2:104" x14ac:dyDescent="0.2">
      <c r="B126" s="2" t="s">
        <v>46</v>
      </c>
      <c r="C126">
        <v>8</v>
      </c>
      <c r="D126">
        <v>2</v>
      </c>
      <c r="E126">
        <v>2</v>
      </c>
      <c r="F126">
        <v>8</v>
      </c>
      <c r="G126">
        <v>3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3</v>
      </c>
      <c r="N126">
        <v>1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0</v>
      </c>
      <c r="AB126">
        <v>4</v>
      </c>
      <c r="AC126">
        <v>3</v>
      </c>
      <c r="AD126">
        <v>0</v>
      </c>
      <c r="AE126">
        <v>0</v>
      </c>
      <c r="AF126">
        <v>0</v>
      </c>
      <c r="AG126">
        <v>2</v>
      </c>
      <c r="AH126">
        <v>1</v>
      </c>
      <c r="AI126">
        <v>4</v>
      </c>
      <c r="AJ126">
        <v>3</v>
      </c>
      <c r="AK126">
        <v>2</v>
      </c>
      <c r="AL126">
        <v>1</v>
      </c>
      <c r="AM126">
        <v>0</v>
      </c>
      <c r="AN126">
        <v>1</v>
      </c>
      <c r="AO126">
        <v>2</v>
      </c>
      <c r="AP126">
        <v>1</v>
      </c>
      <c r="AQ126">
        <v>1</v>
      </c>
      <c r="AR126">
        <v>0</v>
      </c>
      <c r="AS126">
        <v>0</v>
      </c>
      <c r="AT126">
        <v>3</v>
      </c>
      <c r="AU126">
        <v>1</v>
      </c>
      <c r="AV126">
        <v>0</v>
      </c>
      <c r="AW126">
        <v>2</v>
      </c>
      <c r="AX126">
        <v>2</v>
      </c>
      <c r="AY126">
        <v>1</v>
      </c>
      <c r="AZ126">
        <v>0</v>
      </c>
      <c r="BA126">
        <v>5</v>
      </c>
      <c r="BB126">
        <v>0</v>
      </c>
      <c r="BC126">
        <v>1</v>
      </c>
      <c r="BD126">
        <v>0</v>
      </c>
      <c r="BE126">
        <v>0</v>
      </c>
      <c r="BF126">
        <v>1</v>
      </c>
      <c r="BG126">
        <v>1</v>
      </c>
      <c r="BH126">
        <v>2</v>
      </c>
      <c r="BI126">
        <v>1</v>
      </c>
      <c r="BJ126">
        <v>1</v>
      </c>
      <c r="BK126">
        <v>1</v>
      </c>
      <c r="BL126">
        <v>0</v>
      </c>
      <c r="BM126">
        <v>2</v>
      </c>
      <c r="BN126">
        <v>0</v>
      </c>
      <c r="BO126">
        <v>1</v>
      </c>
      <c r="BP126">
        <v>0</v>
      </c>
      <c r="BQ126">
        <v>0</v>
      </c>
      <c r="BR126">
        <v>4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1</v>
      </c>
      <c r="BZ126">
        <v>2</v>
      </c>
      <c r="CA126">
        <v>3</v>
      </c>
      <c r="CB126">
        <v>3</v>
      </c>
      <c r="CC126">
        <v>2</v>
      </c>
      <c r="CD126">
        <v>4</v>
      </c>
      <c r="CE126">
        <v>2</v>
      </c>
      <c r="CF126">
        <v>0</v>
      </c>
      <c r="CG126">
        <v>2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4</v>
      </c>
      <c r="CN126">
        <v>2</v>
      </c>
      <c r="CO126">
        <v>1</v>
      </c>
      <c r="CP126">
        <v>4</v>
      </c>
      <c r="CQ126">
        <v>3</v>
      </c>
      <c r="CR126">
        <v>0</v>
      </c>
      <c r="CS126">
        <v>2</v>
      </c>
      <c r="CT126">
        <v>3</v>
      </c>
      <c r="CU126">
        <v>1</v>
      </c>
      <c r="CV126">
        <v>1</v>
      </c>
      <c r="CW126">
        <v>2</v>
      </c>
      <c r="CX126">
        <v>6</v>
      </c>
      <c r="CZ126" s="3">
        <f t="shared" si="5"/>
        <v>1.34</v>
      </c>
    </row>
    <row r="127" spans="2:104" x14ac:dyDescent="0.2">
      <c r="B127" s="2"/>
      <c r="C127" s="2"/>
    </row>
    <row r="128" spans="2:104" x14ac:dyDescent="0.2">
      <c r="B128" s="2"/>
      <c r="C128" s="2"/>
    </row>
    <row r="132" spans="1:4" x14ac:dyDescent="0.2">
      <c r="A132" s="3" t="s">
        <v>38</v>
      </c>
    </row>
    <row r="133" spans="1:4" x14ac:dyDescent="0.2">
      <c r="A133" s="3" t="s">
        <v>14</v>
      </c>
      <c r="B133" s="4"/>
      <c r="C133" s="4" t="s">
        <v>33</v>
      </c>
      <c r="D133" s="4" t="s">
        <v>34</v>
      </c>
    </row>
    <row r="134" spans="1:4" x14ac:dyDescent="0.2">
      <c r="C134" s="2">
        <v>7.2</v>
      </c>
      <c r="D134" s="2">
        <v>8.1999999999999993</v>
      </c>
    </row>
    <row r="135" spans="1:4" x14ac:dyDescent="0.2">
      <c r="C135" s="2">
        <v>6.8</v>
      </c>
      <c r="D135" s="2">
        <v>6.9</v>
      </c>
    </row>
    <row r="136" spans="1:4" x14ac:dyDescent="0.2">
      <c r="C136" s="2">
        <v>7.2</v>
      </c>
      <c r="D136" s="2">
        <v>8.1999999999999993</v>
      </c>
    </row>
    <row r="137" spans="1:4" x14ac:dyDescent="0.2">
      <c r="C137" s="2"/>
      <c r="D137" s="2"/>
    </row>
    <row r="138" spans="1:4" x14ac:dyDescent="0.2">
      <c r="C138" s="2">
        <v>8.3000000000000007</v>
      </c>
      <c r="D138" s="2">
        <v>9</v>
      </c>
    </row>
    <row r="139" spans="1:4" x14ac:dyDescent="0.2">
      <c r="C139" s="2">
        <v>7.8</v>
      </c>
      <c r="D139" s="2">
        <v>7.6</v>
      </c>
    </row>
    <row r="140" spans="1:4" x14ac:dyDescent="0.2">
      <c r="C140" s="2">
        <v>7.6</v>
      </c>
      <c r="D140" s="2">
        <v>8.6999999999999993</v>
      </c>
    </row>
    <row r="142" spans="1:4" x14ac:dyDescent="0.2">
      <c r="C142" s="2">
        <v>8</v>
      </c>
      <c r="D142" s="2">
        <v>8.5</v>
      </c>
    </row>
    <row r="143" spans="1:4" x14ac:dyDescent="0.2">
      <c r="C143" s="2">
        <v>6.9</v>
      </c>
      <c r="D143" s="2">
        <v>7.7</v>
      </c>
    </row>
    <row r="144" spans="1:4" x14ac:dyDescent="0.2">
      <c r="C144" s="2">
        <v>8.8000000000000007</v>
      </c>
      <c r="D144" s="2">
        <v>8.3000000000000007</v>
      </c>
    </row>
    <row r="145" spans="1:4" x14ac:dyDescent="0.2">
      <c r="C145" s="2">
        <v>6.7</v>
      </c>
      <c r="D145" s="2">
        <v>7.8</v>
      </c>
    </row>
    <row r="146" spans="1:4" x14ac:dyDescent="0.2">
      <c r="C146" s="2"/>
      <c r="D146" s="2">
        <v>8.8000000000000007</v>
      </c>
    </row>
    <row r="151" spans="1:4" x14ac:dyDescent="0.2">
      <c r="A151" s="3" t="s">
        <v>39</v>
      </c>
      <c r="C151" s="4" t="s">
        <v>33</v>
      </c>
      <c r="D151" s="4" t="s">
        <v>34</v>
      </c>
    </row>
    <row r="152" spans="1:4" x14ac:dyDescent="0.2">
      <c r="A152" s="3" t="s">
        <v>40</v>
      </c>
      <c r="B152" s="7"/>
      <c r="C152" s="2">
        <v>0.53438799999999997</v>
      </c>
      <c r="D152" s="2">
        <v>0.98266399999999998</v>
      </c>
    </row>
    <row r="153" spans="1:4" x14ac:dyDescent="0.2">
      <c r="A153" s="3" t="s">
        <v>14</v>
      </c>
      <c r="B153" s="7"/>
      <c r="C153" s="2"/>
      <c r="D153" s="2">
        <v>1.4311944999999999</v>
      </c>
    </row>
    <row r="154" spans="1:4" x14ac:dyDescent="0.2">
      <c r="B154" s="7"/>
      <c r="C154" s="2"/>
      <c r="D154" s="2"/>
    </row>
    <row r="155" spans="1:4" x14ac:dyDescent="0.2">
      <c r="B155" s="7"/>
      <c r="C155" s="2"/>
      <c r="D155" s="2"/>
    </row>
    <row r="156" spans="1:4" x14ac:dyDescent="0.2">
      <c r="B156" s="7"/>
      <c r="C156" s="2">
        <v>0.47485379999999999</v>
      </c>
      <c r="D156" s="2">
        <v>0.77547968</v>
      </c>
    </row>
    <row r="157" spans="1:4" x14ac:dyDescent="0.2">
      <c r="B157" s="7"/>
      <c r="C157" s="2">
        <v>0.50147783999999995</v>
      </c>
      <c r="D157" s="2">
        <v>0.87170968000000004</v>
      </c>
    </row>
    <row r="158" spans="1:4" x14ac:dyDescent="0.2">
      <c r="B158" s="7"/>
      <c r="C158" s="2"/>
      <c r="D158" s="2"/>
    </row>
    <row r="159" spans="1:4" x14ac:dyDescent="0.2">
      <c r="B159" s="7"/>
      <c r="C159" s="2">
        <v>0.83200259700000001</v>
      </c>
      <c r="D159" s="2">
        <v>1.4574062969999999</v>
      </c>
    </row>
    <row r="160" spans="1:4" x14ac:dyDescent="0.2">
      <c r="B160" s="7"/>
      <c r="C160" s="2">
        <v>0.72275012599999999</v>
      </c>
      <c r="D160" s="2"/>
    </row>
    <row r="161" spans="1:19" x14ac:dyDescent="0.2">
      <c r="B161" s="7"/>
      <c r="C161" s="2"/>
      <c r="D161" s="2"/>
    </row>
    <row r="162" spans="1:19" x14ac:dyDescent="0.2">
      <c r="B162" s="7"/>
      <c r="C162" s="2">
        <v>0.76889980899999999</v>
      </c>
      <c r="D162" s="2">
        <v>1.281507838</v>
      </c>
    </row>
    <row r="163" spans="1:19" x14ac:dyDescent="0.2">
      <c r="B163" s="7"/>
      <c r="C163" s="2"/>
      <c r="D163" s="2"/>
    </row>
    <row r="164" spans="1:19" x14ac:dyDescent="0.2">
      <c r="B164" s="7"/>
      <c r="C164" s="2"/>
      <c r="D164" s="2"/>
    </row>
    <row r="165" spans="1:19" x14ac:dyDescent="0.2">
      <c r="B165" s="7"/>
      <c r="C165" s="2"/>
      <c r="D165" s="2"/>
      <c r="E165" s="63" t="s">
        <v>41</v>
      </c>
      <c r="F165" s="65"/>
      <c r="G165" s="63" t="s">
        <v>42</v>
      </c>
      <c r="H165" s="65"/>
      <c r="I165" s="63" t="s">
        <v>43</v>
      </c>
      <c r="J165" s="65"/>
      <c r="K165" s="63" t="s">
        <v>44</v>
      </c>
      <c r="L165" s="64"/>
      <c r="M165" s="65"/>
      <c r="N165" s="63" t="s">
        <v>45</v>
      </c>
      <c r="O165" s="64"/>
      <c r="P165" s="65"/>
      <c r="Q165" s="63" t="s">
        <v>46</v>
      </c>
      <c r="R165" s="64"/>
      <c r="S165" s="65"/>
    </row>
    <row r="166" spans="1:19" x14ac:dyDescent="0.2">
      <c r="A166" s="3" t="s">
        <v>47</v>
      </c>
      <c r="B166" s="7"/>
      <c r="C166" s="16" t="s">
        <v>33</v>
      </c>
      <c r="D166" s="2">
        <v>0</v>
      </c>
      <c r="E166" s="14">
        <v>56.44</v>
      </c>
      <c r="F166" s="15">
        <v>68.421052631578945</v>
      </c>
      <c r="G166" s="15">
        <v>67.777777777777786</v>
      </c>
      <c r="H166" s="15">
        <v>60</v>
      </c>
      <c r="I166" s="15">
        <v>62.068965517241381</v>
      </c>
      <c r="J166" s="15">
        <v>68.571428571428569</v>
      </c>
      <c r="K166" s="15">
        <v>56.410256410256409</v>
      </c>
      <c r="L166" s="15">
        <v>53.333333333333336</v>
      </c>
      <c r="M166" s="15">
        <v>55.696202531645568</v>
      </c>
      <c r="N166" s="15">
        <v>58.333333333333336</v>
      </c>
      <c r="O166" s="15">
        <v>60.294117647058819</v>
      </c>
      <c r="P166" s="15">
        <v>50.769230769230766</v>
      </c>
      <c r="Q166" s="15">
        <v>55.405405405405403</v>
      </c>
      <c r="R166" s="15">
        <v>57.575757575757578</v>
      </c>
      <c r="S166" s="15">
        <v>53.333333333333336</v>
      </c>
    </row>
    <row r="167" spans="1:19" x14ac:dyDescent="0.2">
      <c r="A167" s="3" t="s">
        <v>48</v>
      </c>
      <c r="B167" s="7"/>
      <c r="C167" s="2"/>
      <c r="D167" s="2">
        <v>1</v>
      </c>
      <c r="E167" s="14">
        <v>31.9</v>
      </c>
      <c r="F167" s="15">
        <v>18.947368421052634</v>
      </c>
      <c r="G167" s="15">
        <v>23.333333333333332</v>
      </c>
      <c r="H167" s="15">
        <v>31.578947368421051</v>
      </c>
      <c r="I167" s="15">
        <v>24.137931034482758</v>
      </c>
      <c r="J167" s="15">
        <v>20</v>
      </c>
      <c r="K167" s="15">
        <v>29.487179487179489</v>
      </c>
      <c r="L167" s="15">
        <v>24.444444444444443</v>
      </c>
      <c r="M167" s="15">
        <v>21.518987341772153</v>
      </c>
      <c r="N167" s="15">
        <v>23.333333333333332</v>
      </c>
      <c r="O167" s="15">
        <v>22.058823529411764</v>
      </c>
      <c r="P167" s="15">
        <v>30.76923076923077</v>
      </c>
      <c r="Q167" s="15">
        <v>28.378378378378379</v>
      </c>
      <c r="R167" s="15">
        <v>24.242424242424242</v>
      </c>
      <c r="S167" s="15">
        <v>21.333333333333336</v>
      </c>
    </row>
    <row r="168" spans="1:19" x14ac:dyDescent="0.2">
      <c r="B168" s="7"/>
      <c r="C168" s="2"/>
      <c r="D168" s="2">
        <v>2</v>
      </c>
      <c r="E168" s="14">
        <v>9.1999999999999993</v>
      </c>
      <c r="F168" s="15">
        <v>9.4736842105263168</v>
      </c>
      <c r="G168" s="15">
        <v>5.5555555555555554</v>
      </c>
      <c r="H168" s="15">
        <v>6.3157894736842106</v>
      </c>
      <c r="I168" s="15">
        <v>13.793103448275861</v>
      </c>
      <c r="J168" s="15">
        <v>8.5714285714285712</v>
      </c>
      <c r="K168" s="15">
        <v>7.6923076923076925</v>
      </c>
      <c r="L168" s="15">
        <v>11.111111111111111</v>
      </c>
      <c r="M168" s="15">
        <v>8.8607594936708853</v>
      </c>
      <c r="N168" s="15">
        <v>8.3333333333333321</v>
      </c>
      <c r="O168" s="15">
        <v>11.76470588235294</v>
      </c>
      <c r="P168" s="15">
        <v>10.76923076923077</v>
      </c>
      <c r="Q168" s="15">
        <v>12.162162162162163</v>
      </c>
      <c r="R168" s="15">
        <v>12.121212121212121</v>
      </c>
      <c r="S168" s="15">
        <v>14.666666666666666</v>
      </c>
    </row>
    <row r="169" spans="1:19" x14ac:dyDescent="0.2">
      <c r="B169" s="7"/>
      <c r="C169" s="2"/>
      <c r="D169" s="2">
        <v>3</v>
      </c>
      <c r="E169" s="14">
        <v>1.23</v>
      </c>
      <c r="F169" s="15">
        <v>3.1578947368421053</v>
      </c>
      <c r="G169" s="15">
        <v>3.3333333333333335</v>
      </c>
      <c r="H169" s="15">
        <v>2.1052631578947367</v>
      </c>
      <c r="I169" s="15">
        <v>0</v>
      </c>
      <c r="J169" s="15">
        <v>2.8571428571428572</v>
      </c>
      <c r="K169" s="15">
        <v>1.2820512820512819</v>
      </c>
      <c r="L169" s="15">
        <v>7.7777777777777777</v>
      </c>
      <c r="M169" s="15">
        <v>6.3291139240506329</v>
      </c>
      <c r="N169" s="15">
        <v>5</v>
      </c>
      <c r="O169" s="15">
        <v>5.8823529411764701</v>
      </c>
      <c r="P169" s="15">
        <v>6.1538461538461542</v>
      </c>
      <c r="Q169" s="15">
        <v>1.3513513513513513</v>
      </c>
      <c r="R169" s="15">
        <v>3.0303030303030303</v>
      </c>
      <c r="S169" s="15">
        <v>6.666666666666667</v>
      </c>
    </row>
    <row r="170" spans="1:19" x14ac:dyDescent="0.2">
      <c r="B170" s="7"/>
      <c r="C170" s="2"/>
      <c r="D170" s="8" t="s">
        <v>49</v>
      </c>
      <c r="E170" s="14">
        <v>1.23</v>
      </c>
      <c r="F170" s="3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5.1282051282051277</v>
      </c>
      <c r="L170" s="15">
        <v>3.3333333333333335</v>
      </c>
      <c r="M170" s="15">
        <v>7.59493670886076</v>
      </c>
      <c r="N170" s="15">
        <v>5</v>
      </c>
      <c r="O170" s="15">
        <v>0</v>
      </c>
      <c r="P170" s="15">
        <v>1.5384615384615385</v>
      </c>
      <c r="Q170" s="15">
        <v>2.7027027027027026</v>
      </c>
      <c r="R170" s="15">
        <v>3.0303030303030303</v>
      </c>
      <c r="S170" s="15">
        <v>4</v>
      </c>
    </row>
    <row r="171" spans="1:19" x14ac:dyDescent="0.2">
      <c r="B171" s="7"/>
      <c r="C171" s="2"/>
      <c r="D171" s="2" t="s">
        <v>50</v>
      </c>
      <c r="E171" s="15">
        <f>SUM(E166:E170)</f>
        <v>100.00000000000001</v>
      </c>
      <c r="F171" s="15">
        <f>SUM(F166:F170)</f>
        <v>100</v>
      </c>
      <c r="G171" s="15">
        <f t="shared" ref="G171" si="6">SUM(G166:G170)</f>
        <v>100</v>
      </c>
      <c r="H171" s="15">
        <f t="shared" ref="H171" si="7">SUM(H166:H170)</f>
        <v>100</v>
      </c>
      <c r="I171" s="15">
        <f t="shared" ref="I171" si="8">SUM(I166:I170)</f>
        <v>100</v>
      </c>
      <c r="J171" s="15">
        <f t="shared" ref="J171" si="9">SUM(J166:J170)</f>
        <v>100</v>
      </c>
      <c r="K171" s="15">
        <f t="shared" ref="K171" si="10">SUM(K166:K170)</f>
        <v>100</v>
      </c>
      <c r="L171" s="15">
        <f t="shared" ref="L171" si="11">SUM(L166:L170)</f>
        <v>99.999999999999986</v>
      </c>
      <c r="M171" s="15">
        <f t="shared" ref="M171" si="12">SUM(M166:M170)</f>
        <v>100</v>
      </c>
      <c r="N171" s="15">
        <f t="shared" ref="N171" si="13">SUM(N166:N170)</f>
        <v>100</v>
      </c>
      <c r="O171" s="15">
        <f t="shared" ref="O171" si="14">SUM(O166:O170)</f>
        <v>99.999999999999986</v>
      </c>
      <c r="P171" s="15">
        <f t="shared" ref="P171" si="15">SUM(P166:P170)</f>
        <v>100</v>
      </c>
      <c r="Q171" s="15">
        <f t="shared" ref="Q171" si="16">SUM(Q166:Q170)</f>
        <v>100</v>
      </c>
      <c r="R171" s="15">
        <f t="shared" ref="R171" si="17">SUM(R166:R170)</f>
        <v>100</v>
      </c>
      <c r="S171" s="15">
        <f t="shared" ref="S171" si="18">SUM(S166:S170)</f>
        <v>100.00000000000001</v>
      </c>
    </row>
    <row r="172" spans="1:19" x14ac:dyDescent="0.2">
      <c r="B172" s="7"/>
      <c r="C172" s="2"/>
      <c r="D172" s="2"/>
    </row>
    <row r="173" spans="1:19" x14ac:dyDescent="0.2">
      <c r="B173" s="7"/>
      <c r="C173" s="2"/>
      <c r="D173" s="2"/>
      <c r="E173" s="63" t="s">
        <v>41</v>
      </c>
      <c r="F173" s="65"/>
      <c r="G173" s="63" t="s">
        <v>42</v>
      </c>
      <c r="H173" s="65"/>
      <c r="I173" s="63" t="s">
        <v>43</v>
      </c>
      <c r="J173" s="65"/>
      <c r="K173" s="63" t="s">
        <v>44</v>
      </c>
      <c r="L173" s="65"/>
      <c r="M173" s="63" t="s">
        <v>45</v>
      </c>
      <c r="N173" s="64"/>
      <c r="O173" s="65"/>
      <c r="P173" s="63" t="s">
        <v>46</v>
      </c>
      <c r="Q173" s="64"/>
      <c r="R173" s="65"/>
    </row>
    <row r="174" spans="1:19" x14ac:dyDescent="0.2">
      <c r="B174" s="7"/>
      <c r="C174" s="16" t="s">
        <v>51</v>
      </c>
      <c r="D174" s="2">
        <v>0</v>
      </c>
      <c r="E174" s="15">
        <v>43.921568627450981</v>
      </c>
      <c r="F174" s="15">
        <v>51.442307692307686</v>
      </c>
      <c r="G174" s="15">
        <v>38.076923076923073</v>
      </c>
      <c r="H174" s="15">
        <v>35.580524344569284</v>
      </c>
      <c r="I174" s="15">
        <v>53.716216216216218</v>
      </c>
      <c r="J174" s="15">
        <v>58.396946564885496</v>
      </c>
      <c r="K174" s="15">
        <v>56.451612903225815</v>
      </c>
      <c r="L174" s="15">
        <v>56.000000000000007</v>
      </c>
      <c r="M174" s="15">
        <v>45.038167938931295</v>
      </c>
      <c r="N174" s="15">
        <v>37.5</v>
      </c>
      <c r="O174" s="15">
        <v>39.669421487603309</v>
      </c>
      <c r="P174" s="15">
        <v>43.75</v>
      </c>
      <c r="Q174" s="15">
        <v>46.09375</v>
      </c>
      <c r="R174" s="15">
        <v>46.534653465346537</v>
      </c>
    </row>
    <row r="175" spans="1:19" x14ac:dyDescent="0.2">
      <c r="D175" s="2">
        <v>1</v>
      </c>
      <c r="E175" s="15">
        <v>27.843137254901961</v>
      </c>
      <c r="F175" s="15">
        <v>27.403846153846157</v>
      </c>
      <c r="G175" s="15">
        <v>17.692307692307693</v>
      </c>
      <c r="H175" s="15">
        <v>23.970037453183522</v>
      </c>
      <c r="I175" s="15">
        <v>27.364864864864863</v>
      </c>
      <c r="J175" s="15">
        <v>21.755725190839694</v>
      </c>
      <c r="K175" s="15">
        <v>23.387096774193548</v>
      </c>
      <c r="L175" s="15">
        <v>20</v>
      </c>
      <c r="M175" s="15">
        <v>12.213740458015266</v>
      </c>
      <c r="N175" s="15">
        <v>22.916666666666664</v>
      </c>
      <c r="O175" s="15">
        <v>22.314049586776861</v>
      </c>
      <c r="P175" s="15">
        <v>25</v>
      </c>
      <c r="Q175" s="15">
        <v>17.96875</v>
      </c>
      <c r="R175" s="15">
        <v>14.85148514851485</v>
      </c>
    </row>
    <row r="176" spans="1:19" x14ac:dyDescent="0.2">
      <c r="D176" s="2">
        <v>2</v>
      </c>
      <c r="E176" s="15">
        <v>16.078431372549019</v>
      </c>
      <c r="F176" s="15">
        <v>9.1346153846153832</v>
      </c>
      <c r="G176" s="15">
        <v>17.307692307692307</v>
      </c>
      <c r="H176" s="15">
        <v>18.726591760299627</v>
      </c>
      <c r="I176" s="15">
        <v>10.135135135135135</v>
      </c>
      <c r="J176" s="15">
        <v>11.450381679389313</v>
      </c>
      <c r="K176" s="15">
        <v>8.064516129032258</v>
      </c>
      <c r="L176" s="15">
        <v>14.399999999999999</v>
      </c>
      <c r="M176" s="15">
        <v>18.320610687022899</v>
      </c>
      <c r="N176" s="15">
        <v>19.444444444444446</v>
      </c>
      <c r="O176" s="15">
        <v>19.008264462809919</v>
      </c>
      <c r="P176" s="15">
        <v>14.84375</v>
      </c>
      <c r="Q176" s="15">
        <v>14.84375</v>
      </c>
      <c r="R176" s="15">
        <v>14.85148514851485</v>
      </c>
    </row>
    <row r="177" spans="4:18" x14ac:dyDescent="0.2">
      <c r="D177" s="2">
        <v>3</v>
      </c>
      <c r="E177" s="15">
        <v>7.0588235294117645</v>
      </c>
      <c r="F177" s="15">
        <v>4.8076923076923084</v>
      </c>
      <c r="G177" s="15">
        <v>16.153846153846153</v>
      </c>
      <c r="H177" s="15">
        <v>12.359550561797752</v>
      </c>
      <c r="I177" s="15">
        <v>5.0675675675675675</v>
      </c>
      <c r="J177" s="15">
        <v>4.1984732824427482</v>
      </c>
      <c r="K177" s="15">
        <v>2.4193548387096775</v>
      </c>
      <c r="L177" s="15">
        <v>6.4</v>
      </c>
      <c r="M177" s="15">
        <v>9.1603053435114496</v>
      </c>
      <c r="N177" s="15">
        <v>10.416666666666668</v>
      </c>
      <c r="O177" s="15">
        <v>9.0909090909090917</v>
      </c>
      <c r="P177" s="15">
        <v>10.15625</v>
      </c>
      <c r="Q177" s="15">
        <v>9.375</v>
      </c>
      <c r="R177" s="15">
        <v>5.9405940594059405</v>
      </c>
    </row>
    <row r="178" spans="4:18" x14ac:dyDescent="0.2">
      <c r="D178" s="8" t="s">
        <v>49</v>
      </c>
      <c r="E178" s="15">
        <v>5.098039215686275</v>
      </c>
      <c r="F178" s="15">
        <v>7.2115384615384608</v>
      </c>
      <c r="G178" s="15">
        <v>10.76923076923077</v>
      </c>
      <c r="H178" s="15">
        <v>9.3632958801498134</v>
      </c>
      <c r="I178" s="15">
        <v>3.7162162162162162</v>
      </c>
      <c r="J178" s="15">
        <v>4.1984732824427482</v>
      </c>
      <c r="K178" s="15">
        <v>9.67741935483871</v>
      </c>
      <c r="L178" s="15">
        <v>3.2</v>
      </c>
      <c r="M178" s="15">
        <v>15.267175572519085</v>
      </c>
      <c r="N178" s="15">
        <v>9.7222222222222232</v>
      </c>
      <c r="O178" s="15">
        <v>9.9173553719008272</v>
      </c>
      <c r="P178" s="15">
        <v>6.25</v>
      </c>
      <c r="Q178" s="15">
        <v>11.71875</v>
      </c>
      <c r="R178" s="15">
        <v>17.82178217821782</v>
      </c>
    </row>
    <row r="179" spans="4:18" x14ac:dyDescent="0.2">
      <c r="D179" s="2" t="s">
        <v>50</v>
      </c>
      <c r="E179" s="15">
        <f>SUM(E174:E178)</f>
        <v>100</v>
      </c>
      <c r="F179" s="15">
        <f t="shared" ref="F179:P179" si="19">SUM(F174:F178)</f>
        <v>100</v>
      </c>
      <c r="G179" s="15">
        <f t="shared" si="19"/>
        <v>100</v>
      </c>
      <c r="H179" s="15">
        <f t="shared" si="19"/>
        <v>100</v>
      </c>
      <c r="I179" s="15">
        <f t="shared" si="19"/>
        <v>99.999999999999986</v>
      </c>
      <c r="J179" s="15">
        <f t="shared" si="19"/>
        <v>100</v>
      </c>
      <c r="K179" s="15">
        <f t="shared" si="19"/>
        <v>100</v>
      </c>
      <c r="L179" s="15">
        <f t="shared" si="19"/>
        <v>100.00000000000001</v>
      </c>
      <c r="M179" s="15">
        <f t="shared" si="19"/>
        <v>100</v>
      </c>
      <c r="N179" s="15">
        <f t="shared" si="19"/>
        <v>100.00000000000001</v>
      </c>
      <c r="O179" s="15">
        <f t="shared" si="19"/>
        <v>100.00000000000001</v>
      </c>
      <c r="P179" s="15">
        <f t="shared" si="19"/>
        <v>100</v>
      </c>
      <c r="Q179" s="15">
        <f t="shared" ref="Q179" si="20">SUM(Q174:Q178)</f>
        <v>100</v>
      </c>
      <c r="R179" s="15">
        <f t="shared" ref="R179" si="21">SUM(R174:R178)</f>
        <v>100</v>
      </c>
    </row>
  </sheetData>
  <mergeCells count="12">
    <mergeCell ref="Q165:S165"/>
    <mergeCell ref="P173:R173"/>
    <mergeCell ref="E165:F165"/>
    <mergeCell ref="E173:F173"/>
    <mergeCell ref="G173:H173"/>
    <mergeCell ref="G165:H165"/>
    <mergeCell ref="I173:J173"/>
    <mergeCell ref="K173:L173"/>
    <mergeCell ref="I165:J165"/>
    <mergeCell ref="K165:M165"/>
    <mergeCell ref="M173:O173"/>
    <mergeCell ref="N165:P165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A8E3-79F0-494D-B7D6-E64E55D97729}">
  <dimension ref="A3:JI247"/>
  <sheetViews>
    <sheetView topLeftCell="A249" workbookViewId="0">
      <selection activeCell="A108" sqref="A108"/>
    </sheetView>
  </sheetViews>
  <sheetFormatPr baseColWidth="10" defaultColWidth="11" defaultRowHeight="16" x14ac:dyDescent="0.2"/>
  <cols>
    <col min="1" max="1" width="98.83203125" bestFit="1" customWidth="1"/>
    <col min="2" max="2" width="19.83203125" customWidth="1"/>
    <col min="3" max="3" width="25.6640625" bestFit="1" customWidth="1"/>
    <col min="4" max="4" width="23.1640625" bestFit="1" customWidth="1"/>
    <col min="5" max="5" width="15.83203125" bestFit="1" customWidth="1"/>
    <col min="6" max="6" width="17.6640625" bestFit="1" customWidth="1"/>
    <col min="7" max="7" width="13" bestFit="1" customWidth="1"/>
    <col min="8" max="8" width="12.83203125" bestFit="1" customWidth="1"/>
    <col min="9" max="9" width="11" bestFit="1" customWidth="1"/>
    <col min="10" max="10" width="16" customWidth="1"/>
    <col min="11" max="11" width="15.33203125" bestFit="1" customWidth="1"/>
    <col min="12" max="12" width="13.6640625" bestFit="1" customWidth="1"/>
    <col min="13" max="13" width="15.33203125" bestFit="1" customWidth="1"/>
    <col min="14" max="14" width="16.5" bestFit="1" customWidth="1"/>
    <col min="15" max="15" width="13.6640625" bestFit="1" customWidth="1"/>
    <col min="269" max="269" width="44.5" bestFit="1" customWidth="1"/>
  </cols>
  <sheetData>
    <row r="3" spans="1:269" x14ac:dyDescent="0.2">
      <c r="A3" s="3" t="s">
        <v>52</v>
      </c>
      <c r="B3" s="3"/>
      <c r="C3" s="3"/>
    </row>
    <row r="4" spans="1:269" x14ac:dyDescent="0.2">
      <c r="A4" s="3" t="s">
        <v>35</v>
      </c>
      <c r="B4" s="4" t="s">
        <v>53</v>
      </c>
      <c r="C4" s="4" t="s">
        <v>54</v>
      </c>
    </row>
    <row r="5" spans="1:269" x14ac:dyDescent="0.2">
      <c r="A5" s="3" t="s">
        <v>14</v>
      </c>
      <c r="B5" s="2">
        <v>56.34</v>
      </c>
      <c r="C5" s="2">
        <v>43.03</v>
      </c>
    </row>
    <row r="6" spans="1:269" x14ac:dyDescent="0.2">
      <c r="B6" s="2">
        <v>50.79</v>
      </c>
      <c r="C6" s="2">
        <v>31.28</v>
      </c>
    </row>
    <row r="7" spans="1:269" x14ac:dyDescent="0.2">
      <c r="A7" s="3"/>
      <c r="B7" s="2"/>
      <c r="C7" s="2">
        <v>40.53</v>
      </c>
    </row>
    <row r="8" spans="1:269" x14ac:dyDescent="0.2">
      <c r="A8" s="3"/>
      <c r="B8" s="2"/>
      <c r="C8" s="2"/>
    </row>
    <row r="9" spans="1:269" x14ac:dyDescent="0.2">
      <c r="A9" s="3"/>
      <c r="B9" s="2"/>
      <c r="C9" s="2"/>
    </row>
    <row r="10" spans="1:269" x14ac:dyDescent="0.2">
      <c r="B10" s="18">
        <v>46</v>
      </c>
      <c r="C10" s="18">
        <v>35</v>
      </c>
    </row>
    <row r="11" spans="1:269" x14ac:dyDescent="0.2">
      <c r="B11" s="18">
        <v>41</v>
      </c>
      <c r="C11" s="18">
        <v>48</v>
      </c>
    </row>
    <row r="12" spans="1:269" x14ac:dyDescent="0.2">
      <c r="B12" s="18">
        <v>52</v>
      </c>
      <c r="C12" s="18">
        <v>23</v>
      </c>
    </row>
    <row r="13" spans="1:269" x14ac:dyDescent="0.2">
      <c r="B13" s="18"/>
      <c r="C13" s="18"/>
    </row>
    <row r="14" spans="1:269" x14ac:dyDescent="0.2">
      <c r="B14" s="18"/>
      <c r="C14" s="18"/>
    </row>
    <row r="15" spans="1:269" x14ac:dyDescent="0.2">
      <c r="A15" s="3" t="s">
        <v>350</v>
      </c>
      <c r="B15" s="16" t="s">
        <v>339</v>
      </c>
      <c r="C15" s="18"/>
      <c r="JI15" s="3" t="s">
        <v>348</v>
      </c>
    </row>
    <row r="16" spans="1:269" x14ac:dyDescent="0.2">
      <c r="A16" s="3"/>
      <c r="B16" s="2" t="s">
        <v>41</v>
      </c>
      <c r="C16">
        <v>0</v>
      </c>
      <c r="D16">
        <v>0</v>
      </c>
      <c r="E16">
        <v>0</v>
      </c>
      <c r="F16">
        <v>0</v>
      </c>
      <c r="G16">
        <v>2</v>
      </c>
      <c r="H16">
        <v>2</v>
      </c>
      <c r="I16">
        <v>2</v>
      </c>
      <c r="J16">
        <v>3</v>
      </c>
      <c r="K16">
        <v>3</v>
      </c>
      <c r="L16">
        <v>3</v>
      </c>
      <c r="M16">
        <v>3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4</v>
      </c>
      <c r="U16">
        <v>4</v>
      </c>
      <c r="V16">
        <v>5</v>
      </c>
      <c r="W16">
        <v>5</v>
      </c>
      <c r="X16">
        <v>5</v>
      </c>
      <c r="Y16">
        <v>5</v>
      </c>
      <c r="Z16">
        <v>5</v>
      </c>
      <c r="AA16">
        <v>5</v>
      </c>
      <c r="AB16">
        <v>5</v>
      </c>
      <c r="AC16">
        <v>5</v>
      </c>
      <c r="AD16">
        <v>5</v>
      </c>
      <c r="AE16">
        <v>5</v>
      </c>
      <c r="AF16">
        <v>5</v>
      </c>
      <c r="AG16">
        <v>6</v>
      </c>
      <c r="AH16">
        <v>6</v>
      </c>
      <c r="AI16">
        <v>6</v>
      </c>
      <c r="AJ16">
        <v>6</v>
      </c>
      <c r="AK16">
        <v>6</v>
      </c>
      <c r="AL16">
        <v>6</v>
      </c>
      <c r="AM16">
        <v>7</v>
      </c>
      <c r="AN16">
        <v>7</v>
      </c>
      <c r="AO16">
        <v>7</v>
      </c>
      <c r="AP16">
        <v>7</v>
      </c>
      <c r="AQ16">
        <v>7</v>
      </c>
      <c r="AR16">
        <v>7</v>
      </c>
      <c r="AS16">
        <v>7</v>
      </c>
      <c r="AT16">
        <v>7</v>
      </c>
      <c r="AU16">
        <v>7</v>
      </c>
      <c r="AV16">
        <v>8</v>
      </c>
      <c r="AW16">
        <v>8</v>
      </c>
      <c r="AX16">
        <v>8</v>
      </c>
      <c r="AY16">
        <v>8</v>
      </c>
      <c r="AZ16">
        <v>8</v>
      </c>
      <c r="BA16">
        <v>8</v>
      </c>
      <c r="BB16">
        <v>8</v>
      </c>
      <c r="BC16">
        <v>8</v>
      </c>
      <c r="BD16">
        <v>9</v>
      </c>
      <c r="BE16">
        <v>9</v>
      </c>
      <c r="BF16">
        <v>9</v>
      </c>
      <c r="BG16">
        <v>9</v>
      </c>
      <c r="BH16">
        <v>9</v>
      </c>
      <c r="BI16">
        <v>9</v>
      </c>
      <c r="BJ16">
        <v>9</v>
      </c>
      <c r="BK16">
        <v>9</v>
      </c>
      <c r="BL16">
        <v>9</v>
      </c>
      <c r="BM16">
        <v>10</v>
      </c>
      <c r="BN16">
        <v>10</v>
      </c>
      <c r="BO16">
        <v>10</v>
      </c>
      <c r="BP16">
        <v>10</v>
      </c>
      <c r="BQ16">
        <v>10</v>
      </c>
      <c r="BR16">
        <v>10</v>
      </c>
      <c r="BS16">
        <v>10</v>
      </c>
      <c r="BT16">
        <v>10</v>
      </c>
      <c r="BU16">
        <v>10</v>
      </c>
      <c r="BV16">
        <v>11</v>
      </c>
      <c r="BW16">
        <v>11</v>
      </c>
      <c r="BX16">
        <v>11</v>
      </c>
      <c r="BY16">
        <v>11</v>
      </c>
      <c r="BZ16">
        <v>11</v>
      </c>
      <c r="CA16">
        <v>11</v>
      </c>
      <c r="CB16">
        <v>11</v>
      </c>
      <c r="CC16">
        <v>11</v>
      </c>
      <c r="CD16">
        <v>11</v>
      </c>
      <c r="CE16">
        <v>12</v>
      </c>
      <c r="CF16">
        <v>12</v>
      </c>
      <c r="CG16">
        <v>12</v>
      </c>
      <c r="CH16">
        <v>12</v>
      </c>
      <c r="CI16">
        <v>12</v>
      </c>
      <c r="CJ16">
        <v>12</v>
      </c>
      <c r="CK16">
        <v>13</v>
      </c>
      <c r="CL16">
        <v>13</v>
      </c>
      <c r="CM16">
        <v>13</v>
      </c>
      <c r="CN16">
        <v>14</v>
      </c>
      <c r="CO16">
        <v>14</v>
      </c>
      <c r="CP16">
        <v>14</v>
      </c>
      <c r="CQ16">
        <v>14</v>
      </c>
      <c r="CR16">
        <v>14</v>
      </c>
      <c r="CS16">
        <v>14</v>
      </c>
      <c r="CT16">
        <v>14</v>
      </c>
      <c r="CU16">
        <v>14</v>
      </c>
      <c r="CV16">
        <v>15</v>
      </c>
      <c r="CW16">
        <v>15</v>
      </c>
      <c r="CX16">
        <v>15</v>
      </c>
      <c r="CY16">
        <v>15</v>
      </c>
      <c r="CZ16">
        <v>16</v>
      </c>
      <c r="DA16">
        <v>16</v>
      </c>
      <c r="DB16">
        <v>16</v>
      </c>
      <c r="DC16">
        <v>16</v>
      </c>
      <c r="DD16">
        <v>16</v>
      </c>
      <c r="DE16">
        <v>16</v>
      </c>
      <c r="DF16">
        <v>16</v>
      </c>
      <c r="DG16">
        <v>16</v>
      </c>
      <c r="DH16">
        <v>16</v>
      </c>
      <c r="DI16">
        <v>16</v>
      </c>
      <c r="DJ16">
        <v>16</v>
      </c>
      <c r="DK16">
        <v>16</v>
      </c>
      <c r="DL16">
        <v>17</v>
      </c>
      <c r="DM16">
        <v>17</v>
      </c>
      <c r="DN16">
        <v>17</v>
      </c>
      <c r="DO16">
        <v>17</v>
      </c>
      <c r="DP16">
        <v>17</v>
      </c>
      <c r="DQ16">
        <v>17</v>
      </c>
      <c r="DR16">
        <v>18</v>
      </c>
      <c r="DS16">
        <v>18</v>
      </c>
      <c r="DT16">
        <v>18</v>
      </c>
      <c r="DU16">
        <v>18</v>
      </c>
      <c r="DV16">
        <v>18</v>
      </c>
      <c r="DW16">
        <v>18</v>
      </c>
      <c r="DX16">
        <v>18</v>
      </c>
      <c r="DY16">
        <v>19</v>
      </c>
      <c r="DZ16">
        <v>19</v>
      </c>
      <c r="EA16">
        <v>20</v>
      </c>
      <c r="EB16">
        <v>20</v>
      </c>
      <c r="EC16">
        <v>20</v>
      </c>
      <c r="ED16">
        <v>21</v>
      </c>
      <c r="EE16">
        <v>21</v>
      </c>
      <c r="EF16">
        <v>22</v>
      </c>
      <c r="EG16">
        <v>22</v>
      </c>
      <c r="EH16">
        <v>22</v>
      </c>
      <c r="EI16">
        <v>23</v>
      </c>
      <c r="EJ16">
        <v>23</v>
      </c>
      <c r="EK16">
        <v>24</v>
      </c>
      <c r="EL16">
        <v>25</v>
      </c>
      <c r="EM16">
        <v>25</v>
      </c>
      <c r="EN16">
        <v>28</v>
      </c>
      <c r="JI16" s="22">
        <v>56.338028169014088</v>
      </c>
    </row>
    <row r="17" spans="1:269" x14ac:dyDescent="0.2">
      <c r="A17" s="3"/>
      <c r="B17" s="2" t="s">
        <v>42</v>
      </c>
      <c r="C17">
        <v>0</v>
      </c>
      <c r="D17">
        <v>0</v>
      </c>
      <c r="E17">
        <v>0</v>
      </c>
      <c r="F17">
        <v>0</v>
      </c>
      <c r="G17">
        <v>1</v>
      </c>
      <c r="H17">
        <v>1</v>
      </c>
      <c r="I17">
        <v>1</v>
      </c>
      <c r="J17">
        <v>1</v>
      </c>
      <c r="K17">
        <v>1</v>
      </c>
      <c r="L17">
        <v>2</v>
      </c>
      <c r="M17">
        <v>2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2</v>
      </c>
      <c r="V17">
        <v>2</v>
      </c>
      <c r="W17">
        <v>3</v>
      </c>
      <c r="X17">
        <v>3</v>
      </c>
      <c r="Y17">
        <v>3</v>
      </c>
      <c r="Z17">
        <v>3</v>
      </c>
      <c r="AA17">
        <v>3</v>
      </c>
      <c r="AB17">
        <v>3</v>
      </c>
      <c r="AC17">
        <v>4</v>
      </c>
      <c r="AD17">
        <v>4</v>
      </c>
      <c r="AE17">
        <v>4</v>
      </c>
      <c r="AF17">
        <v>4</v>
      </c>
      <c r="AG17">
        <v>4</v>
      </c>
      <c r="AH17">
        <v>4</v>
      </c>
      <c r="AI17">
        <v>4</v>
      </c>
      <c r="AJ17">
        <v>4</v>
      </c>
      <c r="AK17">
        <v>5</v>
      </c>
      <c r="AL17">
        <v>5</v>
      </c>
      <c r="AM17">
        <v>5</v>
      </c>
      <c r="AN17">
        <v>5</v>
      </c>
      <c r="AO17">
        <v>5</v>
      </c>
      <c r="AP17">
        <v>5</v>
      </c>
      <c r="AQ17">
        <v>6</v>
      </c>
      <c r="AR17">
        <v>6</v>
      </c>
      <c r="AS17">
        <v>6</v>
      </c>
      <c r="AT17">
        <v>6</v>
      </c>
      <c r="AU17">
        <v>6</v>
      </c>
      <c r="AV17">
        <v>6</v>
      </c>
      <c r="AW17">
        <v>6</v>
      </c>
      <c r="AX17">
        <v>6</v>
      </c>
      <c r="AY17">
        <v>6</v>
      </c>
      <c r="AZ17">
        <v>6</v>
      </c>
      <c r="BA17">
        <v>6</v>
      </c>
      <c r="BB17">
        <v>6</v>
      </c>
      <c r="BC17">
        <v>6</v>
      </c>
      <c r="BD17">
        <v>6</v>
      </c>
      <c r="BE17">
        <v>6</v>
      </c>
      <c r="BF17">
        <v>7</v>
      </c>
      <c r="BG17">
        <v>7</v>
      </c>
      <c r="BH17">
        <v>7</v>
      </c>
      <c r="BI17">
        <v>7</v>
      </c>
      <c r="BJ17">
        <v>7</v>
      </c>
      <c r="BK17">
        <v>7</v>
      </c>
      <c r="BL17">
        <v>7</v>
      </c>
      <c r="BM17">
        <v>7</v>
      </c>
      <c r="BN17">
        <v>7</v>
      </c>
      <c r="BO17">
        <v>7</v>
      </c>
      <c r="BP17">
        <v>8</v>
      </c>
      <c r="BQ17">
        <v>8</v>
      </c>
      <c r="BR17">
        <v>8</v>
      </c>
      <c r="BS17">
        <v>8</v>
      </c>
      <c r="BT17">
        <v>8</v>
      </c>
      <c r="BU17">
        <v>8</v>
      </c>
      <c r="BV17">
        <v>8</v>
      </c>
      <c r="BW17">
        <v>8</v>
      </c>
      <c r="BX17">
        <v>8</v>
      </c>
      <c r="BY17">
        <v>8</v>
      </c>
      <c r="BZ17">
        <v>8</v>
      </c>
      <c r="CA17">
        <v>8</v>
      </c>
      <c r="CB17">
        <v>8</v>
      </c>
      <c r="CC17">
        <v>9</v>
      </c>
      <c r="CD17">
        <v>9</v>
      </c>
      <c r="CE17">
        <v>9</v>
      </c>
      <c r="CF17">
        <v>9</v>
      </c>
      <c r="CG17">
        <v>9</v>
      </c>
      <c r="CH17">
        <v>9</v>
      </c>
      <c r="CI17">
        <v>9</v>
      </c>
      <c r="CJ17">
        <v>9</v>
      </c>
      <c r="CK17">
        <v>9</v>
      </c>
      <c r="CL17">
        <v>9</v>
      </c>
      <c r="CM17">
        <v>9</v>
      </c>
      <c r="CN17">
        <v>9</v>
      </c>
      <c r="CO17">
        <v>9</v>
      </c>
      <c r="CP17">
        <v>9</v>
      </c>
      <c r="CQ17">
        <v>9</v>
      </c>
      <c r="CR17">
        <v>10</v>
      </c>
      <c r="CS17">
        <v>10</v>
      </c>
      <c r="CT17">
        <v>10</v>
      </c>
      <c r="CU17">
        <v>10</v>
      </c>
      <c r="CV17">
        <v>10</v>
      </c>
      <c r="CW17">
        <v>10</v>
      </c>
      <c r="CX17">
        <v>10</v>
      </c>
      <c r="CY17">
        <v>10</v>
      </c>
      <c r="CZ17">
        <v>10</v>
      </c>
      <c r="DA17">
        <v>10</v>
      </c>
      <c r="DB17">
        <v>10</v>
      </c>
      <c r="DC17">
        <v>10</v>
      </c>
      <c r="DD17">
        <v>11</v>
      </c>
      <c r="DE17">
        <v>11</v>
      </c>
      <c r="DF17">
        <v>11</v>
      </c>
      <c r="DG17">
        <v>11</v>
      </c>
      <c r="DH17">
        <v>11</v>
      </c>
      <c r="DI17">
        <v>11</v>
      </c>
      <c r="DJ17">
        <v>11</v>
      </c>
      <c r="DK17">
        <v>11</v>
      </c>
      <c r="DL17">
        <v>11</v>
      </c>
      <c r="DM17">
        <v>11</v>
      </c>
      <c r="DN17">
        <v>11</v>
      </c>
      <c r="DO17">
        <v>11</v>
      </c>
      <c r="DP17">
        <v>12</v>
      </c>
      <c r="DQ17">
        <v>12</v>
      </c>
      <c r="DR17">
        <v>12</v>
      </c>
      <c r="DS17">
        <v>12</v>
      </c>
      <c r="DT17">
        <v>12</v>
      </c>
      <c r="DU17">
        <v>12</v>
      </c>
      <c r="DV17">
        <v>12</v>
      </c>
      <c r="DW17">
        <v>12</v>
      </c>
      <c r="DX17">
        <v>12</v>
      </c>
      <c r="DY17">
        <v>12</v>
      </c>
      <c r="DZ17">
        <v>12</v>
      </c>
      <c r="EA17">
        <v>12</v>
      </c>
      <c r="EB17">
        <v>12</v>
      </c>
      <c r="EC17">
        <v>12</v>
      </c>
      <c r="ED17">
        <v>13</v>
      </c>
      <c r="EE17">
        <v>13</v>
      </c>
      <c r="EF17">
        <v>13</v>
      </c>
      <c r="EG17">
        <v>13</v>
      </c>
      <c r="EH17">
        <v>13</v>
      </c>
      <c r="EI17">
        <v>13</v>
      </c>
      <c r="EJ17">
        <v>13</v>
      </c>
      <c r="EK17">
        <v>13</v>
      </c>
      <c r="EL17">
        <v>13</v>
      </c>
      <c r="EM17">
        <v>13</v>
      </c>
      <c r="EN17">
        <v>13</v>
      </c>
      <c r="EO17">
        <v>13</v>
      </c>
      <c r="EP17">
        <v>13</v>
      </c>
      <c r="EQ17">
        <v>14</v>
      </c>
      <c r="ER17">
        <v>14</v>
      </c>
      <c r="ES17">
        <v>14</v>
      </c>
      <c r="ET17">
        <v>14</v>
      </c>
      <c r="EU17">
        <v>14</v>
      </c>
      <c r="EV17">
        <v>14</v>
      </c>
      <c r="EW17">
        <v>14</v>
      </c>
      <c r="EX17">
        <v>14</v>
      </c>
      <c r="EY17">
        <v>15</v>
      </c>
      <c r="EZ17">
        <v>15</v>
      </c>
      <c r="FA17">
        <v>15</v>
      </c>
      <c r="FB17">
        <v>15</v>
      </c>
      <c r="FC17">
        <v>15</v>
      </c>
      <c r="FD17">
        <v>16</v>
      </c>
      <c r="FE17">
        <v>16</v>
      </c>
      <c r="FF17">
        <v>16</v>
      </c>
      <c r="FG17">
        <v>16</v>
      </c>
      <c r="FH17">
        <v>17</v>
      </c>
      <c r="FI17">
        <v>17</v>
      </c>
      <c r="FJ17">
        <v>17</v>
      </c>
      <c r="FK17">
        <v>17</v>
      </c>
      <c r="FL17">
        <v>17</v>
      </c>
      <c r="FM17">
        <v>17</v>
      </c>
      <c r="FN17">
        <v>18</v>
      </c>
      <c r="FO17">
        <v>19</v>
      </c>
      <c r="FP17">
        <v>19</v>
      </c>
      <c r="FQ17">
        <v>19</v>
      </c>
      <c r="FR17">
        <v>19</v>
      </c>
      <c r="FS17">
        <v>19</v>
      </c>
      <c r="FT17">
        <v>19</v>
      </c>
      <c r="FU17">
        <v>19</v>
      </c>
      <c r="FV17">
        <v>20</v>
      </c>
      <c r="FW17">
        <v>20</v>
      </c>
      <c r="FX17">
        <v>20</v>
      </c>
      <c r="FY17">
        <v>21</v>
      </c>
      <c r="FZ17">
        <v>21</v>
      </c>
      <c r="GA17">
        <v>21</v>
      </c>
      <c r="GB17">
        <v>21</v>
      </c>
      <c r="GC17">
        <v>21</v>
      </c>
      <c r="GD17">
        <v>22</v>
      </c>
      <c r="GE17">
        <v>22</v>
      </c>
      <c r="GF17">
        <v>23</v>
      </c>
      <c r="GG17">
        <v>23</v>
      </c>
      <c r="GH17">
        <v>25</v>
      </c>
      <c r="GI17">
        <v>26</v>
      </c>
      <c r="JI17" s="22">
        <v>50.793650793650791</v>
      </c>
    </row>
    <row r="18" spans="1:269" x14ac:dyDescent="0.2">
      <c r="A18" s="3"/>
      <c r="B18" s="2" t="s">
        <v>43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  <c r="K18">
        <v>1</v>
      </c>
      <c r="L18">
        <v>2</v>
      </c>
      <c r="M18">
        <v>2</v>
      </c>
      <c r="N18">
        <v>2</v>
      </c>
      <c r="O18">
        <v>2</v>
      </c>
      <c r="P18">
        <v>2</v>
      </c>
      <c r="Q18">
        <v>2</v>
      </c>
      <c r="R18">
        <v>3</v>
      </c>
      <c r="S18">
        <v>3</v>
      </c>
      <c r="T18">
        <v>4</v>
      </c>
      <c r="U18">
        <v>4</v>
      </c>
      <c r="V18">
        <v>4</v>
      </c>
      <c r="W18">
        <v>4</v>
      </c>
      <c r="X18">
        <v>4</v>
      </c>
      <c r="Y18">
        <v>4</v>
      </c>
      <c r="Z18">
        <v>4</v>
      </c>
      <c r="AA18">
        <v>4</v>
      </c>
      <c r="AB18">
        <v>5</v>
      </c>
      <c r="AC18">
        <v>5</v>
      </c>
      <c r="AD18">
        <v>5</v>
      </c>
      <c r="AE18">
        <v>5</v>
      </c>
      <c r="AF18">
        <v>5</v>
      </c>
      <c r="AG18">
        <v>5</v>
      </c>
      <c r="AH18">
        <v>5</v>
      </c>
      <c r="AI18">
        <v>5</v>
      </c>
      <c r="AJ18">
        <v>6</v>
      </c>
      <c r="AK18">
        <v>6</v>
      </c>
      <c r="AL18">
        <v>6</v>
      </c>
      <c r="AM18">
        <v>6</v>
      </c>
      <c r="AN18">
        <v>6</v>
      </c>
      <c r="AO18">
        <v>6</v>
      </c>
      <c r="AP18">
        <v>6</v>
      </c>
      <c r="AQ18">
        <v>6</v>
      </c>
      <c r="AR18">
        <v>7</v>
      </c>
      <c r="AS18">
        <v>7</v>
      </c>
      <c r="AT18">
        <v>7</v>
      </c>
      <c r="AU18">
        <v>7</v>
      </c>
      <c r="AV18">
        <v>7</v>
      </c>
      <c r="AW18">
        <v>8</v>
      </c>
      <c r="AX18">
        <v>8</v>
      </c>
      <c r="AY18">
        <v>8</v>
      </c>
      <c r="AZ18">
        <v>8</v>
      </c>
      <c r="BA18">
        <v>8</v>
      </c>
      <c r="BB18">
        <v>8</v>
      </c>
      <c r="BC18">
        <v>9</v>
      </c>
      <c r="BD18">
        <v>9</v>
      </c>
      <c r="BE18">
        <v>10</v>
      </c>
      <c r="BF18">
        <v>10</v>
      </c>
      <c r="BG18">
        <v>10</v>
      </c>
      <c r="BH18">
        <v>10</v>
      </c>
      <c r="BI18">
        <v>10</v>
      </c>
      <c r="BJ18">
        <v>10</v>
      </c>
      <c r="BK18">
        <v>10</v>
      </c>
      <c r="BL18">
        <v>10</v>
      </c>
      <c r="BM18">
        <v>11</v>
      </c>
      <c r="BN18">
        <v>11</v>
      </c>
      <c r="BO18">
        <v>11</v>
      </c>
      <c r="BP18">
        <v>11</v>
      </c>
      <c r="BQ18">
        <v>11</v>
      </c>
      <c r="BR18">
        <v>11</v>
      </c>
      <c r="BS18">
        <v>12</v>
      </c>
      <c r="BT18">
        <v>12</v>
      </c>
      <c r="BU18">
        <v>12</v>
      </c>
      <c r="BV18">
        <v>12</v>
      </c>
      <c r="BW18">
        <v>12</v>
      </c>
      <c r="BX18">
        <v>12</v>
      </c>
      <c r="BY18">
        <v>12</v>
      </c>
      <c r="BZ18">
        <v>13</v>
      </c>
      <c r="CA18">
        <v>13</v>
      </c>
      <c r="CB18">
        <v>14</v>
      </c>
      <c r="CC18">
        <v>14</v>
      </c>
      <c r="CD18">
        <v>14</v>
      </c>
      <c r="CE18">
        <v>15</v>
      </c>
      <c r="CF18">
        <v>15</v>
      </c>
      <c r="CG18">
        <v>15</v>
      </c>
      <c r="CH18">
        <v>15</v>
      </c>
      <c r="CI18">
        <v>15</v>
      </c>
      <c r="CJ18">
        <v>16</v>
      </c>
      <c r="CK18">
        <v>16</v>
      </c>
      <c r="CL18">
        <v>16</v>
      </c>
      <c r="CM18">
        <v>17</v>
      </c>
      <c r="CN18">
        <v>18</v>
      </c>
      <c r="CO18">
        <v>19</v>
      </c>
      <c r="CP18">
        <v>19</v>
      </c>
      <c r="CQ18">
        <v>20</v>
      </c>
      <c r="CR18">
        <v>21</v>
      </c>
      <c r="CS18">
        <v>22</v>
      </c>
      <c r="CT18">
        <v>22</v>
      </c>
      <c r="CU18">
        <v>23</v>
      </c>
      <c r="CV18">
        <v>24</v>
      </c>
      <c r="CW18">
        <v>24</v>
      </c>
      <c r="CX18">
        <v>26</v>
      </c>
      <c r="CY18">
        <v>26</v>
      </c>
      <c r="JI18" s="22">
        <v>46.534653465346537</v>
      </c>
    </row>
    <row r="19" spans="1:269" x14ac:dyDescent="0.2">
      <c r="A19" s="3"/>
      <c r="B19" s="2" t="s">
        <v>44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  <c r="P19">
        <v>1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3</v>
      </c>
      <c r="X19">
        <v>3</v>
      </c>
      <c r="Y19">
        <v>3</v>
      </c>
      <c r="Z19">
        <v>3</v>
      </c>
      <c r="AA19">
        <v>3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  <c r="AJ19">
        <v>5</v>
      </c>
      <c r="AK19">
        <v>5</v>
      </c>
      <c r="AL19">
        <v>5</v>
      </c>
      <c r="AM19">
        <v>5</v>
      </c>
      <c r="AN19">
        <v>5</v>
      </c>
      <c r="AO19">
        <v>6</v>
      </c>
      <c r="AP19">
        <v>6</v>
      </c>
      <c r="AQ19">
        <v>6</v>
      </c>
      <c r="AR19">
        <v>6</v>
      </c>
      <c r="AS19">
        <v>6</v>
      </c>
      <c r="AT19">
        <v>6</v>
      </c>
      <c r="AU19">
        <v>6</v>
      </c>
      <c r="AV19">
        <v>6</v>
      </c>
      <c r="AW19">
        <v>6</v>
      </c>
      <c r="AX19">
        <v>7</v>
      </c>
      <c r="AY19">
        <v>8</v>
      </c>
      <c r="AZ19">
        <v>8</v>
      </c>
      <c r="BA19">
        <v>9</v>
      </c>
      <c r="BB19">
        <v>9</v>
      </c>
      <c r="BC19">
        <v>9</v>
      </c>
      <c r="BD19">
        <v>9</v>
      </c>
      <c r="BE19">
        <v>9</v>
      </c>
      <c r="BF19">
        <v>9</v>
      </c>
      <c r="BG19">
        <v>9</v>
      </c>
      <c r="BH19">
        <v>9</v>
      </c>
      <c r="BI19">
        <v>9</v>
      </c>
      <c r="BJ19">
        <v>10</v>
      </c>
      <c r="BK19">
        <v>10</v>
      </c>
      <c r="BL19">
        <v>10</v>
      </c>
      <c r="BM19">
        <v>11</v>
      </c>
      <c r="BN19">
        <v>11</v>
      </c>
      <c r="BO19">
        <v>11</v>
      </c>
      <c r="BP19">
        <v>11</v>
      </c>
      <c r="BQ19">
        <v>12</v>
      </c>
      <c r="BR19">
        <v>12</v>
      </c>
      <c r="BS19">
        <v>12</v>
      </c>
      <c r="BT19">
        <v>12</v>
      </c>
      <c r="BU19">
        <v>12</v>
      </c>
      <c r="BV19">
        <v>12</v>
      </c>
      <c r="BW19">
        <v>12</v>
      </c>
      <c r="BX19">
        <v>13</v>
      </c>
      <c r="BY19">
        <v>13</v>
      </c>
      <c r="BZ19">
        <v>13</v>
      </c>
      <c r="CA19">
        <v>13</v>
      </c>
      <c r="CB19">
        <v>13</v>
      </c>
      <c r="CC19">
        <v>13</v>
      </c>
      <c r="CD19">
        <v>13</v>
      </c>
      <c r="CE19">
        <v>14</v>
      </c>
      <c r="CF19">
        <v>14</v>
      </c>
      <c r="CG19">
        <v>14</v>
      </c>
      <c r="CH19">
        <v>15</v>
      </c>
      <c r="CI19">
        <v>15</v>
      </c>
      <c r="CJ19">
        <v>16</v>
      </c>
      <c r="CK19">
        <v>17</v>
      </c>
      <c r="CL19">
        <v>18</v>
      </c>
      <c r="CM19">
        <v>18</v>
      </c>
      <c r="CN19">
        <v>19</v>
      </c>
      <c r="CO19">
        <v>20</v>
      </c>
      <c r="CP19">
        <v>21</v>
      </c>
      <c r="CQ19">
        <v>21</v>
      </c>
      <c r="CR19">
        <v>21</v>
      </c>
      <c r="CS19">
        <v>23</v>
      </c>
      <c r="CT19">
        <v>23</v>
      </c>
      <c r="CU19">
        <v>24</v>
      </c>
      <c r="CV19">
        <v>25</v>
      </c>
      <c r="CW19">
        <v>30</v>
      </c>
      <c r="CX19">
        <v>33</v>
      </c>
      <c r="JI19" s="22">
        <v>41</v>
      </c>
    </row>
    <row r="20" spans="1:269" x14ac:dyDescent="0.2">
      <c r="A20" s="3"/>
      <c r="B20" s="2" t="s">
        <v>45</v>
      </c>
      <c r="C20">
        <v>1</v>
      </c>
      <c r="D20">
        <v>2</v>
      </c>
      <c r="E20">
        <v>2</v>
      </c>
      <c r="F20">
        <v>3</v>
      </c>
      <c r="G20">
        <v>3</v>
      </c>
      <c r="H20">
        <v>3</v>
      </c>
      <c r="I20">
        <v>3</v>
      </c>
      <c r="J20">
        <v>4</v>
      </c>
      <c r="K20">
        <v>4</v>
      </c>
      <c r="L20">
        <v>4</v>
      </c>
      <c r="M20">
        <v>4</v>
      </c>
      <c r="N20">
        <v>4</v>
      </c>
      <c r="O20">
        <v>4</v>
      </c>
      <c r="P20">
        <v>5</v>
      </c>
      <c r="Q20">
        <v>5</v>
      </c>
      <c r="R20">
        <v>5</v>
      </c>
      <c r="S20">
        <v>5</v>
      </c>
      <c r="T20">
        <v>5</v>
      </c>
      <c r="U20">
        <v>5</v>
      </c>
      <c r="V20">
        <v>5</v>
      </c>
      <c r="W20">
        <v>5</v>
      </c>
      <c r="X20">
        <v>6</v>
      </c>
      <c r="Y20">
        <v>6</v>
      </c>
      <c r="Z20">
        <v>6</v>
      </c>
      <c r="AA20">
        <v>6</v>
      </c>
      <c r="AB20">
        <v>7</v>
      </c>
      <c r="AC20">
        <v>7</v>
      </c>
      <c r="AD20">
        <v>7</v>
      </c>
      <c r="AE20">
        <v>7</v>
      </c>
      <c r="AF20">
        <v>7</v>
      </c>
      <c r="AG20">
        <v>7</v>
      </c>
      <c r="AH20">
        <v>7</v>
      </c>
      <c r="AI20">
        <v>7</v>
      </c>
      <c r="AJ20">
        <v>8</v>
      </c>
      <c r="AK20">
        <v>8</v>
      </c>
      <c r="AL20">
        <v>8</v>
      </c>
      <c r="AM20">
        <v>8</v>
      </c>
      <c r="AN20">
        <v>9</v>
      </c>
      <c r="AO20">
        <v>9</v>
      </c>
      <c r="AP20">
        <v>9</v>
      </c>
      <c r="AQ20">
        <v>9</v>
      </c>
      <c r="AR20">
        <v>9</v>
      </c>
      <c r="AS20">
        <v>9</v>
      </c>
      <c r="AT20">
        <v>9</v>
      </c>
      <c r="AU20">
        <v>9</v>
      </c>
      <c r="AV20">
        <v>9</v>
      </c>
      <c r="AW20">
        <v>9</v>
      </c>
      <c r="AX20">
        <v>9</v>
      </c>
      <c r="AY20">
        <v>10</v>
      </c>
      <c r="AZ20">
        <v>10</v>
      </c>
      <c r="BA20">
        <v>10</v>
      </c>
      <c r="BB20">
        <v>10</v>
      </c>
      <c r="BC20">
        <v>10</v>
      </c>
      <c r="BD20">
        <v>10</v>
      </c>
      <c r="BE20">
        <v>10</v>
      </c>
      <c r="BF20">
        <v>11</v>
      </c>
      <c r="BG20">
        <v>11</v>
      </c>
      <c r="BH20">
        <v>11</v>
      </c>
      <c r="BI20">
        <v>11</v>
      </c>
      <c r="BJ20">
        <v>11</v>
      </c>
      <c r="BK20">
        <v>12</v>
      </c>
      <c r="BL20">
        <v>12</v>
      </c>
      <c r="BM20">
        <v>12</v>
      </c>
      <c r="BN20">
        <v>12</v>
      </c>
      <c r="BO20">
        <v>12</v>
      </c>
      <c r="BP20">
        <v>13</v>
      </c>
      <c r="BQ20">
        <v>13</v>
      </c>
      <c r="BR20">
        <v>13</v>
      </c>
      <c r="BS20">
        <v>13</v>
      </c>
      <c r="BT20">
        <v>13</v>
      </c>
      <c r="BU20">
        <v>14</v>
      </c>
      <c r="BV20">
        <v>14</v>
      </c>
      <c r="BW20">
        <v>14</v>
      </c>
      <c r="BX20">
        <v>14</v>
      </c>
      <c r="BY20">
        <v>14</v>
      </c>
      <c r="BZ20">
        <v>14</v>
      </c>
      <c r="CA20">
        <v>14</v>
      </c>
      <c r="CB20">
        <v>15</v>
      </c>
      <c r="CC20">
        <v>15</v>
      </c>
      <c r="CD20">
        <v>15</v>
      </c>
      <c r="CE20">
        <v>15</v>
      </c>
      <c r="CF20">
        <v>16</v>
      </c>
      <c r="CG20">
        <v>16</v>
      </c>
      <c r="CH20">
        <v>17</v>
      </c>
      <c r="CI20">
        <v>17</v>
      </c>
      <c r="CJ20">
        <v>18</v>
      </c>
      <c r="CK20">
        <v>18</v>
      </c>
      <c r="CL20">
        <v>18</v>
      </c>
      <c r="CM20">
        <v>19</v>
      </c>
      <c r="CN20">
        <v>19</v>
      </c>
      <c r="CO20">
        <v>19</v>
      </c>
      <c r="CP20">
        <v>20</v>
      </c>
      <c r="CQ20">
        <v>20</v>
      </c>
      <c r="CR20">
        <v>20</v>
      </c>
      <c r="CS20">
        <v>20</v>
      </c>
      <c r="CT20">
        <v>20</v>
      </c>
      <c r="CU20">
        <v>22</v>
      </c>
      <c r="CV20">
        <v>23</v>
      </c>
      <c r="CW20">
        <v>29</v>
      </c>
      <c r="CX20">
        <v>31</v>
      </c>
      <c r="JI20" s="22">
        <v>52</v>
      </c>
    </row>
    <row r="21" spans="1:269" x14ac:dyDescent="0.2">
      <c r="A21" s="3"/>
      <c r="C21" s="18"/>
    </row>
    <row r="22" spans="1:269" x14ac:dyDescent="0.2">
      <c r="A22" s="3"/>
      <c r="C22" s="18"/>
    </row>
    <row r="23" spans="1:269" x14ac:dyDescent="0.2">
      <c r="A23" s="3"/>
      <c r="B23" s="16" t="s">
        <v>340</v>
      </c>
      <c r="C23" s="18"/>
    </row>
    <row r="24" spans="1:269" x14ac:dyDescent="0.2">
      <c r="A24" s="3"/>
      <c r="B24" s="2" t="s">
        <v>41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4</v>
      </c>
      <c r="BS24">
        <v>4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4</v>
      </c>
      <c r="BZ24">
        <v>4</v>
      </c>
      <c r="CA24">
        <v>4</v>
      </c>
      <c r="CB24">
        <v>4</v>
      </c>
      <c r="CC24">
        <v>5</v>
      </c>
      <c r="CD24">
        <v>5</v>
      </c>
      <c r="CE24">
        <v>5</v>
      </c>
      <c r="CF24">
        <v>5</v>
      </c>
      <c r="CG24">
        <v>5</v>
      </c>
      <c r="CH24">
        <v>5</v>
      </c>
      <c r="CI24">
        <v>5</v>
      </c>
      <c r="CJ24">
        <v>5</v>
      </c>
      <c r="CK24">
        <v>5</v>
      </c>
      <c r="CL24">
        <v>5</v>
      </c>
      <c r="CM24">
        <v>5</v>
      </c>
      <c r="CN24">
        <v>6</v>
      </c>
      <c r="CO24">
        <v>6</v>
      </c>
      <c r="CP24">
        <v>6</v>
      </c>
      <c r="CQ24">
        <v>6</v>
      </c>
      <c r="CR24">
        <v>6</v>
      </c>
      <c r="CS24">
        <v>6</v>
      </c>
      <c r="CT24">
        <v>6</v>
      </c>
      <c r="CU24">
        <v>6</v>
      </c>
      <c r="CV24">
        <v>6</v>
      </c>
      <c r="CW24">
        <v>7</v>
      </c>
      <c r="CX24">
        <v>7</v>
      </c>
      <c r="CY24">
        <v>7</v>
      </c>
      <c r="CZ24">
        <v>7</v>
      </c>
      <c r="DA24">
        <v>7</v>
      </c>
      <c r="DB24">
        <v>7</v>
      </c>
      <c r="DC24">
        <v>7</v>
      </c>
      <c r="DD24">
        <v>7</v>
      </c>
      <c r="DE24">
        <v>7</v>
      </c>
      <c r="DF24">
        <v>7</v>
      </c>
      <c r="DG24">
        <v>7</v>
      </c>
      <c r="DH24">
        <v>7</v>
      </c>
      <c r="DI24">
        <v>8</v>
      </c>
      <c r="DJ24">
        <v>8</v>
      </c>
      <c r="DK24">
        <v>8</v>
      </c>
      <c r="DL24">
        <v>8</v>
      </c>
      <c r="DM24">
        <v>8</v>
      </c>
      <c r="DN24">
        <v>8</v>
      </c>
      <c r="DO24">
        <v>8</v>
      </c>
      <c r="DP24">
        <v>8</v>
      </c>
      <c r="DQ24">
        <v>8</v>
      </c>
      <c r="DR24">
        <v>8</v>
      </c>
      <c r="DS24">
        <v>8</v>
      </c>
      <c r="DT24">
        <v>9</v>
      </c>
      <c r="DU24">
        <v>9</v>
      </c>
      <c r="DV24">
        <v>9</v>
      </c>
      <c r="DW24">
        <v>9</v>
      </c>
      <c r="DX24">
        <v>9</v>
      </c>
      <c r="DY24">
        <v>9</v>
      </c>
      <c r="DZ24">
        <v>9</v>
      </c>
      <c r="EA24">
        <v>9</v>
      </c>
      <c r="EB24">
        <v>9</v>
      </c>
      <c r="EC24">
        <v>9</v>
      </c>
      <c r="ED24">
        <v>9</v>
      </c>
      <c r="EE24">
        <v>9</v>
      </c>
      <c r="EF24">
        <v>9</v>
      </c>
      <c r="EG24">
        <v>9</v>
      </c>
      <c r="EH24">
        <v>9</v>
      </c>
      <c r="EI24">
        <v>9</v>
      </c>
      <c r="EJ24">
        <v>9</v>
      </c>
      <c r="EK24">
        <v>9</v>
      </c>
      <c r="EL24">
        <v>10</v>
      </c>
      <c r="EM24">
        <v>10</v>
      </c>
      <c r="EN24">
        <v>10</v>
      </c>
      <c r="EO24">
        <v>10</v>
      </c>
      <c r="EP24">
        <v>10</v>
      </c>
      <c r="EQ24">
        <v>10</v>
      </c>
      <c r="ER24">
        <v>10</v>
      </c>
      <c r="ES24">
        <v>10</v>
      </c>
      <c r="ET24">
        <v>10</v>
      </c>
      <c r="EU24">
        <v>10</v>
      </c>
      <c r="EV24">
        <v>11</v>
      </c>
      <c r="EW24">
        <v>11</v>
      </c>
      <c r="EX24">
        <v>11</v>
      </c>
      <c r="EY24">
        <v>11</v>
      </c>
      <c r="EZ24">
        <v>11</v>
      </c>
      <c r="FA24">
        <v>11</v>
      </c>
      <c r="FB24">
        <v>11</v>
      </c>
      <c r="FC24">
        <v>11</v>
      </c>
      <c r="FD24">
        <v>12</v>
      </c>
      <c r="FE24">
        <v>12</v>
      </c>
      <c r="FF24">
        <v>12</v>
      </c>
      <c r="FG24">
        <v>12</v>
      </c>
      <c r="FH24">
        <v>12</v>
      </c>
      <c r="FI24">
        <v>12</v>
      </c>
      <c r="FJ24">
        <v>12</v>
      </c>
      <c r="FK24">
        <v>12</v>
      </c>
      <c r="FL24">
        <v>12</v>
      </c>
      <c r="FM24">
        <v>13</v>
      </c>
      <c r="FN24">
        <v>13</v>
      </c>
      <c r="FO24">
        <v>13</v>
      </c>
      <c r="FP24">
        <v>13</v>
      </c>
      <c r="FQ24">
        <v>13</v>
      </c>
      <c r="FR24">
        <v>13</v>
      </c>
      <c r="FS24">
        <v>13</v>
      </c>
      <c r="FT24">
        <v>13</v>
      </c>
      <c r="FU24">
        <v>13</v>
      </c>
      <c r="FV24">
        <v>14</v>
      </c>
      <c r="FW24">
        <v>14</v>
      </c>
      <c r="FX24">
        <v>14</v>
      </c>
      <c r="FY24">
        <v>14</v>
      </c>
      <c r="FZ24">
        <v>14</v>
      </c>
      <c r="GA24">
        <v>14</v>
      </c>
      <c r="GB24">
        <v>15</v>
      </c>
      <c r="GC24">
        <v>15</v>
      </c>
      <c r="GD24">
        <v>15</v>
      </c>
      <c r="GE24">
        <v>15</v>
      </c>
      <c r="GF24">
        <v>15</v>
      </c>
      <c r="GG24">
        <v>15</v>
      </c>
      <c r="GH24">
        <v>15</v>
      </c>
      <c r="GI24">
        <v>15</v>
      </c>
      <c r="GJ24">
        <v>15</v>
      </c>
      <c r="GK24">
        <v>15</v>
      </c>
      <c r="GL24">
        <v>16</v>
      </c>
      <c r="GM24">
        <v>16</v>
      </c>
      <c r="GN24">
        <v>16</v>
      </c>
      <c r="GO24">
        <v>16</v>
      </c>
      <c r="GP24">
        <v>17</v>
      </c>
      <c r="GQ24">
        <v>17</v>
      </c>
      <c r="GR24">
        <v>17</v>
      </c>
      <c r="GS24">
        <v>17</v>
      </c>
      <c r="GT24">
        <v>17</v>
      </c>
      <c r="GU24">
        <v>17</v>
      </c>
      <c r="GV24">
        <v>17</v>
      </c>
      <c r="GW24">
        <v>18</v>
      </c>
      <c r="GX24">
        <v>18</v>
      </c>
      <c r="GY24">
        <v>19</v>
      </c>
      <c r="GZ24">
        <v>19</v>
      </c>
      <c r="HA24">
        <v>19</v>
      </c>
      <c r="HB24">
        <v>19</v>
      </c>
      <c r="HC24">
        <v>19</v>
      </c>
      <c r="HD24">
        <v>20</v>
      </c>
      <c r="HE24">
        <v>20</v>
      </c>
      <c r="HF24">
        <v>20</v>
      </c>
      <c r="HG24">
        <v>20</v>
      </c>
      <c r="HH24">
        <v>20</v>
      </c>
      <c r="HI24">
        <v>21</v>
      </c>
      <c r="HJ24">
        <v>21</v>
      </c>
      <c r="HK24">
        <v>21</v>
      </c>
      <c r="HL24">
        <v>22</v>
      </c>
      <c r="HM24">
        <v>22</v>
      </c>
      <c r="HN24">
        <v>22</v>
      </c>
      <c r="HO24">
        <v>22</v>
      </c>
      <c r="HP24">
        <v>22</v>
      </c>
      <c r="HQ24">
        <v>22</v>
      </c>
      <c r="HR24">
        <v>23</v>
      </c>
      <c r="HS24">
        <v>23</v>
      </c>
      <c r="HT24">
        <v>24</v>
      </c>
      <c r="HU24">
        <v>24</v>
      </c>
      <c r="HV24">
        <v>24</v>
      </c>
      <c r="HW24">
        <v>25</v>
      </c>
      <c r="HX24">
        <v>25</v>
      </c>
      <c r="HY24">
        <v>25</v>
      </c>
      <c r="HZ24">
        <v>26</v>
      </c>
      <c r="IA24">
        <v>26</v>
      </c>
      <c r="IB24">
        <v>27</v>
      </c>
      <c r="IC24">
        <v>28</v>
      </c>
      <c r="ID24">
        <v>28</v>
      </c>
      <c r="IE24">
        <v>28</v>
      </c>
      <c r="IF24">
        <v>28</v>
      </c>
      <c r="IG24">
        <v>28</v>
      </c>
      <c r="IH24">
        <v>29</v>
      </c>
      <c r="II24">
        <v>30</v>
      </c>
      <c r="IJ24">
        <v>31</v>
      </c>
      <c r="IK24">
        <v>32</v>
      </c>
      <c r="IL24">
        <v>33</v>
      </c>
      <c r="JI24" s="22">
        <v>43.032786885245898</v>
      </c>
    </row>
    <row r="25" spans="1:269" x14ac:dyDescent="0.2">
      <c r="A25" s="3"/>
      <c r="B25" s="2" t="s">
        <v>42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1</v>
      </c>
      <c r="AB25" s="44">
        <v>1</v>
      </c>
      <c r="AC25" s="44">
        <v>1</v>
      </c>
      <c r="AD25" s="44">
        <v>1</v>
      </c>
      <c r="AE25" s="44">
        <v>1</v>
      </c>
      <c r="AF25" s="44">
        <v>1</v>
      </c>
      <c r="AG25" s="44">
        <v>1</v>
      </c>
      <c r="AH25" s="44">
        <v>1</v>
      </c>
      <c r="AI25" s="44">
        <v>1</v>
      </c>
      <c r="AJ25" s="44">
        <v>1</v>
      </c>
      <c r="AK25" s="44">
        <v>1</v>
      </c>
      <c r="AL25" s="44">
        <v>1</v>
      </c>
      <c r="AM25" s="44">
        <v>1</v>
      </c>
      <c r="AN25" s="44">
        <v>1</v>
      </c>
      <c r="AO25" s="44">
        <v>1</v>
      </c>
      <c r="AP25" s="44">
        <v>1</v>
      </c>
      <c r="AQ25" s="44">
        <v>1</v>
      </c>
      <c r="AR25" s="44">
        <v>1</v>
      </c>
      <c r="AS25" s="44">
        <v>1</v>
      </c>
      <c r="AT25" s="44">
        <v>2</v>
      </c>
      <c r="AU25" s="44">
        <v>2</v>
      </c>
      <c r="AV25" s="44">
        <v>2</v>
      </c>
      <c r="AW25" s="44">
        <v>2</v>
      </c>
      <c r="AX25" s="44">
        <v>2</v>
      </c>
      <c r="AY25" s="44">
        <v>2</v>
      </c>
      <c r="AZ25" s="44">
        <v>2</v>
      </c>
      <c r="BA25" s="44">
        <v>2</v>
      </c>
      <c r="BB25" s="44">
        <v>2</v>
      </c>
      <c r="BC25" s="44">
        <v>2</v>
      </c>
      <c r="BD25" s="44">
        <v>2</v>
      </c>
      <c r="BE25" s="44">
        <v>2</v>
      </c>
      <c r="BF25" s="44">
        <v>2</v>
      </c>
      <c r="BG25" s="44">
        <v>2</v>
      </c>
      <c r="BH25" s="44">
        <v>2</v>
      </c>
      <c r="BI25" s="44">
        <v>2</v>
      </c>
      <c r="BJ25" s="44">
        <v>2</v>
      </c>
      <c r="BK25" s="44">
        <v>2</v>
      </c>
      <c r="BL25" s="44">
        <v>2</v>
      </c>
      <c r="BM25" s="44">
        <v>2</v>
      </c>
      <c r="BN25" s="44">
        <v>2</v>
      </c>
      <c r="BO25" s="44">
        <v>3</v>
      </c>
      <c r="BP25" s="44">
        <v>3</v>
      </c>
      <c r="BQ25" s="44">
        <v>3</v>
      </c>
      <c r="BR25" s="44">
        <v>3</v>
      </c>
      <c r="BS25" s="44">
        <v>3</v>
      </c>
      <c r="BT25" s="44">
        <v>3</v>
      </c>
      <c r="BU25" s="44">
        <v>3</v>
      </c>
      <c r="BV25" s="44">
        <v>3</v>
      </c>
      <c r="BW25" s="44">
        <v>3</v>
      </c>
      <c r="BX25" s="44">
        <v>3</v>
      </c>
      <c r="BY25" s="44">
        <v>3</v>
      </c>
      <c r="BZ25" s="44">
        <v>3</v>
      </c>
      <c r="CA25" s="44">
        <v>3</v>
      </c>
      <c r="CB25" s="44">
        <v>3</v>
      </c>
      <c r="CC25" s="44">
        <v>3</v>
      </c>
      <c r="CD25" s="44">
        <v>3</v>
      </c>
      <c r="CE25" s="44">
        <v>3</v>
      </c>
      <c r="CF25" s="44">
        <v>3</v>
      </c>
      <c r="CG25" s="44">
        <v>3</v>
      </c>
      <c r="CH25" s="44">
        <v>3</v>
      </c>
      <c r="CI25" s="44">
        <v>3</v>
      </c>
      <c r="CJ25" s="44">
        <v>3</v>
      </c>
      <c r="CK25" s="44">
        <v>3</v>
      </c>
      <c r="CL25" s="44">
        <v>4</v>
      </c>
      <c r="CM25" s="44">
        <v>4</v>
      </c>
      <c r="CN25" s="44">
        <v>4</v>
      </c>
      <c r="CO25" s="44">
        <v>4</v>
      </c>
      <c r="CP25" s="44">
        <v>4</v>
      </c>
      <c r="CQ25" s="44">
        <v>4</v>
      </c>
      <c r="CR25" s="44">
        <v>4</v>
      </c>
      <c r="CS25" s="44">
        <v>4</v>
      </c>
      <c r="CT25" s="44">
        <v>4</v>
      </c>
      <c r="CU25" s="44">
        <v>4</v>
      </c>
      <c r="CV25" s="44">
        <v>4</v>
      </c>
      <c r="CW25" s="44">
        <v>4</v>
      </c>
      <c r="CX25" s="44">
        <v>5</v>
      </c>
      <c r="CY25" s="44">
        <v>5</v>
      </c>
      <c r="CZ25" s="44">
        <v>5</v>
      </c>
      <c r="DA25" s="44">
        <v>5</v>
      </c>
      <c r="DB25" s="44">
        <v>5</v>
      </c>
      <c r="DC25" s="44">
        <v>5</v>
      </c>
      <c r="DD25" s="44">
        <v>5</v>
      </c>
      <c r="DE25" s="44">
        <v>5</v>
      </c>
      <c r="DF25" s="44">
        <v>6</v>
      </c>
      <c r="DG25" s="44">
        <v>6</v>
      </c>
      <c r="DH25" s="44">
        <v>6</v>
      </c>
      <c r="DI25" s="44">
        <v>6</v>
      </c>
      <c r="DJ25" s="44">
        <v>6</v>
      </c>
      <c r="DK25" s="44">
        <v>6</v>
      </c>
      <c r="DL25" s="44">
        <v>6</v>
      </c>
      <c r="DM25" s="44">
        <v>6</v>
      </c>
      <c r="DN25" s="44">
        <v>6</v>
      </c>
      <c r="DO25" s="44">
        <v>7</v>
      </c>
      <c r="DP25" s="44">
        <v>7</v>
      </c>
      <c r="DQ25" s="44">
        <v>7</v>
      </c>
      <c r="DR25" s="44">
        <v>7</v>
      </c>
      <c r="DS25" s="44">
        <v>7</v>
      </c>
      <c r="DT25" s="44">
        <v>7</v>
      </c>
      <c r="DU25" s="44">
        <v>7</v>
      </c>
      <c r="DV25" s="44">
        <v>7</v>
      </c>
      <c r="DW25" s="44">
        <v>7</v>
      </c>
      <c r="DX25" s="44">
        <v>7</v>
      </c>
      <c r="DY25" s="44">
        <v>7</v>
      </c>
      <c r="DZ25" s="44">
        <v>8</v>
      </c>
      <c r="EA25" s="44">
        <v>8</v>
      </c>
      <c r="EB25" s="44">
        <v>8</v>
      </c>
      <c r="EC25" s="44">
        <v>8</v>
      </c>
      <c r="ED25" s="44">
        <v>8</v>
      </c>
      <c r="EE25" s="44">
        <v>8</v>
      </c>
      <c r="EF25" s="44">
        <v>8</v>
      </c>
      <c r="EG25" s="44">
        <v>8</v>
      </c>
      <c r="EH25" s="44">
        <v>8</v>
      </c>
      <c r="EI25" s="44">
        <v>8</v>
      </c>
      <c r="EJ25" s="44">
        <v>9</v>
      </c>
      <c r="EK25" s="44">
        <v>9</v>
      </c>
      <c r="EL25" s="44">
        <v>9</v>
      </c>
      <c r="EM25" s="44">
        <v>9</v>
      </c>
      <c r="EN25" s="44">
        <v>9</v>
      </c>
      <c r="EO25" s="44">
        <v>9</v>
      </c>
      <c r="EP25" s="44">
        <v>9</v>
      </c>
      <c r="EQ25" s="44">
        <v>9</v>
      </c>
      <c r="ER25" s="44">
        <v>10</v>
      </c>
      <c r="ES25" s="44">
        <v>10</v>
      </c>
      <c r="ET25" s="44">
        <v>10</v>
      </c>
      <c r="EU25" s="44">
        <v>10</v>
      </c>
      <c r="EV25" s="44">
        <v>10</v>
      </c>
      <c r="EW25" s="44">
        <v>10</v>
      </c>
      <c r="EX25" s="44">
        <v>10</v>
      </c>
      <c r="EY25" s="44">
        <v>10</v>
      </c>
      <c r="EZ25" s="44">
        <v>11</v>
      </c>
      <c r="FA25" s="44">
        <v>11</v>
      </c>
      <c r="FB25" s="44">
        <v>11</v>
      </c>
      <c r="FC25" s="44">
        <v>11</v>
      </c>
      <c r="FD25" s="44">
        <v>11</v>
      </c>
      <c r="FE25" s="44">
        <v>11</v>
      </c>
      <c r="FF25" s="44">
        <v>11</v>
      </c>
      <c r="FG25" s="44">
        <v>11</v>
      </c>
      <c r="FH25" s="44">
        <v>11</v>
      </c>
      <c r="FI25" s="44">
        <v>11</v>
      </c>
      <c r="FJ25" s="44">
        <v>11</v>
      </c>
      <c r="FK25" s="44">
        <v>11</v>
      </c>
      <c r="FL25" s="44">
        <v>12</v>
      </c>
      <c r="FM25" s="44">
        <v>12</v>
      </c>
      <c r="FN25" s="44">
        <v>12</v>
      </c>
      <c r="FO25" s="44">
        <v>12</v>
      </c>
      <c r="FP25" s="44">
        <v>12</v>
      </c>
      <c r="FQ25" s="44">
        <v>12</v>
      </c>
      <c r="FR25" s="44">
        <v>12</v>
      </c>
      <c r="FS25" s="44">
        <v>12</v>
      </c>
      <c r="FT25" s="44">
        <v>12</v>
      </c>
      <c r="FU25" s="44">
        <v>12</v>
      </c>
      <c r="FV25" s="44">
        <v>12</v>
      </c>
      <c r="FW25" s="44">
        <v>13</v>
      </c>
      <c r="FX25" s="44">
        <v>13</v>
      </c>
      <c r="FY25" s="44">
        <v>13</v>
      </c>
      <c r="FZ25" s="44">
        <v>13</v>
      </c>
      <c r="GA25" s="44">
        <v>13</v>
      </c>
      <c r="GB25" s="44">
        <v>13</v>
      </c>
      <c r="GC25" s="44">
        <v>13</v>
      </c>
      <c r="GD25" s="44">
        <v>13</v>
      </c>
      <c r="GE25" s="44">
        <v>13</v>
      </c>
      <c r="GF25" s="44">
        <v>13</v>
      </c>
      <c r="GG25" s="44">
        <v>13</v>
      </c>
      <c r="GH25" s="44">
        <v>13</v>
      </c>
      <c r="GI25" s="44">
        <v>13</v>
      </c>
      <c r="GJ25" s="44">
        <v>14</v>
      </c>
      <c r="GK25" s="44">
        <v>14</v>
      </c>
      <c r="GL25" s="44">
        <v>14</v>
      </c>
      <c r="GM25" s="44">
        <v>14</v>
      </c>
      <c r="GN25" s="44">
        <v>14</v>
      </c>
      <c r="GO25" s="44">
        <v>14</v>
      </c>
      <c r="GP25" s="44">
        <v>15</v>
      </c>
      <c r="GQ25" s="44">
        <v>15</v>
      </c>
      <c r="GR25" s="44">
        <v>15</v>
      </c>
      <c r="GS25" s="44">
        <v>15</v>
      </c>
      <c r="GT25" s="44">
        <v>16</v>
      </c>
      <c r="GU25" s="44">
        <v>16</v>
      </c>
      <c r="GV25" s="44">
        <v>16</v>
      </c>
      <c r="GW25" s="44">
        <v>16</v>
      </c>
      <c r="GX25" s="44">
        <v>16</v>
      </c>
      <c r="GY25" s="44">
        <v>16</v>
      </c>
      <c r="GZ25" s="44">
        <v>18</v>
      </c>
      <c r="HA25" s="44">
        <v>18</v>
      </c>
      <c r="HB25" s="44">
        <v>18</v>
      </c>
      <c r="HC25" s="44">
        <v>19</v>
      </c>
      <c r="HD25" s="44">
        <v>21</v>
      </c>
      <c r="HE25" s="44">
        <v>22</v>
      </c>
      <c r="JI25" s="22">
        <v>31.279620853080569</v>
      </c>
    </row>
    <row r="26" spans="1:269" x14ac:dyDescent="0.2">
      <c r="A26" s="3"/>
      <c r="B26" s="2" t="s">
        <v>43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4</v>
      </c>
      <c r="BW26">
        <v>4</v>
      </c>
      <c r="BX26">
        <v>4</v>
      </c>
      <c r="BY26">
        <v>4</v>
      </c>
      <c r="BZ26">
        <v>4</v>
      </c>
      <c r="CA26">
        <v>4</v>
      </c>
      <c r="CB26">
        <v>4</v>
      </c>
      <c r="CC26">
        <v>4</v>
      </c>
      <c r="CD26">
        <v>4</v>
      </c>
      <c r="CE26">
        <v>4</v>
      </c>
      <c r="CF26">
        <v>4</v>
      </c>
      <c r="CG26">
        <v>4</v>
      </c>
      <c r="CH26">
        <v>4</v>
      </c>
      <c r="CI26">
        <v>4</v>
      </c>
      <c r="CJ26">
        <v>4</v>
      </c>
      <c r="CK26">
        <v>4</v>
      </c>
      <c r="CL26">
        <v>4</v>
      </c>
      <c r="CM26">
        <v>4</v>
      </c>
      <c r="CN26">
        <v>4</v>
      </c>
      <c r="CO26">
        <v>4</v>
      </c>
      <c r="CP26">
        <v>4</v>
      </c>
      <c r="CQ26">
        <v>5</v>
      </c>
      <c r="CR26">
        <v>5</v>
      </c>
      <c r="CS26">
        <v>5</v>
      </c>
      <c r="CT26">
        <v>5</v>
      </c>
      <c r="CU26">
        <v>5</v>
      </c>
      <c r="CV26">
        <v>5</v>
      </c>
      <c r="CW26">
        <v>5</v>
      </c>
      <c r="CX26">
        <v>5</v>
      </c>
      <c r="CY26">
        <v>5</v>
      </c>
      <c r="CZ26">
        <v>5</v>
      </c>
      <c r="DA26">
        <v>5</v>
      </c>
      <c r="DB26">
        <v>5</v>
      </c>
      <c r="DC26">
        <v>5</v>
      </c>
      <c r="DD26">
        <v>5</v>
      </c>
      <c r="DE26">
        <v>5</v>
      </c>
      <c r="DF26">
        <v>5</v>
      </c>
      <c r="DG26">
        <v>6</v>
      </c>
      <c r="DH26">
        <v>6</v>
      </c>
      <c r="DI26">
        <v>6</v>
      </c>
      <c r="DJ26">
        <v>6</v>
      </c>
      <c r="DK26">
        <v>6</v>
      </c>
      <c r="DL26">
        <v>6</v>
      </c>
      <c r="DM26">
        <v>6</v>
      </c>
      <c r="DN26">
        <v>6</v>
      </c>
      <c r="DO26">
        <v>6</v>
      </c>
      <c r="DP26">
        <v>6</v>
      </c>
      <c r="DQ26">
        <v>6</v>
      </c>
      <c r="DR26">
        <v>6</v>
      </c>
      <c r="DS26">
        <v>6</v>
      </c>
      <c r="DT26">
        <v>6</v>
      </c>
      <c r="DU26">
        <v>6</v>
      </c>
      <c r="DV26">
        <v>6</v>
      </c>
      <c r="DW26">
        <v>7</v>
      </c>
      <c r="DX26">
        <v>7</v>
      </c>
      <c r="DY26">
        <v>7</v>
      </c>
      <c r="DZ26">
        <v>7</v>
      </c>
      <c r="EA26">
        <v>7</v>
      </c>
      <c r="EB26">
        <v>7</v>
      </c>
      <c r="EC26">
        <v>7</v>
      </c>
      <c r="ED26">
        <v>8</v>
      </c>
      <c r="EE26">
        <v>8</v>
      </c>
      <c r="EF26">
        <v>8</v>
      </c>
      <c r="EG26">
        <v>8</v>
      </c>
      <c r="EH26">
        <v>8</v>
      </c>
      <c r="EI26">
        <v>8</v>
      </c>
      <c r="EJ26">
        <v>8</v>
      </c>
      <c r="EK26">
        <v>8</v>
      </c>
      <c r="EL26">
        <v>8</v>
      </c>
      <c r="EM26">
        <v>8</v>
      </c>
      <c r="EN26">
        <v>8</v>
      </c>
      <c r="EO26">
        <v>8</v>
      </c>
      <c r="EP26">
        <v>9</v>
      </c>
      <c r="EQ26">
        <v>9</v>
      </c>
      <c r="ER26">
        <v>9</v>
      </c>
      <c r="ES26">
        <v>9</v>
      </c>
      <c r="ET26">
        <v>9</v>
      </c>
      <c r="EU26">
        <v>9</v>
      </c>
      <c r="EV26">
        <v>9</v>
      </c>
      <c r="EW26">
        <v>9</v>
      </c>
      <c r="EX26">
        <v>9</v>
      </c>
      <c r="EY26">
        <v>9</v>
      </c>
      <c r="EZ26">
        <v>9</v>
      </c>
      <c r="FA26">
        <v>9</v>
      </c>
      <c r="FB26">
        <v>9</v>
      </c>
      <c r="FC26">
        <v>9</v>
      </c>
      <c r="FD26">
        <v>10</v>
      </c>
      <c r="FE26">
        <v>10</v>
      </c>
      <c r="FF26">
        <v>10</v>
      </c>
      <c r="FG26">
        <v>10</v>
      </c>
      <c r="FH26">
        <v>10</v>
      </c>
      <c r="FI26">
        <v>10</v>
      </c>
      <c r="FJ26">
        <v>10</v>
      </c>
      <c r="FK26">
        <v>10</v>
      </c>
      <c r="FL26">
        <v>10</v>
      </c>
      <c r="FM26">
        <v>11</v>
      </c>
      <c r="FN26">
        <v>11</v>
      </c>
      <c r="FO26">
        <v>11</v>
      </c>
      <c r="FP26">
        <v>11</v>
      </c>
      <c r="FQ26">
        <v>11</v>
      </c>
      <c r="FR26">
        <v>11</v>
      </c>
      <c r="FS26">
        <v>11</v>
      </c>
      <c r="FT26">
        <v>11</v>
      </c>
      <c r="FU26">
        <v>11</v>
      </c>
      <c r="FV26">
        <v>11</v>
      </c>
      <c r="FW26">
        <v>12</v>
      </c>
      <c r="FX26">
        <v>12</v>
      </c>
      <c r="FY26">
        <v>12</v>
      </c>
      <c r="FZ26">
        <v>12</v>
      </c>
      <c r="GA26">
        <v>12</v>
      </c>
      <c r="GB26">
        <v>12</v>
      </c>
      <c r="GC26">
        <v>12</v>
      </c>
      <c r="GD26">
        <v>12</v>
      </c>
      <c r="GE26">
        <v>12</v>
      </c>
      <c r="GF26">
        <v>12</v>
      </c>
      <c r="GG26">
        <v>13</v>
      </c>
      <c r="GH26">
        <v>13</v>
      </c>
      <c r="GI26">
        <v>13</v>
      </c>
      <c r="GJ26">
        <v>13</v>
      </c>
      <c r="GK26">
        <v>13</v>
      </c>
      <c r="GL26">
        <v>13</v>
      </c>
      <c r="GM26">
        <v>14</v>
      </c>
      <c r="GN26">
        <v>14</v>
      </c>
      <c r="GO26">
        <v>14</v>
      </c>
      <c r="GP26">
        <v>14</v>
      </c>
      <c r="GQ26">
        <v>14</v>
      </c>
      <c r="GR26">
        <v>14</v>
      </c>
      <c r="GS26">
        <v>14</v>
      </c>
      <c r="GT26">
        <v>14</v>
      </c>
      <c r="GU26">
        <v>14</v>
      </c>
      <c r="GV26">
        <v>14</v>
      </c>
      <c r="GW26">
        <v>14</v>
      </c>
      <c r="GX26">
        <v>14</v>
      </c>
      <c r="GY26">
        <v>14</v>
      </c>
      <c r="GZ26">
        <v>14</v>
      </c>
      <c r="HA26">
        <v>15</v>
      </c>
      <c r="HB26">
        <v>15</v>
      </c>
      <c r="HC26">
        <v>15</v>
      </c>
      <c r="HD26">
        <v>15</v>
      </c>
      <c r="HE26">
        <v>15</v>
      </c>
      <c r="HF26">
        <v>15</v>
      </c>
      <c r="HG26">
        <v>16</v>
      </c>
      <c r="HH26">
        <v>16</v>
      </c>
      <c r="HI26">
        <v>16</v>
      </c>
      <c r="HJ26">
        <v>16</v>
      </c>
      <c r="HK26">
        <v>16</v>
      </c>
      <c r="HL26">
        <v>16</v>
      </c>
      <c r="HM26">
        <v>16</v>
      </c>
      <c r="HN26">
        <v>16</v>
      </c>
      <c r="HO26">
        <v>16</v>
      </c>
      <c r="HP26">
        <v>17</v>
      </c>
      <c r="HQ26">
        <v>17</v>
      </c>
      <c r="HR26">
        <v>17</v>
      </c>
      <c r="HS26">
        <v>17</v>
      </c>
      <c r="HT26">
        <v>17</v>
      </c>
      <c r="HU26">
        <v>17</v>
      </c>
      <c r="HV26">
        <v>17</v>
      </c>
      <c r="HW26">
        <v>18</v>
      </c>
      <c r="HX26">
        <v>18</v>
      </c>
      <c r="HY26">
        <v>18</v>
      </c>
      <c r="HZ26">
        <v>18</v>
      </c>
      <c r="IA26">
        <v>18</v>
      </c>
      <c r="IB26">
        <v>18</v>
      </c>
      <c r="IC26">
        <v>18</v>
      </c>
      <c r="ID26">
        <v>19</v>
      </c>
      <c r="IE26">
        <v>19</v>
      </c>
      <c r="IF26">
        <v>19</v>
      </c>
      <c r="IG26">
        <v>19</v>
      </c>
      <c r="IH26">
        <v>19</v>
      </c>
      <c r="II26">
        <v>19</v>
      </c>
      <c r="IJ26">
        <v>19</v>
      </c>
      <c r="IK26">
        <v>19</v>
      </c>
      <c r="IL26">
        <v>19</v>
      </c>
      <c r="IM26">
        <v>19</v>
      </c>
      <c r="IN26">
        <v>19</v>
      </c>
      <c r="IO26">
        <v>19</v>
      </c>
      <c r="IP26">
        <v>20</v>
      </c>
      <c r="IQ26">
        <v>20</v>
      </c>
      <c r="IR26">
        <v>21</v>
      </c>
      <c r="IS26">
        <v>21</v>
      </c>
      <c r="IT26">
        <v>21</v>
      </c>
      <c r="IU26">
        <v>21</v>
      </c>
      <c r="IV26">
        <v>22</v>
      </c>
      <c r="IW26">
        <v>22</v>
      </c>
      <c r="IX26">
        <v>22</v>
      </c>
      <c r="IY26">
        <v>22</v>
      </c>
      <c r="IZ26">
        <v>23</v>
      </c>
      <c r="JA26">
        <v>23</v>
      </c>
      <c r="JB26">
        <v>24</v>
      </c>
      <c r="JC26">
        <v>25</v>
      </c>
      <c r="JD26">
        <v>31</v>
      </c>
      <c r="JE26">
        <v>34</v>
      </c>
      <c r="JF26">
        <v>36</v>
      </c>
      <c r="JI26" s="22">
        <v>40.530303030303031</v>
      </c>
    </row>
    <row r="27" spans="1:269" x14ac:dyDescent="0.2">
      <c r="B27" s="2" t="s">
        <v>44</v>
      </c>
      <c r="C27">
        <v>0</v>
      </c>
      <c r="D27">
        <v>0</v>
      </c>
      <c r="E27">
        <v>0</v>
      </c>
      <c r="F27">
        <v>0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4</v>
      </c>
      <c r="AC27">
        <v>5</v>
      </c>
      <c r="AD27">
        <v>5</v>
      </c>
      <c r="AE27">
        <v>5</v>
      </c>
      <c r="AF27">
        <v>5</v>
      </c>
      <c r="AG27">
        <v>5</v>
      </c>
      <c r="AH27">
        <v>5</v>
      </c>
      <c r="AI27">
        <v>5</v>
      </c>
      <c r="AJ27">
        <v>5</v>
      </c>
      <c r="AK27">
        <v>5</v>
      </c>
      <c r="AL27">
        <v>6</v>
      </c>
      <c r="AM27">
        <v>6</v>
      </c>
      <c r="AN27">
        <v>6</v>
      </c>
      <c r="AO27">
        <v>6</v>
      </c>
      <c r="AP27">
        <v>6</v>
      </c>
      <c r="AQ27">
        <v>6</v>
      </c>
      <c r="AR27">
        <v>6</v>
      </c>
      <c r="AS27">
        <v>6</v>
      </c>
      <c r="AT27">
        <v>7</v>
      </c>
      <c r="AU27">
        <v>7</v>
      </c>
      <c r="AV27">
        <v>7</v>
      </c>
      <c r="AW27">
        <v>7</v>
      </c>
      <c r="AX27">
        <v>8</v>
      </c>
      <c r="AY27">
        <v>8</v>
      </c>
      <c r="AZ27">
        <v>8</v>
      </c>
      <c r="BA27">
        <v>8</v>
      </c>
      <c r="BB27">
        <v>8</v>
      </c>
      <c r="BC27">
        <v>8</v>
      </c>
      <c r="BD27">
        <v>8</v>
      </c>
      <c r="BE27">
        <v>8</v>
      </c>
      <c r="BF27">
        <v>8</v>
      </c>
      <c r="BG27">
        <v>9</v>
      </c>
      <c r="BH27">
        <v>9</v>
      </c>
      <c r="BI27">
        <v>9</v>
      </c>
      <c r="BJ27">
        <v>9</v>
      </c>
      <c r="BK27">
        <v>9</v>
      </c>
      <c r="BL27">
        <v>9</v>
      </c>
      <c r="BM27">
        <v>9</v>
      </c>
      <c r="BN27">
        <v>9</v>
      </c>
      <c r="BO27">
        <v>9</v>
      </c>
      <c r="BP27">
        <v>10</v>
      </c>
      <c r="BQ27">
        <v>10</v>
      </c>
      <c r="BR27">
        <v>10</v>
      </c>
      <c r="BS27">
        <v>10</v>
      </c>
      <c r="BT27">
        <v>10</v>
      </c>
      <c r="BU27">
        <v>10</v>
      </c>
      <c r="BV27">
        <v>10</v>
      </c>
      <c r="BW27">
        <v>10</v>
      </c>
      <c r="BX27">
        <v>11</v>
      </c>
      <c r="BY27">
        <v>11</v>
      </c>
      <c r="BZ27">
        <v>11</v>
      </c>
      <c r="CA27">
        <v>11</v>
      </c>
      <c r="CB27">
        <v>12</v>
      </c>
      <c r="CC27">
        <v>12</v>
      </c>
      <c r="CD27">
        <v>12</v>
      </c>
      <c r="CE27">
        <v>12</v>
      </c>
      <c r="CF27">
        <v>12</v>
      </c>
      <c r="CG27">
        <v>12</v>
      </c>
      <c r="CH27">
        <v>13</v>
      </c>
      <c r="CI27">
        <v>13</v>
      </c>
      <c r="CJ27">
        <v>13</v>
      </c>
      <c r="CK27">
        <v>14</v>
      </c>
      <c r="CL27">
        <v>15</v>
      </c>
      <c r="CM27">
        <v>15</v>
      </c>
      <c r="CN27">
        <v>17</v>
      </c>
      <c r="CO27">
        <v>17</v>
      </c>
      <c r="CP27">
        <v>18</v>
      </c>
      <c r="CQ27">
        <v>19</v>
      </c>
      <c r="CR27">
        <v>19</v>
      </c>
      <c r="CS27">
        <v>20</v>
      </c>
      <c r="CT27">
        <v>22</v>
      </c>
      <c r="CU27">
        <v>23</v>
      </c>
      <c r="CV27">
        <v>25</v>
      </c>
      <c r="CW27">
        <v>28</v>
      </c>
      <c r="CX27">
        <v>29</v>
      </c>
      <c r="JI27" s="22">
        <v>35</v>
      </c>
    </row>
    <row r="28" spans="1:269" x14ac:dyDescent="0.2">
      <c r="B28" s="2" t="s">
        <v>45</v>
      </c>
      <c r="C28">
        <v>0</v>
      </c>
      <c r="D28">
        <v>0</v>
      </c>
      <c r="E28">
        <v>0</v>
      </c>
      <c r="F28">
        <v>1</v>
      </c>
      <c r="G28">
        <v>1</v>
      </c>
      <c r="H28">
        <v>1</v>
      </c>
      <c r="I28">
        <v>1</v>
      </c>
      <c r="J28">
        <v>1</v>
      </c>
      <c r="K28">
        <v>2</v>
      </c>
      <c r="L28">
        <v>2</v>
      </c>
      <c r="M28">
        <v>2</v>
      </c>
      <c r="N28">
        <v>2</v>
      </c>
      <c r="O28">
        <v>2</v>
      </c>
      <c r="P28">
        <v>3</v>
      </c>
      <c r="Q28">
        <v>3</v>
      </c>
      <c r="R28">
        <v>3</v>
      </c>
      <c r="S28">
        <v>3</v>
      </c>
      <c r="T28">
        <v>4</v>
      </c>
      <c r="U28">
        <v>4</v>
      </c>
      <c r="V28">
        <v>4</v>
      </c>
      <c r="W28">
        <v>4</v>
      </c>
      <c r="X28">
        <v>4</v>
      </c>
      <c r="Y28">
        <v>4</v>
      </c>
      <c r="Z28">
        <v>4</v>
      </c>
      <c r="AA28">
        <v>5</v>
      </c>
      <c r="AB28">
        <v>5</v>
      </c>
      <c r="AC28">
        <v>6</v>
      </c>
      <c r="AD28">
        <v>6</v>
      </c>
      <c r="AE28">
        <v>6</v>
      </c>
      <c r="AF28">
        <v>6</v>
      </c>
      <c r="AG28">
        <v>6</v>
      </c>
      <c r="AH28">
        <v>6</v>
      </c>
      <c r="AI28">
        <v>7</v>
      </c>
      <c r="AJ28">
        <v>7</v>
      </c>
      <c r="AK28">
        <v>7</v>
      </c>
      <c r="AL28">
        <v>7</v>
      </c>
      <c r="AM28">
        <v>8</v>
      </c>
      <c r="AN28">
        <v>8</v>
      </c>
      <c r="AO28">
        <v>8</v>
      </c>
      <c r="AP28">
        <v>8</v>
      </c>
      <c r="AQ28">
        <v>8</v>
      </c>
      <c r="AR28">
        <v>8</v>
      </c>
      <c r="AS28">
        <v>8</v>
      </c>
      <c r="AT28">
        <v>9</v>
      </c>
      <c r="AU28">
        <v>9</v>
      </c>
      <c r="AV28">
        <v>9</v>
      </c>
      <c r="AW28">
        <v>9</v>
      </c>
      <c r="AX28">
        <v>9</v>
      </c>
      <c r="AY28">
        <v>9</v>
      </c>
      <c r="AZ28">
        <v>9</v>
      </c>
      <c r="BA28">
        <v>9</v>
      </c>
      <c r="BB28">
        <v>9</v>
      </c>
      <c r="BC28">
        <v>10</v>
      </c>
      <c r="BD28">
        <v>10</v>
      </c>
      <c r="BE28">
        <v>10</v>
      </c>
      <c r="BF28">
        <v>10</v>
      </c>
      <c r="BG28">
        <v>10</v>
      </c>
      <c r="BH28">
        <v>10</v>
      </c>
      <c r="BI28">
        <v>10</v>
      </c>
      <c r="BJ28">
        <v>11</v>
      </c>
      <c r="BK28">
        <v>11</v>
      </c>
      <c r="BL28">
        <v>11</v>
      </c>
      <c r="BM28">
        <v>12</v>
      </c>
      <c r="BN28">
        <v>12</v>
      </c>
      <c r="BO28">
        <v>12</v>
      </c>
      <c r="BP28">
        <v>12</v>
      </c>
      <c r="BQ28">
        <v>12</v>
      </c>
      <c r="BR28">
        <v>13</v>
      </c>
      <c r="BS28">
        <v>13</v>
      </c>
      <c r="BT28">
        <v>13</v>
      </c>
      <c r="BU28">
        <v>13</v>
      </c>
      <c r="BV28">
        <v>13</v>
      </c>
      <c r="BW28">
        <v>13</v>
      </c>
      <c r="BX28">
        <v>13</v>
      </c>
      <c r="BY28">
        <v>13</v>
      </c>
      <c r="BZ28">
        <v>14</v>
      </c>
      <c r="CA28">
        <v>15</v>
      </c>
      <c r="CB28">
        <v>15</v>
      </c>
      <c r="CC28">
        <v>15</v>
      </c>
      <c r="CD28">
        <v>16</v>
      </c>
      <c r="CE28">
        <v>16</v>
      </c>
      <c r="CF28">
        <v>16</v>
      </c>
      <c r="CG28">
        <v>17</v>
      </c>
      <c r="CH28">
        <v>18</v>
      </c>
      <c r="CI28">
        <v>18</v>
      </c>
      <c r="CJ28">
        <v>19</v>
      </c>
      <c r="CK28">
        <v>19</v>
      </c>
      <c r="CL28">
        <v>19</v>
      </c>
      <c r="CM28">
        <v>19</v>
      </c>
      <c r="CN28">
        <v>20</v>
      </c>
      <c r="CO28">
        <v>22</v>
      </c>
      <c r="CP28">
        <v>22</v>
      </c>
      <c r="CQ28">
        <v>22</v>
      </c>
      <c r="CR28">
        <v>23</v>
      </c>
      <c r="CS28">
        <v>23</v>
      </c>
      <c r="CT28">
        <v>23</v>
      </c>
      <c r="CU28">
        <v>24</v>
      </c>
      <c r="CV28">
        <v>24</v>
      </c>
      <c r="CW28">
        <v>25</v>
      </c>
      <c r="CX28">
        <v>26</v>
      </c>
      <c r="JI28" s="22">
        <v>48</v>
      </c>
    </row>
    <row r="29" spans="1:269" x14ac:dyDescent="0.2">
      <c r="B29" s="2" t="s">
        <v>46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2</v>
      </c>
      <c r="X29">
        <v>2</v>
      </c>
      <c r="Y29">
        <v>2</v>
      </c>
      <c r="Z29">
        <v>2</v>
      </c>
      <c r="AA29">
        <v>2</v>
      </c>
      <c r="AB29">
        <v>3</v>
      </c>
      <c r="AC29">
        <v>3</v>
      </c>
      <c r="AD29">
        <v>3</v>
      </c>
      <c r="AE29">
        <v>3</v>
      </c>
      <c r="AF29">
        <v>3</v>
      </c>
      <c r="AG29">
        <v>4</v>
      </c>
      <c r="AH29">
        <v>4</v>
      </c>
      <c r="AI29">
        <v>4</v>
      </c>
      <c r="AJ29">
        <v>4</v>
      </c>
      <c r="AK29">
        <v>4</v>
      </c>
      <c r="AL29">
        <v>4</v>
      </c>
      <c r="AM29">
        <v>5</v>
      </c>
      <c r="AN29">
        <v>5</v>
      </c>
      <c r="AO29">
        <v>5</v>
      </c>
      <c r="AP29">
        <v>5</v>
      </c>
      <c r="AQ29">
        <v>5</v>
      </c>
      <c r="AR29">
        <v>5</v>
      </c>
      <c r="AS29">
        <v>5</v>
      </c>
      <c r="AT29">
        <v>5</v>
      </c>
      <c r="AU29">
        <v>5</v>
      </c>
      <c r="AV29">
        <v>6</v>
      </c>
      <c r="AW29">
        <v>6</v>
      </c>
      <c r="AX29">
        <v>6</v>
      </c>
      <c r="AY29">
        <v>6</v>
      </c>
      <c r="AZ29">
        <v>6</v>
      </c>
      <c r="BA29">
        <v>7</v>
      </c>
      <c r="BB29">
        <v>7</v>
      </c>
      <c r="BC29">
        <v>7</v>
      </c>
      <c r="BD29">
        <v>7</v>
      </c>
      <c r="BE29">
        <v>7</v>
      </c>
      <c r="BF29">
        <v>7</v>
      </c>
      <c r="BG29">
        <v>8</v>
      </c>
      <c r="BH29">
        <v>8</v>
      </c>
      <c r="BI29">
        <v>8</v>
      </c>
      <c r="BJ29">
        <v>8</v>
      </c>
      <c r="BK29">
        <v>8</v>
      </c>
      <c r="BL29">
        <v>8</v>
      </c>
      <c r="BM29">
        <v>8</v>
      </c>
      <c r="BN29">
        <v>8</v>
      </c>
      <c r="BO29">
        <v>8</v>
      </c>
      <c r="BP29">
        <v>9</v>
      </c>
      <c r="BQ29">
        <v>9</v>
      </c>
      <c r="BR29">
        <v>9</v>
      </c>
      <c r="BS29">
        <v>9</v>
      </c>
      <c r="BT29">
        <v>9</v>
      </c>
      <c r="BU29">
        <v>9</v>
      </c>
      <c r="BV29">
        <v>9</v>
      </c>
      <c r="BW29">
        <v>9</v>
      </c>
      <c r="BX29">
        <v>9</v>
      </c>
      <c r="BY29">
        <v>9</v>
      </c>
      <c r="BZ29">
        <v>9</v>
      </c>
      <c r="CA29">
        <v>9</v>
      </c>
      <c r="CB29">
        <v>10</v>
      </c>
      <c r="CC29">
        <v>10</v>
      </c>
      <c r="CD29">
        <v>10</v>
      </c>
      <c r="CE29">
        <v>11</v>
      </c>
      <c r="CF29">
        <v>11</v>
      </c>
      <c r="CG29">
        <v>12</v>
      </c>
      <c r="CH29">
        <v>12</v>
      </c>
      <c r="CI29">
        <v>12</v>
      </c>
      <c r="CJ29">
        <v>12</v>
      </c>
      <c r="CK29">
        <v>13</v>
      </c>
      <c r="CL29">
        <v>14</v>
      </c>
      <c r="CM29">
        <v>14</v>
      </c>
      <c r="CN29">
        <v>15</v>
      </c>
      <c r="CO29">
        <v>15</v>
      </c>
      <c r="CP29">
        <v>17</v>
      </c>
      <c r="CQ29">
        <v>17</v>
      </c>
      <c r="CR29">
        <v>17</v>
      </c>
      <c r="CS29">
        <v>17</v>
      </c>
      <c r="CT29">
        <v>18</v>
      </c>
      <c r="CU29">
        <v>19</v>
      </c>
      <c r="CV29">
        <v>19</v>
      </c>
      <c r="CW29">
        <v>20</v>
      </c>
      <c r="CX29">
        <v>28</v>
      </c>
      <c r="JI29" s="22">
        <v>23</v>
      </c>
    </row>
    <row r="30" spans="1:269" x14ac:dyDescent="0.2">
      <c r="C30" s="18"/>
    </row>
    <row r="33" spans="1:3" x14ac:dyDescent="0.2">
      <c r="A33" s="3" t="s">
        <v>55</v>
      </c>
      <c r="B33" s="4" t="s">
        <v>56</v>
      </c>
      <c r="C33" s="4" t="s">
        <v>31</v>
      </c>
    </row>
    <row r="34" spans="1:3" x14ac:dyDescent="0.2">
      <c r="A34" s="3" t="s">
        <v>57</v>
      </c>
      <c r="B34" s="17">
        <v>2.6303839999999998</v>
      </c>
      <c r="C34" s="17">
        <v>3.0138889999999998</v>
      </c>
    </row>
    <row r="35" spans="1:3" x14ac:dyDescent="0.2">
      <c r="A35" s="3" t="s">
        <v>58</v>
      </c>
      <c r="B35" s="17">
        <v>1.8006040000000001</v>
      </c>
      <c r="C35" s="17">
        <v>2.1647050000000001</v>
      </c>
    </row>
    <row r="36" spans="1:3" x14ac:dyDescent="0.2">
      <c r="A36" s="3"/>
      <c r="B36" s="17"/>
      <c r="C36" s="17"/>
    </row>
    <row r="37" spans="1:3" x14ac:dyDescent="0.2">
      <c r="A37" s="3"/>
      <c r="B37" s="17">
        <v>1.875</v>
      </c>
      <c r="C37" s="17">
        <v>2.2050000000000001</v>
      </c>
    </row>
    <row r="38" spans="1:3" x14ac:dyDescent="0.2">
      <c r="A38" s="3"/>
      <c r="B38" s="17">
        <v>1.69</v>
      </c>
      <c r="C38" s="17">
        <v>2.11</v>
      </c>
    </row>
    <row r="39" spans="1:3" x14ac:dyDescent="0.2">
      <c r="A39" s="3"/>
      <c r="B39" s="17"/>
      <c r="C39" s="17"/>
    </row>
    <row r="40" spans="1:3" x14ac:dyDescent="0.2">
      <c r="A40" s="3"/>
      <c r="B40" s="17"/>
      <c r="C40" s="17"/>
    </row>
    <row r="41" spans="1:3" x14ac:dyDescent="0.2">
      <c r="A41" s="3"/>
      <c r="B41" s="17">
        <v>1.275377</v>
      </c>
      <c r="C41" s="17">
        <v>1.5403089999999999</v>
      </c>
    </row>
    <row r="42" spans="1:3" x14ac:dyDescent="0.2">
      <c r="A42" s="3"/>
      <c r="B42" s="17">
        <v>1.62883</v>
      </c>
      <c r="C42" s="17">
        <v>2.2468819999999998</v>
      </c>
    </row>
    <row r="43" spans="1:3" x14ac:dyDescent="0.2">
      <c r="A43" s="3"/>
      <c r="B43" s="17"/>
      <c r="C43" s="17"/>
    </row>
    <row r="44" spans="1:3" x14ac:dyDescent="0.2">
      <c r="A44" s="3"/>
      <c r="B44" s="17">
        <v>1.834411</v>
      </c>
      <c r="C44" s="17">
        <v>2.180231</v>
      </c>
    </row>
    <row r="45" spans="1:3" x14ac:dyDescent="0.2">
      <c r="B45" s="17">
        <v>1.6838759999999999</v>
      </c>
      <c r="C45" s="17">
        <v>2.276888</v>
      </c>
    </row>
    <row r="49" spans="1:19" x14ac:dyDescent="0.2">
      <c r="A49" s="3"/>
      <c r="B49" s="2"/>
      <c r="D49" s="63" t="s">
        <v>41</v>
      </c>
      <c r="E49" s="65"/>
      <c r="F49" s="63" t="s">
        <v>42</v>
      </c>
      <c r="G49" s="65"/>
      <c r="H49" s="63" t="s">
        <v>43</v>
      </c>
      <c r="I49" s="65"/>
      <c r="J49" s="63" t="s">
        <v>44</v>
      </c>
      <c r="K49" s="64"/>
      <c r="L49" s="64" t="s">
        <v>45</v>
      </c>
      <c r="M49" s="65"/>
      <c r="N49" s="63" t="s">
        <v>46</v>
      </c>
      <c r="O49" s="65"/>
      <c r="P49" s="63" t="s">
        <v>59</v>
      </c>
      <c r="Q49" s="65"/>
      <c r="R49" s="66" t="s">
        <v>60</v>
      </c>
      <c r="S49" s="67"/>
    </row>
    <row r="50" spans="1:19" x14ac:dyDescent="0.2">
      <c r="A50" s="3" t="s">
        <v>47</v>
      </c>
      <c r="B50" s="16" t="s">
        <v>56</v>
      </c>
      <c r="C50" s="2">
        <v>0</v>
      </c>
      <c r="D50" s="17">
        <v>12.318840579710146</v>
      </c>
      <c r="E50" s="17">
        <v>22.377622377622377</v>
      </c>
      <c r="F50" s="17">
        <v>21.925133689839569</v>
      </c>
      <c r="G50" s="17">
        <v>27.741935483870968</v>
      </c>
      <c r="H50" s="17">
        <v>27.06766917293233</v>
      </c>
      <c r="I50" s="17">
        <v>26.956521739130434</v>
      </c>
      <c r="J50" s="17">
        <v>38.345864661654133</v>
      </c>
      <c r="K50" s="17">
        <v>35.036496350364963</v>
      </c>
      <c r="L50" s="15">
        <v>34.597156398104268</v>
      </c>
      <c r="M50" s="15">
        <v>34.693877551020407</v>
      </c>
      <c r="N50" s="15">
        <v>22.29299363057325</v>
      </c>
      <c r="O50" s="15">
        <v>32.10526315789474</v>
      </c>
      <c r="P50" s="15">
        <v>33.128834355828218</v>
      </c>
      <c r="Q50" s="15">
        <v>22.891566265060241</v>
      </c>
      <c r="R50" s="15">
        <v>26.829268292682929</v>
      </c>
      <c r="S50" s="15">
        <v>26.946107784431138</v>
      </c>
    </row>
    <row r="51" spans="1:19" x14ac:dyDescent="0.2">
      <c r="A51" s="3" t="s">
        <v>48</v>
      </c>
      <c r="B51" s="2"/>
      <c r="C51" s="2">
        <v>1</v>
      </c>
      <c r="D51" s="17">
        <v>14.492753623188406</v>
      </c>
      <c r="E51" s="17">
        <v>15.384615384615385</v>
      </c>
      <c r="F51" s="17">
        <v>26.737967914438503</v>
      </c>
      <c r="G51" s="17">
        <v>22.58064516129032</v>
      </c>
      <c r="H51" s="17">
        <v>24.060150375939848</v>
      </c>
      <c r="I51" s="17">
        <v>17.391304347826086</v>
      </c>
      <c r="J51" s="17">
        <v>11.278195488721805</v>
      </c>
      <c r="K51" s="17">
        <v>15.328467153284672</v>
      </c>
      <c r="L51" s="15">
        <v>24.170616113744074</v>
      </c>
      <c r="M51" s="15">
        <v>25</v>
      </c>
      <c r="N51" s="15">
        <v>22.29299363057325</v>
      </c>
      <c r="O51" s="15">
        <v>22.105263157894736</v>
      </c>
      <c r="P51" s="15">
        <v>20.245398773006134</v>
      </c>
      <c r="Q51" s="15">
        <v>19.879518072289155</v>
      </c>
      <c r="R51" s="15">
        <v>23.170731707317074</v>
      </c>
      <c r="S51" s="15">
        <v>26.34730538922156</v>
      </c>
    </row>
    <row r="52" spans="1:19" x14ac:dyDescent="0.2">
      <c r="A52" s="3"/>
      <c r="B52" s="2"/>
      <c r="C52" s="2">
        <v>2</v>
      </c>
      <c r="D52" s="17">
        <v>19.565217391304348</v>
      </c>
      <c r="E52" s="17">
        <v>25.174825174825177</v>
      </c>
      <c r="F52" s="17">
        <v>22.994652406417114</v>
      </c>
      <c r="G52" s="17">
        <v>14.838709677419354</v>
      </c>
      <c r="H52" s="17">
        <v>19.548872180451127</v>
      </c>
      <c r="I52" s="17">
        <v>21.739130434782609</v>
      </c>
      <c r="J52" s="17">
        <v>21.052631578947366</v>
      </c>
      <c r="K52" s="17">
        <v>21.167883211678831</v>
      </c>
      <c r="L52" s="15">
        <v>15.165876777251185</v>
      </c>
      <c r="M52" s="15">
        <v>20.918367346938776</v>
      </c>
      <c r="N52" s="15">
        <v>22.29299363057325</v>
      </c>
      <c r="O52" s="15">
        <v>26.842105263157894</v>
      </c>
      <c r="P52" s="15">
        <v>17.791411042944784</v>
      </c>
      <c r="Q52" s="15">
        <v>21.686746987951807</v>
      </c>
      <c r="R52" s="15">
        <v>20.121951219512198</v>
      </c>
      <c r="S52" s="15">
        <v>19.760479041916167</v>
      </c>
    </row>
    <row r="53" spans="1:19" x14ac:dyDescent="0.2">
      <c r="A53" s="3"/>
      <c r="B53" s="2"/>
      <c r="C53" s="2">
        <v>3</v>
      </c>
      <c r="D53" s="17">
        <v>12.318840579710146</v>
      </c>
      <c r="E53" s="17">
        <v>16.783216783216783</v>
      </c>
      <c r="F53" s="17">
        <v>16.042780748663102</v>
      </c>
      <c r="G53" s="17">
        <v>20</v>
      </c>
      <c r="H53" s="17">
        <v>13.533834586466165</v>
      </c>
      <c r="I53" s="17">
        <v>12.173913043478262</v>
      </c>
      <c r="J53" s="17">
        <v>14.285714285714285</v>
      </c>
      <c r="K53" s="17">
        <v>14.5985401459854</v>
      </c>
      <c r="L53" s="15">
        <v>10.900473933649289</v>
      </c>
      <c r="M53" s="15">
        <v>10.204081632653061</v>
      </c>
      <c r="N53" s="15">
        <v>22.29299363057325</v>
      </c>
      <c r="O53" s="15">
        <v>11.578947368421053</v>
      </c>
      <c r="P53" s="15">
        <v>15.337423312883436</v>
      </c>
      <c r="Q53" s="15">
        <v>16.867469879518072</v>
      </c>
      <c r="R53" s="15">
        <v>17.682926829268293</v>
      </c>
      <c r="S53" s="15">
        <v>18.562874251497004</v>
      </c>
    </row>
    <row r="54" spans="1:19" x14ac:dyDescent="0.2">
      <c r="A54" s="3"/>
      <c r="B54" s="2"/>
      <c r="C54" s="8" t="s">
        <v>49</v>
      </c>
      <c r="D54" s="17">
        <v>41.304347826086953</v>
      </c>
      <c r="E54" s="17">
        <v>20.27972027972028</v>
      </c>
      <c r="F54" s="17">
        <v>12.299465240641712</v>
      </c>
      <c r="G54" s="17">
        <v>14.838709677419354</v>
      </c>
      <c r="H54" s="17">
        <v>15.789473684210526</v>
      </c>
      <c r="I54" s="17">
        <v>21.739130434782609</v>
      </c>
      <c r="J54" s="17">
        <v>15.037593984962406</v>
      </c>
      <c r="K54" s="17">
        <v>13.868613138686131</v>
      </c>
      <c r="L54" s="15">
        <v>15.165876777251185</v>
      </c>
      <c r="M54" s="15">
        <v>9.183673469387756</v>
      </c>
      <c r="N54" s="15">
        <v>10.828025477707007</v>
      </c>
      <c r="O54" s="15">
        <v>7.3684210526315779</v>
      </c>
      <c r="P54" s="15">
        <v>13.496932515337424</v>
      </c>
      <c r="Q54" s="15">
        <v>18.674698795180721</v>
      </c>
      <c r="R54" s="15">
        <v>12.195121951219512</v>
      </c>
      <c r="S54" s="15">
        <v>8.3832335329341312</v>
      </c>
    </row>
    <row r="55" spans="1:19" x14ac:dyDescent="0.2">
      <c r="A55" s="3"/>
      <c r="B55" s="2"/>
      <c r="C55" s="2" t="s">
        <v>50</v>
      </c>
      <c r="D55" s="15">
        <f>SUM(D50:D54)</f>
        <v>100</v>
      </c>
      <c r="E55" s="15">
        <f>SUM(E50:E54)</f>
        <v>100</v>
      </c>
      <c r="F55" s="15">
        <f t="shared" ref="F55:Q55" si="0">SUM(F50:F54)</f>
        <v>100</v>
      </c>
      <c r="G55" s="15">
        <f t="shared" si="0"/>
        <v>100</v>
      </c>
      <c r="H55" s="15">
        <f t="shared" si="0"/>
        <v>100</v>
      </c>
      <c r="I55" s="15">
        <f t="shared" si="0"/>
        <v>100</v>
      </c>
      <c r="J55" s="15">
        <f t="shared" si="0"/>
        <v>100</v>
      </c>
      <c r="K55" s="15">
        <f t="shared" si="0"/>
        <v>99.999999999999986</v>
      </c>
      <c r="L55" s="15">
        <f t="shared" si="0"/>
        <v>100</v>
      </c>
      <c r="M55" s="15">
        <f t="shared" si="0"/>
        <v>100</v>
      </c>
      <c r="N55" s="15">
        <f t="shared" si="0"/>
        <v>100</v>
      </c>
      <c r="O55" s="15">
        <f t="shared" si="0"/>
        <v>100</v>
      </c>
      <c r="P55" s="15">
        <f t="shared" si="0"/>
        <v>99.999999999999986</v>
      </c>
      <c r="Q55" s="15">
        <f t="shared" si="0"/>
        <v>99.999999999999986</v>
      </c>
      <c r="R55" s="15">
        <f>SUM(R50:R54)</f>
        <v>100</v>
      </c>
      <c r="S55" s="15">
        <f>SUM(S50:S54)</f>
        <v>100</v>
      </c>
    </row>
    <row r="56" spans="1:19" x14ac:dyDescent="0.2">
      <c r="A56" s="3"/>
      <c r="B56" s="2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9" x14ac:dyDescent="0.2">
      <c r="A57" s="3"/>
      <c r="B57" s="2"/>
      <c r="C57" s="2"/>
      <c r="D57" s="63" t="s">
        <v>41</v>
      </c>
      <c r="E57" s="65"/>
      <c r="F57" s="63" t="s">
        <v>42</v>
      </c>
      <c r="G57" s="65"/>
      <c r="H57" s="63" t="s">
        <v>43</v>
      </c>
      <c r="I57" s="65"/>
      <c r="J57" s="63" t="s">
        <v>44</v>
      </c>
      <c r="K57" s="64"/>
      <c r="L57" s="64" t="s">
        <v>45</v>
      </c>
      <c r="M57" s="65"/>
      <c r="N57" s="63" t="s">
        <v>46</v>
      </c>
      <c r="O57" s="65"/>
      <c r="P57" s="63" t="s">
        <v>59</v>
      </c>
      <c r="Q57" s="65"/>
      <c r="R57" s="66" t="s">
        <v>60</v>
      </c>
      <c r="S57" s="67"/>
    </row>
    <row r="58" spans="1:19" x14ac:dyDescent="0.2">
      <c r="A58" s="3"/>
      <c r="B58" s="16" t="s">
        <v>31</v>
      </c>
      <c r="C58" s="2">
        <v>0</v>
      </c>
      <c r="D58" s="15">
        <v>4.8611111111111116</v>
      </c>
      <c r="E58" s="15">
        <v>15.66265060240964</v>
      </c>
      <c r="F58" s="15">
        <v>25.454545454545453</v>
      </c>
      <c r="G58" s="15">
        <v>21.582733812949641</v>
      </c>
      <c r="H58" s="15">
        <v>25.619834710743799</v>
      </c>
      <c r="I58" s="15">
        <v>17.355371900826448</v>
      </c>
      <c r="J58" s="15">
        <v>25.984251968503933</v>
      </c>
      <c r="K58" s="15">
        <v>32.061068702290072</v>
      </c>
      <c r="L58" s="15">
        <v>16.560509554140125</v>
      </c>
      <c r="M58" s="15">
        <v>17.6056338028169</v>
      </c>
      <c r="N58" s="15">
        <v>20.129870129870131</v>
      </c>
      <c r="O58" s="15">
        <v>16.541353383458645</v>
      </c>
      <c r="P58" s="15">
        <v>17.088607594936708</v>
      </c>
      <c r="Q58" s="15">
        <v>15.333333333333332</v>
      </c>
      <c r="R58" s="15">
        <v>18.974358974358974</v>
      </c>
      <c r="S58" s="15">
        <v>17.816091954022991</v>
      </c>
    </row>
    <row r="59" spans="1:19" x14ac:dyDescent="0.2">
      <c r="A59" s="3"/>
      <c r="B59" s="3"/>
      <c r="C59" s="2">
        <v>1</v>
      </c>
      <c r="D59" s="15">
        <v>21.527777777777779</v>
      </c>
      <c r="E59" s="15">
        <v>12.048192771084338</v>
      </c>
      <c r="F59" s="15">
        <v>17.575757575757574</v>
      </c>
      <c r="G59" s="15">
        <v>11.510791366906476</v>
      </c>
      <c r="H59" s="15">
        <v>12.396694214876034</v>
      </c>
      <c r="I59" s="15">
        <v>27.27272727272727</v>
      </c>
      <c r="J59" s="15">
        <v>12.598425196850393</v>
      </c>
      <c r="K59" s="15">
        <v>13.740458015267176</v>
      </c>
      <c r="L59" s="15">
        <v>23.566878980891719</v>
      </c>
      <c r="M59" s="15">
        <v>16.197183098591552</v>
      </c>
      <c r="N59" s="15">
        <v>19.480519480519483</v>
      </c>
      <c r="O59" s="15">
        <v>19.548872180451127</v>
      </c>
      <c r="P59" s="15">
        <v>17.088607594936708</v>
      </c>
      <c r="Q59" s="15">
        <v>16</v>
      </c>
      <c r="R59" s="15">
        <v>27.179487179487179</v>
      </c>
      <c r="S59" s="15">
        <v>24.137931034482758</v>
      </c>
    </row>
    <row r="60" spans="1:19" x14ac:dyDescent="0.2">
      <c r="A60" s="3"/>
      <c r="B60" s="3"/>
      <c r="C60" s="2">
        <v>2</v>
      </c>
      <c r="D60" s="15">
        <v>18.75</v>
      </c>
      <c r="E60" s="15">
        <v>21.686746987951807</v>
      </c>
      <c r="F60" s="15">
        <v>23.030303030303031</v>
      </c>
      <c r="G60" s="15">
        <v>21.582733812949641</v>
      </c>
      <c r="H60" s="15">
        <v>16.528925619834713</v>
      </c>
      <c r="I60" s="15">
        <v>21.487603305785125</v>
      </c>
      <c r="J60" s="15">
        <v>19.685039370078741</v>
      </c>
      <c r="K60" s="15">
        <v>19.847328244274809</v>
      </c>
      <c r="L60" s="15">
        <v>15.923566878980891</v>
      </c>
      <c r="M60" s="15">
        <v>21.830985915492956</v>
      </c>
      <c r="N60" s="15">
        <v>20.779220779220779</v>
      </c>
      <c r="O60" s="15">
        <v>22.556390977443609</v>
      </c>
      <c r="P60" s="15">
        <v>17.721518987341771</v>
      </c>
      <c r="Q60" s="15">
        <v>24</v>
      </c>
      <c r="R60" s="15">
        <v>20</v>
      </c>
      <c r="S60" s="15">
        <v>24.137931034482758</v>
      </c>
    </row>
    <row r="61" spans="1:19" x14ac:dyDescent="0.2">
      <c r="A61" s="3"/>
      <c r="B61" s="3"/>
      <c r="C61" s="2">
        <v>3</v>
      </c>
      <c r="D61" s="15">
        <v>22.222222222222221</v>
      </c>
      <c r="E61" s="15">
        <v>14.457831325301203</v>
      </c>
      <c r="F61" s="15">
        <v>16.969696969696972</v>
      </c>
      <c r="G61" s="15">
        <v>23.021582733812952</v>
      </c>
      <c r="H61" s="15">
        <v>22.314049586776861</v>
      </c>
      <c r="I61" s="15">
        <v>13.223140495867769</v>
      </c>
      <c r="J61" s="15">
        <v>18.897637795275589</v>
      </c>
      <c r="K61" s="15">
        <v>11.450381679389313</v>
      </c>
      <c r="L61" s="15">
        <v>28.02547770700637</v>
      </c>
      <c r="M61" s="15">
        <v>19.014084507042252</v>
      </c>
      <c r="N61" s="15">
        <v>18.831168831168831</v>
      </c>
      <c r="O61" s="15">
        <v>22.556390977443609</v>
      </c>
      <c r="P61" s="15">
        <v>21.518987341772153</v>
      </c>
      <c r="Q61" s="15">
        <v>25.333333333333336</v>
      </c>
      <c r="R61" s="15">
        <v>14.358974358974358</v>
      </c>
      <c r="S61" s="15">
        <v>19.540229885057471</v>
      </c>
    </row>
    <row r="62" spans="1:19" x14ac:dyDescent="0.2">
      <c r="A62" s="3"/>
      <c r="B62" s="3"/>
      <c r="C62" s="8" t="s">
        <v>49</v>
      </c>
      <c r="D62" s="15">
        <v>32.638888888888893</v>
      </c>
      <c r="E62" s="15">
        <v>36.144578313253014</v>
      </c>
      <c r="F62" s="15">
        <v>16.969696969696972</v>
      </c>
      <c r="G62" s="15">
        <v>22.302158273381295</v>
      </c>
      <c r="H62" s="15">
        <v>23.140495867768596</v>
      </c>
      <c r="I62" s="15">
        <v>20.66115702479339</v>
      </c>
      <c r="J62" s="15">
        <v>22.834645669291341</v>
      </c>
      <c r="K62" s="15">
        <v>22.900763358778626</v>
      </c>
      <c r="L62" s="15">
        <v>15.923566878980891</v>
      </c>
      <c r="M62" s="15">
        <v>25.352112676056336</v>
      </c>
      <c r="N62" s="15">
        <v>20.779220779220779</v>
      </c>
      <c r="O62" s="15">
        <v>18.796992481203006</v>
      </c>
      <c r="P62" s="15">
        <v>26.582278481012654</v>
      </c>
      <c r="Q62" s="15">
        <v>19.333333333333332</v>
      </c>
      <c r="R62" s="15">
        <v>19.487179487179489</v>
      </c>
      <c r="S62" s="15">
        <v>14.367816091954023</v>
      </c>
    </row>
    <row r="63" spans="1:19" x14ac:dyDescent="0.2">
      <c r="A63" s="3"/>
      <c r="B63" s="3"/>
      <c r="C63" s="2" t="s">
        <v>50</v>
      </c>
      <c r="D63" s="15">
        <f>SUM(D58:D62)</f>
        <v>100</v>
      </c>
      <c r="E63" s="15">
        <f t="shared" ref="E63:S63" si="1">SUM(E58:E62)</f>
        <v>100</v>
      </c>
      <c r="F63" s="15">
        <f t="shared" si="1"/>
        <v>100</v>
      </c>
      <c r="G63" s="15">
        <f t="shared" si="1"/>
        <v>100</v>
      </c>
      <c r="H63" s="15">
        <f t="shared" si="1"/>
        <v>100</v>
      </c>
      <c r="I63" s="15">
        <f t="shared" si="1"/>
        <v>100</v>
      </c>
      <c r="J63" s="15">
        <f t="shared" si="1"/>
        <v>100</v>
      </c>
      <c r="K63" s="15">
        <f t="shared" si="1"/>
        <v>100</v>
      </c>
      <c r="L63" s="15">
        <f t="shared" si="1"/>
        <v>100</v>
      </c>
      <c r="M63" s="15">
        <f t="shared" si="1"/>
        <v>100</v>
      </c>
      <c r="N63" s="15">
        <f t="shared" si="1"/>
        <v>100.00000000000001</v>
      </c>
      <c r="O63" s="15">
        <f t="shared" si="1"/>
        <v>100</v>
      </c>
      <c r="P63" s="15">
        <f t="shared" si="1"/>
        <v>100</v>
      </c>
      <c r="Q63" s="15">
        <f t="shared" si="1"/>
        <v>99.999999999999986</v>
      </c>
      <c r="R63" s="15">
        <f t="shared" si="1"/>
        <v>100.00000000000001</v>
      </c>
      <c r="S63" s="15">
        <f t="shared" si="1"/>
        <v>100</v>
      </c>
    </row>
    <row r="66" spans="1:19" x14ac:dyDescent="0.2">
      <c r="A66" s="3" t="s">
        <v>61</v>
      </c>
    </row>
    <row r="67" spans="1:19" x14ac:dyDescent="0.2">
      <c r="A67" s="3" t="s">
        <v>62</v>
      </c>
      <c r="C67" s="63" t="s">
        <v>56</v>
      </c>
      <c r="D67" s="64"/>
      <c r="E67" s="64"/>
      <c r="F67" s="64"/>
      <c r="G67" s="64"/>
      <c r="H67" s="64"/>
      <c r="I67" s="64"/>
      <c r="J67" s="65"/>
      <c r="K67" s="4"/>
      <c r="L67" s="63" t="s">
        <v>31</v>
      </c>
      <c r="M67" s="64"/>
      <c r="N67" s="64"/>
      <c r="O67" s="64"/>
      <c r="P67" s="64"/>
      <c r="Q67" s="64"/>
      <c r="R67" s="64"/>
      <c r="S67" s="65"/>
    </row>
    <row r="68" spans="1:19" x14ac:dyDescent="0.2">
      <c r="A68" s="3" t="s">
        <v>14</v>
      </c>
      <c r="B68" s="7" t="s">
        <v>63</v>
      </c>
      <c r="C68" s="2">
        <v>-0.15</v>
      </c>
      <c r="D68" s="2">
        <v>0.05</v>
      </c>
      <c r="E68" s="2">
        <v>0.13</v>
      </c>
      <c r="F68" s="2">
        <v>-0.04</v>
      </c>
      <c r="G68" s="2">
        <v>-0.45</v>
      </c>
      <c r="H68" s="2">
        <v>-0.08</v>
      </c>
      <c r="I68" s="2">
        <v>0.37</v>
      </c>
      <c r="J68" s="2">
        <v>0.15</v>
      </c>
      <c r="L68" s="2">
        <v>1.41</v>
      </c>
      <c r="M68" s="2">
        <v>1.25</v>
      </c>
      <c r="N68" s="2">
        <v>1.88</v>
      </c>
      <c r="O68" s="2">
        <v>1.63</v>
      </c>
      <c r="P68" s="2">
        <v>1.01</v>
      </c>
      <c r="Q68" s="2">
        <v>1.39</v>
      </c>
      <c r="R68" s="2">
        <v>1.31</v>
      </c>
      <c r="S68" s="2">
        <v>1.44</v>
      </c>
    </row>
    <row r="69" spans="1:19" x14ac:dyDescent="0.2">
      <c r="B69" s="7" t="s">
        <v>64</v>
      </c>
      <c r="C69" s="2">
        <v>-0.65</v>
      </c>
      <c r="D69" s="2">
        <v>0.11</v>
      </c>
      <c r="E69" s="2">
        <v>0.2</v>
      </c>
      <c r="F69" s="2">
        <v>0.36</v>
      </c>
      <c r="G69" s="2">
        <v>-0.19</v>
      </c>
      <c r="H69" s="2">
        <v>0.56999999999999995</v>
      </c>
      <c r="I69" s="2">
        <v>0.04</v>
      </c>
      <c r="J69" s="2">
        <v>-0.44</v>
      </c>
      <c r="L69" s="2">
        <v>0.83</v>
      </c>
      <c r="M69" s="2">
        <v>1.25</v>
      </c>
      <c r="N69" s="2">
        <v>2.29</v>
      </c>
      <c r="O69" s="2">
        <v>1.88</v>
      </c>
      <c r="P69" s="2">
        <v>0.73</v>
      </c>
      <c r="Q69" s="2">
        <v>1.52</v>
      </c>
      <c r="R69" s="2">
        <v>0.85</v>
      </c>
      <c r="S69" s="2">
        <v>0.85</v>
      </c>
    </row>
    <row r="70" spans="1:19" x14ac:dyDescent="0.2">
      <c r="B70" s="7" t="s">
        <v>65</v>
      </c>
      <c r="C70" s="2">
        <v>0.1</v>
      </c>
      <c r="D70" s="2">
        <v>0.15</v>
      </c>
      <c r="E70" s="2">
        <v>-0.3</v>
      </c>
      <c r="F70" s="2">
        <v>0.05</v>
      </c>
      <c r="G70" s="2">
        <v>0.11</v>
      </c>
      <c r="H70" s="2">
        <v>-0.12</v>
      </c>
      <c r="I70" s="2">
        <v>0.08</v>
      </c>
      <c r="J70" s="2">
        <v>-0.09</v>
      </c>
      <c r="L70" s="2">
        <v>0.38</v>
      </c>
      <c r="M70" s="2">
        <v>0.28000000000000003</v>
      </c>
      <c r="N70" s="2">
        <v>0.38</v>
      </c>
      <c r="O70" s="2">
        <v>0.37</v>
      </c>
      <c r="P70" s="2">
        <v>0.22</v>
      </c>
      <c r="Q70" s="2">
        <v>0.25</v>
      </c>
      <c r="R70" s="2">
        <v>0.02</v>
      </c>
      <c r="S70" s="2">
        <v>-0.03</v>
      </c>
    </row>
    <row r="71" spans="1:19" x14ac:dyDescent="0.2">
      <c r="B71" s="7" t="s">
        <v>66</v>
      </c>
      <c r="C71" s="2">
        <v>0.11</v>
      </c>
      <c r="D71" s="2">
        <v>0.28999999999999998</v>
      </c>
      <c r="E71" s="2">
        <v>-0.28000000000000003</v>
      </c>
      <c r="F71" s="2">
        <v>-0.11</v>
      </c>
      <c r="G71" s="2">
        <v>0.14000000000000001</v>
      </c>
      <c r="H71" s="2">
        <v>-0.01</v>
      </c>
      <c r="I71" s="2">
        <v>0.09</v>
      </c>
      <c r="J71" s="2">
        <v>-0.2</v>
      </c>
      <c r="L71" s="2">
        <v>0.43</v>
      </c>
      <c r="M71" s="2">
        <v>0.03</v>
      </c>
      <c r="N71" s="2">
        <v>-0.15</v>
      </c>
      <c r="O71" s="2">
        <v>-0.04</v>
      </c>
      <c r="P71" s="2">
        <v>0.24</v>
      </c>
      <c r="Q71" s="2">
        <v>0.01</v>
      </c>
      <c r="R71" s="2">
        <v>0.2</v>
      </c>
      <c r="S71" s="2">
        <v>-0.05</v>
      </c>
    </row>
    <row r="72" spans="1:19" x14ac:dyDescent="0.2">
      <c r="B72" s="7" t="s">
        <v>67</v>
      </c>
      <c r="C72" s="2">
        <v>0.25</v>
      </c>
      <c r="D72" s="2">
        <v>0.33</v>
      </c>
      <c r="E72" s="2">
        <v>-0.41</v>
      </c>
      <c r="F72" s="2">
        <v>-0.16</v>
      </c>
      <c r="G72" s="2">
        <v>0.17</v>
      </c>
      <c r="H72" s="2">
        <v>-0.26</v>
      </c>
      <c r="I72" s="2">
        <v>0.05</v>
      </c>
      <c r="J72" s="2">
        <v>0.05</v>
      </c>
      <c r="L72" s="2">
        <v>0.61</v>
      </c>
      <c r="M72" s="2">
        <v>0.45</v>
      </c>
      <c r="N72" s="2">
        <v>0.43</v>
      </c>
      <c r="O72" s="2">
        <v>7.0000000000000007E-2</v>
      </c>
      <c r="P72" s="2">
        <v>0.28999999999999998</v>
      </c>
      <c r="Q72" s="2">
        <v>0.01</v>
      </c>
      <c r="R72" s="2">
        <v>0.09</v>
      </c>
      <c r="S72" s="2">
        <v>7.0000000000000007E-2</v>
      </c>
    </row>
    <row r="79" spans="1:19" x14ac:dyDescent="0.2">
      <c r="A79" s="3" t="s">
        <v>68</v>
      </c>
    </row>
    <row r="80" spans="1:19" x14ac:dyDescent="0.2">
      <c r="B80" s="68" t="s">
        <v>69</v>
      </c>
      <c r="C80" s="69"/>
      <c r="D80" s="70"/>
      <c r="E80" s="3"/>
      <c r="F80" s="68" t="s">
        <v>70</v>
      </c>
      <c r="G80" s="69"/>
      <c r="H80" s="70"/>
    </row>
    <row r="81" spans="1:8" x14ac:dyDescent="0.2">
      <c r="A81" s="3" t="s">
        <v>71</v>
      </c>
      <c r="B81" s="4" t="s">
        <v>72</v>
      </c>
      <c r="C81" s="4" t="s">
        <v>73</v>
      </c>
      <c r="D81" s="4" t="s">
        <v>74</v>
      </c>
      <c r="F81" s="4" t="s">
        <v>72</v>
      </c>
      <c r="G81" s="4" t="s">
        <v>73</v>
      </c>
      <c r="H81" s="4" t="s">
        <v>74</v>
      </c>
    </row>
    <row r="82" spans="1:8" x14ac:dyDescent="0.2">
      <c r="A82" s="3" t="s">
        <v>75</v>
      </c>
      <c r="B82" s="2">
        <v>294</v>
      </c>
      <c r="C82" s="2">
        <v>253</v>
      </c>
      <c r="D82" s="2">
        <v>327</v>
      </c>
      <c r="F82" s="3">
        <f>B82/10000*100</f>
        <v>2.94</v>
      </c>
      <c r="G82" s="3">
        <f t="shared" ref="G82:H82" si="2">C82/10000*100</f>
        <v>2.5299999999999998</v>
      </c>
      <c r="H82" s="3">
        <f t="shared" si="2"/>
        <v>3.27</v>
      </c>
    </row>
    <row r="83" spans="1:8" x14ac:dyDescent="0.2">
      <c r="B83" s="2">
        <v>304</v>
      </c>
      <c r="C83" s="2">
        <v>248</v>
      </c>
      <c r="D83" s="2">
        <v>348</v>
      </c>
      <c r="F83" s="3">
        <f t="shared" ref="F83:F99" si="3">B83/10000*100</f>
        <v>3.04</v>
      </c>
      <c r="G83" s="3">
        <f t="shared" ref="G83:G99" si="4">C83/10000*100</f>
        <v>2.48</v>
      </c>
      <c r="H83" s="3">
        <f t="shared" ref="H83:H99" si="5">D83/10000*100</f>
        <v>3.4799999999999995</v>
      </c>
    </row>
    <row r="84" spans="1:8" x14ac:dyDescent="0.2">
      <c r="B84" s="2">
        <v>284</v>
      </c>
      <c r="C84" s="2">
        <v>248</v>
      </c>
      <c r="D84" s="2">
        <v>361</v>
      </c>
      <c r="F84" s="3">
        <f t="shared" si="3"/>
        <v>2.8400000000000003</v>
      </c>
      <c r="G84" s="3">
        <f t="shared" si="4"/>
        <v>2.48</v>
      </c>
      <c r="H84" s="3">
        <f t="shared" si="5"/>
        <v>3.61</v>
      </c>
    </row>
    <row r="85" spans="1:8" x14ac:dyDescent="0.2">
      <c r="B85" s="2">
        <v>274</v>
      </c>
      <c r="C85" s="2">
        <v>262</v>
      </c>
      <c r="D85" s="2">
        <v>363</v>
      </c>
      <c r="F85" s="3">
        <f t="shared" si="3"/>
        <v>2.74</v>
      </c>
      <c r="G85" s="3">
        <f t="shared" si="4"/>
        <v>2.62</v>
      </c>
      <c r="H85" s="3">
        <f t="shared" si="5"/>
        <v>3.63</v>
      </c>
    </row>
    <row r="86" spans="1:8" x14ac:dyDescent="0.2">
      <c r="B86" s="2"/>
      <c r="C86" s="2"/>
      <c r="D86" s="2"/>
      <c r="F86" s="3"/>
      <c r="G86" s="3"/>
      <c r="H86" s="3"/>
    </row>
    <row r="87" spans="1:8" x14ac:dyDescent="0.2">
      <c r="B87" s="2">
        <v>367</v>
      </c>
      <c r="C87" s="2">
        <v>160</v>
      </c>
      <c r="D87" s="2">
        <v>216</v>
      </c>
      <c r="F87" s="3">
        <f t="shared" si="3"/>
        <v>3.6700000000000004</v>
      </c>
      <c r="G87" s="3">
        <f t="shared" si="4"/>
        <v>1.6</v>
      </c>
      <c r="H87" s="3">
        <f t="shared" si="5"/>
        <v>2.16</v>
      </c>
    </row>
    <row r="88" spans="1:8" x14ac:dyDescent="0.2">
      <c r="B88" s="2">
        <v>340</v>
      </c>
      <c r="C88" s="2">
        <v>199</v>
      </c>
      <c r="D88" s="2">
        <v>227</v>
      </c>
      <c r="F88" s="3">
        <f t="shared" si="3"/>
        <v>3.4000000000000004</v>
      </c>
      <c r="G88" s="3">
        <f t="shared" si="4"/>
        <v>1.9900000000000002</v>
      </c>
      <c r="H88" s="3">
        <f t="shared" si="5"/>
        <v>2.27</v>
      </c>
    </row>
    <row r="89" spans="1:8" x14ac:dyDescent="0.2">
      <c r="B89" s="2">
        <v>356</v>
      </c>
      <c r="C89" s="2">
        <v>196</v>
      </c>
      <c r="D89" s="2">
        <v>209</v>
      </c>
      <c r="F89" s="3">
        <f t="shared" si="3"/>
        <v>3.56</v>
      </c>
      <c r="G89" s="3">
        <f t="shared" si="4"/>
        <v>1.96</v>
      </c>
      <c r="H89" s="3">
        <f t="shared" si="5"/>
        <v>2.09</v>
      </c>
    </row>
    <row r="90" spans="1:8" x14ac:dyDescent="0.2">
      <c r="B90" s="2">
        <v>353</v>
      </c>
      <c r="C90" s="2">
        <v>179</v>
      </c>
      <c r="D90" s="2">
        <v>202</v>
      </c>
      <c r="F90" s="3">
        <f t="shared" si="3"/>
        <v>3.53</v>
      </c>
      <c r="G90" s="3">
        <f t="shared" si="4"/>
        <v>1.79</v>
      </c>
      <c r="H90" s="3">
        <f t="shared" si="5"/>
        <v>2.02</v>
      </c>
    </row>
    <row r="91" spans="1:8" x14ac:dyDescent="0.2">
      <c r="B91" s="2">
        <v>370</v>
      </c>
      <c r="C91" s="2">
        <v>176</v>
      </c>
      <c r="D91" s="2">
        <v>208</v>
      </c>
      <c r="F91" s="3">
        <f t="shared" si="3"/>
        <v>3.6999999999999997</v>
      </c>
      <c r="G91" s="3">
        <f t="shared" si="4"/>
        <v>1.76</v>
      </c>
      <c r="H91" s="3">
        <f t="shared" si="5"/>
        <v>2.08</v>
      </c>
    </row>
    <row r="92" spans="1:8" x14ac:dyDescent="0.2">
      <c r="B92" s="2">
        <v>347</v>
      </c>
      <c r="C92" s="2">
        <v>182</v>
      </c>
      <c r="D92" s="2">
        <v>209</v>
      </c>
      <c r="F92" s="3">
        <f t="shared" si="3"/>
        <v>3.47</v>
      </c>
      <c r="G92" s="3">
        <f t="shared" si="4"/>
        <v>1.82</v>
      </c>
      <c r="H92" s="3">
        <f t="shared" si="5"/>
        <v>2.09</v>
      </c>
    </row>
    <row r="93" spans="1:8" x14ac:dyDescent="0.2">
      <c r="B93" s="2"/>
      <c r="C93" s="2"/>
      <c r="D93" s="2"/>
      <c r="F93" s="3"/>
      <c r="G93" s="3"/>
      <c r="H93" s="3"/>
    </row>
    <row r="94" spans="1:8" x14ac:dyDescent="0.2">
      <c r="B94" s="2">
        <v>386</v>
      </c>
      <c r="C94" s="2">
        <v>322</v>
      </c>
      <c r="D94" s="2">
        <v>483</v>
      </c>
      <c r="F94" s="3">
        <f t="shared" si="3"/>
        <v>3.8600000000000003</v>
      </c>
      <c r="G94" s="3">
        <f t="shared" si="4"/>
        <v>3.2199999999999998</v>
      </c>
      <c r="H94" s="3">
        <f t="shared" si="5"/>
        <v>4.83</v>
      </c>
    </row>
    <row r="95" spans="1:8" x14ac:dyDescent="0.2">
      <c r="B95" s="2">
        <v>440</v>
      </c>
      <c r="C95" s="2">
        <v>321</v>
      </c>
      <c r="D95" s="2">
        <v>412</v>
      </c>
      <c r="F95" s="3">
        <f t="shared" si="3"/>
        <v>4.3999999999999995</v>
      </c>
      <c r="G95" s="3">
        <f t="shared" si="4"/>
        <v>3.2099999999999995</v>
      </c>
      <c r="H95" s="3">
        <f t="shared" si="5"/>
        <v>4.12</v>
      </c>
    </row>
    <row r="96" spans="1:8" x14ac:dyDescent="0.2">
      <c r="B96" s="2">
        <v>387</v>
      </c>
      <c r="C96" s="2">
        <v>359</v>
      </c>
      <c r="D96" s="2">
        <v>452</v>
      </c>
      <c r="F96" s="3">
        <f t="shared" si="3"/>
        <v>3.8699999999999997</v>
      </c>
      <c r="G96" s="3">
        <f t="shared" si="4"/>
        <v>3.5900000000000003</v>
      </c>
      <c r="H96" s="3">
        <f t="shared" si="5"/>
        <v>4.5199999999999996</v>
      </c>
    </row>
    <row r="97" spans="1:11" x14ac:dyDescent="0.2">
      <c r="B97" s="2">
        <v>395</v>
      </c>
      <c r="C97" s="2">
        <v>360</v>
      </c>
      <c r="D97" s="2">
        <v>430</v>
      </c>
      <c r="F97" s="3">
        <f t="shared" si="3"/>
        <v>3.95</v>
      </c>
      <c r="G97" s="3">
        <f t="shared" si="4"/>
        <v>3.5999999999999996</v>
      </c>
      <c r="H97" s="3">
        <f t="shared" si="5"/>
        <v>4.3</v>
      </c>
    </row>
    <row r="98" spans="1:11" x14ac:dyDescent="0.2">
      <c r="B98" s="2">
        <v>393</v>
      </c>
      <c r="C98" s="2">
        <v>312</v>
      </c>
      <c r="D98" s="2">
        <v>407</v>
      </c>
      <c r="F98" s="3">
        <f t="shared" si="3"/>
        <v>3.93</v>
      </c>
      <c r="G98" s="3">
        <f t="shared" si="4"/>
        <v>3.1199999999999997</v>
      </c>
      <c r="H98" s="3">
        <f t="shared" si="5"/>
        <v>4.07</v>
      </c>
    </row>
    <row r="99" spans="1:11" x14ac:dyDescent="0.2">
      <c r="B99" s="2">
        <v>430</v>
      </c>
      <c r="C99" s="2">
        <v>328</v>
      </c>
      <c r="D99" s="2">
        <v>396</v>
      </c>
      <c r="F99" s="3">
        <f t="shared" si="3"/>
        <v>4.3</v>
      </c>
      <c r="G99" s="3">
        <f t="shared" si="4"/>
        <v>3.2800000000000002</v>
      </c>
      <c r="H99" s="3">
        <f t="shared" si="5"/>
        <v>3.9600000000000004</v>
      </c>
    </row>
    <row r="101" spans="1:11" x14ac:dyDescent="0.2">
      <c r="B101" s="3" t="s">
        <v>42</v>
      </c>
    </row>
    <row r="102" spans="1:11" x14ac:dyDescent="0.2">
      <c r="A102" s="3" t="s">
        <v>76</v>
      </c>
      <c r="B102" s="4" t="s">
        <v>72</v>
      </c>
      <c r="C102" s="3" t="s">
        <v>77</v>
      </c>
      <c r="D102" s="3" t="s">
        <v>78</v>
      </c>
      <c r="E102" s="3" t="s">
        <v>79</v>
      </c>
      <c r="F102" s="3" t="s">
        <v>80</v>
      </c>
      <c r="G102" s="3" t="s">
        <v>81</v>
      </c>
      <c r="H102" s="3" t="s">
        <v>82</v>
      </c>
      <c r="I102" s="3" t="s">
        <v>83</v>
      </c>
      <c r="J102" s="3" t="s">
        <v>84</v>
      </c>
      <c r="K102" s="3" t="s">
        <v>85</v>
      </c>
    </row>
    <row r="103" spans="1:11" x14ac:dyDescent="0.2">
      <c r="A103" s="3" t="s">
        <v>75</v>
      </c>
      <c r="B103" s="3" t="s">
        <v>86</v>
      </c>
      <c r="C103" s="3">
        <v>80</v>
      </c>
      <c r="D103" s="3">
        <v>154</v>
      </c>
      <c r="E103" s="3">
        <f>SUM(C103:D103)</f>
        <v>234</v>
      </c>
      <c r="F103" s="3">
        <v>401</v>
      </c>
      <c r="G103" s="15">
        <f>F103/E103</f>
        <v>1.7136752136752136</v>
      </c>
      <c r="H103" s="15">
        <f>F103/D103</f>
        <v>2.6038961038961039</v>
      </c>
      <c r="I103" s="15">
        <f>C103/E103*100</f>
        <v>34.188034188034187</v>
      </c>
      <c r="J103" s="15">
        <f>D103/E103*100</f>
        <v>65.811965811965806</v>
      </c>
      <c r="K103" s="15">
        <f>I103+J103</f>
        <v>100</v>
      </c>
    </row>
    <row r="104" spans="1:11" x14ac:dyDescent="0.2">
      <c r="B104" s="3" t="s">
        <v>87</v>
      </c>
      <c r="C104" s="3">
        <v>90</v>
      </c>
      <c r="D104" s="3">
        <v>131</v>
      </c>
      <c r="E104" s="3">
        <f t="shared" ref="E104:E118" si="6">SUM(C104:D104)</f>
        <v>221</v>
      </c>
      <c r="F104" s="3">
        <v>347</v>
      </c>
      <c r="G104" s="15">
        <f t="shared" ref="G104:G118" si="7">F104/E104</f>
        <v>1.5701357466063348</v>
      </c>
      <c r="H104" s="15">
        <f t="shared" ref="H104:H118" si="8">F104/D104</f>
        <v>2.6488549618320612</v>
      </c>
      <c r="I104" s="15">
        <f t="shared" ref="I104:I118" si="9">C104/E104*100</f>
        <v>40.723981900452486</v>
      </c>
      <c r="J104" s="15">
        <f t="shared" ref="J104:J118" si="10">D104/E104*100</f>
        <v>59.276018099547514</v>
      </c>
      <c r="K104" s="15">
        <f t="shared" ref="K104:K118" si="11">I104+J104</f>
        <v>100</v>
      </c>
    </row>
    <row r="105" spans="1:11" x14ac:dyDescent="0.2">
      <c r="B105" s="3" t="s">
        <v>88</v>
      </c>
      <c r="C105" s="3">
        <v>61</v>
      </c>
      <c r="D105" s="3">
        <v>127</v>
      </c>
      <c r="E105" s="3">
        <f t="shared" si="6"/>
        <v>188</v>
      </c>
      <c r="F105" s="3">
        <v>397</v>
      </c>
      <c r="G105" s="15">
        <f t="shared" si="7"/>
        <v>2.1117021276595747</v>
      </c>
      <c r="H105" s="15">
        <f t="shared" si="8"/>
        <v>3.1259842519685042</v>
      </c>
      <c r="I105" s="15">
        <f t="shared" si="9"/>
        <v>32.446808510638299</v>
      </c>
      <c r="J105" s="15">
        <f t="shared" si="10"/>
        <v>67.553191489361694</v>
      </c>
      <c r="K105" s="15">
        <f t="shared" si="11"/>
        <v>100</v>
      </c>
    </row>
    <row r="106" spans="1:11" x14ac:dyDescent="0.2">
      <c r="B106" s="3" t="s">
        <v>89</v>
      </c>
      <c r="C106" s="3">
        <v>77</v>
      </c>
      <c r="D106" s="3">
        <v>107</v>
      </c>
      <c r="E106" s="3">
        <f t="shared" si="6"/>
        <v>184</v>
      </c>
      <c r="F106" s="3">
        <v>338</v>
      </c>
      <c r="G106" s="15">
        <f t="shared" si="7"/>
        <v>1.8369565217391304</v>
      </c>
      <c r="H106" s="15">
        <f t="shared" si="8"/>
        <v>3.1588785046728973</v>
      </c>
      <c r="I106" s="15">
        <f t="shared" si="9"/>
        <v>41.847826086956523</v>
      </c>
      <c r="J106" s="15">
        <f t="shared" si="10"/>
        <v>58.152173913043484</v>
      </c>
      <c r="K106" s="15">
        <f t="shared" si="11"/>
        <v>100</v>
      </c>
    </row>
    <row r="107" spans="1:11" x14ac:dyDescent="0.2">
      <c r="B107" s="3"/>
      <c r="C107" s="3"/>
      <c r="D107" s="3"/>
      <c r="E107" s="3"/>
      <c r="F107" s="3"/>
      <c r="G107" s="15"/>
      <c r="H107" s="15"/>
      <c r="I107" s="15"/>
      <c r="J107" s="15"/>
      <c r="K107" s="15"/>
    </row>
    <row r="108" spans="1:11" x14ac:dyDescent="0.2">
      <c r="B108" s="4" t="s">
        <v>73</v>
      </c>
      <c r="C108" s="3" t="s">
        <v>77</v>
      </c>
      <c r="D108" s="3" t="s">
        <v>78</v>
      </c>
      <c r="E108" s="3" t="s">
        <v>79</v>
      </c>
      <c r="F108" s="3" t="s">
        <v>80</v>
      </c>
      <c r="G108" s="3" t="s">
        <v>81</v>
      </c>
      <c r="H108" s="3" t="s">
        <v>82</v>
      </c>
      <c r="I108" s="3" t="s">
        <v>83</v>
      </c>
      <c r="J108" s="3" t="s">
        <v>84</v>
      </c>
      <c r="K108" s="3" t="s">
        <v>85</v>
      </c>
    </row>
    <row r="109" spans="1:11" x14ac:dyDescent="0.2">
      <c r="B109" s="3" t="s">
        <v>90</v>
      </c>
      <c r="C109" s="3">
        <v>105</v>
      </c>
      <c r="D109" s="3">
        <v>87</v>
      </c>
      <c r="E109" s="3">
        <f t="shared" si="6"/>
        <v>192</v>
      </c>
      <c r="F109" s="3">
        <v>260</v>
      </c>
      <c r="G109" s="15">
        <f t="shared" si="7"/>
        <v>1.3541666666666667</v>
      </c>
      <c r="H109" s="15">
        <f t="shared" si="8"/>
        <v>2.9885057471264367</v>
      </c>
      <c r="I109" s="15">
        <f t="shared" si="9"/>
        <v>54.6875</v>
      </c>
      <c r="J109" s="15">
        <f t="shared" si="10"/>
        <v>45.3125</v>
      </c>
      <c r="K109" s="15">
        <f t="shared" si="11"/>
        <v>100</v>
      </c>
    </row>
    <row r="110" spans="1:11" x14ac:dyDescent="0.2">
      <c r="B110" s="3" t="s">
        <v>91</v>
      </c>
      <c r="C110" s="3">
        <v>112</v>
      </c>
      <c r="D110" s="3">
        <v>77</v>
      </c>
      <c r="E110" s="3">
        <f t="shared" si="6"/>
        <v>189</v>
      </c>
      <c r="F110" s="3">
        <v>288</v>
      </c>
      <c r="G110" s="15">
        <f t="shared" si="7"/>
        <v>1.5238095238095237</v>
      </c>
      <c r="H110" s="15">
        <f t="shared" si="8"/>
        <v>3.7402597402597402</v>
      </c>
      <c r="I110" s="15">
        <f t="shared" si="9"/>
        <v>59.259259259259252</v>
      </c>
      <c r="J110" s="15">
        <f t="shared" si="10"/>
        <v>40.74074074074074</v>
      </c>
      <c r="K110" s="15">
        <f t="shared" si="11"/>
        <v>100</v>
      </c>
    </row>
    <row r="111" spans="1:11" x14ac:dyDescent="0.2">
      <c r="B111" s="3" t="s">
        <v>92</v>
      </c>
      <c r="C111" s="3">
        <v>105</v>
      </c>
      <c r="D111" s="3">
        <v>98</v>
      </c>
      <c r="E111" s="3">
        <f t="shared" si="6"/>
        <v>203</v>
      </c>
      <c r="F111" s="3">
        <v>312</v>
      </c>
      <c r="G111" s="15">
        <f t="shared" si="7"/>
        <v>1.5369458128078817</v>
      </c>
      <c r="H111" s="15">
        <f t="shared" si="8"/>
        <v>3.1836734693877551</v>
      </c>
      <c r="I111" s="15">
        <f t="shared" si="9"/>
        <v>51.724137931034484</v>
      </c>
      <c r="J111" s="15">
        <f t="shared" si="10"/>
        <v>48.275862068965516</v>
      </c>
      <c r="K111" s="15">
        <f t="shared" si="11"/>
        <v>100</v>
      </c>
    </row>
    <row r="112" spans="1:11" x14ac:dyDescent="0.2">
      <c r="B112" s="3" t="s">
        <v>93</v>
      </c>
      <c r="C112" s="3">
        <v>122</v>
      </c>
      <c r="D112" s="3">
        <v>102</v>
      </c>
      <c r="E112" s="3">
        <f t="shared" si="6"/>
        <v>224</v>
      </c>
      <c r="F112" s="3">
        <v>283</v>
      </c>
      <c r="G112" s="15">
        <f t="shared" si="7"/>
        <v>1.2633928571428572</v>
      </c>
      <c r="H112" s="15">
        <f t="shared" si="8"/>
        <v>2.7745098039215685</v>
      </c>
      <c r="I112" s="15">
        <f t="shared" si="9"/>
        <v>54.464285714285708</v>
      </c>
      <c r="J112" s="15">
        <f t="shared" si="10"/>
        <v>45.535714285714285</v>
      </c>
      <c r="K112" s="15">
        <f t="shared" si="11"/>
        <v>100</v>
      </c>
    </row>
    <row r="113" spans="2:11" x14ac:dyDescent="0.2">
      <c r="B113" s="3"/>
      <c r="C113" s="3"/>
      <c r="D113" s="3"/>
      <c r="E113" s="3"/>
      <c r="F113" s="3"/>
      <c r="G113" s="15"/>
      <c r="H113" s="15"/>
      <c r="I113" s="15"/>
      <c r="J113" s="15"/>
      <c r="K113" s="15"/>
    </row>
    <row r="114" spans="2:11" x14ac:dyDescent="0.2">
      <c r="B114" s="4" t="s">
        <v>74</v>
      </c>
      <c r="C114" s="3" t="s">
        <v>77</v>
      </c>
      <c r="D114" s="3" t="s">
        <v>78</v>
      </c>
      <c r="E114" s="3" t="s">
        <v>79</v>
      </c>
      <c r="F114" s="3" t="s">
        <v>80</v>
      </c>
      <c r="G114" s="3" t="s">
        <v>81</v>
      </c>
      <c r="H114" s="3" t="s">
        <v>82</v>
      </c>
      <c r="I114" s="3" t="s">
        <v>83</v>
      </c>
      <c r="J114" s="3" t="s">
        <v>84</v>
      </c>
      <c r="K114" s="3" t="s">
        <v>85</v>
      </c>
    </row>
    <row r="115" spans="2:11" x14ac:dyDescent="0.2">
      <c r="B115" s="3" t="s">
        <v>94</v>
      </c>
      <c r="C115" s="3">
        <v>147</v>
      </c>
      <c r="D115" s="3">
        <v>174</v>
      </c>
      <c r="E115" s="3">
        <f t="shared" si="6"/>
        <v>321</v>
      </c>
      <c r="F115" s="3">
        <v>441</v>
      </c>
      <c r="G115" s="15">
        <f t="shared" si="7"/>
        <v>1.3738317757009346</v>
      </c>
      <c r="H115" s="15">
        <f t="shared" si="8"/>
        <v>2.5344827586206895</v>
      </c>
      <c r="I115" s="15">
        <f t="shared" si="9"/>
        <v>45.794392523364486</v>
      </c>
      <c r="J115" s="15">
        <f t="shared" si="10"/>
        <v>54.205607476635507</v>
      </c>
      <c r="K115" s="15">
        <f t="shared" si="11"/>
        <v>100</v>
      </c>
    </row>
    <row r="116" spans="2:11" x14ac:dyDescent="0.2">
      <c r="B116" s="3" t="s">
        <v>95</v>
      </c>
      <c r="C116" s="3">
        <v>108</v>
      </c>
      <c r="D116" s="3">
        <v>175</v>
      </c>
      <c r="E116" s="3">
        <f t="shared" si="6"/>
        <v>283</v>
      </c>
      <c r="F116" s="3">
        <v>508</v>
      </c>
      <c r="G116" s="15">
        <f t="shared" si="7"/>
        <v>1.795053003533569</v>
      </c>
      <c r="H116" s="15">
        <f t="shared" si="8"/>
        <v>2.902857142857143</v>
      </c>
      <c r="I116" s="15">
        <f t="shared" si="9"/>
        <v>38.162544169611309</v>
      </c>
      <c r="J116" s="15">
        <f t="shared" si="10"/>
        <v>61.837455830388691</v>
      </c>
      <c r="K116" s="15">
        <f t="shared" si="11"/>
        <v>100</v>
      </c>
    </row>
    <row r="117" spans="2:11" x14ac:dyDescent="0.2">
      <c r="B117" s="3" t="s">
        <v>96</v>
      </c>
      <c r="C117" s="3">
        <v>109</v>
      </c>
      <c r="D117" s="3">
        <v>170</v>
      </c>
      <c r="E117" s="3">
        <f t="shared" si="6"/>
        <v>279</v>
      </c>
      <c r="F117" s="3">
        <v>441</v>
      </c>
      <c r="G117" s="15">
        <f t="shared" si="7"/>
        <v>1.5806451612903225</v>
      </c>
      <c r="H117" s="15">
        <f t="shared" si="8"/>
        <v>2.5941176470588236</v>
      </c>
      <c r="I117" s="15">
        <f t="shared" si="9"/>
        <v>39.068100358422939</v>
      </c>
      <c r="J117" s="15">
        <f t="shared" si="10"/>
        <v>60.931899641577061</v>
      </c>
      <c r="K117" s="15">
        <f t="shared" si="11"/>
        <v>100</v>
      </c>
    </row>
    <row r="118" spans="2:11" x14ac:dyDescent="0.2">
      <c r="B118" s="3" t="s">
        <v>97</v>
      </c>
      <c r="C118" s="3">
        <v>88</v>
      </c>
      <c r="D118" s="3">
        <v>167</v>
      </c>
      <c r="E118" s="3">
        <f t="shared" si="6"/>
        <v>255</v>
      </c>
      <c r="F118" s="3">
        <v>541</v>
      </c>
      <c r="G118" s="15">
        <f t="shared" si="7"/>
        <v>2.1215686274509804</v>
      </c>
      <c r="H118" s="15">
        <f t="shared" si="8"/>
        <v>3.2395209580838324</v>
      </c>
      <c r="I118" s="15">
        <f t="shared" si="9"/>
        <v>34.509803921568626</v>
      </c>
      <c r="J118" s="15">
        <f t="shared" si="10"/>
        <v>65.490196078431367</v>
      </c>
      <c r="K118" s="15">
        <f t="shared" si="11"/>
        <v>100</v>
      </c>
    </row>
    <row r="120" spans="2:11" x14ac:dyDescent="0.2">
      <c r="B120" s="3" t="s">
        <v>43</v>
      </c>
    </row>
    <row r="121" spans="2:11" x14ac:dyDescent="0.2">
      <c r="B121" s="4" t="s">
        <v>72</v>
      </c>
      <c r="C121" s="3" t="s">
        <v>77</v>
      </c>
      <c r="D121" s="3" t="s">
        <v>78</v>
      </c>
      <c r="E121" s="3" t="s">
        <v>79</v>
      </c>
      <c r="F121" s="3" t="s">
        <v>80</v>
      </c>
      <c r="G121" s="3" t="s">
        <v>81</v>
      </c>
      <c r="H121" s="3" t="s">
        <v>98</v>
      </c>
      <c r="I121" s="3" t="s">
        <v>83</v>
      </c>
      <c r="J121" s="3" t="s">
        <v>84</v>
      </c>
      <c r="K121" s="3" t="s">
        <v>85</v>
      </c>
    </row>
    <row r="122" spans="2:11" x14ac:dyDescent="0.2">
      <c r="B122" s="3" t="s">
        <v>99</v>
      </c>
      <c r="C122" s="3">
        <v>41</v>
      </c>
      <c r="D122" s="3">
        <v>146</v>
      </c>
      <c r="E122" s="3">
        <f>SUM(C122:D122)</f>
        <v>187</v>
      </c>
      <c r="F122" s="3">
        <v>418</v>
      </c>
      <c r="G122" s="15">
        <f t="shared" ref="G122:G127" si="12">F122/E122</f>
        <v>2.2352941176470589</v>
      </c>
      <c r="H122" s="15">
        <f>F122/D122</f>
        <v>2.8630136986301369</v>
      </c>
      <c r="I122" s="15">
        <f t="shared" ref="I122:I127" si="13">C122/E122*100</f>
        <v>21.925133689839569</v>
      </c>
      <c r="J122" s="15">
        <f t="shared" ref="J122:J127" si="14">D122/E122*100</f>
        <v>78.074866310160431</v>
      </c>
      <c r="K122" s="15">
        <f>SUM(I122:J122)</f>
        <v>100</v>
      </c>
    </row>
    <row r="123" spans="2:11" x14ac:dyDescent="0.2">
      <c r="B123" s="3" t="s">
        <v>100</v>
      </c>
      <c r="C123" s="3">
        <v>42</v>
      </c>
      <c r="D123" s="3">
        <v>141</v>
      </c>
      <c r="E123" s="3">
        <f t="shared" ref="E123:E127" si="15">SUM(C123:D123)</f>
        <v>183</v>
      </c>
      <c r="F123" s="3">
        <v>416</v>
      </c>
      <c r="G123" s="15">
        <f t="shared" si="12"/>
        <v>2.2732240437158469</v>
      </c>
      <c r="H123" s="15">
        <f t="shared" ref="H123:H143" si="16">F123/D123</f>
        <v>2.9503546099290778</v>
      </c>
      <c r="I123" s="15">
        <f t="shared" si="13"/>
        <v>22.950819672131146</v>
      </c>
      <c r="J123" s="15">
        <f t="shared" si="14"/>
        <v>77.049180327868854</v>
      </c>
      <c r="K123" s="15">
        <f t="shared" ref="K123:K127" si="17">SUM(I123:J123)</f>
        <v>100</v>
      </c>
    </row>
    <row r="124" spans="2:11" x14ac:dyDescent="0.2">
      <c r="B124" s="3" t="s">
        <v>101</v>
      </c>
      <c r="C124" s="3">
        <v>40</v>
      </c>
      <c r="D124" s="3">
        <v>148</v>
      </c>
      <c r="E124" s="3">
        <f t="shared" si="15"/>
        <v>188</v>
      </c>
      <c r="F124" s="3">
        <v>431</v>
      </c>
      <c r="G124" s="15">
        <f t="shared" si="12"/>
        <v>2.2925531914893615</v>
      </c>
      <c r="H124" s="15">
        <f t="shared" si="16"/>
        <v>2.9121621621621623</v>
      </c>
      <c r="I124" s="15">
        <f t="shared" si="13"/>
        <v>21.276595744680851</v>
      </c>
      <c r="J124" s="15">
        <f t="shared" si="14"/>
        <v>78.723404255319153</v>
      </c>
      <c r="K124" s="15">
        <f t="shared" si="17"/>
        <v>100</v>
      </c>
    </row>
    <row r="125" spans="2:11" x14ac:dyDescent="0.2">
      <c r="B125" s="3" t="s">
        <v>102</v>
      </c>
      <c r="C125" s="3">
        <v>35</v>
      </c>
      <c r="D125" s="3">
        <v>140</v>
      </c>
      <c r="E125" s="3">
        <f t="shared" si="15"/>
        <v>175</v>
      </c>
      <c r="F125" s="3">
        <v>398</v>
      </c>
      <c r="G125" s="15">
        <f t="shared" si="12"/>
        <v>2.2742857142857145</v>
      </c>
      <c r="H125" s="15">
        <f t="shared" si="16"/>
        <v>2.842857142857143</v>
      </c>
      <c r="I125" s="15">
        <f t="shared" si="13"/>
        <v>20</v>
      </c>
      <c r="J125" s="15">
        <f t="shared" si="14"/>
        <v>80</v>
      </c>
      <c r="K125" s="15">
        <f t="shared" si="17"/>
        <v>100</v>
      </c>
    </row>
    <row r="126" spans="2:11" x14ac:dyDescent="0.2">
      <c r="B126" s="3" t="s">
        <v>103</v>
      </c>
      <c r="C126" s="3">
        <v>27</v>
      </c>
      <c r="D126" s="3">
        <v>168</v>
      </c>
      <c r="E126" s="3">
        <f t="shared" si="15"/>
        <v>195</v>
      </c>
      <c r="F126" s="3">
        <v>440</v>
      </c>
      <c r="G126" s="15">
        <f t="shared" si="12"/>
        <v>2.2564102564102564</v>
      </c>
      <c r="H126" s="15">
        <f t="shared" si="16"/>
        <v>2.6190476190476191</v>
      </c>
      <c r="I126" s="15">
        <f t="shared" si="13"/>
        <v>13.846153846153847</v>
      </c>
      <c r="J126" s="15">
        <f t="shared" si="14"/>
        <v>86.15384615384616</v>
      </c>
      <c r="K126" s="15">
        <f t="shared" si="17"/>
        <v>100</v>
      </c>
    </row>
    <row r="127" spans="2:11" x14ac:dyDescent="0.2">
      <c r="B127" s="3" t="s">
        <v>104</v>
      </c>
      <c r="C127" s="3">
        <v>37</v>
      </c>
      <c r="D127" s="3">
        <v>159</v>
      </c>
      <c r="E127" s="3">
        <f t="shared" si="15"/>
        <v>196</v>
      </c>
      <c r="F127" s="3">
        <v>429</v>
      </c>
      <c r="G127" s="15">
        <f t="shared" si="12"/>
        <v>2.1887755102040818</v>
      </c>
      <c r="H127" s="15">
        <f t="shared" si="16"/>
        <v>2.6981132075471699</v>
      </c>
      <c r="I127" s="15">
        <f t="shared" si="13"/>
        <v>18.877551020408163</v>
      </c>
      <c r="J127" s="15">
        <f t="shared" si="14"/>
        <v>81.122448979591837</v>
      </c>
      <c r="K127" s="15">
        <f t="shared" si="17"/>
        <v>100</v>
      </c>
    </row>
    <row r="128" spans="2:11" x14ac:dyDescent="0.2">
      <c r="B128" s="3"/>
      <c r="C128" s="3"/>
      <c r="D128" s="3"/>
      <c r="E128" s="3"/>
      <c r="F128" s="3"/>
      <c r="G128" s="15"/>
      <c r="H128" s="15"/>
      <c r="I128" s="15"/>
      <c r="J128" s="15"/>
      <c r="K128" s="15"/>
    </row>
    <row r="129" spans="2:11" x14ac:dyDescent="0.2">
      <c r="B129" s="4" t="s">
        <v>73</v>
      </c>
      <c r="C129" s="3" t="s">
        <v>77</v>
      </c>
      <c r="D129" s="3" t="s">
        <v>78</v>
      </c>
      <c r="E129" s="3" t="s">
        <v>79</v>
      </c>
      <c r="F129" s="3" t="s">
        <v>80</v>
      </c>
      <c r="G129" s="3" t="s">
        <v>81</v>
      </c>
      <c r="H129" s="3" t="s">
        <v>98</v>
      </c>
      <c r="I129" s="3" t="s">
        <v>83</v>
      </c>
      <c r="J129" s="3" t="s">
        <v>84</v>
      </c>
      <c r="K129" s="3" t="s">
        <v>85</v>
      </c>
    </row>
    <row r="130" spans="2:11" x14ac:dyDescent="0.2">
      <c r="B130" s="3" t="s">
        <v>105</v>
      </c>
      <c r="C130" s="3">
        <v>55</v>
      </c>
      <c r="D130" s="3">
        <v>46</v>
      </c>
      <c r="E130" s="3">
        <f>SUM(C130:D130)</f>
        <v>101</v>
      </c>
      <c r="F130" s="3">
        <v>133</v>
      </c>
      <c r="G130" s="15">
        <f t="shared" ref="G130:G135" si="18">F130/E130</f>
        <v>1.3168316831683169</v>
      </c>
      <c r="H130" s="15">
        <f t="shared" si="16"/>
        <v>2.8913043478260869</v>
      </c>
      <c r="I130" s="15">
        <f t="shared" ref="I130:I135" si="19">C130/E130*100</f>
        <v>54.455445544554458</v>
      </c>
      <c r="J130" s="15">
        <f t="shared" ref="J130:J135" si="20">D130/E130*100</f>
        <v>45.544554455445549</v>
      </c>
      <c r="K130" s="15">
        <f>SUM(I130:J130)</f>
        <v>100</v>
      </c>
    </row>
    <row r="131" spans="2:11" x14ac:dyDescent="0.2">
      <c r="B131" s="3" t="s">
        <v>86</v>
      </c>
      <c r="C131" s="3">
        <v>53</v>
      </c>
      <c r="D131" s="3">
        <v>56</v>
      </c>
      <c r="E131" s="3">
        <f t="shared" ref="E131:E135" si="21">SUM(C131:D131)</f>
        <v>109</v>
      </c>
      <c r="F131" s="3">
        <v>206</v>
      </c>
      <c r="G131" s="15">
        <f t="shared" si="18"/>
        <v>1.8899082568807339</v>
      </c>
      <c r="H131" s="15">
        <f t="shared" si="16"/>
        <v>3.6785714285714284</v>
      </c>
      <c r="I131" s="15">
        <f t="shared" si="19"/>
        <v>48.623853211009177</v>
      </c>
      <c r="J131" s="15">
        <f t="shared" si="20"/>
        <v>51.37614678899083</v>
      </c>
      <c r="K131" s="15">
        <f t="shared" ref="K131:K135" si="22">SUM(I131:J131)</f>
        <v>100</v>
      </c>
    </row>
    <row r="132" spans="2:11" x14ac:dyDescent="0.2">
      <c r="B132" s="3" t="s">
        <v>87</v>
      </c>
      <c r="C132" s="3">
        <v>80</v>
      </c>
      <c r="D132" s="3">
        <v>41</v>
      </c>
      <c r="E132" s="3">
        <f t="shared" si="21"/>
        <v>121</v>
      </c>
      <c r="F132" s="3">
        <v>145</v>
      </c>
      <c r="G132" s="15">
        <f t="shared" si="18"/>
        <v>1.1983471074380165</v>
      </c>
      <c r="H132" s="15">
        <f t="shared" si="16"/>
        <v>3.5365853658536586</v>
      </c>
      <c r="I132" s="15">
        <f t="shared" si="19"/>
        <v>66.11570247933885</v>
      </c>
      <c r="J132" s="15">
        <f t="shared" si="20"/>
        <v>33.884297520661157</v>
      </c>
      <c r="K132" s="15">
        <f t="shared" si="22"/>
        <v>100</v>
      </c>
    </row>
    <row r="133" spans="2:11" x14ac:dyDescent="0.2">
      <c r="B133" s="3" t="s">
        <v>88</v>
      </c>
      <c r="C133" s="3">
        <v>71</v>
      </c>
      <c r="D133" s="3">
        <v>43</v>
      </c>
      <c r="E133" s="3">
        <f t="shared" si="21"/>
        <v>114</v>
      </c>
      <c r="F133" s="3">
        <v>137</v>
      </c>
      <c r="G133" s="15">
        <f t="shared" si="18"/>
        <v>1.2017543859649122</v>
      </c>
      <c r="H133" s="15">
        <f t="shared" si="16"/>
        <v>3.1860465116279069</v>
      </c>
      <c r="I133" s="15">
        <f t="shared" si="19"/>
        <v>62.280701754385973</v>
      </c>
      <c r="J133" s="15">
        <f t="shared" si="20"/>
        <v>37.719298245614034</v>
      </c>
      <c r="K133" s="15">
        <f t="shared" si="22"/>
        <v>100</v>
      </c>
    </row>
    <row r="134" spans="2:11" x14ac:dyDescent="0.2">
      <c r="B134" s="3" t="s">
        <v>89</v>
      </c>
      <c r="C134" s="3">
        <v>70</v>
      </c>
      <c r="D134" s="3">
        <v>53</v>
      </c>
      <c r="E134" s="3">
        <f t="shared" si="21"/>
        <v>123</v>
      </c>
      <c r="F134" s="3">
        <v>190</v>
      </c>
      <c r="G134" s="15">
        <f t="shared" si="18"/>
        <v>1.5447154471544715</v>
      </c>
      <c r="H134" s="15">
        <f t="shared" si="16"/>
        <v>3.5849056603773586</v>
      </c>
      <c r="I134" s="15">
        <f t="shared" si="19"/>
        <v>56.910569105691053</v>
      </c>
      <c r="J134" s="15">
        <f t="shared" si="20"/>
        <v>43.089430894308947</v>
      </c>
      <c r="K134" s="15">
        <f t="shared" si="22"/>
        <v>100</v>
      </c>
    </row>
    <row r="135" spans="2:11" x14ac:dyDescent="0.2">
      <c r="B135" s="3" t="s">
        <v>106</v>
      </c>
      <c r="C135" s="3">
        <v>65</v>
      </c>
      <c r="D135" s="3">
        <v>56</v>
      </c>
      <c r="E135" s="3">
        <f t="shared" si="21"/>
        <v>121</v>
      </c>
      <c r="F135" s="3">
        <v>219</v>
      </c>
      <c r="G135" s="15">
        <f t="shared" si="18"/>
        <v>1.8099173553719008</v>
      </c>
      <c r="H135" s="15">
        <f t="shared" si="16"/>
        <v>3.9107142857142856</v>
      </c>
      <c r="I135" s="15">
        <f t="shared" si="19"/>
        <v>53.719008264462808</v>
      </c>
      <c r="J135" s="15">
        <f t="shared" si="20"/>
        <v>46.280991735537192</v>
      </c>
      <c r="K135" s="15">
        <f t="shared" si="22"/>
        <v>100</v>
      </c>
    </row>
    <row r="136" spans="2:11" x14ac:dyDescent="0.2">
      <c r="B136" s="3"/>
      <c r="C136" s="3"/>
      <c r="D136" s="3"/>
      <c r="E136" s="3"/>
      <c r="F136" s="3"/>
      <c r="G136" s="15"/>
      <c r="H136" s="15"/>
      <c r="I136" s="15"/>
      <c r="J136" s="15"/>
      <c r="K136" s="15"/>
    </row>
    <row r="137" spans="2:11" x14ac:dyDescent="0.2">
      <c r="B137" s="4" t="s">
        <v>74</v>
      </c>
      <c r="C137" s="3" t="s">
        <v>77</v>
      </c>
      <c r="D137" s="3" t="s">
        <v>78</v>
      </c>
      <c r="E137" s="3" t="s">
        <v>79</v>
      </c>
      <c r="F137" s="3" t="s">
        <v>80</v>
      </c>
      <c r="G137" s="3" t="s">
        <v>81</v>
      </c>
      <c r="H137" s="3" t="s">
        <v>98</v>
      </c>
      <c r="I137" s="3" t="s">
        <v>83</v>
      </c>
      <c r="J137" s="3" t="s">
        <v>84</v>
      </c>
      <c r="K137" s="3" t="s">
        <v>85</v>
      </c>
    </row>
    <row r="138" spans="2:11" x14ac:dyDescent="0.2">
      <c r="B138" s="3" t="s">
        <v>107</v>
      </c>
      <c r="C138" s="3">
        <v>68</v>
      </c>
      <c r="D138" s="3">
        <v>83</v>
      </c>
      <c r="E138" s="3">
        <f>SUM(C138:D138)</f>
        <v>151</v>
      </c>
      <c r="F138" s="3">
        <v>298</v>
      </c>
      <c r="G138" s="15">
        <f t="shared" ref="G138:G143" si="23">F138/E138</f>
        <v>1.9735099337748345</v>
      </c>
      <c r="H138" s="15">
        <f t="shared" si="16"/>
        <v>3.5903614457831323</v>
      </c>
      <c r="I138" s="15">
        <f t="shared" ref="I138:I143" si="24">C138/E138*100</f>
        <v>45.033112582781456</v>
      </c>
      <c r="J138" s="15">
        <f t="shared" ref="J138:J143" si="25">D138/E138*100</f>
        <v>54.966887417218544</v>
      </c>
      <c r="K138" s="15">
        <f>SUM(I138:J138)</f>
        <v>100</v>
      </c>
    </row>
    <row r="139" spans="2:11" x14ac:dyDescent="0.2">
      <c r="B139" s="3" t="s">
        <v>90</v>
      </c>
      <c r="C139" s="3">
        <v>72</v>
      </c>
      <c r="D139" s="3">
        <v>69</v>
      </c>
      <c r="E139" s="3">
        <f>SUM(C139:D139)</f>
        <v>141</v>
      </c>
      <c r="F139" s="3">
        <v>273</v>
      </c>
      <c r="G139" s="15">
        <f t="shared" si="23"/>
        <v>1.9361702127659575</v>
      </c>
      <c r="H139" s="15">
        <f t="shared" si="16"/>
        <v>3.9565217391304346</v>
      </c>
      <c r="I139" s="15">
        <f t="shared" si="24"/>
        <v>51.063829787234042</v>
      </c>
      <c r="J139" s="15">
        <f t="shared" si="25"/>
        <v>48.936170212765958</v>
      </c>
      <c r="K139" s="15">
        <f t="shared" ref="K139:K143" si="26">SUM(I139:J139)</f>
        <v>100</v>
      </c>
    </row>
    <row r="140" spans="2:11" x14ac:dyDescent="0.2">
      <c r="B140" s="3" t="s">
        <v>91</v>
      </c>
      <c r="C140" s="3">
        <v>60</v>
      </c>
      <c r="D140" s="3">
        <v>75</v>
      </c>
      <c r="E140" s="3">
        <f>SUM(C140:D140)</f>
        <v>135</v>
      </c>
      <c r="F140" s="3">
        <v>271</v>
      </c>
      <c r="G140" s="15">
        <f t="shared" si="23"/>
        <v>2.0074074074074075</v>
      </c>
      <c r="H140" s="15">
        <f t="shared" si="16"/>
        <v>3.6133333333333333</v>
      </c>
      <c r="I140" s="15">
        <f t="shared" si="24"/>
        <v>44.444444444444443</v>
      </c>
      <c r="J140" s="15">
        <f t="shared" si="25"/>
        <v>55.555555555555557</v>
      </c>
      <c r="K140" s="15">
        <f t="shared" si="26"/>
        <v>100</v>
      </c>
    </row>
    <row r="141" spans="2:11" x14ac:dyDescent="0.2">
      <c r="B141" s="3" t="s">
        <v>92</v>
      </c>
      <c r="C141" s="3">
        <v>73</v>
      </c>
      <c r="D141" s="3">
        <v>44</v>
      </c>
      <c r="E141" s="3">
        <f t="shared" ref="E141:E143" si="27">SUM(C141:D141)</f>
        <v>117</v>
      </c>
      <c r="F141" s="3">
        <v>166</v>
      </c>
      <c r="G141" s="15">
        <f t="shared" si="23"/>
        <v>1.4188034188034189</v>
      </c>
      <c r="H141" s="15">
        <f t="shared" si="16"/>
        <v>3.7727272727272729</v>
      </c>
      <c r="I141" s="15">
        <f t="shared" si="24"/>
        <v>62.393162393162392</v>
      </c>
      <c r="J141" s="15">
        <f t="shared" si="25"/>
        <v>37.606837606837608</v>
      </c>
      <c r="K141" s="15">
        <f t="shared" si="26"/>
        <v>100</v>
      </c>
    </row>
    <row r="142" spans="2:11" x14ac:dyDescent="0.2">
      <c r="B142" s="3" t="s">
        <v>93</v>
      </c>
      <c r="C142" s="3">
        <v>54</v>
      </c>
      <c r="D142" s="3">
        <v>73</v>
      </c>
      <c r="E142" s="3">
        <f t="shared" si="27"/>
        <v>127</v>
      </c>
      <c r="F142" s="3">
        <v>254</v>
      </c>
      <c r="G142" s="15">
        <f t="shared" si="23"/>
        <v>2</v>
      </c>
      <c r="H142" s="15">
        <f t="shared" si="16"/>
        <v>3.4794520547945207</v>
      </c>
      <c r="I142" s="15">
        <f t="shared" si="24"/>
        <v>42.519685039370081</v>
      </c>
      <c r="J142" s="15">
        <f t="shared" si="25"/>
        <v>57.480314960629919</v>
      </c>
      <c r="K142" s="15">
        <f t="shared" si="26"/>
        <v>100</v>
      </c>
    </row>
    <row r="143" spans="2:11" x14ac:dyDescent="0.2">
      <c r="B143" s="3" t="s">
        <v>108</v>
      </c>
      <c r="C143" s="3">
        <v>53</v>
      </c>
      <c r="D143" s="3">
        <v>63</v>
      </c>
      <c r="E143" s="3">
        <f t="shared" si="27"/>
        <v>116</v>
      </c>
      <c r="F143" s="3">
        <v>256</v>
      </c>
      <c r="G143" s="15">
        <f t="shared" si="23"/>
        <v>2.2068965517241379</v>
      </c>
      <c r="H143" s="15">
        <f t="shared" si="16"/>
        <v>4.0634920634920633</v>
      </c>
      <c r="I143" s="15">
        <f t="shared" si="24"/>
        <v>45.689655172413794</v>
      </c>
      <c r="J143" s="15">
        <f t="shared" si="25"/>
        <v>54.310344827586206</v>
      </c>
      <c r="K143" s="15">
        <f t="shared" si="26"/>
        <v>100</v>
      </c>
    </row>
    <row r="145" spans="2:11" x14ac:dyDescent="0.2">
      <c r="B145" s="3" t="s">
        <v>44</v>
      </c>
    </row>
    <row r="146" spans="2:11" x14ac:dyDescent="0.2">
      <c r="B146" s="4" t="s">
        <v>72</v>
      </c>
      <c r="C146" s="3" t="s">
        <v>77</v>
      </c>
      <c r="D146" s="3" t="s">
        <v>78</v>
      </c>
      <c r="E146" s="3" t="s">
        <v>79</v>
      </c>
      <c r="F146" s="3" t="s">
        <v>80</v>
      </c>
      <c r="G146" s="3" t="s">
        <v>81</v>
      </c>
      <c r="H146" s="3" t="s">
        <v>98</v>
      </c>
      <c r="I146" s="3" t="s">
        <v>83</v>
      </c>
      <c r="J146" s="3" t="s">
        <v>84</v>
      </c>
      <c r="K146" s="3" t="s">
        <v>85</v>
      </c>
    </row>
    <row r="147" spans="2:11" x14ac:dyDescent="0.2">
      <c r="B147" s="3" t="s">
        <v>99</v>
      </c>
      <c r="C147" s="3">
        <v>77</v>
      </c>
      <c r="D147" s="3">
        <v>184</v>
      </c>
      <c r="E147" s="3">
        <f>SUM(C147:D147)</f>
        <v>261</v>
      </c>
      <c r="F147" s="3">
        <v>457</v>
      </c>
      <c r="G147" s="15">
        <f t="shared" ref="G147:G152" si="28">F147/E147</f>
        <v>1.7509578544061302</v>
      </c>
      <c r="H147" s="15">
        <f>F147/D147</f>
        <v>2.4836956521739131</v>
      </c>
      <c r="I147" s="15">
        <f t="shared" ref="I147:I152" si="29">C147/E147*100</f>
        <v>29.501915708812259</v>
      </c>
      <c r="J147" s="15">
        <f t="shared" ref="J147:J152" si="30">D147/E147*100</f>
        <v>70.498084291187737</v>
      </c>
      <c r="K147" s="15">
        <f>SUM(I147:J147)</f>
        <v>100</v>
      </c>
    </row>
    <row r="148" spans="2:11" x14ac:dyDescent="0.2">
      <c r="B148" s="3" t="s">
        <v>100</v>
      </c>
      <c r="C148" s="3">
        <v>82</v>
      </c>
      <c r="D148" s="3">
        <v>200</v>
      </c>
      <c r="E148" s="3">
        <f t="shared" ref="E148:E152" si="31">SUM(C148:D148)</f>
        <v>282</v>
      </c>
      <c r="F148" s="3">
        <v>607</v>
      </c>
      <c r="G148" s="15">
        <f t="shared" si="28"/>
        <v>2.1524822695035462</v>
      </c>
      <c r="H148" s="15">
        <f t="shared" ref="H148:H168" si="32">F148/D148</f>
        <v>3.0350000000000001</v>
      </c>
      <c r="I148" s="15">
        <f t="shared" si="29"/>
        <v>29.078014184397162</v>
      </c>
      <c r="J148" s="15">
        <f t="shared" si="30"/>
        <v>70.921985815602838</v>
      </c>
      <c r="K148" s="15">
        <f t="shared" ref="K148:K152" si="33">SUM(I148:J148)</f>
        <v>100</v>
      </c>
    </row>
    <row r="149" spans="2:11" x14ac:dyDescent="0.2">
      <c r="B149" s="3" t="s">
        <v>101</v>
      </c>
      <c r="C149" s="3">
        <v>65</v>
      </c>
      <c r="D149" s="3">
        <v>166</v>
      </c>
      <c r="E149" s="3">
        <f t="shared" si="31"/>
        <v>231</v>
      </c>
      <c r="F149" s="3">
        <v>474</v>
      </c>
      <c r="G149" s="15">
        <f t="shared" si="28"/>
        <v>2.051948051948052</v>
      </c>
      <c r="H149" s="15">
        <f t="shared" si="32"/>
        <v>2.8554216867469879</v>
      </c>
      <c r="I149" s="15">
        <f t="shared" si="29"/>
        <v>28.138528138528141</v>
      </c>
      <c r="J149" s="15">
        <f t="shared" si="30"/>
        <v>71.861471861471856</v>
      </c>
      <c r="K149" s="15">
        <f t="shared" si="33"/>
        <v>100</v>
      </c>
    </row>
    <row r="150" spans="2:11" x14ac:dyDescent="0.2">
      <c r="B150" s="3" t="s">
        <v>102</v>
      </c>
      <c r="C150" s="3">
        <v>83</v>
      </c>
      <c r="D150" s="3">
        <v>168</v>
      </c>
      <c r="E150" s="3">
        <f t="shared" si="31"/>
        <v>251</v>
      </c>
      <c r="F150" s="3">
        <v>487</v>
      </c>
      <c r="G150" s="15">
        <f t="shared" si="28"/>
        <v>1.9402390438247012</v>
      </c>
      <c r="H150" s="15">
        <f t="shared" si="32"/>
        <v>2.8988095238095237</v>
      </c>
      <c r="I150" s="15">
        <f t="shared" si="29"/>
        <v>33.067729083665334</v>
      </c>
      <c r="J150" s="15">
        <f t="shared" si="30"/>
        <v>66.932270916334659</v>
      </c>
      <c r="K150" s="15">
        <f t="shared" si="33"/>
        <v>100</v>
      </c>
    </row>
    <row r="151" spans="2:11" x14ac:dyDescent="0.2">
      <c r="B151" s="3" t="s">
        <v>103</v>
      </c>
      <c r="C151" s="3">
        <v>87</v>
      </c>
      <c r="D151" s="3">
        <v>158</v>
      </c>
      <c r="E151" s="3">
        <f t="shared" si="31"/>
        <v>245</v>
      </c>
      <c r="F151" s="3">
        <v>442</v>
      </c>
      <c r="G151" s="15">
        <f t="shared" si="28"/>
        <v>1.8040816326530613</v>
      </c>
      <c r="H151" s="15">
        <f t="shared" si="32"/>
        <v>2.7974683544303796</v>
      </c>
      <c r="I151" s="15">
        <f t="shared" si="29"/>
        <v>35.510204081632651</v>
      </c>
      <c r="J151" s="15">
        <f t="shared" si="30"/>
        <v>64.489795918367349</v>
      </c>
      <c r="K151" s="15">
        <f t="shared" si="33"/>
        <v>100</v>
      </c>
    </row>
    <row r="152" spans="2:11" x14ac:dyDescent="0.2">
      <c r="B152" s="3" t="s">
        <v>104</v>
      </c>
      <c r="C152" s="3">
        <v>88</v>
      </c>
      <c r="D152" s="3">
        <v>198</v>
      </c>
      <c r="E152" s="3">
        <f t="shared" si="31"/>
        <v>286</v>
      </c>
      <c r="F152" s="3">
        <v>615</v>
      </c>
      <c r="G152" s="15">
        <f t="shared" si="28"/>
        <v>2.1503496503496504</v>
      </c>
      <c r="H152" s="15">
        <f t="shared" si="32"/>
        <v>3.106060606060606</v>
      </c>
      <c r="I152" s="15">
        <f t="shared" si="29"/>
        <v>30.76923076923077</v>
      </c>
      <c r="J152" s="15">
        <f t="shared" si="30"/>
        <v>69.230769230769226</v>
      </c>
      <c r="K152" s="15">
        <f t="shared" si="33"/>
        <v>100</v>
      </c>
    </row>
    <row r="153" spans="2:11" x14ac:dyDescent="0.2">
      <c r="B153" s="3"/>
      <c r="C153" s="3"/>
      <c r="D153" s="3"/>
      <c r="E153" s="3"/>
      <c r="F153" s="3"/>
      <c r="G153" s="15"/>
      <c r="H153" s="15"/>
      <c r="I153" s="15"/>
      <c r="J153" s="15"/>
      <c r="K153" s="15"/>
    </row>
    <row r="154" spans="2:11" x14ac:dyDescent="0.2">
      <c r="B154" s="4" t="s">
        <v>73</v>
      </c>
      <c r="C154" s="3" t="s">
        <v>77</v>
      </c>
      <c r="D154" s="3" t="s">
        <v>78</v>
      </c>
      <c r="E154" s="3" t="s">
        <v>79</v>
      </c>
      <c r="F154" s="3" t="s">
        <v>80</v>
      </c>
      <c r="G154" s="3" t="s">
        <v>81</v>
      </c>
      <c r="H154" s="3" t="s">
        <v>98</v>
      </c>
      <c r="I154" s="3" t="s">
        <v>83</v>
      </c>
      <c r="J154" s="3" t="s">
        <v>84</v>
      </c>
      <c r="K154" s="3" t="s">
        <v>85</v>
      </c>
    </row>
    <row r="155" spans="2:11" x14ac:dyDescent="0.2">
      <c r="B155" s="3" t="s">
        <v>105</v>
      </c>
      <c r="C155" s="3">
        <v>159</v>
      </c>
      <c r="D155" s="3">
        <v>93</v>
      </c>
      <c r="E155" s="3">
        <f>SUM(C155:D155)</f>
        <v>252</v>
      </c>
      <c r="F155" s="3">
        <v>270</v>
      </c>
      <c r="G155" s="15">
        <f t="shared" ref="G155:G160" si="34">F155/E155</f>
        <v>1.0714285714285714</v>
      </c>
      <c r="H155" s="15">
        <f t="shared" si="32"/>
        <v>2.903225806451613</v>
      </c>
      <c r="I155" s="15">
        <f t="shared" ref="I155:I160" si="35">C155/E155*100</f>
        <v>63.095238095238095</v>
      </c>
      <c r="J155" s="15">
        <f t="shared" ref="J155:J160" si="36">D155/E155*100</f>
        <v>36.904761904761905</v>
      </c>
      <c r="K155" s="15">
        <f>SUM(I155:J155)</f>
        <v>100</v>
      </c>
    </row>
    <row r="156" spans="2:11" x14ac:dyDescent="0.2">
      <c r="B156" s="3" t="s">
        <v>86</v>
      </c>
      <c r="C156" s="3">
        <v>132</v>
      </c>
      <c r="D156" s="3">
        <v>79</v>
      </c>
      <c r="E156" s="3">
        <f t="shared" ref="E156:E160" si="37">SUM(C156:D156)</f>
        <v>211</v>
      </c>
      <c r="F156" s="3">
        <v>231</v>
      </c>
      <c r="G156" s="15">
        <f t="shared" si="34"/>
        <v>1.09478672985782</v>
      </c>
      <c r="H156" s="15">
        <f t="shared" si="32"/>
        <v>2.9240506329113924</v>
      </c>
      <c r="I156" s="15">
        <f t="shared" si="35"/>
        <v>62.559241706161139</v>
      </c>
      <c r="J156" s="15">
        <f t="shared" si="36"/>
        <v>37.440758293838861</v>
      </c>
      <c r="K156" s="15">
        <f t="shared" ref="K156:K160" si="38">SUM(I156:J156)</f>
        <v>100</v>
      </c>
    </row>
    <row r="157" spans="2:11" x14ac:dyDescent="0.2">
      <c r="B157" s="3" t="s">
        <v>87</v>
      </c>
      <c r="C157" s="3">
        <v>157</v>
      </c>
      <c r="D157" s="3">
        <v>123</v>
      </c>
      <c r="E157" s="3">
        <f t="shared" si="37"/>
        <v>280</v>
      </c>
      <c r="F157" s="3">
        <v>270</v>
      </c>
      <c r="G157" s="15">
        <f t="shared" si="34"/>
        <v>0.9642857142857143</v>
      </c>
      <c r="H157" s="15">
        <f t="shared" si="32"/>
        <v>2.1951219512195124</v>
      </c>
      <c r="I157" s="15">
        <f t="shared" si="35"/>
        <v>56.071428571428569</v>
      </c>
      <c r="J157" s="15">
        <f t="shared" si="36"/>
        <v>43.928571428571431</v>
      </c>
      <c r="K157" s="15">
        <f t="shared" si="38"/>
        <v>100</v>
      </c>
    </row>
    <row r="158" spans="2:11" x14ac:dyDescent="0.2">
      <c r="B158" s="3" t="s">
        <v>88</v>
      </c>
      <c r="C158" s="3">
        <v>156</v>
      </c>
      <c r="D158" s="3">
        <v>95</v>
      </c>
      <c r="E158" s="3">
        <f t="shared" si="37"/>
        <v>251</v>
      </c>
      <c r="F158" s="3">
        <v>224</v>
      </c>
      <c r="G158" s="15">
        <f t="shared" si="34"/>
        <v>0.89243027888446214</v>
      </c>
      <c r="H158" s="15">
        <f t="shared" si="32"/>
        <v>2.357894736842105</v>
      </c>
      <c r="I158" s="15">
        <f t="shared" si="35"/>
        <v>62.151394422310759</v>
      </c>
      <c r="J158" s="15">
        <f t="shared" si="36"/>
        <v>37.848605577689241</v>
      </c>
      <c r="K158" s="15">
        <f t="shared" si="38"/>
        <v>100</v>
      </c>
    </row>
    <row r="159" spans="2:11" x14ac:dyDescent="0.2">
      <c r="B159" s="3" t="s">
        <v>89</v>
      </c>
      <c r="C159" s="3">
        <v>163</v>
      </c>
      <c r="D159" s="3">
        <v>93</v>
      </c>
      <c r="E159" s="3">
        <f t="shared" si="37"/>
        <v>256</v>
      </c>
      <c r="F159" s="3">
        <v>232</v>
      </c>
      <c r="G159" s="15">
        <f t="shared" si="34"/>
        <v>0.90625</v>
      </c>
      <c r="H159" s="15">
        <f t="shared" si="32"/>
        <v>2.4946236559139785</v>
      </c>
      <c r="I159" s="15">
        <f t="shared" si="35"/>
        <v>63.671875</v>
      </c>
      <c r="J159" s="15">
        <f t="shared" si="36"/>
        <v>36.328125</v>
      </c>
      <c r="K159" s="15">
        <f t="shared" si="38"/>
        <v>100</v>
      </c>
    </row>
    <row r="160" spans="2:11" x14ac:dyDescent="0.2">
      <c r="B160" s="3" t="s">
        <v>106</v>
      </c>
      <c r="C160" s="3">
        <v>151</v>
      </c>
      <c r="D160" s="3">
        <v>127</v>
      </c>
      <c r="E160" s="3">
        <f t="shared" si="37"/>
        <v>278</v>
      </c>
      <c r="F160" s="3">
        <v>281</v>
      </c>
      <c r="G160" s="15">
        <f t="shared" si="34"/>
        <v>1.0107913669064748</v>
      </c>
      <c r="H160" s="15">
        <f t="shared" si="32"/>
        <v>2.2125984251968505</v>
      </c>
      <c r="I160" s="15">
        <f t="shared" si="35"/>
        <v>54.316546762589923</v>
      </c>
      <c r="J160" s="15">
        <f t="shared" si="36"/>
        <v>45.68345323741007</v>
      </c>
      <c r="K160" s="15">
        <f t="shared" si="38"/>
        <v>100</v>
      </c>
    </row>
    <row r="161" spans="1:11" x14ac:dyDescent="0.2">
      <c r="B161" s="3"/>
      <c r="C161" s="3"/>
      <c r="D161" s="3"/>
      <c r="E161" s="3"/>
      <c r="F161" s="3"/>
      <c r="G161" s="15"/>
      <c r="H161" s="15"/>
      <c r="I161" s="15"/>
      <c r="J161" s="15"/>
      <c r="K161" s="15"/>
    </row>
    <row r="162" spans="1:11" x14ac:dyDescent="0.2">
      <c r="B162" s="4" t="s">
        <v>74</v>
      </c>
      <c r="C162" s="3" t="s">
        <v>77</v>
      </c>
      <c r="D162" s="3" t="s">
        <v>78</v>
      </c>
      <c r="E162" s="3" t="s">
        <v>79</v>
      </c>
      <c r="F162" s="3" t="s">
        <v>80</v>
      </c>
      <c r="G162" s="3" t="s">
        <v>81</v>
      </c>
      <c r="H162" s="3" t="s">
        <v>98</v>
      </c>
      <c r="I162" s="3" t="s">
        <v>83</v>
      </c>
      <c r="J162" s="3" t="s">
        <v>84</v>
      </c>
      <c r="K162" s="3" t="s">
        <v>85</v>
      </c>
    </row>
    <row r="163" spans="1:11" x14ac:dyDescent="0.2">
      <c r="B163" s="3" t="s">
        <v>107</v>
      </c>
      <c r="C163" s="3">
        <v>143</v>
      </c>
      <c r="D163" s="3">
        <v>163</v>
      </c>
      <c r="E163" s="3">
        <f>SUM(C163:D163)</f>
        <v>306</v>
      </c>
      <c r="F163" s="3">
        <v>411</v>
      </c>
      <c r="G163" s="15">
        <f t="shared" ref="G163:G168" si="39">F163/E163</f>
        <v>1.3431372549019607</v>
      </c>
      <c r="H163" s="15">
        <f t="shared" si="32"/>
        <v>2.5214723926380369</v>
      </c>
      <c r="I163" s="15">
        <f t="shared" ref="I163:I168" si="40">C163/E163*100</f>
        <v>46.732026143790847</v>
      </c>
      <c r="J163" s="15">
        <f t="shared" ref="J163:J168" si="41">D163/E163*100</f>
        <v>53.267973856209153</v>
      </c>
      <c r="K163" s="15">
        <f>SUM(I163:J163)</f>
        <v>100</v>
      </c>
    </row>
    <row r="164" spans="1:11" x14ac:dyDescent="0.2">
      <c r="B164" s="3" t="s">
        <v>90</v>
      </c>
      <c r="C164" s="3">
        <v>135</v>
      </c>
      <c r="D164" s="3">
        <v>163</v>
      </c>
      <c r="E164" s="3">
        <f>SUM(C164:D164)</f>
        <v>298</v>
      </c>
      <c r="F164" s="3">
        <v>404</v>
      </c>
      <c r="G164" s="15">
        <f t="shared" si="39"/>
        <v>1.3557046979865772</v>
      </c>
      <c r="H164" s="15">
        <f t="shared" si="32"/>
        <v>2.4785276073619631</v>
      </c>
      <c r="I164" s="15">
        <f t="shared" si="40"/>
        <v>45.302013422818796</v>
      </c>
      <c r="J164" s="15">
        <f t="shared" si="41"/>
        <v>54.697986577181211</v>
      </c>
      <c r="K164" s="15">
        <f t="shared" ref="K164:K168" si="42">SUM(I164:J164)</f>
        <v>100</v>
      </c>
    </row>
    <row r="165" spans="1:11" x14ac:dyDescent="0.2">
      <c r="B165" s="3" t="s">
        <v>91</v>
      </c>
      <c r="C165" s="3">
        <v>164</v>
      </c>
      <c r="D165" s="3">
        <v>160</v>
      </c>
      <c r="E165" s="3">
        <f>SUM(C165:D165)</f>
        <v>324</v>
      </c>
      <c r="F165" s="3">
        <v>395</v>
      </c>
      <c r="G165" s="15">
        <f t="shared" si="39"/>
        <v>1.2191358024691359</v>
      </c>
      <c r="H165" s="15">
        <f t="shared" si="32"/>
        <v>2.46875</v>
      </c>
      <c r="I165" s="15">
        <f t="shared" si="40"/>
        <v>50.617283950617285</v>
      </c>
      <c r="J165" s="15">
        <f t="shared" si="41"/>
        <v>49.382716049382715</v>
      </c>
      <c r="K165" s="15">
        <f t="shared" si="42"/>
        <v>100</v>
      </c>
    </row>
    <row r="166" spans="1:11" x14ac:dyDescent="0.2">
      <c r="B166" s="3" t="s">
        <v>92</v>
      </c>
      <c r="C166" s="3">
        <v>144</v>
      </c>
      <c r="D166" s="3">
        <v>168</v>
      </c>
      <c r="E166" s="3">
        <f t="shared" ref="E166:E168" si="43">SUM(C166:D166)</f>
        <v>312</v>
      </c>
      <c r="F166" s="3">
        <v>332</v>
      </c>
      <c r="G166" s="15">
        <f t="shared" si="39"/>
        <v>1.0641025641025641</v>
      </c>
      <c r="H166" s="15">
        <f t="shared" si="32"/>
        <v>1.9761904761904763</v>
      </c>
      <c r="I166" s="15">
        <f t="shared" si="40"/>
        <v>46.153846153846153</v>
      </c>
      <c r="J166" s="15">
        <f t="shared" si="41"/>
        <v>53.846153846153847</v>
      </c>
      <c r="K166" s="15">
        <f t="shared" si="42"/>
        <v>100</v>
      </c>
    </row>
    <row r="167" spans="1:11" x14ac:dyDescent="0.2">
      <c r="B167" s="3" t="s">
        <v>93</v>
      </c>
      <c r="C167" s="3">
        <v>154</v>
      </c>
      <c r="D167" s="3">
        <v>172</v>
      </c>
      <c r="E167" s="3">
        <f t="shared" si="43"/>
        <v>326</v>
      </c>
      <c r="F167" s="3">
        <v>421</v>
      </c>
      <c r="G167" s="15">
        <f t="shared" si="39"/>
        <v>1.2914110429447854</v>
      </c>
      <c r="H167" s="15">
        <f t="shared" si="32"/>
        <v>2.4476744186046511</v>
      </c>
      <c r="I167" s="15">
        <f t="shared" si="40"/>
        <v>47.239263803680984</v>
      </c>
      <c r="J167" s="15">
        <f t="shared" si="41"/>
        <v>52.760736196319016</v>
      </c>
      <c r="K167" s="15">
        <f t="shared" si="42"/>
        <v>100</v>
      </c>
    </row>
    <row r="168" spans="1:11" x14ac:dyDescent="0.2">
      <c r="B168" s="3" t="s">
        <v>108</v>
      </c>
      <c r="C168" s="3">
        <v>161</v>
      </c>
      <c r="D168" s="3">
        <v>123</v>
      </c>
      <c r="E168" s="3">
        <f t="shared" si="43"/>
        <v>284</v>
      </c>
      <c r="F168" s="3">
        <v>318</v>
      </c>
      <c r="G168" s="15">
        <f t="shared" si="39"/>
        <v>1.119718309859155</v>
      </c>
      <c r="H168" s="15">
        <f t="shared" si="32"/>
        <v>2.5853658536585367</v>
      </c>
      <c r="I168" s="15">
        <f t="shared" si="40"/>
        <v>56.690140845070424</v>
      </c>
      <c r="J168" s="15">
        <f t="shared" si="41"/>
        <v>43.309859154929576</v>
      </c>
      <c r="K168" s="15">
        <f t="shared" si="42"/>
        <v>100</v>
      </c>
    </row>
    <row r="172" spans="1:11" x14ac:dyDescent="0.2">
      <c r="A172" s="3" t="s">
        <v>109</v>
      </c>
    </row>
    <row r="173" spans="1:11" x14ac:dyDescent="0.2">
      <c r="A173" s="3" t="s">
        <v>110</v>
      </c>
      <c r="B173" s="4" t="s">
        <v>111</v>
      </c>
      <c r="C173" s="19" t="s">
        <v>112</v>
      </c>
      <c r="D173" s="19" t="s">
        <v>113</v>
      </c>
      <c r="E173" s="19" t="s">
        <v>114</v>
      </c>
      <c r="F173" s="19" t="s">
        <v>115</v>
      </c>
    </row>
    <row r="174" spans="1:11" x14ac:dyDescent="0.2">
      <c r="B174" s="3" t="s">
        <v>116</v>
      </c>
      <c r="C174" s="2">
        <v>1.62</v>
      </c>
      <c r="D174" s="2">
        <v>4.63</v>
      </c>
      <c r="E174" s="2">
        <v>1.53</v>
      </c>
      <c r="F174" s="2">
        <v>1.29</v>
      </c>
    </row>
    <row r="175" spans="1:11" x14ac:dyDescent="0.2">
      <c r="A175" s="3" t="s">
        <v>117</v>
      </c>
      <c r="B175" s="3"/>
      <c r="C175" s="2">
        <v>-1.03</v>
      </c>
      <c r="D175" s="2">
        <v>3.66</v>
      </c>
      <c r="E175" s="2">
        <v>-0.54</v>
      </c>
      <c r="F175" s="2">
        <v>-0.28999999999999998</v>
      </c>
    </row>
    <row r="176" spans="1:11" x14ac:dyDescent="0.2">
      <c r="A176" s="3" t="s">
        <v>118</v>
      </c>
      <c r="B176" s="3"/>
      <c r="C176" s="2">
        <v>-0.22</v>
      </c>
      <c r="D176" s="2">
        <v>2.84</v>
      </c>
      <c r="E176" s="2">
        <v>-0.38</v>
      </c>
      <c r="F176" s="2">
        <v>-0.15</v>
      </c>
    </row>
    <row r="177" spans="2:6" x14ac:dyDescent="0.2">
      <c r="B177" s="3"/>
      <c r="C177" s="2">
        <v>-0.24</v>
      </c>
      <c r="D177" s="2">
        <v>4.2</v>
      </c>
      <c r="E177" s="2">
        <v>0.12</v>
      </c>
      <c r="F177" s="2">
        <v>1.78</v>
      </c>
    </row>
    <row r="178" spans="2:6" x14ac:dyDescent="0.2">
      <c r="B178" s="3"/>
      <c r="C178" s="2">
        <v>-0.13</v>
      </c>
      <c r="D178" s="2">
        <v>4.54</v>
      </c>
      <c r="E178" s="2">
        <v>-0.53</v>
      </c>
      <c r="F178" s="2">
        <v>0.21</v>
      </c>
    </row>
    <row r="179" spans="2:6" x14ac:dyDescent="0.2">
      <c r="B179" s="3"/>
      <c r="C179" s="2"/>
      <c r="D179" s="2"/>
      <c r="E179" s="2"/>
      <c r="F179" s="2"/>
    </row>
    <row r="180" spans="2:6" x14ac:dyDescent="0.2">
      <c r="B180" s="3" t="s">
        <v>119</v>
      </c>
      <c r="C180" s="2">
        <v>-1.083</v>
      </c>
      <c r="D180" s="2">
        <v>4.2750000000000004</v>
      </c>
      <c r="E180" s="2">
        <v>-2.7519999999999998</v>
      </c>
      <c r="F180" s="2">
        <v>-3.6360000000000001</v>
      </c>
    </row>
    <row r="181" spans="2:6" x14ac:dyDescent="0.2">
      <c r="B181" s="3"/>
      <c r="C181" s="2">
        <v>2.786</v>
      </c>
      <c r="D181" s="2">
        <v>6.7030000000000003</v>
      </c>
      <c r="E181" s="2">
        <v>2.1059999999999999</v>
      </c>
      <c r="F181" s="2">
        <v>2.0569999999999999</v>
      </c>
    </row>
    <row r="182" spans="2:6" x14ac:dyDescent="0.2">
      <c r="B182" s="3"/>
      <c r="C182" s="2">
        <v>1.764</v>
      </c>
      <c r="D182" s="2">
        <v>6.5250000000000004</v>
      </c>
      <c r="E182" s="2">
        <v>-1.9470000000000001</v>
      </c>
      <c r="F182" s="2">
        <v>-2.488</v>
      </c>
    </row>
    <row r="183" spans="2:6" x14ac:dyDescent="0.2">
      <c r="B183" s="3"/>
      <c r="C183" s="2">
        <v>0.86199999999999999</v>
      </c>
      <c r="D183" s="2">
        <v>6.9720000000000004</v>
      </c>
      <c r="E183" s="2">
        <v>-0.75800000000000001</v>
      </c>
      <c r="F183" s="2">
        <v>-0.85599999999999998</v>
      </c>
    </row>
    <row r="184" spans="2:6" x14ac:dyDescent="0.2">
      <c r="B184" s="3"/>
      <c r="C184" s="3"/>
      <c r="D184" s="3"/>
      <c r="E184" s="3"/>
      <c r="F184" s="3"/>
    </row>
    <row r="185" spans="2:6" x14ac:dyDescent="0.2">
      <c r="B185" s="4" t="s">
        <v>63</v>
      </c>
      <c r="C185" s="19" t="s">
        <v>112</v>
      </c>
      <c r="D185" s="19" t="s">
        <v>113</v>
      </c>
      <c r="E185" s="19" t="s">
        <v>114</v>
      </c>
      <c r="F185" s="19" t="s">
        <v>115</v>
      </c>
    </row>
    <row r="186" spans="2:6" x14ac:dyDescent="0.2">
      <c r="B186" t="s">
        <v>116</v>
      </c>
      <c r="C186" s="2">
        <v>0.26</v>
      </c>
      <c r="D186" s="2">
        <v>0.74</v>
      </c>
      <c r="E186" s="2">
        <v>0.02</v>
      </c>
      <c r="F186" s="2">
        <v>-0.1</v>
      </c>
    </row>
    <row r="187" spans="2:6" x14ac:dyDescent="0.2">
      <c r="C187" s="2">
        <v>-0.66</v>
      </c>
      <c r="D187" s="2">
        <v>0.09</v>
      </c>
      <c r="E187" s="2">
        <v>-0.69</v>
      </c>
      <c r="F187" s="2">
        <v>-0.53</v>
      </c>
    </row>
    <row r="188" spans="2:6" x14ac:dyDescent="0.2">
      <c r="C188" s="2">
        <v>0.16</v>
      </c>
      <c r="D188" s="2">
        <v>0.37</v>
      </c>
      <c r="E188" s="2">
        <v>0.01</v>
      </c>
      <c r="F188" s="2">
        <v>0.16</v>
      </c>
    </row>
    <row r="189" spans="2:6" x14ac:dyDescent="0.2">
      <c r="C189" s="2">
        <v>0.16</v>
      </c>
      <c r="D189" s="2">
        <v>1.31</v>
      </c>
      <c r="E189" s="2">
        <v>0.36</v>
      </c>
      <c r="F189" s="2">
        <v>0.1</v>
      </c>
    </row>
    <row r="190" spans="2:6" x14ac:dyDescent="0.2">
      <c r="C190" s="2">
        <v>0.08</v>
      </c>
      <c r="D190" s="2">
        <v>0.63</v>
      </c>
      <c r="E190" s="2">
        <v>-0.2</v>
      </c>
      <c r="F190" s="2">
        <v>0.05</v>
      </c>
    </row>
    <row r="191" spans="2:6" x14ac:dyDescent="0.2">
      <c r="C191" s="2"/>
      <c r="D191" s="2"/>
      <c r="E191" s="2"/>
      <c r="F191" s="2"/>
    </row>
    <row r="192" spans="2:6" x14ac:dyDescent="0.2">
      <c r="B192" t="s">
        <v>119</v>
      </c>
      <c r="C192" s="2">
        <v>0.48799999999999999</v>
      </c>
      <c r="D192" s="2">
        <v>0.46899999999999997</v>
      </c>
      <c r="E192" s="2">
        <v>0.69399999999999995</v>
      </c>
      <c r="F192" s="2">
        <v>0.91</v>
      </c>
    </row>
    <row r="193" spans="1:15" x14ac:dyDescent="0.2">
      <c r="C193" s="2">
        <v>-8.7999999999999995E-2</v>
      </c>
      <c r="D193" s="2">
        <v>0.11600000000000001</v>
      </c>
      <c r="E193" s="2">
        <v>-0.09</v>
      </c>
      <c r="F193" s="2">
        <v>0.23799999999999999</v>
      </c>
    </row>
    <row r="194" spans="1:15" x14ac:dyDescent="0.2">
      <c r="C194" s="2">
        <v>-8.3000000000000004E-2</v>
      </c>
      <c r="D194" s="2">
        <v>0.30599999999999999</v>
      </c>
      <c r="E194" s="2">
        <v>0.27500000000000002</v>
      </c>
      <c r="F194" s="2">
        <v>0.38500000000000001</v>
      </c>
    </row>
    <row r="195" spans="1:15" x14ac:dyDescent="0.2">
      <c r="C195" s="2">
        <v>-0.80900000000000005</v>
      </c>
      <c r="D195" s="2">
        <v>0.223</v>
      </c>
      <c r="E195" s="2">
        <v>-0.34200000000000003</v>
      </c>
      <c r="F195" s="2">
        <v>-7.3999999999999996E-2</v>
      </c>
    </row>
    <row r="196" spans="1:15" x14ac:dyDescent="0.2">
      <c r="C196" s="2">
        <v>0.49199999999999999</v>
      </c>
      <c r="D196" s="2">
        <v>1.8080000000000001</v>
      </c>
      <c r="E196" s="2">
        <v>0.78500000000000003</v>
      </c>
      <c r="F196" s="2">
        <v>0.309</v>
      </c>
    </row>
    <row r="198" spans="1:15" x14ac:dyDescent="0.2">
      <c r="J198" s="21"/>
      <c r="K198" s="21"/>
      <c r="L198" s="21"/>
      <c r="M198" s="21"/>
      <c r="N198" s="21"/>
      <c r="O198" s="21"/>
    </row>
    <row r="199" spans="1:15" x14ac:dyDescent="0.2">
      <c r="A199" s="3" t="s">
        <v>120</v>
      </c>
      <c r="C199" s="19" t="s">
        <v>112</v>
      </c>
      <c r="D199" s="19" t="s">
        <v>113</v>
      </c>
      <c r="E199" s="19" t="s">
        <v>114</v>
      </c>
      <c r="F199" s="19" t="s">
        <v>115</v>
      </c>
      <c r="J199" s="20"/>
      <c r="K199" s="20"/>
      <c r="L199" s="20"/>
      <c r="M199" s="20"/>
      <c r="N199" s="20"/>
      <c r="O199" s="20"/>
    </row>
    <row r="200" spans="1:15" x14ac:dyDescent="0.2">
      <c r="A200" s="3" t="s">
        <v>40</v>
      </c>
      <c r="C200" s="2">
        <v>1.2251650000000001</v>
      </c>
      <c r="D200" s="2">
        <v>1.5025250000000001</v>
      </c>
      <c r="E200" s="2">
        <v>0.87833220000000001</v>
      </c>
      <c r="F200" s="2">
        <v>1.1028260000000001</v>
      </c>
      <c r="J200" s="20"/>
      <c r="K200" s="20"/>
      <c r="L200" s="20"/>
      <c r="M200" s="20"/>
      <c r="N200" s="20"/>
      <c r="O200" s="20"/>
    </row>
    <row r="201" spans="1:15" x14ac:dyDescent="0.2">
      <c r="A201" s="3" t="s">
        <v>121</v>
      </c>
      <c r="C201" s="2"/>
      <c r="D201" s="2"/>
      <c r="E201" s="2"/>
      <c r="F201" s="2"/>
    </row>
    <row r="202" spans="1:15" x14ac:dyDescent="0.2">
      <c r="C202" s="2">
        <v>0.83756850000000005</v>
      </c>
      <c r="D202" s="2">
        <v>1.360592</v>
      </c>
      <c r="E202" s="2">
        <v>0.64</v>
      </c>
      <c r="F202" s="2">
        <v>0.50304400000000005</v>
      </c>
      <c r="M202" s="22"/>
    </row>
    <row r="203" spans="1:15" x14ac:dyDescent="0.2">
      <c r="C203" s="2"/>
      <c r="D203" s="2"/>
      <c r="E203" s="2"/>
      <c r="F203" s="2"/>
    </row>
    <row r="204" spans="1:15" x14ac:dyDescent="0.2">
      <c r="C204" s="2">
        <v>0.50042359999999997</v>
      </c>
      <c r="D204" s="2">
        <v>1.1683140000000001</v>
      </c>
      <c r="E204" s="2">
        <v>0.65573970000000004</v>
      </c>
      <c r="F204" s="2">
        <v>0.65950319999999996</v>
      </c>
    </row>
    <row r="205" spans="1:15" x14ac:dyDescent="0.2">
      <c r="C205" s="2"/>
      <c r="D205" s="2"/>
      <c r="E205" s="2"/>
      <c r="F205" s="2"/>
    </row>
    <row r="206" spans="1:15" x14ac:dyDescent="0.2">
      <c r="C206" s="2">
        <v>0.79297700000000004</v>
      </c>
      <c r="D206" s="2">
        <v>1.1384110000000001</v>
      </c>
      <c r="E206" s="2">
        <v>0.5289855</v>
      </c>
      <c r="F206" s="2">
        <v>0.43274430000000003</v>
      </c>
      <c r="J206" s="21"/>
      <c r="K206" s="21"/>
      <c r="L206" s="21"/>
      <c r="M206" s="21"/>
      <c r="N206" s="21"/>
      <c r="O206" s="21"/>
    </row>
    <row r="207" spans="1:15" x14ac:dyDescent="0.2">
      <c r="J207" s="20"/>
      <c r="K207" s="20"/>
      <c r="L207" s="20"/>
      <c r="M207" s="20"/>
      <c r="N207" s="20"/>
      <c r="O207" s="20"/>
    </row>
    <row r="210" spans="1:15" x14ac:dyDescent="0.2">
      <c r="A210" s="3" t="s">
        <v>122</v>
      </c>
      <c r="C210" s="3" t="s">
        <v>123</v>
      </c>
      <c r="D210" s="3" t="s">
        <v>124</v>
      </c>
      <c r="E210" s="3" t="s">
        <v>125</v>
      </c>
      <c r="F210" s="3" t="s">
        <v>126</v>
      </c>
    </row>
    <row r="211" spans="1:15" x14ac:dyDescent="0.2">
      <c r="A211" s="3" t="s">
        <v>40</v>
      </c>
      <c r="C211" s="17">
        <v>1.7456028100000001</v>
      </c>
      <c r="D211" s="17">
        <v>2.4884219999999999</v>
      </c>
      <c r="E211" s="17">
        <v>0.83997533499999999</v>
      </c>
      <c r="F211" s="17">
        <v>0.74924242399999996</v>
      </c>
    </row>
    <row r="212" spans="1:15" x14ac:dyDescent="0.2">
      <c r="A212" s="3" t="s">
        <v>121</v>
      </c>
      <c r="C212" s="17">
        <v>2.1255861</v>
      </c>
      <c r="D212" s="17">
        <v>2.871092</v>
      </c>
      <c r="E212" s="17">
        <v>1.306587017</v>
      </c>
      <c r="F212" s="17">
        <v>1.18</v>
      </c>
    </row>
    <row r="213" spans="1:15" x14ac:dyDescent="0.2">
      <c r="C213" s="17">
        <v>1.4664983199999999</v>
      </c>
      <c r="D213" s="17">
        <v>1.973449</v>
      </c>
      <c r="E213" s="17">
        <v>1.1934955140000001</v>
      </c>
      <c r="F213" s="17">
        <v>1.2145363410000001</v>
      </c>
    </row>
    <row r="217" spans="1:15" x14ac:dyDescent="0.2">
      <c r="D217" s="73" t="s">
        <v>127</v>
      </c>
      <c r="E217" s="73"/>
      <c r="F217" s="16"/>
      <c r="G217" s="16"/>
      <c r="H217" s="63" t="s">
        <v>42</v>
      </c>
      <c r="I217" s="64"/>
      <c r="J217" s="65"/>
      <c r="K217" s="63" t="s">
        <v>43</v>
      </c>
      <c r="L217" s="65"/>
    </row>
    <row r="218" spans="1:15" x14ac:dyDescent="0.2">
      <c r="A218" s="3" t="s">
        <v>47</v>
      </c>
      <c r="B218" s="16" t="s">
        <v>123</v>
      </c>
      <c r="C218" s="2">
        <v>0</v>
      </c>
      <c r="D218" s="15">
        <v>11.320754716981133</v>
      </c>
      <c r="E218" s="15">
        <v>11.864406779661017</v>
      </c>
      <c r="F218" s="15"/>
      <c r="G218" s="15"/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/>
      <c r="N218" s="15"/>
      <c r="O218" s="15"/>
    </row>
    <row r="219" spans="1:15" x14ac:dyDescent="0.2">
      <c r="A219" s="3" t="s">
        <v>128</v>
      </c>
      <c r="B219" s="2"/>
      <c r="C219" s="2">
        <v>1</v>
      </c>
      <c r="D219" s="15">
        <v>35.849056603773583</v>
      </c>
      <c r="E219" s="15">
        <v>47.457627118644069</v>
      </c>
      <c r="F219" s="15"/>
      <c r="G219" s="15"/>
      <c r="H219" s="15">
        <v>34.782608695652172</v>
      </c>
      <c r="I219" s="15">
        <v>43.478260869565219</v>
      </c>
      <c r="J219" s="15">
        <v>36.363636363636367</v>
      </c>
      <c r="K219" s="15">
        <v>66.666666666666657</v>
      </c>
      <c r="L219" s="15">
        <v>51.851851851851848</v>
      </c>
      <c r="M219" s="15"/>
      <c r="N219" s="15"/>
      <c r="O219" s="15"/>
    </row>
    <row r="220" spans="1:15" x14ac:dyDescent="0.2">
      <c r="B220" s="2"/>
      <c r="C220" s="2">
        <v>2</v>
      </c>
      <c r="D220" s="15">
        <v>22.641509433962266</v>
      </c>
      <c r="E220" s="15">
        <v>18.64406779661017</v>
      </c>
      <c r="F220" s="15"/>
      <c r="G220" s="15"/>
      <c r="H220" s="15">
        <v>34.782608695652172</v>
      </c>
      <c r="I220" s="15">
        <v>21.739130434782609</v>
      </c>
      <c r="J220" s="15">
        <v>36.363636363636367</v>
      </c>
      <c r="K220" s="15">
        <v>27.27272727272727</v>
      </c>
      <c r="L220" s="15">
        <v>40.74074074074074</v>
      </c>
      <c r="M220" s="15"/>
      <c r="N220" s="15"/>
      <c r="O220" s="15"/>
    </row>
    <row r="221" spans="1:15" x14ac:dyDescent="0.2">
      <c r="B221" s="2"/>
      <c r="C221" s="2">
        <v>3</v>
      </c>
      <c r="D221" s="15">
        <v>18.867924528301888</v>
      </c>
      <c r="E221" s="15">
        <v>11.864406779661017</v>
      </c>
      <c r="F221" s="15"/>
      <c r="G221" s="15"/>
      <c r="H221" s="15">
        <v>17.391304347826086</v>
      </c>
      <c r="I221" s="15">
        <v>30.434782608695656</v>
      </c>
      <c r="J221" s="15">
        <v>9.0909090909090917</v>
      </c>
      <c r="K221" s="15">
        <v>6.0606060606060606</v>
      </c>
      <c r="L221" s="15">
        <v>7.4074074074074066</v>
      </c>
      <c r="M221" s="15"/>
      <c r="N221" s="15"/>
      <c r="O221" s="15"/>
    </row>
    <row r="222" spans="1:15" x14ac:dyDescent="0.2">
      <c r="B222" s="2"/>
      <c r="C222" s="8" t="s">
        <v>49</v>
      </c>
      <c r="D222" s="15">
        <v>11.320754716981133</v>
      </c>
      <c r="E222" s="15">
        <v>10.16949152542373</v>
      </c>
      <c r="F222" s="15"/>
      <c r="G222" s="15"/>
      <c r="H222" s="15">
        <v>13.043478260869565</v>
      </c>
      <c r="I222" s="15">
        <v>4.3478260869565215</v>
      </c>
      <c r="J222" s="15">
        <v>18.181818181818183</v>
      </c>
      <c r="K222" s="15">
        <v>0</v>
      </c>
      <c r="L222" s="15">
        <v>0</v>
      </c>
      <c r="M222" s="15"/>
      <c r="N222" s="15"/>
      <c r="O222" s="15"/>
    </row>
    <row r="223" spans="1:15" x14ac:dyDescent="0.2">
      <c r="B223" s="2"/>
      <c r="C223" s="2" t="s">
        <v>50</v>
      </c>
      <c r="D223" s="15">
        <f>SUM(D218:D222)</f>
        <v>100</v>
      </c>
      <c r="E223" s="15">
        <f t="shared" ref="E223:M223" si="44">SUM(E218:E222)</f>
        <v>100</v>
      </c>
      <c r="F223" s="15"/>
      <c r="G223" s="15"/>
      <c r="H223" s="15">
        <f t="shared" si="44"/>
        <v>100</v>
      </c>
      <c r="I223" s="15">
        <f t="shared" si="44"/>
        <v>100</v>
      </c>
      <c r="J223" s="15">
        <f t="shared" si="44"/>
        <v>100.00000000000001</v>
      </c>
      <c r="K223" s="15">
        <f t="shared" si="44"/>
        <v>99.999999999999986</v>
      </c>
      <c r="L223" s="15">
        <f t="shared" si="44"/>
        <v>99.999999999999986</v>
      </c>
      <c r="M223" s="15">
        <f t="shared" si="44"/>
        <v>0</v>
      </c>
      <c r="N223" s="15"/>
      <c r="O223" s="15"/>
    </row>
    <row r="224" spans="1:15" x14ac:dyDescent="0.2">
      <c r="B224" s="2"/>
      <c r="C224" s="2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</row>
    <row r="225" spans="1:15" x14ac:dyDescent="0.2">
      <c r="A225" s="4"/>
      <c r="B225" s="2"/>
      <c r="C225" s="2"/>
      <c r="D225" s="71" t="s">
        <v>127</v>
      </c>
      <c r="E225" s="74"/>
      <c r="F225" s="72"/>
      <c r="G225" s="15"/>
      <c r="H225" s="63" t="s">
        <v>42</v>
      </c>
      <c r="I225" s="64"/>
      <c r="J225" s="65"/>
      <c r="K225" s="71" t="s">
        <v>43</v>
      </c>
      <c r="L225" s="74"/>
      <c r="M225" s="72"/>
      <c r="N225" s="15"/>
      <c r="O225" s="15"/>
    </row>
    <row r="226" spans="1:15" x14ac:dyDescent="0.2">
      <c r="B226" s="16" t="s">
        <v>124</v>
      </c>
      <c r="C226" s="2">
        <v>0</v>
      </c>
      <c r="D226" s="15">
        <v>0</v>
      </c>
      <c r="E226" s="15">
        <v>0</v>
      </c>
      <c r="F226" s="15">
        <v>0</v>
      </c>
      <c r="G226" s="15"/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/>
      <c r="O226" s="15"/>
    </row>
    <row r="227" spans="1:15" x14ac:dyDescent="0.2">
      <c r="B227" s="3"/>
      <c r="C227" s="2">
        <v>1</v>
      </c>
      <c r="D227" s="15">
        <v>38.297872340425535</v>
      </c>
      <c r="E227" s="15">
        <v>37.5</v>
      </c>
      <c r="F227" s="15">
        <v>16</v>
      </c>
      <c r="G227" s="15"/>
      <c r="H227" s="15">
        <v>24</v>
      </c>
      <c r="I227" s="15">
        <v>33.333333333333329</v>
      </c>
      <c r="J227" s="15">
        <v>19.230769230769234</v>
      </c>
      <c r="K227" s="15">
        <v>40.909090909090914</v>
      </c>
      <c r="L227" s="15">
        <v>20</v>
      </c>
      <c r="M227" s="15">
        <v>28.571428571428569</v>
      </c>
      <c r="N227" s="15"/>
      <c r="O227" s="15"/>
    </row>
    <row r="228" spans="1:15" x14ac:dyDescent="0.2">
      <c r="B228" s="3"/>
      <c r="C228" s="2">
        <v>2</v>
      </c>
      <c r="D228" s="15">
        <v>25.531914893617021</v>
      </c>
      <c r="E228" s="15">
        <v>10.416666666666668</v>
      </c>
      <c r="F228" s="15">
        <v>44</v>
      </c>
      <c r="G228" s="15"/>
      <c r="H228" s="15">
        <v>32</v>
      </c>
      <c r="I228" s="15">
        <v>11.111111111111111</v>
      </c>
      <c r="J228" s="15">
        <v>26.923076923076923</v>
      </c>
      <c r="K228" s="15">
        <v>45.454545454545453</v>
      </c>
      <c r="L228" s="15">
        <v>50</v>
      </c>
      <c r="M228" s="15">
        <v>42.857142857142854</v>
      </c>
      <c r="N228" s="15"/>
      <c r="O228" s="15"/>
    </row>
    <row r="229" spans="1:15" x14ac:dyDescent="0.2">
      <c r="B229" s="3"/>
      <c r="C229" s="2">
        <v>3</v>
      </c>
      <c r="D229" s="15">
        <v>17.021276595744681</v>
      </c>
      <c r="E229" s="15">
        <v>12.5</v>
      </c>
      <c r="F229" s="15">
        <v>28.000000000000004</v>
      </c>
      <c r="G229" s="15"/>
      <c r="H229" s="15">
        <v>8</v>
      </c>
      <c r="I229" s="15">
        <v>29.629629629629626</v>
      </c>
      <c r="J229" s="15">
        <v>15.384615384615385</v>
      </c>
      <c r="K229" s="15">
        <v>9.0909090909090917</v>
      </c>
      <c r="L229" s="15">
        <v>30</v>
      </c>
      <c r="M229" s="15">
        <v>23.809523809523807</v>
      </c>
      <c r="N229" s="15"/>
      <c r="O229" s="15"/>
    </row>
    <row r="230" spans="1:15" x14ac:dyDescent="0.2">
      <c r="B230" s="3"/>
      <c r="C230" s="8" t="s">
        <v>49</v>
      </c>
      <c r="D230" s="15">
        <v>19.148936170212767</v>
      </c>
      <c r="E230" s="15">
        <v>39.583333333333329</v>
      </c>
      <c r="F230" s="15">
        <v>12</v>
      </c>
      <c r="G230" s="15"/>
      <c r="H230" s="15">
        <v>36</v>
      </c>
      <c r="I230" s="15">
        <v>25.925925925925924</v>
      </c>
      <c r="J230" s="15">
        <v>38.461538461538467</v>
      </c>
      <c r="K230" s="15">
        <v>4.5454545454545459</v>
      </c>
      <c r="L230" s="15">
        <v>0</v>
      </c>
      <c r="M230" s="15">
        <v>4.7619047619047619</v>
      </c>
      <c r="N230" s="15"/>
      <c r="O230" s="15"/>
    </row>
    <row r="231" spans="1:15" x14ac:dyDescent="0.2">
      <c r="B231" s="3"/>
      <c r="C231" s="2" t="s">
        <v>50</v>
      </c>
      <c r="D231" s="15">
        <f>SUM(D226:D230)</f>
        <v>100</v>
      </c>
      <c r="E231" s="15">
        <f t="shared" ref="E231" si="45">SUM(E226:E230)</f>
        <v>100</v>
      </c>
      <c r="F231" s="15">
        <f t="shared" ref="F231" si="46">SUM(F226:F230)</f>
        <v>100</v>
      </c>
      <c r="G231" s="15"/>
      <c r="H231" s="15">
        <f t="shared" ref="H231" si="47">SUM(H226:H230)</f>
        <v>100</v>
      </c>
      <c r="I231" s="15">
        <f t="shared" ref="I231" si="48">SUM(I226:I230)</f>
        <v>100</v>
      </c>
      <c r="J231" s="15">
        <f t="shared" ref="J231" si="49">SUM(J226:J230)</f>
        <v>100.00000000000001</v>
      </c>
      <c r="K231" s="15">
        <f t="shared" ref="K231" si="50">SUM(K226:K230)</f>
        <v>100.00000000000001</v>
      </c>
      <c r="L231" s="15">
        <f t="shared" ref="L231" si="51">SUM(L226:L230)</f>
        <v>100</v>
      </c>
      <c r="M231" s="15">
        <f t="shared" ref="M231" si="52">SUM(M226:M230)</f>
        <v>99.999999999999986</v>
      </c>
      <c r="N231" s="15"/>
      <c r="O231" s="15"/>
    </row>
    <row r="232" spans="1:15" x14ac:dyDescent="0.2"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1:15" x14ac:dyDescent="0.2">
      <c r="D233" s="71" t="s">
        <v>127</v>
      </c>
      <c r="E233" s="74"/>
      <c r="F233" s="74"/>
      <c r="G233" s="72"/>
      <c r="H233" s="63" t="s">
        <v>42</v>
      </c>
      <c r="I233" s="64"/>
      <c r="J233" s="65"/>
      <c r="K233" s="71" t="s">
        <v>43</v>
      </c>
      <c r="L233" s="74"/>
      <c r="M233" s="72"/>
      <c r="N233" s="15"/>
      <c r="O233" s="15"/>
    </row>
    <row r="234" spans="1:15" x14ac:dyDescent="0.2">
      <c r="B234" s="16" t="s">
        <v>125</v>
      </c>
      <c r="C234" s="2">
        <v>0</v>
      </c>
      <c r="D234" s="15">
        <v>33.720930232558139</v>
      </c>
      <c r="E234" s="15">
        <v>33.846153846153847</v>
      </c>
      <c r="F234" s="15">
        <v>33.333333333333329</v>
      </c>
      <c r="G234" s="15">
        <v>29.09090909090909</v>
      </c>
      <c r="H234" s="15">
        <v>6.4516129032258061</v>
      </c>
      <c r="I234" s="15">
        <v>0</v>
      </c>
      <c r="J234" s="15">
        <v>11.111111111111111</v>
      </c>
      <c r="K234" s="15">
        <v>8.3333333333333321</v>
      </c>
      <c r="L234" s="15">
        <v>0</v>
      </c>
      <c r="M234" s="15">
        <v>0</v>
      </c>
      <c r="N234" s="15"/>
      <c r="O234" s="15"/>
    </row>
    <row r="235" spans="1:15" x14ac:dyDescent="0.2">
      <c r="B235" s="3"/>
      <c r="C235" s="2">
        <v>1</v>
      </c>
      <c r="D235" s="15">
        <v>53.488372093023251</v>
      </c>
      <c r="E235" s="15">
        <v>53.846153846153847</v>
      </c>
      <c r="F235" s="15">
        <v>46.666666666666664</v>
      </c>
      <c r="G235" s="15">
        <v>56.36363636363636</v>
      </c>
      <c r="H235" s="15">
        <v>58.064516129032263</v>
      </c>
      <c r="I235" s="15">
        <v>80</v>
      </c>
      <c r="J235" s="15">
        <v>62.962962962962962</v>
      </c>
      <c r="K235" s="15">
        <v>75</v>
      </c>
      <c r="L235" s="15">
        <v>78.260869565217391</v>
      </c>
      <c r="M235" s="15">
        <v>76.19047619047619</v>
      </c>
      <c r="N235" s="15"/>
      <c r="O235" s="15"/>
    </row>
    <row r="236" spans="1:15" x14ac:dyDescent="0.2">
      <c r="B236" s="3"/>
      <c r="C236" s="2">
        <v>2</v>
      </c>
      <c r="D236" s="15">
        <v>11.627906976744185</v>
      </c>
      <c r="E236" s="15">
        <v>10.76923076923077</v>
      </c>
      <c r="F236" s="15">
        <v>20</v>
      </c>
      <c r="G236" s="15">
        <v>12.727272727272727</v>
      </c>
      <c r="H236" s="15">
        <v>22.58064516129032</v>
      </c>
      <c r="I236" s="15">
        <v>12</v>
      </c>
      <c r="J236" s="15">
        <v>25.925925925925924</v>
      </c>
      <c r="K236" s="15">
        <v>12.5</v>
      </c>
      <c r="L236" s="15">
        <v>21.739130434782609</v>
      </c>
      <c r="M236" s="15">
        <v>23.809523809523807</v>
      </c>
      <c r="N236" s="15"/>
      <c r="O236" s="15"/>
    </row>
    <row r="237" spans="1:15" x14ac:dyDescent="0.2">
      <c r="B237" s="3"/>
      <c r="C237" s="2">
        <v>3</v>
      </c>
      <c r="D237" s="15">
        <v>1.1627906976744187</v>
      </c>
      <c r="E237" s="15">
        <v>1.5384615384615385</v>
      </c>
      <c r="F237" s="15">
        <v>0</v>
      </c>
      <c r="G237" s="15">
        <v>0</v>
      </c>
      <c r="H237" s="15">
        <v>9.67741935483871</v>
      </c>
      <c r="I237" s="15">
        <v>4</v>
      </c>
      <c r="J237" s="15">
        <v>0</v>
      </c>
      <c r="K237" s="15">
        <v>4.1666666666666661</v>
      </c>
      <c r="L237" s="15">
        <v>0</v>
      </c>
      <c r="M237" s="15">
        <v>0</v>
      </c>
      <c r="N237" s="15"/>
      <c r="O237" s="15"/>
    </row>
    <row r="238" spans="1:15" x14ac:dyDescent="0.2">
      <c r="B238" s="3"/>
      <c r="C238" s="8" t="s">
        <v>49</v>
      </c>
      <c r="D238" s="15">
        <v>0</v>
      </c>
      <c r="E238" s="15">
        <v>0</v>
      </c>
      <c r="F238" s="15">
        <v>0</v>
      </c>
      <c r="G238" s="15">
        <v>1.8181818181818181</v>
      </c>
      <c r="H238" s="15">
        <v>3.225806451612903</v>
      </c>
      <c r="I238" s="15">
        <v>4</v>
      </c>
      <c r="J238" s="15">
        <v>0</v>
      </c>
      <c r="K238" s="15">
        <v>0</v>
      </c>
      <c r="L238" s="15">
        <v>0</v>
      </c>
      <c r="M238" s="15">
        <v>0</v>
      </c>
      <c r="N238" s="15"/>
      <c r="O238" s="15"/>
    </row>
    <row r="239" spans="1:15" x14ac:dyDescent="0.2">
      <c r="B239" s="3"/>
      <c r="C239" s="2" t="s">
        <v>50</v>
      </c>
      <c r="D239" s="15">
        <f>SUM(D234:D238)</f>
        <v>100</v>
      </c>
      <c r="E239" s="15">
        <f t="shared" ref="E239" si="53">SUM(E234:E238)</f>
        <v>100</v>
      </c>
      <c r="F239" s="15">
        <f t="shared" ref="F239" si="54">SUM(F234:F238)</f>
        <v>100</v>
      </c>
      <c r="G239" s="15">
        <f t="shared" ref="G239" si="55">SUM(G234:G238)</f>
        <v>100</v>
      </c>
      <c r="H239" s="15">
        <f t="shared" ref="H239" si="56">SUM(H234:H238)</f>
        <v>99.999999999999986</v>
      </c>
      <c r="I239" s="15">
        <f t="shared" ref="I239" si="57">SUM(I234:I238)</f>
        <v>100</v>
      </c>
      <c r="J239" s="15">
        <f t="shared" ref="J239" si="58">SUM(J234:J238)</f>
        <v>100</v>
      </c>
      <c r="K239" s="15">
        <f t="shared" ref="K239" si="59">SUM(K234:K238)</f>
        <v>100</v>
      </c>
      <c r="L239" s="15">
        <f t="shared" ref="L239" si="60">SUM(L234:L238)</f>
        <v>100</v>
      </c>
      <c r="M239" s="15">
        <f t="shared" ref="M239" si="61">SUM(M234:M238)</f>
        <v>100</v>
      </c>
      <c r="N239" s="15"/>
      <c r="O239" s="15"/>
    </row>
    <row r="240" spans="1:15" x14ac:dyDescent="0.2"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</row>
    <row r="241" spans="2:15" x14ac:dyDescent="0.2">
      <c r="D241" s="71" t="s">
        <v>127</v>
      </c>
      <c r="E241" s="74"/>
      <c r="F241" s="74"/>
      <c r="G241" s="72"/>
      <c r="H241" s="71" t="s">
        <v>42</v>
      </c>
      <c r="I241" s="72"/>
      <c r="J241" s="15"/>
      <c r="K241" s="71" t="s">
        <v>43</v>
      </c>
      <c r="L241" s="74"/>
      <c r="M241" s="72"/>
      <c r="N241" s="15"/>
      <c r="O241" s="15"/>
    </row>
    <row r="242" spans="2:15" x14ac:dyDescent="0.2">
      <c r="B242" s="16" t="s">
        <v>126</v>
      </c>
      <c r="C242" s="2">
        <v>0</v>
      </c>
      <c r="D242" s="15">
        <v>48</v>
      </c>
      <c r="E242" s="15">
        <v>36.666666666666664</v>
      </c>
      <c r="F242" s="15">
        <v>36.363636363636367</v>
      </c>
      <c r="G242" s="15">
        <v>36.363636363636367</v>
      </c>
      <c r="H242" s="15">
        <v>5</v>
      </c>
      <c r="I242" s="15">
        <v>12</v>
      </c>
      <c r="J242" s="15"/>
      <c r="K242" s="15">
        <v>0</v>
      </c>
      <c r="L242" s="15">
        <v>4</v>
      </c>
      <c r="M242" s="15">
        <v>0</v>
      </c>
      <c r="N242" s="15"/>
      <c r="O242" s="15"/>
    </row>
    <row r="243" spans="2:15" x14ac:dyDescent="0.2">
      <c r="B243" s="3"/>
      <c r="C243" s="2">
        <v>1</v>
      </c>
      <c r="D243" s="15">
        <v>38.666666666666664</v>
      </c>
      <c r="E243" s="15">
        <v>48.333333333333336</v>
      </c>
      <c r="F243" s="15">
        <v>50</v>
      </c>
      <c r="G243" s="15">
        <v>53.030303030303031</v>
      </c>
      <c r="H243" s="15">
        <v>70</v>
      </c>
      <c r="I243" s="15">
        <v>68</v>
      </c>
      <c r="J243" s="15"/>
      <c r="K243" s="15">
        <v>71.428571428571431</v>
      </c>
      <c r="L243" s="15">
        <v>72</v>
      </c>
      <c r="M243" s="15">
        <v>84.210526315789465</v>
      </c>
      <c r="N243" s="15"/>
      <c r="O243" s="15"/>
    </row>
    <row r="244" spans="2:15" x14ac:dyDescent="0.2">
      <c r="B244" s="3"/>
      <c r="C244" s="2">
        <v>2</v>
      </c>
      <c r="D244" s="15">
        <v>12</v>
      </c>
      <c r="E244" s="15">
        <v>13.333333333333334</v>
      </c>
      <c r="F244" s="15">
        <v>12.121212121212121</v>
      </c>
      <c r="G244" s="15">
        <v>10.606060606060606</v>
      </c>
      <c r="H244" s="15">
        <v>25</v>
      </c>
      <c r="I244" s="15">
        <v>16</v>
      </c>
      <c r="J244" s="15"/>
      <c r="K244" s="15">
        <v>28.571428571428569</v>
      </c>
      <c r="L244" s="15">
        <v>24</v>
      </c>
      <c r="M244" s="15">
        <v>15.789473684210526</v>
      </c>
      <c r="N244" s="15"/>
      <c r="O244" s="15"/>
    </row>
    <row r="245" spans="2:15" x14ac:dyDescent="0.2">
      <c r="B245" s="3"/>
      <c r="C245" s="2">
        <v>3</v>
      </c>
      <c r="D245" s="15">
        <v>1.3333333333333335</v>
      </c>
      <c r="E245" s="15">
        <v>1.6666666666666667</v>
      </c>
      <c r="F245" s="15">
        <v>1.5151515151515151</v>
      </c>
      <c r="G245" s="15">
        <v>0</v>
      </c>
      <c r="H245" s="15">
        <v>0</v>
      </c>
      <c r="I245" s="15">
        <v>0</v>
      </c>
      <c r="J245" s="15"/>
      <c r="K245" s="15">
        <v>0</v>
      </c>
      <c r="L245" s="15">
        <v>0</v>
      </c>
      <c r="M245" s="15">
        <v>0</v>
      </c>
      <c r="N245" s="15"/>
      <c r="O245" s="15"/>
    </row>
    <row r="246" spans="2:15" x14ac:dyDescent="0.2">
      <c r="B246" s="3"/>
      <c r="C246" s="8" t="s">
        <v>49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4</v>
      </c>
      <c r="J246" s="15"/>
      <c r="K246" s="15">
        <v>0</v>
      </c>
      <c r="L246" s="15">
        <v>0</v>
      </c>
      <c r="M246" s="15">
        <v>0</v>
      </c>
      <c r="N246" s="15"/>
      <c r="O246" s="15"/>
    </row>
    <row r="247" spans="2:15" x14ac:dyDescent="0.2">
      <c r="B247" s="3"/>
      <c r="C247" s="2" t="s">
        <v>50</v>
      </c>
      <c r="D247" s="15">
        <f>SUM(D242:D246)</f>
        <v>99.999999999999986</v>
      </c>
      <c r="E247" s="15">
        <f t="shared" ref="E247:I247" si="62">SUM(E242:E246)</f>
        <v>100</v>
      </c>
      <c r="F247" s="15">
        <f t="shared" si="62"/>
        <v>100.00000000000001</v>
      </c>
      <c r="G247" s="15">
        <f t="shared" si="62"/>
        <v>100.00000000000001</v>
      </c>
      <c r="H247" s="15">
        <f t="shared" si="62"/>
        <v>100</v>
      </c>
      <c r="I247" s="15">
        <f t="shared" si="62"/>
        <v>100</v>
      </c>
      <c r="J247" s="15"/>
      <c r="K247" s="15">
        <f t="shared" ref="K247" si="63">SUM(K242:K246)</f>
        <v>100</v>
      </c>
      <c r="L247" s="15">
        <f t="shared" ref="L247" si="64">SUM(L242:L246)</f>
        <v>100</v>
      </c>
      <c r="M247" s="15">
        <f t="shared" ref="M247" si="65">SUM(M242:M246)</f>
        <v>99.999999999999986</v>
      </c>
      <c r="N247" s="15"/>
      <c r="O247" s="15"/>
    </row>
  </sheetData>
  <mergeCells count="32">
    <mergeCell ref="H225:J225"/>
    <mergeCell ref="H233:J233"/>
    <mergeCell ref="H241:I241"/>
    <mergeCell ref="D217:E217"/>
    <mergeCell ref="K225:M225"/>
    <mergeCell ref="K233:M233"/>
    <mergeCell ref="K241:M241"/>
    <mergeCell ref="D225:F225"/>
    <mergeCell ref="D233:G233"/>
    <mergeCell ref="D241:G241"/>
    <mergeCell ref="K217:L217"/>
    <mergeCell ref="H217:J217"/>
    <mergeCell ref="J49:K49"/>
    <mergeCell ref="L49:M49"/>
    <mergeCell ref="N49:O49"/>
    <mergeCell ref="P49:Q49"/>
    <mergeCell ref="R49:S49"/>
    <mergeCell ref="B80:D80"/>
    <mergeCell ref="F80:H80"/>
    <mergeCell ref="D49:E49"/>
    <mergeCell ref="F49:G49"/>
    <mergeCell ref="H49:I49"/>
    <mergeCell ref="D57:E57"/>
    <mergeCell ref="F57:G57"/>
    <mergeCell ref="H57:I57"/>
    <mergeCell ref="N57:O57"/>
    <mergeCell ref="P57:Q57"/>
    <mergeCell ref="R57:S57"/>
    <mergeCell ref="C67:J67"/>
    <mergeCell ref="L67:S67"/>
    <mergeCell ref="L57:M57"/>
    <mergeCell ref="J57:K57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1EA0-74B5-E847-A1B0-BED15639854A}">
  <dimension ref="A3:DM165"/>
  <sheetViews>
    <sheetView topLeftCell="A181" workbookViewId="0">
      <selection activeCell="A82" sqref="A82"/>
    </sheetView>
  </sheetViews>
  <sheetFormatPr baseColWidth="10" defaultColWidth="11" defaultRowHeight="16" x14ac:dyDescent="0.2"/>
  <cols>
    <col min="1" max="1" width="145.1640625" bestFit="1" customWidth="1"/>
    <col min="2" max="2" width="26.1640625" bestFit="1" customWidth="1"/>
    <col min="3" max="3" width="43.6640625" bestFit="1" customWidth="1"/>
    <col min="4" max="4" width="24.5" bestFit="1" customWidth="1"/>
    <col min="5" max="5" width="28.6640625" bestFit="1" customWidth="1"/>
    <col min="6" max="6" width="17.83203125" bestFit="1" customWidth="1"/>
    <col min="7" max="7" width="17.5" bestFit="1" customWidth="1"/>
    <col min="8" max="8" width="24.5" bestFit="1" customWidth="1"/>
    <col min="9" max="9" width="28.6640625" bestFit="1" customWidth="1"/>
    <col min="10" max="10" width="12.5" bestFit="1" customWidth="1"/>
    <col min="11" max="11" width="8.6640625" bestFit="1" customWidth="1"/>
    <col min="12" max="12" width="10.6640625" bestFit="1" customWidth="1"/>
    <col min="13" max="13" width="13" bestFit="1" customWidth="1"/>
    <col min="14" max="14" width="12.5" bestFit="1" customWidth="1"/>
    <col min="15" max="15" width="8.6640625" bestFit="1" customWidth="1"/>
    <col min="117" max="117" width="44.5" bestFit="1" customWidth="1"/>
  </cols>
  <sheetData>
    <row r="3" spans="1:16" x14ac:dyDescent="0.2">
      <c r="A3" s="3" t="s">
        <v>129</v>
      </c>
      <c r="C3" s="3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/>
    </row>
    <row r="4" spans="1:16" x14ac:dyDescent="0.2">
      <c r="A4" s="3" t="s">
        <v>130</v>
      </c>
      <c r="C4" s="3" t="s">
        <v>131</v>
      </c>
      <c r="D4" s="2">
        <v>-0.46</v>
      </c>
      <c r="E4" s="2">
        <v>1.47</v>
      </c>
      <c r="F4" s="2">
        <v>3.47</v>
      </c>
      <c r="G4" s="2">
        <v>2.06</v>
      </c>
      <c r="H4" s="2"/>
      <c r="I4" s="3"/>
    </row>
    <row r="5" spans="1:16" x14ac:dyDescent="0.2">
      <c r="A5" s="3" t="s">
        <v>132</v>
      </c>
      <c r="C5" s="3"/>
      <c r="D5" s="2">
        <v>0.45</v>
      </c>
      <c r="E5" s="2">
        <v>1.5</v>
      </c>
      <c r="F5" s="2">
        <v>4.05</v>
      </c>
      <c r="G5" s="2">
        <v>1.89</v>
      </c>
      <c r="H5" s="2"/>
      <c r="I5" s="3"/>
    </row>
    <row r="6" spans="1:16" x14ac:dyDescent="0.2">
      <c r="C6" s="3"/>
      <c r="D6" s="2"/>
      <c r="E6" s="2">
        <v>1.32</v>
      </c>
      <c r="F6" s="2">
        <v>1.1299999999999999</v>
      </c>
      <c r="G6" s="2"/>
      <c r="H6" s="2"/>
      <c r="I6" s="3"/>
    </row>
    <row r="7" spans="1:16" x14ac:dyDescent="0.2">
      <c r="C7" s="3"/>
      <c r="D7" s="2"/>
      <c r="E7" s="2"/>
      <c r="F7" s="2"/>
      <c r="G7" s="2"/>
      <c r="H7" s="2"/>
      <c r="I7" s="3"/>
    </row>
    <row r="8" spans="1:16" x14ac:dyDescent="0.2">
      <c r="C8" s="3"/>
      <c r="D8" s="2">
        <v>6.0999999999999999E-2</v>
      </c>
      <c r="E8" s="2">
        <v>0.313</v>
      </c>
      <c r="F8" s="2">
        <v>1.012</v>
      </c>
      <c r="G8" s="2">
        <v>1.98</v>
      </c>
      <c r="H8" s="2">
        <v>0.25600000000000001</v>
      </c>
      <c r="I8" s="3"/>
    </row>
    <row r="9" spans="1:16" x14ac:dyDescent="0.2">
      <c r="C9" s="3"/>
      <c r="D9" s="2">
        <v>-0.2</v>
      </c>
      <c r="E9" s="2">
        <v>0.88300000000000001</v>
      </c>
      <c r="F9" s="2">
        <v>1.857</v>
      </c>
      <c r="G9" s="2">
        <v>1.5069999999999999</v>
      </c>
      <c r="H9" s="2">
        <v>0.42799999999999999</v>
      </c>
      <c r="I9" s="3"/>
    </row>
    <row r="10" spans="1:16" x14ac:dyDescent="0.2">
      <c r="C10" s="3"/>
      <c r="D10" s="2">
        <v>0.13900000000000001</v>
      </c>
      <c r="E10" s="2">
        <v>0.77900000000000003</v>
      </c>
      <c r="F10" s="2">
        <v>1.2490000000000001</v>
      </c>
      <c r="G10" s="2">
        <v>2.427</v>
      </c>
      <c r="H10" s="2">
        <v>0.29899999999999999</v>
      </c>
      <c r="I10" s="3"/>
    </row>
    <row r="11" spans="1:16" x14ac:dyDescent="0.2">
      <c r="C11" s="3"/>
      <c r="D11" s="2"/>
      <c r="E11" s="2"/>
      <c r="F11" s="2"/>
      <c r="G11" s="2"/>
      <c r="H11" s="2">
        <v>0.78</v>
      </c>
      <c r="I11" s="3"/>
    </row>
    <row r="12" spans="1:16" x14ac:dyDescent="0.2">
      <c r="C12" s="3"/>
      <c r="D12" s="2"/>
      <c r="E12" s="2"/>
      <c r="F12" s="2"/>
      <c r="G12" s="2"/>
      <c r="H12" s="2">
        <v>0.85899999999999999</v>
      </c>
      <c r="I12" s="3"/>
    </row>
    <row r="13" spans="1:16" x14ac:dyDescent="0.2">
      <c r="C13" s="3"/>
      <c r="D13" s="3"/>
      <c r="E13" s="3"/>
      <c r="F13" s="3"/>
      <c r="G13" s="3"/>
      <c r="H13" s="3"/>
      <c r="I13" s="3"/>
    </row>
    <row r="14" spans="1:16" x14ac:dyDescent="0.2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3"/>
      <c r="B18" s="3"/>
      <c r="C18" s="3"/>
      <c r="D18" s="4" t="s">
        <v>133</v>
      </c>
      <c r="E18" s="4" t="s">
        <v>134</v>
      </c>
      <c r="F18" s="4" t="s">
        <v>135</v>
      </c>
      <c r="G18" s="4" t="s">
        <v>136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3" t="s">
        <v>137</v>
      </c>
      <c r="B19" s="3"/>
      <c r="C19" s="3" t="s">
        <v>138</v>
      </c>
      <c r="D19" s="17">
        <v>0.96</v>
      </c>
      <c r="E19" s="17">
        <v>2.69</v>
      </c>
      <c r="F19" s="17">
        <v>2.74</v>
      </c>
      <c r="G19" s="17">
        <v>1.43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 t="s">
        <v>132</v>
      </c>
      <c r="B20" s="3"/>
      <c r="C20" s="3" t="s">
        <v>139</v>
      </c>
      <c r="D20" s="17">
        <v>0.69</v>
      </c>
      <c r="E20" s="17">
        <v>1.79</v>
      </c>
      <c r="F20" s="17">
        <v>1.69</v>
      </c>
      <c r="G20" s="17">
        <v>0.51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/>
      <c r="B21" s="3"/>
      <c r="C21" s="3"/>
      <c r="D21" s="17">
        <v>1.35</v>
      </c>
      <c r="E21" s="17"/>
      <c r="F21" s="17"/>
      <c r="G21" s="17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/>
      <c r="B22" s="3"/>
      <c r="C22" s="3"/>
      <c r="D22" s="15"/>
      <c r="E22" s="15"/>
      <c r="F22" s="15"/>
      <c r="G22" s="15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/>
      <c r="B23" s="3"/>
      <c r="C23" s="3"/>
      <c r="D23" s="17">
        <v>1.0900000000000001</v>
      </c>
      <c r="E23" s="17"/>
      <c r="F23" s="17">
        <v>1.45</v>
      </c>
      <c r="G23" s="17">
        <v>0.31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3"/>
      <c r="B24" s="3"/>
      <c r="C24" s="3"/>
      <c r="D24" s="17">
        <v>0.92</v>
      </c>
      <c r="E24" s="17"/>
      <c r="F24" s="17">
        <v>1.45</v>
      </c>
      <c r="G24" s="17">
        <v>0.14000000000000001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/>
      <c r="B25" s="3"/>
      <c r="C25" s="3"/>
      <c r="D25" s="17">
        <v>0.99</v>
      </c>
      <c r="E25" s="17"/>
      <c r="F25" s="17"/>
      <c r="G25" s="17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3"/>
      <c r="D26" s="15"/>
      <c r="E26" s="15"/>
      <c r="F26" s="15"/>
      <c r="G26" s="15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3"/>
      <c r="D27" s="17">
        <v>1.045666</v>
      </c>
      <c r="E27" s="17">
        <v>1.3613930000000001</v>
      </c>
      <c r="F27" s="17">
        <v>1.2133179999999999</v>
      </c>
      <c r="G27" s="17">
        <v>0.15874820000000001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3"/>
      <c r="D28" s="17">
        <v>1.164401</v>
      </c>
      <c r="E28" s="17">
        <v>0.90135160000000003</v>
      </c>
      <c r="F28" s="17">
        <v>1.0397799999999999</v>
      </c>
      <c r="G28" s="17">
        <v>0.2945681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3"/>
      <c r="D29" s="17">
        <v>0.78809929999999995</v>
      </c>
      <c r="E29" s="17"/>
      <c r="F29" s="17">
        <v>2.0265010000000001</v>
      </c>
      <c r="G29" s="17">
        <v>0.26965149999999999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3"/>
      <c r="D30" s="17"/>
      <c r="E30" s="17"/>
      <c r="F30" s="17">
        <v>1.1253649999999999</v>
      </c>
      <c r="G30" s="17">
        <v>0.2021009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3"/>
      <c r="D31" s="15"/>
      <c r="E31" s="15"/>
      <c r="F31" s="15"/>
      <c r="G31" s="15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3"/>
      <c r="D32" s="17">
        <v>1</v>
      </c>
      <c r="E32" s="17">
        <v>2.97</v>
      </c>
      <c r="F32" s="15"/>
      <c r="G32" s="15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3"/>
      <c r="D33" s="17"/>
      <c r="E33" s="17">
        <v>2.78</v>
      </c>
      <c r="F33" s="15"/>
      <c r="G33" s="15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3"/>
      <c r="D34" s="23"/>
      <c r="E34" s="23"/>
      <c r="F34" s="23"/>
      <c r="G34" s="2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3" t="s">
        <v>140</v>
      </c>
      <c r="B38" s="3"/>
      <c r="C38" s="3" t="s">
        <v>141</v>
      </c>
      <c r="D38" s="25" t="s">
        <v>142</v>
      </c>
      <c r="E38" s="25" t="s">
        <v>143</v>
      </c>
      <c r="F38" s="25" t="s">
        <v>144</v>
      </c>
      <c r="G38" s="25" t="s">
        <v>145</v>
      </c>
      <c r="H38" s="25" t="s">
        <v>146</v>
      </c>
      <c r="I38" s="25" t="s">
        <v>147</v>
      </c>
      <c r="J38" s="25" t="s">
        <v>148</v>
      </c>
      <c r="K38" s="25" t="s">
        <v>149</v>
      </c>
      <c r="L38" s="25" t="s">
        <v>150</v>
      </c>
      <c r="M38" s="25" t="s">
        <v>151</v>
      </c>
      <c r="N38" s="25" t="s">
        <v>152</v>
      </c>
      <c r="O38" s="25" t="s">
        <v>153</v>
      </c>
      <c r="P38" s="3"/>
    </row>
    <row r="39" spans="1:16" x14ac:dyDescent="0.2">
      <c r="A39" s="3" t="s">
        <v>154</v>
      </c>
      <c r="B39" s="3"/>
      <c r="C39" s="3"/>
      <c r="D39" s="20">
        <v>2.36</v>
      </c>
      <c r="E39" s="20">
        <v>0.32</v>
      </c>
      <c r="F39" s="20">
        <v>2.29</v>
      </c>
      <c r="G39" s="20">
        <v>2.7</v>
      </c>
      <c r="H39" s="20">
        <v>3.38</v>
      </c>
      <c r="I39" s="20">
        <v>0.13</v>
      </c>
      <c r="J39" s="20">
        <v>2.2999999999999998</v>
      </c>
      <c r="K39" s="20">
        <v>1.81</v>
      </c>
      <c r="L39" s="20">
        <v>2.5499999999999998</v>
      </c>
      <c r="M39" s="20">
        <v>-0.11</v>
      </c>
      <c r="N39" s="20">
        <v>3.6</v>
      </c>
      <c r="O39" s="20">
        <v>2.78</v>
      </c>
      <c r="P39" s="3"/>
    </row>
    <row r="40" spans="1:16" x14ac:dyDescent="0.2">
      <c r="A40" s="3" t="s">
        <v>155</v>
      </c>
      <c r="D40" s="20">
        <v>1.82</v>
      </c>
      <c r="E40" s="20">
        <v>-0.23</v>
      </c>
      <c r="F40" s="20">
        <v>1.57</v>
      </c>
      <c r="G40" s="20">
        <v>2.8</v>
      </c>
      <c r="H40" s="20">
        <v>4.6399999999999997</v>
      </c>
      <c r="I40" s="20">
        <v>0.5</v>
      </c>
      <c r="J40" s="20">
        <v>4.5599999999999996</v>
      </c>
      <c r="K40" s="20">
        <v>2.1800000000000002</v>
      </c>
      <c r="L40" s="20">
        <v>1.96</v>
      </c>
      <c r="M40" s="20">
        <v>-0.09</v>
      </c>
      <c r="N40" s="20">
        <v>2.14</v>
      </c>
      <c r="O40" s="20">
        <v>1.35</v>
      </c>
    </row>
    <row r="41" spans="1:16" ht="15" x14ac:dyDescent="0.2">
      <c r="D41" s="20">
        <v>1.54</v>
      </c>
      <c r="E41" s="20">
        <v>-0.09</v>
      </c>
      <c r="F41" s="20">
        <v>3.34</v>
      </c>
      <c r="G41" s="20">
        <v>2.66</v>
      </c>
      <c r="H41" s="20">
        <v>2.33</v>
      </c>
      <c r="I41" s="20">
        <v>1.22</v>
      </c>
      <c r="J41" s="20">
        <v>3.27</v>
      </c>
      <c r="K41" s="20">
        <v>1.95</v>
      </c>
      <c r="L41" s="20">
        <v>2.74</v>
      </c>
      <c r="M41" s="20">
        <v>0.9</v>
      </c>
      <c r="N41" s="20">
        <v>2.46</v>
      </c>
      <c r="O41" s="20">
        <v>3.22</v>
      </c>
    </row>
    <row r="42" spans="1:16" ht="15" x14ac:dyDescent="0.2">
      <c r="D42" s="20">
        <v>2.4500000000000002</v>
      </c>
      <c r="E42" s="20"/>
      <c r="F42" s="20"/>
      <c r="G42" s="20"/>
      <c r="H42" s="20">
        <v>4.6500000000000004</v>
      </c>
      <c r="I42" s="20">
        <v>1.46</v>
      </c>
      <c r="J42" s="20"/>
      <c r="K42" s="20"/>
      <c r="L42" s="20">
        <v>2.48</v>
      </c>
      <c r="M42" s="20">
        <v>0.31</v>
      </c>
      <c r="N42" s="20"/>
      <c r="O42" s="20"/>
    </row>
    <row r="43" spans="1:16" ht="15" x14ac:dyDescent="0.2">
      <c r="D43" s="20">
        <v>1.45</v>
      </c>
    </row>
    <row r="44" spans="1:16" ht="15" x14ac:dyDescent="0.2">
      <c r="D44" s="20">
        <v>2.66</v>
      </c>
    </row>
    <row r="46" spans="1:16" ht="15" x14ac:dyDescent="0.2">
      <c r="D46" s="20"/>
    </row>
    <row r="47" spans="1:16" x14ac:dyDescent="0.2">
      <c r="A47" s="3" t="s">
        <v>156</v>
      </c>
      <c r="C47" t="s">
        <v>157</v>
      </c>
      <c r="D47" s="25" t="s">
        <v>142</v>
      </c>
      <c r="E47" s="25" t="s">
        <v>146</v>
      </c>
      <c r="F47" s="25" t="s">
        <v>150</v>
      </c>
    </row>
    <row r="48" spans="1:16" x14ac:dyDescent="0.2">
      <c r="A48" s="3" t="s">
        <v>158</v>
      </c>
      <c r="D48" s="2">
        <v>-0.873</v>
      </c>
      <c r="E48" s="2">
        <v>1.762</v>
      </c>
      <c r="F48" s="2">
        <v>2.165</v>
      </c>
    </row>
    <row r="49" spans="1:7" x14ac:dyDescent="0.2">
      <c r="A49" s="3" t="s">
        <v>132</v>
      </c>
      <c r="D49" s="2">
        <v>0.252</v>
      </c>
      <c r="E49" s="2">
        <v>2.7509999999999999</v>
      </c>
      <c r="F49" s="2">
        <v>0.93700000000000006</v>
      </c>
    </row>
    <row r="50" spans="1:7" x14ac:dyDescent="0.2">
      <c r="D50" s="2">
        <v>0.248</v>
      </c>
      <c r="E50" s="2">
        <v>1.8360000000000001</v>
      </c>
      <c r="F50" s="2">
        <v>1.4790000000000001</v>
      </c>
    </row>
    <row r="51" spans="1:7" x14ac:dyDescent="0.2">
      <c r="D51" s="2">
        <v>-2.8000000000000001E-2</v>
      </c>
      <c r="E51" s="2">
        <v>2.1890000000000001</v>
      </c>
      <c r="F51" s="2">
        <v>1.8560000000000001</v>
      </c>
    </row>
    <row r="52" spans="1:7" x14ac:dyDescent="0.2">
      <c r="D52" s="2">
        <v>-0.40799999999999997</v>
      </c>
      <c r="E52" s="2"/>
      <c r="F52" s="2"/>
    </row>
    <row r="53" spans="1:7" x14ac:dyDescent="0.2">
      <c r="D53" s="2">
        <v>0.80800000000000005</v>
      </c>
      <c r="E53" s="2"/>
      <c r="F53" s="2"/>
    </row>
    <row r="56" spans="1:7" x14ac:dyDescent="0.2">
      <c r="A56" s="3" t="s">
        <v>159</v>
      </c>
      <c r="D56" s="76" t="s">
        <v>160</v>
      </c>
      <c r="E56" s="77"/>
      <c r="F56" s="76" t="s">
        <v>111</v>
      </c>
      <c r="G56" s="77"/>
    </row>
    <row r="57" spans="1:7" x14ac:dyDescent="0.2">
      <c r="A57" s="3" t="s">
        <v>161</v>
      </c>
      <c r="D57" s="28" t="s">
        <v>162</v>
      </c>
      <c r="E57" s="28" t="s">
        <v>163</v>
      </c>
      <c r="F57" s="28" t="s">
        <v>162</v>
      </c>
      <c r="G57" s="28" t="s">
        <v>163</v>
      </c>
    </row>
    <row r="58" spans="1:7" x14ac:dyDescent="0.2">
      <c r="A58" s="3" t="s">
        <v>14</v>
      </c>
      <c r="D58" s="17">
        <v>0.441</v>
      </c>
      <c r="E58" s="17">
        <v>-13.327999999999999</v>
      </c>
      <c r="F58" s="2">
        <v>2.5999999999999999E-2</v>
      </c>
      <c r="G58" s="2">
        <v>-0.91300000000000003</v>
      </c>
    </row>
    <row r="59" spans="1:7" x14ac:dyDescent="0.2">
      <c r="D59" s="17">
        <v>1.073</v>
      </c>
      <c r="E59" s="17">
        <v>-7.7240000000000002</v>
      </c>
      <c r="F59" s="2">
        <v>0.83899999999999997</v>
      </c>
      <c r="G59" s="2">
        <v>-0.77300000000000002</v>
      </c>
    </row>
    <row r="60" spans="1:7" x14ac:dyDescent="0.2">
      <c r="D60" s="17">
        <v>0.94399999999999995</v>
      </c>
      <c r="E60" s="17">
        <v>-9.07</v>
      </c>
      <c r="F60" s="2">
        <v>-0.26700000000000002</v>
      </c>
      <c r="G60" s="2">
        <v>-0.89600000000000002</v>
      </c>
    </row>
    <row r="61" spans="1:7" x14ac:dyDescent="0.2">
      <c r="D61" s="17">
        <v>-0.59799999999999998</v>
      </c>
      <c r="E61" s="17">
        <v>-7.9530000000000003</v>
      </c>
      <c r="F61" s="2">
        <v>0.40899999999999997</v>
      </c>
      <c r="G61" s="2">
        <v>-0.49199999999999999</v>
      </c>
    </row>
    <row r="62" spans="1:7" x14ac:dyDescent="0.2">
      <c r="D62" s="17">
        <v>-0.66700000000000004</v>
      </c>
      <c r="E62" s="17">
        <v>-8.9540000000000006</v>
      </c>
      <c r="F62" s="2">
        <v>-0.153</v>
      </c>
      <c r="G62" s="2">
        <v>-2.29</v>
      </c>
    </row>
    <row r="63" spans="1:7" x14ac:dyDescent="0.2">
      <c r="D63" s="17">
        <v>-0.77100000000000002</v>
      </c>
      <c r="E63" s="17">
        <v>-10.393000000000001</v>
      </c>
      <c r="F63" s="2">
        <v>-0.19700000000000001</v>
      </c>
      <c r="G63" s="2">
        <v>-2.61</v>
      </c>
    </row>
    <row r="64" spans="1:7" x14ac:dyDescent="0.2">
      <c r="D64" s="17">
        <v>-0.42199999999999999</v>
      </c>
      <c r="E64" s="17">
        <v>-11.526999999999999</v>
      </c>
      <c r="F64" s="2">
        <v>-0.65700000000000003</v>
      </c>
      <c r="G64" s="2">
        <v>-2.7770000000000001</v>
      </c>
    </row>
    <row r="65" spans="1:7" x14ac:dyDescent="0.2">
      <c r="D65" s="17"/>
      <c r="E65" s="17">
        <v>-9.2170000000000005</v>
      </c>
      <c r="F65" s="2"/>
      <c r="G65" s="2">
        <v>-1.7529999999999999</v>
      </c>
    </row>
    <row r="70" spans="1:7" x14ac:dyDescent="0.2">
      <c r="A70" s="2" t="s">
        <v>442</v>
      </c>
      <c r="C70" s="4" t="s">
        <v>164</v>
      </c>
      <c r="D70" s="4" t="s">
        <v>165</v>
      </c>
      <c r="E70" s="4" t="s">
        <v>166</v>
      </c>
      <c r="F70" s="3"/>
    </row>
    <row r="71" spans="1:7" x14ac:dyDescent="0.2">
      <c r="A71" s="2" t="s">
        <v>35</v>
      </c>
      <c r="C71" s="17">
        <v>65</v>
      </c>
      <c r="D71" s="17">
        <v>19.61</v>
      </c>
      <c r="E71" s="17"/>
    </row>
    <row r="72" spans="1:7" x14ac:dyDescent="0.2">
      <c r="A72" s="2" t="s">
        <v>121</v>
      </c>
      <c r="C72" s="45"/>
      <c r="D72" s="17">
        <v>14.16</v>
      </c>
      <c r="E72" s="17"/>
    </row>
    <row r="73" spans="1:7" x14ac:dyDescent="0.2">
      <c r="A73" s="3"/>
      <c r="C73" s="17"/>
      <c r="D73" s="17"/>
      <c r="E73" s="17"/>
    </row>
    <row r="74" spans="1:7" x14ac:dyDescent="0.2">
      <c r="C74" s="17">
        <v>82</v>
      </c>
      <c r="D74" s="17">
        <v>81</v>
      </c>
      <c r="E74" s="17">
        <v>89</v>
      </c>
    </row>
    <row r="75" spans="1:7" x14ac:dyDescent="0.2">
      <c r="A75" s="26"/>
      <c r="C75" s="17">
        <v>79</v>
      </c>
      <c r="D75" s="17">
        <v>78</v>
      </c>
      <c r="E75" s="17">
        <v>82</v>
      </c>
    </row>
    <row r="76" spans="1:7" x14ac:dyDescent="0.2">
      <c r="C76" s="17"/>
      <c r="D76" s="17"/>
      <c r="E76" s="17">
        <v>69.16</v>
      </c>
    </row>
    <row r="77" spans="1:7" x14ac:dyDescent="0.2">
      <c r="C77" s="17"/>
      <c r="D77" s="17"/>
      <c r="E77" s="17">
        <v>84.91</v>
      </c>
    </row>
    <row r="78" spans="1:7" x14ac:dyDescent="0.2">
      <c r="C78" s="17"/>
      <c r="D78" s="17"/>
      <c r="E78" s="17"/>
    </row>
    <row r="79" spans="1:7" x14ac:dyDescent="0.2">
      <c r="C79" s="17">
        <v>81</v>
      </c>
      <c r="D79" s="17">
        <v>63.64</v>
      </c>
      <c r="E79" s="17"/>
    </row>
    <row r="80" spans="1:7" x14ac:dyDescent="0.2">
      <c r="C80" s="17">
        <v>77</v>
      </c>
      <c r="D80" s="17">
        <v>15.15</v>
      </c>
      <c r="E80" s="17"/>
    </row>
    <row r="81" spans="1:117" x14ac:dyDescent="0.2">
      <c r="C81" s="17"/>
      <c r="D81" s="17"/>
      <c r="E81" s="17"/>
    </row>
    <row r="82" spans="1:117" x14ac:dyDescent="0.2">
      <c r="C82" s="17">
        <v>43.56</v>
      </c>
      <c r="D82" s="17">
        <v>74</v>
      </c>
      <c r="E82" s="17">
        <v>72.28</v>
      </c>
    </row>
    <row r="83" spans="1:117" x14ac:dyDescent="0.2">
      <c r="C83" s="17">
        <v>62</v>
      </c>
      <c r="D83" s="17">
        <v>25</v>
      </c>
      <c r="E83" s="17">
        <v>72</v>
      </c>
    </row>
    <row r="84" spans="1:117" x14ac:dyDescent="0.2">
      <c r="C84" s="17">
        <v>83.17</v>
      </c>
      <c r="D84" s="17">
        <v>83</v>
      </c>
      <c r="E84" s="17">
        <v>80.28</v>
      </c>
    </row>
    <row r="85" spans="1:117" x14ac:dyDescent="0.2">
      <c r="C85" s="17">
        <v>75</v>
      </c>
      <c r="D85" s="17"/>
      <c r="E85" s="17">
        <v>95</v>
      </c>
    </row>
    <row r="86" spans="1:117" x14ac:dyDescent="0.2">
      <c r="C86" s="17">
        <v>81</v>
      </c>
      <c r="D86" s="2"/>
      <c r="E86" s="2"/>
    </row>
    <row r="87" spans="1:117" x14ac:dyDescent="0.2">
      <c r="C87" s="2"/>
      <c r="D87" s="2"/>
      <c r="E87" s="2"/>
    </row>
    <row r="88" spans="1:117" x14ac:dyDescent="0.2">
      <c r="A88" s="3" t="s">
        <v>350</v>
      </c>
      <c r="B88" s="16" t="s">
        <v>351</v>
      </c>
      <c r="C88" s="2"/>
      <c r="D88" s="2"/>
      <c r="E88" s="2"/>
      <c r="DM88" s="3" t="s">
        <v>348</v>
      </c>
    </row>
    <row r="89" spans="1:117" x14ac:dyDescent="0.2">
      <c r="A89" s="3"/>
      <c r="B89" s="2" t="s">
        <v>41</v>
      </c>
      <c r="C89">
        <v>0</v>
      </c>
      <c r="D89">
        <v>0</v>
      </c>
      <c r="E89">
        <v>2</v>
      </c>
      <c r="F89">
        <v>2</v>
      </c>
      <c r="G89">
        <v>3</v>
      </c>
      <c r="H89">
        <v>3</v>
      </c>
      <c r="I89">
        <v>3</v>
      </c>
      <c r="J89">
        <v>3</v>
      </c>
      <c r="K89">
        <v>3</v>
      </c>
      <c r="L89">
        <v>4</v>
      </c>
      <c r="M89">
        <v>4</v>
      </c>
      <c r="N89">
        <v>4</v>
      </c>
      <c r="O89">
        <v>4</v>
      </c>
      <c r="P89">
        <v>5</v>
      </c>
      <c r="Q89">
        <v>5</v>
      </c>
      <c r="R89">
        <v>5</v>
      </c>
      <c r="S89">
        <v>6</v>
      </c>
      <c r="T89">
        <v>6</v>
      </c>
      <c r="U89">
        <v>6</v>
      </c>
      <c r="V89">
        <v>6</v>
      </c>
      <c r="W89">
        <v>7</v>
      </c>
      <c r="X89">
        <v>7</v>
      </c>
      <c r="Y89">
        <v>7</v>
      </c>
      <c r="Z89">
        <v>7</v>
      </c>
      <c r="AA89">
        <v>8</v>
      </c>
      <c r="AB89">
        <v>8</v>
      </c>
      <c r="AC89">
        <v>8</v>
      </c>
      <c r="AD89">
        <v>8</v>
      </c>
      <c r="AE89">
        <v>8</v>
      </c>
      <c r="AF89">
        <v>8</v>
      </c>
      <c r="AG89">
        <v>8</v>
      </c>
      <c r="AH89">
        <v>8</v>
      </c>
      <c r="AI89">
        <v>9</v>
      </c>
      <c r="AJ89">
        <v>9</v>
      </c>
      <c r="AK89">
        <v>9</v>
      </c>
      <c r="AL89">
        <v>10</v>
      </c>
      <c r="AM89">
        <v>10</v>
      </c>
      <c r="AN89">
        <v>10</v>
      </c>
      <c r="AO89">
        <v>10</v>
      </c>
      <c r="AP89">
        <v>10</v>
      </c>
      <c r="AQ89">
        <v>11</v>
      </c>
      <c r="AR89">
        <v>11</v>
      </c>
      <c r="AS89">
        <v>11</v>
      </c>
      <c r="AT89">
        <v>12</v>
      </c>
      <c r="AU89">
        <v>12</v>
      </c>
      <c r="AV89">
        <v>13</v>
      </c>
      <c r="AW89">
        <v>14</v>
      </c>
      <c r="AX89">
        <v>14</v>
      </c>
      <c r="AY89">
        <v>14</v>
      </c>
      <c r="AZ89">
        <v>14</v>
      </c>
      <c r="BA89">
        <v>14</v>
      </c>
      <c r="BB89">
        <v>14</v>
      </c>
      <c r="BC89">
        <v>14</v>
      </c>
      <c r="BD89">
        <v>15</v>
      </c>
      <c r="BE89">
        <v>15</v>
      </c>
      <c r="BF89">
        <v>15</v>
      </c>
      <c r="BG89">
        <v>15</v>
      </c>
      <c r="BH89">
        <v>15</v>
      </c>
      <c r="BI89">
        <v>16</v>
      </c>
      <c r="BJ89">
        <v>16</v>
      </c>
      <c r="BK89">
        <v>16</v>
      </c>
      <c r="BL89">
        <v>16</v>
      </c>
      <c r="BM89">
        <v>16</v>
      </c>
      <c r="BN89">
        <v>17</v>
      </c>
      <c r="BO89">
        <v>17</v>
      </c>
      <c r="BP89">
        <v>18</v>
      </c>
      <c r="BQ89">
        <v>18</v>
      </c>
      <c r="BR89">
        <v>18</v>
      </c>
      <c r="BS89">
        <v>19</v>
      </c>
      <c r="BT89">
        <v>19</v>
      </c>
      <c r="BU89">
        <v>20</v>
      </c>
      <c r="BV89">
        <v>21</v>
      </c>
      <c r="BW89">
        <v>21</v>
      </c>
      <c r="BX89">
        <v>21</v>
      </c>
      <c r="BY89">
        <v>21</v>
      </c>
      <c r="BZ89">
        <v>21</v>
      </c>
      <c r="CA89">
        <v>22</v>
      </c>
      <c r="CB89">
        <v>22</v>
      </c>
      <c r="CC89">
        <v>22</v>
      </c>
      <c r="CD89">
        <v>22</v>
      </c>
      <c r="CE89">
        <v>23</v>
      </c>
      <c r="CF89">
        <v>23</v>
      </c>
      <c r="CG89">
        <v>23</v>
      </c>
      <c r="CH89">
        <v>23</v>
      </c>
      <c r="CI89">
        <v>25</v>
      </c>
      <c r="CJ89">
        <v>26</v>
      </c>
      <c r="CK89">
        <v>26</v>
      </c>
      <c r="CL89">
        <v>26</v>
      </c>
      <c r="CM89">
        <v>26</v>
      </c>
      <c r="CN89">
        <v>27</v>
      </c>
      <c r="CO89">
        <v>27</v>
      </c>
      <c r="CP89">
        <v>27</v>
      </c>
      <c r="CQ89">
        <v>28</v>
      </c>
      <c r="CR89">
        <v>30</v>
      </c>
      <c r="CS89">
        <v>33</v>
      </c>
      <c r="CT89">
        <v>33</v>
      </c>
      <c r="CU89">
        <v>33</v>
      </c>
      <c r="CV89">
        <v>35</v>
      </c>
      <c r="CW89">
        <v>35</v>
      </c>
      <c r="CX89">
        <v>36</v>
      </c>
      <c r="DM89" s="22">
        <v>65</v>
      </c>
    </row>
    <row r="90" spans="1:117" x14ac:dyDescent="0.2">
      <c r="A90" s="3"/>
      <c r="B90" s="2" t="s">
        <v>42</v>
      </c>
      <c r="C90">
        <v>4</v>
      </c>
      <c r="D90">
        <v>5</v>
      </c>
      <c r="E90">
        <v>6</v>
      </c>
      <c r="F90">
        <v>6</v>
      </c>
      <c r="G90">
        <v>7</v>
      </c>
      <c r="H90">
        <v>7</v>
      </c>
      <c r="I90">
        <v>7</v>
      </c>
      <c r="J90">
        <v>7</v>
      </c>
      <c r="K90">
        <v>7</v>
      </c>
      <c r="L90">
        <v>8</v>
      </c>
      <c r="M90">
        <v>9</v>
      </c>
      <c r="N90">
        <v>9</v>
      </c>
      <c r="O90">
        <v>9</v>
      </c>
      <c r="P90">
        <v>9</v>
      </c>
      <c r="Q90">
        <v>9</v>
      </c>
      <c r="R90">
        <v>9</v>
      </c>
      <c r="S90">
        <v>9</v>
      </c>
      <c r="T90">
        <v>9</v>
      </c>
      <c r="U90">
        <v>10</v>
      </c>
      <c r="V90">
        <v>10</v>
      </c>
      <c r="W90">
        <v>10</v>
      </c>
      <c r="X90">
        <v>10</v>
      </c>
      <c r="Y90">
        <v>10</v>
      </c>
      <c r="Z90">
        <v>11</v>
      </c>
      <c r="AA90">
        <v>11</v>
      </c>
      <c r="AB90">
        <v>11</v>
      </c>
      <c r="AC90">
        <v>11</v>
      </c>
      <c r="AD90">
        <v>11</v>
      </c>
      <c r="AE90">
        <v>12</v>
      </c>
      <c r="AF90">
        <v>12</v>
      </c>
      <c r="AG90">
        <v>12</v>
      </c>
      <c r="AH90">
        <v>12</v>
      </c>
      <c r="AI90">
        <v>12</v>
      </c>
      <c r="AJ90">
        <v>13</v>
      </c>
      <c r="AK90">
        <v>13</v>
      </c>
      <c r="AL90">
        <v>13</v>
      </c>
      <c r="AM90">
        <v>13</v>
      </c>
      <c r="AN90">
        <v>13</v>
      </c>
      <c r="AO90">
        <v>13</v>
      </c>
      <c r="AP90">
        <v>13</v>
      </c>
      <c r="AQ90">
        <v>14</v>
      </c>
      <c r="AR90">
        <v>14</v>
      </c>
      <c r="AS90">
        <v>14</v>
      </c>
      <c r="AT90">
        <v>15</v>
      </c>
      <c r="AU90">
        <v>15</v>
      </c>
      <c r="AV90">
        <v>15</v>
      </c>
      <c r="AW90">
        <v>15</v>
      </c>
      <c r="AX90">
        <v>15</v>
      </c>
      <c r="AY90">
        <v>15</v>
      </c>
      <c r="AZ90">
        <v>16</v>
      </c>
      <c r="BA90">
        <v>16</v>
      </c>
      <c r="BB90">
        <v>16</v>
      </c>
      <c r="BC90">
        <v>16</v>
      </c>
      <c r="BD90">
        <v>16</v>
      </c>
      <c r="BE90">
        <v>16</v>
      </c>
      <c r="BF90">
        <v>17</v>
      </c>
      <c r="BG90">
        <v>17</v>
      </c>
      <c r="BH90">
        <v>17</v>
      </c>
      <c r="BI90">
        <v>17</v>
      </c>
      <c r="BJ90">
        <v>17</v>
      </c>
      <c r="BK90">
        <v>17</v>
      </c>
      <c r="BL90">
        <v>17</v>
      </c>
      <c r="BM90">
        <v>18</v>
      </c>
      <c r="BN90">
        <v>18</v>
      </c>
      <c r="BO90">
        <v>18</v>
      </c>
      <c r="BP90">
        <v>18</v>
      </c>
      <c r="BQ90">
        <v>18</v>
      </c>
      <c r="BR90">
        <v>18</v>
      </c>
      <c r="BS90">
        <v>18</v>
      </c>
      <c r="BT90">
        <v>18</v>
      </c>
      <c r="BU90">
        <v>18</v>
      </c>
      <c r="BV90">
        <v>19</v>
      </c>
      <c r="BW90">
        <v>19</v>
      </c>
      <c r="BX90">
        <v>19</v>
      </c>
      <c r="BY90">
        <v>19</v>
      </c>
      <c r="BZ90">
        <v>20</v>
      </c>
      <c r="CA90">
        <v>20</v>
      </c>
      <c r="CB90">
        <v>20</v>
      </c>
      <c r="CC90">
        <v>21</v>
      </c>
      <c r="CD90">
        <v>21</v>
      </c>
      <c r="CE90">
        <v>21</v>
      </c>
      <c r="CF90">
        <v>22</v>
      </c>
      <c r="CG90">
        <v>22</v>
      </c>
      <c r="CH90">
        <v>22</v>
      </c>
      <c r="CI90">
        <v>22</v>
      </c>
      <c r="CJ90">
        <v>23</v>
      </c>
      <c r="CK90">
        <v>23</v>
      </c>
      <c r="CL90">
        <v>23</v>
      </c>
      <c r="CM90">
        <v>23</v>
      </c>
      <c r="CN90">
        <v>24</v>
      </c>
      <c r="CO90">
        <v>24</v>
      </c>
      <c r="CP90">
        <v>25</v>
      </c>
      <c r="CQ90">
        <v>25</v>
      </c>
      <c r="CR90">
        <v>26</v>
      </c>
      <c r="CS90">
        <v>26</v>
      </c>
      <c r="CT90">
        <v>27</v>
      </c>
      <c r="CU90">
        <v>27</v>
      </c>
      <c r="CV90">
        <v>27</v>
      </c>
      <c r="CW90">
        <v>29</v>
      </c>
      <c r="CX90">
        <v>41</v>
      </c>
      <c r="DM90" s="22">
        <v>82</v>
      </c>
    </row>
    <row r="91" spans="1:117" x14ac:dyDescent="0.2">
      <c r="A91" s="3"/>
      <c r="B91" s="2" t="s">
        <v>43</v>
      </c>
      <c r="C91">
        <v>1</v>
      </c>
      <c r="D91">
        <v>1</v>
      </c>
      <c r="E91">
        <v>2</v>
      </c>
      <c r="F91">
        <v>3</v>
      </c>
      <c r="G91">
        <v>4</v>
      </c>
      <c r="H91">
        <v>4</v>
      </c>
      <c r="I91">
        <v>5</v>
      </c>
      <c r="J91">
        <v>5</v>
      </c>
      <c r="K91">
        <v>6</v>
      </c>
      <c r="L91">
        <v>6</v>
      </c>
      <c r="M91">
        <v>7</v>
      </c>
      <c r="N91">
        <v>7</v>
      </c>
      <c r="O91">
        <v>7</v>
      </c>
      <c r="P91">
        <v>7</v>
      </c>
      <c r="Q91">
        <v>7</v>
      </c>
      <c r="R91">
        <v>8</v>
      </c>
      <c r="S91">
        <v>8</v>
      </c>
      <c r="T91">
        <v>8</v>
      </c>
      <c r="U91">
        <v>9</v>
      </c>
      <c r="V91">
        <v>9</v>
      </c>
      <c r="W91">
        <v>9</v>
      </c>
      <c r="X91">
        <v>10</v>
      </c>
      <c r="Y91">
        <v>10</v>
      </c>
      <c r="Z91">
        <v>10</v>
      </c>
      <c r="AA91">
        <v>10</v>
      </c>
      <c r="AB91">
        <v>10</v>
      </c>
      <c r="AC91">
        <v>11</v>
      </c>
      <c r="AD91">
        <v>11</v>
      </c>
      <c r="AE91">
        <v>11</v>
      </c>
      <c r="AF91">
        <v>11</v>
      </c>
      <c r="AG91">
        <v>11</v>
      </c>
      <c r="AH91">
        <v>11</v>
      </c>
      <c r="AI91">
        <v>12</v>
      </c>
      <c r="AJ91">
        <v>12</v>
      </c>
      <c r="AK91">
        <v>12</v>
      </c>
      <c r="AL91">
        <v>12</v>
      </c>
      <c r="AM91">
        <v>12</v>
      </c>
      <c r="AN91">
        <v>12</v>
      </c>
      <c r="AO91">
        <v>12</v>
      </c>
      <c r="AP91">
        <v>12</v>
      </c>
      <c r="AQ91">
        <v>13</v>
      </c>
      <c r="AR91">
        <v>13</v>
      </c>
      <c r="AS91">
        <v>13</v>
      </c>
      <c r="AT91">
        <v>13</v>
      </c>
      <c r="AU91">
        <v>13</v>
      </c>
      <c r="AV91">
        <v>14</v>
      </c>
      <c r="AW91">
        <v>14</v>
      </c>
      <c r="AX91">
        <v>14</v>
      </c>
      <c r="AY91">
        <v>14</v>
      </c>
      <c r="AZ91">
        <v>14</v>
      </c>
      <c r="BA91">
        <v>14</v>
      </c>
      <c r="BB91">
        <v>14</v>
      </c>
      <c r="BC91">
        <v>14</v>
      </c>
      <c r="BD91">
        <v>15</v>
      </c>
      <c r="BE91">
        <v>15</v>
      </c>
      <c r="BF91">
        <v>15</v>
      </c>
      <c r="BG91">
        <v>15</v>
      </c>
      <c r="BH91">
        <v>16</v>
      </c>
      <c r="BI91">
        <v>16</v>
      </c>
      <c r="BJ91">
        <v>16</v>
      </c>
      <c r="BK91">
        <v>16</v>
      </c>
      <c r="BL91">
        <v>16</v>
      </c>
      <c r="BM91">
        <v>16</v>
      </c>
      <c r="BN91">
        <v>16</v>
      </c>
      <c r="BO91">
        <v>17</v>
      </c>
      <c r="BP91">
        <v>17</v>
      </c>
      <c r="BQ91">
        <v>17</v>
      </c>
      <c r="BR91">
        <v>17</v>
      </c>
      <c r="BS91">
        <v>18</v>
      </c>
      <c r="BT91">
        <v>18</v>
      </c>
      <c r="BU91">
        <v>18</v>
      </c>
      <c r="BV91">
        <v>18</v>
      </c>
      <c r="BW91">
        <v>19</v>
      </c>
      <c r="BX91">
        <v>19</v>
      </c>
      <c r="BY91">
        <v>19</v>
      </c>
      <c r="BZ91">
        <v>19</v>
      </c>
      <c r="CA91">
        <v>20</v>
      </c>
      <c r="CB91">
        <v>21</v>
      </c>
      <c r="CC91">
        <v>21</v>
      </c>
      <c r="CD91">
        <v>21</v>
      </c>
      <c r="CE91">
        <v>21</v>
      </c>
      <c r="CF91">
        <v>21</v>
      </c>
      <c r="CG91">
        <v>22</v>
      </c>
      <c r="CH91">
        <v>22</v>
      </c>
      <c r="CI91">
        <v>22</v>
      </c>
      <c r="CJ91">
        <v>22</v>
      </c>
      <c r="CK91">
        <v>23</v>
      </c>
      <c r="CL91">
        <v>23</v>
      </c>
      <c r="CM91">
        <v>23</v>
      </c>
      <c r="CN91">
        <v>23</v>
      </c>
      <c r="CO91">
        <v>24</v>
      </c>
      <c r="CP91">
        <v>26</v>
      </c>
      <c r="CQ91">
        <v>26</v>
      </c>
      <c r="CR91">
        <v>26</v>
      </c>
      <c r="CS91">
        <v>27</v>
      </c>
      <c r="CT91">
        <v>29</v>
      </c>
      <c r="CU91">
        <v>29</v>
      </c>
      <c r="CV91">
        <v>30</v>
      </c>
      <c r="CW91">
        <v>30</v>
      </c>
      <c r="CX91">
        <v>32</v>
      </c>
      <c r="DM91" s="22">
        <v>79</v>
      </c>
    </row>
    <row r="92" spans="1:117" x14ac:dyDescent="0.2">
      <c r="A92" s="3"/>
      <c r="B92" s="2" t="s">
        <v>44</v>
      </c>
      <c r="C92">
        <v>2</v>
      </c>
      <c r="D92">
        <v>2</v>
      </c>
      <c r="E92">
        <v>3</v>
      </c>
      <c r="F92">
        <v>4</v>
      </c>
      <c r="G92">
        <v>4</v>
      </c>
      <c r="H92">
        <v>4</v>
      </c>
      <c r="I92">
        <v>4</v>
      </c>
      <c r="J92">
        <v>5</v>
      </c>
      <c r="K92">
        <v>6</v>
      </c>
      <c r="L92">
        <v>6</v>
      </c>
      <c r="M92">
        <v>6</v>
      </c>
      <c r="N92">
        <v>6</v>
      </c>
      <c r="O92">
        <v>7</v>
      </c>
      <c r="P92">
        <v>7</v>
      </c>
      <c r="Q92">
        <v>7</v>
      </c>
      <c r="R92">
        <v>7</v>
      </c>
      <c r="S92">
        <v>7</v>
      </c>
      <c r="T92">
        <v>8</v>
      </c>
      <c r="U92">
        <v>8</v>
      </c>
      <c r="V92">
        <v>10</v>
      </c>
      <c r="W92">
        <v>10</v>
      </c>
      <c r="X92">
        <v>10</v>
      </c>
      <c r="Y92">
        <v>10</v>
      </c>
      <c r="Z92">
        <v>10</v>
      </c>
      <c r="AA92">
        <v>10</v>
      </c>
      <c r="AB92">
        <v>10</v>
      </c>
      <c r="AC92">
        <v>10</v>
      </c>
      <c r="AD92">
        <v>11</v>
      </c>
      <c r="AE92">
        <v>11</v>
      </c>
      <c r="AF92">
        <v>11</v>
      </c>
      <c r="AG92">
        <v>11</v>
      </c>
      <c r="AH92">
        <v>11</v>
      </c>
      <c r="AI92">
        <v>11</v>
      </c>
      <c r="AJ92">
        <v>11</v>
      </c>
      <c r="AK92">
        <v>11</v>
      </c>
      <c r="AL92">
        <v>11</v>
      </c>
      <c r="AM92">
        <v>12</v>
      </c>
      <c r="AN92">
        <v>12</v>
      </c>
      <c r="AO92">
        <v>12</v>
      </c>
      <c r="AP92">
        <v>12</v>
      </c>
      <c r="AQ92">
        <v>12</v>
      </c>
      <c r="AR92">
        <v>12</v>
      </c>
      <c r="AS92">
        <v>12</v>
      </c>
      <c r="AT92">
        <v>13</v>
      </c>
      <c r="AU92">
        <v>13</v>
      </c>
      <c r="AV92">
        <v>13</v>
      </c>
      <c r="AW92">
        <v>14</v>
      </c>
      <c r="AX92">
        <v>15</v>
      </c>
      <c r="AY92">
        <v>15</v>
      </c>
      <c r="AZ92">
        <v>15</v>
      </c>
      <c r="BA92">
        <v>15</v>
      </c>
      <c r="BB92">
        <v>16</v>
      </c>
      <c r="BC92">
        <v>16</v>
      </c>
      <c r="BD92">
        <v>16</v>
      </c>
      <c r="BE92">
        <v>17</v>
      </c>
      <c r="BF92">
        <v>17</v>
      </c>
      <c r="BG92">
        <v>17</v>
      </c>
      <c r="BH92">
        <v>17</v>
      </c>
      <c r="BI92">
        <v>17</v>
      </c>
      <c r="BJ92">
        <v>18</v>
      </c>
      <c r="BK92">
        <v>18</v>
      </c>
      <c r="BL92">
        <v>18</v>
      </c>
      <c r="BM92">
        <v>18</v>
      </c>
      <c r="BN92">
        <v>19</v>
      </c>
      <c r="BO92">
        <v>19</v>
      </c>
      <c r="BP92">
        <v>19</v>
      </c>
      <c r="BQ92">
        <v>19</v>
      </c>
      <c r="BR92">
        <v>20</v>
      </c>
      <c r="BS92">
        <v>20</v>
      </c>
      <c r="BT92">
        <v>20</v>
      </c>
      <c r="BU92">
        <v>20</v>
      </c>
      <c r="BV92">
        <v>20</v>
      </c>
      <c r="BW92">
        <v>20</v>
      </c>
      <c r="BX92">
        <v>21</v>
      </c>
      <c r="BY92">
        <v>21</v>
      </c>
      <c r="BZ92">
        <v>22</v>
      </c>
      <c r="CA92">
        <v>22</v>
      </c>
      <c r="CB92">
        <v>22</v>
      </c>
      <c r="CC92">
        <v>22</v>
      </c>
      <c r="CD92">
        <v>23</v>
      </c>
      <c r="CE92">
        <v>23</v>
      </c>
      <c r="CF92">
        <v>23</v>
      </c>
      <c r="CG92">
        <v>24</v>
      </c>
      <c r="CH92">
        <v>24</v>
      </c>
      <c r="CI92">
        <v>25</v>
      </c>
      <c r="CJ92">
        <v>27</v>
      </c>
      <c r="CK92">
        <v>27</v>
      </c>
      <c r="CL92">
        <v>27</v>
      </c>
      <c r="CM92">
        <v>28</v>
      </c>
      <c r="CN92">
        <v>28</v>
      </c>
      <c r="CO92">
        <v>29</v>
      </c>
      <c r="CP92">
        <v>30</v>
      </c>
      <c r="CQ92">
        <v>30</v>
      </c>
      <c r="CR92">
        <v>30</v>
      </c>
      <c r="CS92">
        <v>31</v>
      </c>
      <c r="CT92">
        <v>32</v>
      </c>
      <c r="CU92">
        <v>34</v>
      </c>
      <c r="CV92">
        <v>34</v>
      </c>
      <c r="CW92">
        <v>35</v>
      </c>
      <c r="CX92">
        <v>42</v>
      </c>
      <c r="DM92" s="22">
        <v>81</v>
      </c>
    </row>
    <row r="93" spans="1:117" x14ac:dyDescent="0.2">
      <c r="A93" s="3"/>
      <c r="B93" s="2" t="s">
        <v>45</v>
      </c>
      <c r="C93">
        <v>0</v>
      </c>
      <c r="D93">
        <v>0</v>
      </c>
      <c r="E93">
        <v>1</v>
      </c>
      <c r="F93">
        <v>1</v>
      </c>
      <c r="G93">
        <v>2</v>
      </c>
      <c r="H93">
        <v>2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5</v>
      </c>
      <c r="P93">
        <v>6</v>
      </c>
      <c r="Q93">
        <v>6</v>
      </c>
      <c r="R93">
        <v>6</v>
      </c>
      <c r="S93">
        <v>6</v>
      </c>
      <c r="T93">
        <v>7</v>
      </c>
      <c r="U93">
        <v>7</v>
      </c>
      <c r="V93">
        <v>8</v>
      </c>
      <c r="W93">
        <v>8</v>
      </c>
      <c r="X93">
        <v>9</v>
      </c>
      <c r="Y93">
        <v>9</v>
      </c>
      <c r="Z93">
        <v>10</v>
      </c>
      <c r="AA93">
        <v>10</v>
      </c>
      <c r="AB93">
        <v>10</v>
      </c>
      <c r="AC93">
        <v>11</v>
      </c>
      <c r="AD93">
        <v>12</v>
      </c>
      <c r="AE93">
        <v>12</v>
      </c>
      <c r="AF93">
        <v>12</v>
      </c>
      <c r="AG93">
        <v>12</v>
      </c>
      <c r="AH93">
        <v>13</v>
      </c>
      <c r="AI93">
        <v>13</v>
      </c>
      <c r="AJ93">
        <v>13</v>
      </c>
      <c r="AK93">
        <v>13</v>
      </c>
      <c r="AL93">
        <v>14</v>
      </c>
      <c r="AM93">
        <v>14</v>
      </c>
      <c r="AN93">
        <v>14</v>
      </c>
      <c r="AO93">
        <v>15</v>
      </c>
      <c r="AP93">
        <v>15</v>
      </c>
      <c r="AQ93">
        <v>15</v>
      </c>
      <c r="AR93">
        <v>15</v>
      </c>
      <c r="AS93">
        <v>16</v>
      </c>
      <c r="AT93">
        <v>16</v>
      </c>
      <c r="AU93">
        <v>16</v>
      </c>
      <c r="AV93">
        <v>16</v>
      </c>
      <c r="AW93">
        <v>16</v>
      </c>
      <c r="AX93">
        <v>16</v>
      </c>
      <c r="AY93">
        <v>17</v>
      </c>
      <c r="AZ93">
        <v>17</v>
      </c>
      <c r="BA93">
        <v>17</v>
      </c>
      <c r="BB93">
        <v>18</v>
      </c>
      <c r="BC93">
        <v>18</v>
      </c>
      <c r="BD93">
        <v>18</v>
      </c>
      <c r="BE93">
        <v>19</v>
      </c>
      <c r="BF93">
        <v>19</v>
      </c>
      <c r="BG93">
        <v>19</v>
      </c>
      <c r="BH93">
        <v>19</v>
      </c>
      <c r="BI93">
        <v>19</v>
      </c>
      <c r="BJ93">
        <v>20</v>
      </c>
      <c r="BK93">
        <v>20</v>
      </c>
      <c r="BL93">
        <v>20</v>
      </c>
      <c r="BM93">
        <v>20</v>
      </c>
      <c r="BN93">
        <v>20</v>
      </c>
      <c r="BO93">
        <v>20</v>
      </c>
      <c r="BP93">
        <v>20</v>
      </c>
      <c r="BQ93">
        <v>20</v>
      </c>
      <c r="BR93">
        <v>21</v>
      </c>
      <c r="BS93">
        <v>21</v>
      </c>
      <c r="BT93">
        <v>21</v>
      </c>
      <c r="BU93">
        <v>21</v>
      </c>
      <c r="BV93">
        <v>21</v>
      </c>
      <c r="BW93">
        <v>21</v>
      </c>
      <c r="BX93">
        <v>22</v>
      </c>
      <c r="BY93">
        <v>22</v>
      </c>
      <c r="BZ93">
        <v>22</v>
      </c>
      <c r="CA93">
        <v>22</v>
      </c>
      <c r="CB93">
        <v>23</v>
      </c>
      <c r="CC93">
        <v>23</v>
      </c>
      <c r="CD93">
        <v>23</v>
      </c>
      <c r="CE93">
        <v>23</v>
      </c>
      <c r="CF93">
        <v>24</v>
      </c>
      <c r="CG93">
        <v>24</v>
      </c>
      <c r="CH93">
        <v>25</v>
      </c>
      <c r="CI93">
        <v>25</v>
      </c>
      <c r="CJ93">
        <v>26</v>
      </c>
      <c r="CK93">
        <v>26</v>
      </c>
      <c r="CL93">
        <v>26</v>
      </c>
      <c r="CM93">
        <v>27</v>
      </c>
      <c r="CN93">
        <v>27</v>
      </c>
      <c r="CO93">
        <v>28</v>
      </c>
      <c r="CP93">
        <v>29</v>
      </c>
      <c r="CQ93">
        <v>29</v>
      </c>
      <c r="CR93">
        <v>29</v>
      </c>
      <c r="CS93">
        <v>31</v>
      </c>
      <c r="CT93">
        <v>32</v>
      </c>
      <c r="CU93">
        <v>34</v>
      </c>
      <c r="CV93">
        <v>35</v>
      </c>
      <c r="CW93">
        <v>35</v>
      </c>
      <c r="CX93">
        <v>40</v>
      </c>
      <c r="DM93" s="22">
        <v>77</v>
      </c>
    </row>
    <row r="94" spans="1:117" x14ac:dyDescent="0.2">
      <c r="A94" s="3"/>
      <c r="B94" s="2" t="s">
        <v>46</v>
      </c>
      <c r="C94">
        <v>0</v>
      </c>
      <c r="D94">
        <v>0</v>
      </c>
      <c r="E94">
        <v>0</v>
      </c>
      <c r="F94">
        <v>1</v>
      </c>
      <c r="G94">
        <v>1</v>
      </c>
      <c r="H94">
        <v>1</v>
      </c>
      <c r="I94">
        <v>2</v>
      </c>
      <c r="J94">
        <v>2</v>
      </c>
      <c r="K94">
        <v>2</v>
      </c>
      <c r="L94">
        <v>3</v>
      </c>
      <c r="M94">
        <v>3</v>
      </c>
      <c r="N94">
        <v>3</v>
      </c>
      <c r="O94">
        <v>3</v>
      </c>
      <c r="P94">
        <v>3</v>
      </c>
      <c r="Q94">
        <v>3</v>
      </c>
      <c r="R94">
        <v>3</v>
      </c>
      <c r="S94">
        <v>3</v>
      </c>
      <c r="T94">
        <v>3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5</v>
      </c>
      <c r="AC94">
        <v>5</v>
      </c>
      <c r="AD94">
        <v>5</v>
      </c>
      <c r="AE94">
        <v>5</v>
      </c>
      <c r="AF94">
        <v>6</v>
      </c>
      <c r="AG94">
        <v>6</v>
      </c>
      <c r="AH94">
        <v>6</v>
      </c>
      <c r="AI94">
        <v>6</v>
      </c>
      <c r="AJ94">
        <v>6</v>
      </c>
      <c r="AK94">
        <v>6</v>
      </c>
      <c r="AL94">
        <v>6</v>
      </c>
      <c r="AM94">
        <v>6</v>
      </c>
      <c r="AN94">
        <v>6</v>
      </c>
      <c r="AO94">
        <v>6</v>
      </c>
      <c r="AP94">
        <v>7</v>
      </c>
      <c r="AQ94">
        <v>7</v>
      </c>
      <c r="AR94">
        <v>7</v>
      </c>
      <c r="AS94">
        <v>7</v>
      </c>
      <c r="AT94">
        <v>7</v>
      </c>
      <c r="AU94">
        <v>8</v>
      </c>
      <c r="AV94">
        <v>8</v>
      </c>
      <c r="AW94">
        <v>8</v>
      </c>
      <c r="AX94">
        <v>8</v>
      </c>
      <c r="AY94">
        <v>8</v>
      </c>
      <c r="AZ94">
        <v>8</v>
      </c>
      <c r="BA94">
        <v>8</v>
      </c>
      <c r="BB94">
        <v>8</v>
      </c>
      <c r="BC94">
        <v>8</v>
      </c>
      <c r="BD94">
        <v>9</v>
      </c>
      <c r="BE94">
        <v>9</v>
      </c>
      <c r="BF94">
        <v>9</v>
      </c>
      <c r="BG94">
        <v>9</v>
      </c>
      <c r="BH94">
        <v>10</v>
      </c>
      <c r="BI94">
        <v>11</v>
      </c>
      <c r="BJ94">
        <v>11</v>
      </c>
      <c r="BK94">
        <v>11</v>
      </c>
      <c r="BL94">
        <v>11</v>
      </c>
      <c r="BM94">
        <v>12</v>
      </c>
      <c r="BN94">
        <v>12</v>
      </c>
      <c r="BO94">
        <v>12</v>
      </c>
      <c r="BP94">
        <v>12</v>
      </c>
      <c r="BQ94">
        <v>13</v>
      </c>
      <c r="BR94">
        <v>13</v>
      </c>
      <c r="BS94">
        <v>13</v>
      </c>
      <c r="BT94">
        <v>13</v>
      </c>
      <c r="BU94">
        <v>13</v>
      </c>
      <c r="BV94">
        <v>13</v>
      </c>
      <c r="BW94">
        <v>13</v>
      </c>
      <c r="BX94">
        <v>14</v>
      </c>
      <c r="BY94">
        <v>14</v>
      </c>
      <c r="BZ94">
        <v>14</v>
      </c>
      <c r="CA94">
        <v>14</v>
      </c>
      <c r="CB94">
        <v>15</v>
      </c>
      <c r="CC94">
        <v>16</v>
      </c>
      <c r="CD94">
        <v>16</v>
      </c>
      <c r="CE94">
        <v>16</v>
      </c>
      <c r="CF94">
        <v>16</v>
      </c>
      <c r="CG94">
        <v>16</v>
      </c>
      <c r="CH94">
        <v>16</v>
      </c>
      <c r="CI94">
        <v>17</v>
      </c>
      <c r="CJ94">
        <v>17</v>
      </c>
      <c r="CK94">
        <v>18</v>
      </c>
      <c r="CL94">
        <v>19</v>
      </c>
      <c r="CM94">
        <v>19</v>
      </c>
      <c r="CN94">
        <v>20</v>
      </c>
      <c r="CO94">
        <v>20</v>
      </c>
      <c r="CP94">
        <v>21</v>
      </c>
      <c r="CQ94">
        <v>21</v>
      </c>
      <c r="CR94">
        <v>22</v>
      </c>
      <c r="CS94">
        <v>24</v>
      </c>
      <c r="CT94">
        <v>24</v>
      </c>
      <c r="CU94">
        <v>24</v>
      </c>
      <c r="CV94">
        <v>26</v>
      </c>
      <c r="CW94">
        <v>27</v>
      </c>
      <c r="CX94">
        <v>28</v>
      </c>
      <c r="CY94">
        <v>33</v>
      </c>
      <c r="DM94" s="22">
        <v>43.564356435643568</v>
      </c>
    </row>
    <row r="95" spans="1:117" x14ac:dyDescent="0.2">
      <c r="A95" s="3"/>
      <c r="B95" s="2" t="s">
        <v>59</v>
      </c>
      <c r="C95">
        <v>0</v>
      </c>
      <c r="D95">
        <v>1</v>
      </c>
      <c r="E95">
        <v>1</v>
      </c>
      <c r="F95">
        <v>1</v>
      </c>
      <c r="G95">
        <v>2</v>
      </c>
      <c r="H95">
        <v>3</v>
      </c>
      <c r="I95">
        <v>3</v>
      </c>
      <c r="J95">
        <v>3</v>
      </c>
      <c r="K95">
        <v>3</v>
      </c>
      <c r="L95">
        <v>3</v>
      </c>
      <c r="M95">
        <v>4</v>
      </c>
      <c r="N95">
        <v>4</v>
      </c>
      <c r="O95">
        <v>4</v>
      </c>
      <c r="P95">
        <v>4</v>
      </c>
      <c r="Q95">
        <v>4</v>
      </c>
      <c r="R95">
        <v>6</v>
      </c>
      <c r="S95">
        <v>6</v>
      </c>
      <c r="T95">
        <v>6</v>
      </c>
      <c r="U95">
        <v>6</v>
      </c>
      <c r="V95">
        <v>6</v>
      </c>
      <c r="W95">
        <v>6</v>
      </c>
      <c r="X95">
        <v>6</v>
      </c>
      <c r="Y95">
        <v>7</v>
      </c>
      <c r="Z95">
        <v>7</v>
      </c>
      <c r="AA95">
        <v>7</v>
      </c>
      <c r="AB95">
        <v>7</v>
      </c>
      <c r="AC95">
        <v>7</v>
      </c>
      <c r="AD95">
        <v>7</v>
      </c>
      <c r="AE95">
        <v>8</v>
      </c>
      <c r="AF95">
        <v>8</v>
      </c>
      <c r="AG95">
        <v>8</v>
      </c>
      <c r="AH95">
        <v>8</v>
      </c>
      <c r="AI95">
        <v>8</v>
      </c>
      <c r="AJ95">
        <v>8</v>
      </c>
      <c r="AK95">
        <v>9</v>
      </c>
      <c r="AL95">
        <v>9</v>
      </c>
      <c r="AM95">
        <v>9</v>
      </c>
      <c r="AN95">
        <v>9</v>
      </c>
      <c r="AO95">
        <v>10</v>
      </c>
      <c r="AP95">
        <v>10</v>
      </c>
      <c r="AQ95">
        <v>10</v>
      </c>
      <c r="AR95">
        <v>11</v>
      </c>
      <c r="AS95">
        <v>11</v>
      </c>
      <c r="AT95">
        <v>11</v>
      </c>
      <c r="AU95">
        <v>11</v>
      </c>
      <c r="AV95">
        <v>12</v>
      </c>
      <c r="AW95">
        <v>12</v>
      </c>
      <c r="AX95">
        <v>13</v>
      </c>
      <c r="AY95">
        <v>13</v>
      </c>
      <c r="AZ95">
        <v>13</v>
      </c>
      <c r="BA95">
        <v>13</v>
      </c>
      <c r="BB95">
        <v>13</v>
      </c>
      <c r="BC95">
        <v>13</v>
      </c>
      <c r="BD95">
        <v>13</v>
      </c>
      <c r="BE95">
        <v>14</v>
      </c>
      <c r="BF95">
        <v>14</v>
      </c>
      <c r="BG95">
        <v>14</v>
      </c>
      <c r="BH95">
        <v>14</v>
      </c>
      <c r="BI95">
        <v>15</v>
      </c>
      <c r="BJ95">
        <v>15</v>
      </c>
      <c r="BK95">
        <v>15</v>
      </c>
      <c r="BL95">
        <v>15</v>
      </c>
      <c r="BM95">
        <v>15</v>
      </c>
      <c r="BN95">
        <v>16</v>
      </c>
      <c r="BO95">
        <v>16</v>
      </c>
      <c r="BP95">
        <v>16</v>
      </c>
      <c r="BQ95">
        <v>17</v>
      </c>
      <c r="BR95">
        <v>17</v>
      </c>
      <c r="BS95">
        <v>17</v>
      </c>
      <c r="BT95">
        <v>18</v>
      </c>
      <c r="BU95">
        <v>18</v>
      </c>
      <c r="BV95">
        <v>18</v>
      </c>
      <c r="BW95">
        <v>18</v>
      </c>
      <c r="BX95">
        <v>18</v>
      </c>
      <c r="BY95">
        <v>18</v>
      </c>
      <c r="BZ95">
        <v>19</v>
      </c>
      <c r="CA95">
        <v>19</v>
      </c>
      <c r="CB95">
        <v>19</v>
      </c>
      <c r="CC95">
        <v>20</v>
      </c>
      <c r="CD95">
        <v>20</v>
      </c>
      <c r="CE95">
        <v>21</v>
      </c>
      <c r="CF95">
        <v>21</v>
      </c>
      <c r="CG95">
        <v>21</v>
      </c>
      <c r="CH95">
        <v>21</v>
      </c>
      <c r="CI95">
        <v>21</v>
      </c>
      <c r="CJ95">
        <v>22</v>
      </c>
      <c r="CK95">
        <v>22</v>
      </c>
      <c r="CL95">
        <v>23</v>
      </c>
      <c r="CM95">
        <v>23</v>
      </c>
      <c r="CN95">
        <v>23</v>
      </c>
      <c r="CO95">
        <v>25</v>
      </c>
      <c r="CP95">
        <v>25</v>
      </c>
      <c r="CQ95">
        <v>25</v>
      </c>
      <c r="CR95">
        <v>26</v>
      </c>
      <c r="CS95">
        <v>27</v>
      </c>
      <c r="CT95">
        <v>27</v>
      </c>
      <c r="CU95">
        <v>28</v>
      </c>
      <c r="CV95">
        <v>28</v>
      </c>
      <c r="CW95">
        <v>33</v>
      </c>
      <c r="CX95">
        <v>38</v>
      </c>
      <c r="CY95" s="44"/>
      <c r="CZ95" s="44"/>
      <c r="DA95" s="44"/>
      <c r="DB95" s="44"/>
      <c r="DC95" s="44"/>
      <c r="DD95" s="44"/>
      <c r="DE95" s="44"/>
      <c r="DM95" s="22">
        <v>62</v>
      </c>
    </row>
    <row r="96" spans="1:117" x14ac:dyDescent="0.2">
      <c r="A96" s="3"/>
      <c r="B96" s="2" t="s">
        <v>60</v>
      </c>
      <c r="C96">
        <v>1</v>
      </c>
      <c r="D96">
        <v>4</v>
      </c>
      <c r="E96">
        <v>6</v>
      </c>
      <c r="F96">
        <v>6</v>
      </c>
      <c r="G96">
        <v>7</v>
      </c>
      <c r="H96">
        <v>7</v>
      </c>
      <c r="I96">
        <v>7</v>
      </c>
      <c r="J96">
        <v>8</v>
      </c>
      <c r="K96">
        <v>8</v>
      </c>
      <c r="L96">
        <v>8</v>
      </c>
      <c r="M96">
        <v>9</v>
      </c>
      <c r="N96">
        <v>9</v>
      </c>
      <c r="O96">
        <v>9</v>
      </c>
      <c r="P96">
        <v>9</v>
      </c>
      <c r="Q96">
        <v>9</v>
      </c>
      <c r="R96">
        <v>9</v>
      </c>
      <c r="S96">
        <v>9</v>
      </c>
      <c r="T96">
        <v>10</v>
      </c>
      <c r="U96">
        <v>11</v>
      </c>
      <c r="V96">
        <v>11</v>
      </c>
      <c r="W96">
        <v>11</v>
      </c>
      <c r="X96">
        <v>11</v>
      </c>
      <c r="Y96">
        <v>11</v>
      </c>
      <c r="Z96">
        <v>11</v>
      </c>
      <c r="AA96">
        <v>12</v>
      </c>
      <c r="AB96">
        <v>12</v>
      </c>
      <c r="AC96">
        <v>12</v>
      </c>
      <c r="AD96">
        <v>12</v>
      </c>
      <c r="AE96">
        <v>12</v>
      </c>
      <c r="AF96">
        <v>12</v>
      </c>
      <c r="AG96">
        <v>12</v>
      </c>
      <c r="AH96">
        <v>12</v>
      </c>
      <c r="AI96">
        <v>12</v>
      </c>
      <c r="AJ96">
        <v>12</v>
      </c>
      <c r="AK96">
        <v>13</v>
      </c>
      <c r="AL96">
        <v>13</v>
      </c>
      <c r="AM96">
        <v>13</v>
      </c>
      <c r="AN96">
        <v>13</v>
      </c>
      <c r="AO96">
        <v>14</v>
      </c>
      <c r="AP96">
        <v>14</v>
      </c>
      <c r="AQ96">
        <v>14</v>
      </c>
      <c r="AR96">
        <v>14</v>
      </c>
      <c r="AS96">
        <v>15</v>
      </c>
      <c r="AT96">
        <v>16</v>
      </c>
      <c r="AU96">
        <v>16</v>
      </c>
      <c r="AV96">
        <v>16</v>
      </c>
      <c r="AW96">
        <v>16</v>
      </c>
      <c r="AX96">
        <v>16</v>
      </c>
      <c r="AY96">
        <v>16</v>
      </c>
      <c r="AZ96">
        <v>16</v>
      </c>
      <c r="BA96">
        <v>17</v>
      </c>
      <c r="BB96">
        <v>17</v>
      </c>
      <c r="BC96">
        <v>17</v>
      </c>
      <c r="BD96">
        <v>17</v>
      </c>
      <c r="BE96">
        <v>17</v>
      </c>
      <c r="BF96">
        <v>17</v>
      </c>
      <c r="BG96">
        <v>18</v>
      </c>
      <c r="BH96">
        <v>18</v>
      </c>
      <c r="BI96">
        <v>18</v>
      </c>
      <c r="BJ96">
        <v>19</v>
      </c>
      <c r="BK96">
        <v>19</v>
      </c>
      <c r="BL96">
        <v>20</v>
      </c>
      <c r="BM96">
        <v>20</v>
      </c>
      <c r="BN96">
        <v>20</v>
      </c>
      <c r="BO96">
        <v>20</v>
      </c>
      <c r="BP96">
        <v>20</v>
      </c>
      <c r="BQ96">
        <v>21</v>
      </c>
      <c r="BR96">
        <v>21</v>
      </c>
      <c r="BS96">
        <v>21</v>
      </c>
      <c r="BT96">
        <v>21</v>
      </c>
      <c r="BU96">
        <v>21</v>
      </c>
      <c r="BV96">
        <v>22</v>
      </c>
      <c r="BW96">
        <v>22</v>
      </c>
      <c r="BX96">
        <v>22</v>
      </c>
      <c r="BY96">
        <v>24</v>
      </c>
      <c r="BZ96">
        <v>24</v>
      </c>
      <c r="CA96">
        <v>24</v>
      </c>
      <c r="CB96">
        <v>24</v>
      </c>
      <c r="CC96">
        <v>24</v>
      </c>
      <c r="CD96">
        <v>24</v>
      </c>
      <c r="CE96">
        <v>24</v>
      </c>
      <c r="CF96">
        <v>24</v>
      </c>
      <c r="CG96">
        <v>24</v>
      </c>
      <c r="CH96">
        <v>25</v>
      </c>
      <c r="CI96">
        <v>25</v>
      </c>
      <c r="CJ96">
        <v>25</v>
      </c>
      <c r="CK96">
        <v>25</v>
      </c>
      <c r="CL96">
        <v>25</v>
      </c>
      <c r="CM96">
        <v>25</v>
      </c>
      <c r="CN96">
        <v>26</v>
      </c>
      <c r="CO96">
        <v>28</v>
      </c>
      <c r="CP96">
        <v>28</v>
      </c>
      <c r="CQ96">
        <v>29</v>
      </c>
      <c r="CR96">
        <v>32</v>
      </c>
      <c r="CS96">
        <v>34</v>
      </c>
      <c r="CT96">
        <v>34</v>
      </c>
      <c r="CU96">
        <v>35</v>
      </c>
      <c r="CV96">
        <v>38</v>
      </c>
      <c r="CW96">
        <v>41</v>
      </c>
      <c r="CX96">
        <v>45</v>
      </c>
      <c r="CY96">
        <v>46</v>
      </c>
      <c r="CZ96" s="44"/>
      <c r="DA96" s="44"/>
      <c r="DB96" s="44"/>
      <c r="DC96" s="44"/>
      <c r="DD96" s="44"/>
      <c r="DE96" s="44"/>
      <c r="DM96" s="22">
        <v>83.168316831683171</v>
      </c>
    </row>
    <row r="97" spans="1:117" x14ac:dyDescent="0.2">
      <c r="A97" s="3"/>
      <c r="B97" s="2" t="s">
        <v>352</v>
      </c>
      <c r="C97">
        <v>3</v>
      </c>
      <c r="D97">
        <v>3</v>
      </c>
      <c r="E97">
        <v>4</v>
      </c>
      <c r="F97">
        <v>4</v>
      </c>
      <c r="G97">
        <v>4</v>
      </c>
      <c r="H97">
        <v>4</v>
      </c>
      <c r="I97">
        <v>5</v>
      </c>
      <c r="J97">
        <v>5</v>
      </c>
      <c r="K97">
        <v>5</v>
      </c>
      <c r="L97">
        <v>6</v>
      </c>
      <c r="M97">
        <v>6</v>
      </c>
      <c r="N97">
        <v>6</v>
      </c>
      <c r="O97">
        <v>6</v>
      </c>
      <c r="P97">
        <v>6</v>
      </c>
      <c r="Q97">
        <v>6</v>
      </c>
      <c r="R97">
        <v>6</v>
      </c>
      <c r="S97">
        <v>7</v>
      </c>
      <c r="T97">
        <v>7</v>
      </c>
      <c r="U97">
        <v>7</v>
      </c>
      <c r="V97">
        <v>7</v>
      </c>
      <c r="W97">
        <v>8</v>
      </c>
      <c r="X97">
        <v>8</v>
      </c>
      <c r="Y97">
        <v>9</v>
      </c>
      <c r="Z97">
        <v>9</v>
      </c>
      <c r="AA97">
        <v>9</v>
      </c>
      <c r="AB97">
        <v>10</v>
      </c>
      <c r="AC97">
        <v>10</v>
      </c>
      <c r="AD97">
        <v>10</v>
      </c>
      <c r="AE97">
        <v>10</v>
      </c>
      <c r="AF97">
        <v>10</v>
      </c>
      <c r="AG97">
        <v>10</v>
      </c>
      <c r="AH97">
        <v>10</v>
      </c>
      <c r="AI97">
        <v>10</v>
      </c>
      <c r="AJ97">
        <v>10</v>
      </c>
      <c r="AK97">
        <v>10</v>
      </c>
      <c r="AL97">
        <v>11</v>
      </c>
      <c r="AM97">
        <v>11</v>
      </c>
      <c r="AN97">
        <v>11</v>
      </c>
      <c r="AO97">
        <v>11</v>
      </c>
      <c r="AP97">
        <v>11</v>
      </c>
      <c r="AQ97">
        <v>12</v>
      </c>
      <c r="AR97">
        <v>12</v>
      </c>
      <c r="AS97">
        <v>12</v>
      </c>
      <c r="AT97">
        <v>12</v>
      </c>
      <c r="AU97">
        <v>12</v>
      </c>
      <c r="AV97">
        <v>12</v>
      </c>
      <c r="AW97">
        <v>12</v>
      </c>
      <c r="AX97">
        <v>13</v>
      </c>
      <c r="AY97">
        <v>13</v>
      </c>
      <c r="AZ97">
        <v>13</v>
      </c>
      <c r="BA97">
        <v>13</v>
      </c>
      <c r="BB97">
        <v>13</v>
      </c>
      <c r="BC97">
        <v>13</v>
      </c>
      <c r="BD97">
        <v>13</v>
      </c>
      <c r="BE97">
        <v>14</v>
      </c>
      <c r="BF97">
        <v>14</v>
      </c>
      <c r="BG97">
        <v>14</v>
      </c>
      <c r="BH97">
        <v>14</v>
      </c>
      <c r="BI97">
        <v>14</v>
      </c>
      <c r="BJ97">
        <v>14</v>
      </c>
      <c r="BK97">
        <v>14</v>
      </c>
      <c r="BL97">
        <v>14</v>
      </c>
      <c r="BM97">
        <v>14</v>
      </c>
      <c r="BN97">
        <v>15</v>
      </c>
      <c r="BO97">
        <v>15</v>
      </c>
      <c r="BP97">
        <v>15</v>
      </c>
      <c r="BQ97">
        <v>15</v>
      </c>
      <c r="BR97">
        <v>15</v>
      </c>
      <c r="BS97">
        <v>15</v>
      </c>
      <c r="BT97">
        <v>15</v>
      </c>
      <c r="BU97">
        <v>16</v>
      </c>
      <c r="BV97">
        <v>17</v>
      </c>
      <c r="BW97">
        <v>17</v>
      </c>
      <c r="BX97">
        <v>17</v>
      </c>
      <c r="BY97">
        <v>17</v>
      </c>
      <c r="BZ97">
        <v>18</v>
      </c>
      <c r="CA97">
        <v>18</v>
      </c>
      <c r="CB97">
        <v>18</v>
      </c>
      <c r="CC97">
        <v>18</v>
      </c>
      <c r="CD97">
        <v>19</v>
      </c>
      <c r="CE97">
        <v>19</v>
      </c>
      <c r="CF97">
        <v>19</v>
      </c>
      <c r="CG97">
        <v>19</v>
      </c>
      <c r="CH97">
        <v>21</v>
      </c>
      <c r="CI97">
        <v>22</v>
      </c>
      <c r="CJ97">
        <v>22</v>
      </c>
      <c r="CK97">
        <v>23</v>
      </c>
      <c r="CL97">
        <v>24</v>
      </c>
      <c r="CM97">
        <v>24</v>
      </c>
      <c r="CN97">
        <v>25</v>
      </c>
      <c r="CO97">
        <v>25</v>
      </c>
      <c r="CP97">
        <v>25</v>
      </c>
      <c r="CQ97">
        <v>26</v>
      </c>
      <c r="CR97">
        <v>27</v>
      </c>
      <c r="CS97">
        <v>27</v>
      </c>
      <c r="CT97">
        <v>27</v>
      </c>
      <c r="CU97">
        <v>28</v>
      </c>
      <c r="CV97">
        <v>29</v>
      </c>
      <c r="CW97">
        <v>29</v>
      </c>
      <c r="CX97">
        <v>37</v>
      </c>
      <c r="CY97" s="44"/>
      <c r="CZ97" s="44"/>
      <c r="DA97" s="44"/>
      <c r="DB97" s="44"/>
      <c r="DC97" s="44"/>
      <c r="DD97" s="44"/>
      <c r="DE97" s="44"/>
      <c r="DM97" s="22">
        <v>75</v>
      </c>
    </row>
    <row r="98" spans="1:117" x14ac:dyDescent="0.2">
      <c r="A98" s="3"/>
      <c r="B98" s="2" t="s">
        <v>353</v>
      </c>
      <c r="C98">
        <v>0</v>
      </c>
      <c r="D98">
        <v>2</v>
      </c>
      <c r="E98">
        <v>2</v>
      </c>
      <c r="F98">
        <v>2</v>
      </c>
      <c r="G98">
        <v>3</v>
      </c>
      <c r="H98">
        <v>4</v>
      </c>
      <c r="I98">
        <v>4</v>
      </c>
      <c r="J98">
        <v>5</v>
      </c>
      <c r="K98">
        <v>6</v>
      </c>
      <c r="L98">
        <v>6</v>
      </c>
      <c r="M98">
        <v>8</v>
      </c>
      <c r="N98">
        <v>8</v>
      </c>
      <c r="O98">
        <v>8</v>
      </c>
      <c r="P98">
        <v>8</v>
      </c>
      <c r="Q98">
        <v>8</v>
      </c>
      <c r="R98">
        <v>8</v>
      </c>
      <c r="S98">
        <v>8</v>
      </c>
      <c r="T98">
        <v>8</v>
      </c>
      <c r="U98">
        <v>9</v>
      </c>
      <c r="V98">
        <v>10</v>
      </c>
      <c r="W98">
        <v>10</v>
      </c>
      <c r="X98">
        <v>10</v>
      </c>
      <c r="Y98">
        <v>10</v>
      </c>
      <c r="Z98">
        <v>10</v>
      </c>
      <c r="AA98">
        <v>11</v>
      </c>
      <c r="AB98">
        <v>11</v>
      </c>
      <c r="AC98">
        <v>11</v>
      </c>
      <c r="AD98">
        <v>12</v>
      </c>
      <c r="AE98">
        <v>12</v>
      </c>
      <c r="AF98">
        <v>12</v>
      </c>
      <c r="AG98">
        <v>12</v>
      </c>
      <c r="AH98">
        <v>12</v>
      </c>
      <c r="AI98">
        <v>12</v>
      </c>
      <c r="AJ98">
        <v>13</v>
      </c>
      <c r="AK98">
        <v>13</v>
      </c>
      <c r="AL98">
        <v>13</v>
      </c>
      <c r="AM98">
        <v>13</v>
      </c>
      <c r="AN98">
        <v>13</v>
      </c>
      <c r="AO98">
        <v>14</v>
      </c>
      <c r="AP98">
        <v>14</v>
      </c>
      <c r="AQ98">
        <v>15</v>
      </c>
      <c r="AR98">
        <v>15</v>
      </c>
      <c r="AS98">
        <v>15</v>
      </c>
      <c r="AT98">
        <v>15</v>
      </c>
      <c r="AU98">
        <v>15</v>
      </c>
      <c r="AV98">
        <v>16</v>
      </c>
      <c r="AW98">
        <v>16</v>
      </c>
      <c r="AX98">
        <v>16</v>
      </c>
      <c r="AY98">
        <v>16</v>
      </c>
      <c r="AZ98">
        <v>16</v>
      </c>
      <c r="BA98">
        <v>16</v>
      </c>
      <c r="BB98">
        <v>16</v>
      </c>
      <c r="BC98">
        <v>17</v>
      </c>
      <c r="BD98">
        <v>17</v>
      </c>
      <c r="BE98">
        <v>17</v>
      </c>
      <c r="BF98">
        <v>18</v>
      </c>
      <c r="BG98">
        <v>18</v>
      </c>
      <c r="BH98">
        <v>19</v>
      </c>
      <c r="BI98">
        <v>19</v>
      </c>
      <c r="BJ98">
        <v>19</v>
      </c>
      <c r="BK98">
        <v>19</v>
      </c>
      <c r="BL98">
        <v>19</v>
      </c>
      <c r="BM98">
        <v>20</v>
      </c>
      <c r="BN98">
        <v>20</v>
      </c>
      <c r="BO98">
        <v>20</v>
      </c>
      <c r="BP98">
        <v>20</v>
      </c>
      <c r="BQ98">
        <v>20</v>
      </c>
      <c r="BR98">
        <v>21</v>
      </c>
      <c r="BS98">
        <v>21</v>
      </c>
      <c r="BT98">
        <v>21</v>
      </c>
      <c r="BU98">
        <v>21</v>
      </c>
      <c r="BV98">
        <v>22</v>
      </c>
      <c r="BW98">
        <v>23</v>
      </c>
      <c r="BX98">
        <v>23</v>
      </c>
      <c r="BY98">
        <v>23</v>
      </c>
      <c r="BZ98">
        <v>23</v>
      </c>
      <c r="CA98">
        <v>24</v>
      </c>
      <c r="CB98">
        <v>26</v>
      </c>
      <c r="CC98">
        <v>26</v>
      </c>
      <c r="CD98">
        <v>27</v>
      </c>
      <c r="CE98">
        <v>27</v>
      </c>
      <c r="CF98">
        <v>27</v>
      </c>
      <c r="CG98">
        <v>27</v>
      </c>
      <c r="CH98">
        <v>28</v>
      </c>
      <c r="CI98">
        <v>28</v>
      </c>
      <c r="CJ98">
        <v>30</v>
      </c>
      <c r="CK98">
        <v>30</v>
      </c>
      <c r="CL98">
        <v>31</v>
      </c>
      <c r="CM98">
        <v>32</v>
      </c>
      <c r="CN98">
        <v>32</v>
      </c>
      <c r="CO98">
        <v>33</v>
      </c>
      <c r="CP98">
        <v>34</v>
      </c>
      <c r="CQ98">
        <v>34</v>
      </c>
      <c r="CR98">
        <v>35</v>
      </c>
      <c r="CS98">
        <v>36</v>
      </c>
      <c r="CT98">
        <v>38</v>
      </c>
      <c r="CU98">
        <v>39</v>
      </c>
      <c r="CV98">
        <v>46</v>
      </c>
      <c r="CW98">
        <v>48</v>
      </c>
      <c r="CX98">
        <v>55</v>
      </c>
      <c r="DM98" s="22">
        <v>81</v>
      </c>
    </row>
    <row r="99" spans="1:117" x14ac:dyDescent="0.2">
      <c r="C99" s="2"/>
      <c r="D99" s="2"/>
      <c r="E99" s="2"/>
      <c r="DM99" s="22"/>
    </row>
    <row r="100" spans="1:117" x14ac:dyDescent="0.2">
      <c r="B100" s="16" t="s">
        <v>165</v>
      </c>
      <c r="C100" s="2"/>
      <c r="D100" s="2"/>
      <c r="E100" s="2"/>
      <c r="DM100" s="22"/>
    </row>
    <row r="101" spans="1:117" x14ac:dyDescent="0.2">
      <c r="B101" s="2" t="s">
        <v>41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2</v>
      </c>
      <c r="AU101">
        <v>3</v>
      </c>
      <c r="AV101">
        <v>3</v>
      </c>
      <c r="AW101">
        <v>3</v>
      </c>
      <c r="AX101">
        <v>3</v>
      </c>
      <c r="AY101">
        <v>3</v>
      </c>
      <c r="AZ101">
        <v>3</v>
      </c>
      <c r="BA101">
        <v>3</v>
      </c>
      <c r="BB101">
        <v>3</v>
      </c>
      <c r="BC101">
        <v>3</v>
      </c>
      <c r="BD101">
        <v>3</v>
      </c>
      <c r="BE101">
        <v>4</v>
      </c>
      <c r="BF101">
        <v>4</v>
      </c>
      <c r="BG101">
        <v>4</v>
      </c>
      <c r="BH101">
        <v>4</v>
      </c>
      <c r="BI101">
        <v>4</v>
      </c>
      <c r="BJ101">
        <v>4</v>
      </c>
      <c r="BK101">
        <v>4</v>
      </c>
      <c r="BL101">
        <v>5</v>
      </c>
      <c r="BM101">
        <v>5</v>
      </c>
      <c r="BN101">
        <v>5</v>
      </c>
      <c r="BO101">
        <v>5</v>
      </c>
      <c r="BP101">
        <v>5</v>
      </c>
      <c r="BQ101">
        <v>5</v>
      </c>
      <c r="BR101">
        <v>5</v>
      </c>
      <c r="BS101">
        <v>6</v>
      </c>
      <c r="BT101">
        <v>6</v>
      </c>
      <c r="BU101">
        <v>6</v>
      </c>
      <c r="BV101">
        <v>7</v>
      </c>
      <c r="BW101">
        <v>7</v>
      </c>
      <c r="BX101">
        <v>7</v>
      </c>
      <c r="BY101">
        <v>7</v>
      </c>
      <c r="BZ101">
        <v>7</v>
      </c>
      <c r="CA101">
        <v>8</v>
      </c>
      <c r="CB101">
        <v>8</v>
      </c>
      <c r="CC101">
        <v>8</v>
      </c>
      <c r="CD101">
        <v>8</v>
      </c>
      <c r="CE101">
        <v>9</v>
      </c>
      <c r="CF101">
        <v>9</v>
      </c>
      <c r="CG101">
        <v>10</v>
      </c>
      <c r="CH101">
        <v>10</v>
      </c>
      <c r="CI101">
        <v>11</v>
      </c>
      <c r="CJ101">
        <v>11</v>
      </c>
      <c r="CK101">
        <v>11</v>
      </c>
      <c r="CL101">
        <v>12</v>
      </c>
      <c r="CM101">
        <v>12</v>
      </c>
      <c r="CN101">
        <v>12</v>
      </c>
      <c r="CO101">
        <v>12</v>
      </c>
      <c r="CP101">
        <v>13</v>
      </c>
      <c r="CQ101">
        <v>14</v>
      </c>
      <c r="CR101">
        <v>14</v>
      </c>
      <c r="CS101">
        <v>14</v>
      </c>
      <c r="CT101">
        <v>15</v>
      </c>
      <c r="CU101">
        <v>15</v>
      </c>
      <c r="CV101">
        <v>16</v>
      </c>
      <c r="CW101">
        <v>17</v>
      </c>
      <c r="CX101">
        <v>18</v>
      </c>
      <c r="CY101">
        <v>20</v>
      </c>
      <c r="CZ101">
        <v>26</v>
      </c>
      <c r="DM101" s="22">
        <v>19.607843137254903</v>
      </c>
    </row>
    <row r="102" spans="1:117" x14ac:dyDescent="0.2">
      <c r="B102" s="2" t="s">
        <v>42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2</v>
      </c>
      <c r="AQ102">
        <v>2</v>
      </c>
      <c r="AR102">
        <v>2</v>
      </c>
      <c r="AS102">
        <v>2</v>
      </c>
      <c r="AT102">
        <v>2</v>
      </c>
      <c r="AU102">
        <v>2</v>
      </c>
      <c r="AV102">
        <v>2</v>
      </c>
      <c r="AW102">
        <v>2</v>
      </c>
      <c r="AX102">
        <v>2</v>
      </c>
      <c r="AY102">
        <v>2</v>
      </c>
      <c r="AZ102">
        <v>2</v>
      </c>
      <c r="BA102">
        <v>2</v>
      </c>
      <c r="BB102">
        <v>2</v>
      </c>
      <c r="BC102">
        <v>3</v>
      </c>
      <c r="BD102">
        <v>3</v>
      </c>
      <c r="BE102">
        <v>3</v>
      </c>
      <c r="BF102">
        <v>3</v>
      </c>
      <c r="BG102">
        <v>3</v>
      </c>
      <c r="BH102">
        <v>3</v>
      </c>
      <c r="BI102">
        <v>3</v>
      </c>
      <c r="BJ102">
        <v>3</v>
      </c>
      <c r="BK102">
        <v>3</v>
      </c>
      <c r="BL102">
        <v>4</v>
      </c>
      <c r="BM102">
        <v>4</v>
      </c>
      <c r="BN102">
        <v>4</v>
      </c>
      <c r="BO102">
        <v>4</v>
      </c>
      <c r="BP102">
        <v>4</v>
      </c>
      <c r="BQ102">
        <v>5</v>
      </c>
      <c r="BR102">
        <v>5</v>
      </c>
      <c r="BS102">
        <v>5</v>
      </c>
      <c r="BT102">
        <v>5</v>
      </c>
      <c r="BU102">
        <v>5</v>
      </c>
      <c r="BV102">
        <v>5</v>
      </c>
      <c r="BW102">
        <v>5</v>
      </c>
      <c r="BX102">
        <v>5</v>
      </c>
      <c r="BY102">
        <v>6</v>
      </c>
      <c r="BZ102">
        <v>6</v>
      </c>
      <c r="CA102">
        <v>6</v>
      </c>
      <c r="CB102">
        <v>6</v>
      </c>
      <c r="CC102">
        <v>6</v>
      </c>
      <c r="CD102">
        <v>6</v>
      </c>
      <c r="CE102">
        <v>6</v>
      </c>
      <c r="CF102">
        <v>6</v>
      </c>
      <c r="CG102">
        <v>7</v>
      </c>
      <c r="CH102">
        <v>7</v>
      </c>
      <c r="CI102">
        <v>7</v>
      </c>
      <c r="CJ102">
        <v>7</v>
      </c>
      <c r="CK102">
        <v>7</v>
      </c>
      <c r="CL102">
        <v>7</v>
      </c>
      <c r="CM102">
        <v>8</v>
      </c>
      <c r="CN102">
        <v>8</v>
      </c>
      <c r="CO102">
        <v>8</v>
      </c>
      <c r="CP102">
        <v>8</v>
      </c>
      <c r="CQ102">
        <v>9</v>
      </c>
      <c r="CR102">
        <v>9</v>
      </c>
      <c r="CS102">
        <v>9</v>
      </c>
      <c r="CT102">
        <v>9</v>
      </c>
      <c r="CU102">
        <v>9</v>
      </c>
      <c r="CV102">
        <v>10</v>
      </c>
      <c r="CW102">
        <v>11</v>
      </c>
      <c r="CX102">
        <v>11</v>
      </c>
      <c r="CY102">
        <v>11</v>
      </c>
      <c r="CZ102">
        <v>11</v>
      </c>
      <c r="DA102">
        <v>11</v>
      </c>
      <c r="DB102">
        <v>12</v>
      </c>
      <c r="DC102">
        <v>12</v>
      </c>
      <c r="DD102">
        <v>12</v>
      </c>
      <c r="DE102">
        <v>13</v>
      </c>
      <c r="DF102">
        <v>13</v>
      </c>
      <c r="DG102">
        <v>15</v>
      </c>
      <c r="DH102">
        <v>16</v>
      </c>
      <c r="DI102">
        <v>17</v>
      </c>
      <c r="DJ102">
        <v>17</v>
      </c>
      <c r="DK102">
        <v>30</v>
      </c>
      <c r="DM102" s="22">
        <v>14.159292035398231</v>
      </c>
    </row>
    <row r="103" spans="1:117" x14ac:dyDescent="0.2">
      <c r="B103" s="2" t="s">
        <v>43</v>
      </c>
      <c r="C103">
        <v>4</v>
      </c>
      <c r="D103">
        <v>4</v>
      </c>
      <c r="E103">
        <v>4</v>
      </c>
      <c r="F103">
        <v>5</v>
      </c>
      <c r="G103">
        <v>5</v>
      </c>
      <c r="H103">
        <v>6</v>
      </c>
      <c r="I103">
        <v>6</v>
      </c>
      <c r="J103">
        <v>6</v>
      </c>
      <c r="K103">
        <v>7</v>
      </c>
      <c r="L103">
        <v>7</v>
      </c>
      <c r="M103">
        <v>7</v>
      </c>
      <c r="N103">
        <v>7</v>
      </c>
      <c r="O103">
        <v>8</v>
      </c>
      <c r="P103">
        <v>8</v>
      </c>
      <c r="Q103">
        <v>9</v>
      </c>
      <c r="R103">
        <v>9</v>
      </c>
      <c r="S103">
        <v>9</v>
      </c>
      <c r="T103">
        <v>9</v>
      </c>
      <c r="U103">
        <v>9</v>
      </c>
      <c r="V103">
        <v>10</v>
      </c>
      <c r="W103">
        <v>10</v>
      </c>
      <c r="X103">
        <v>10</v>
      </c>
      <c r="Y103">
        <v>10</v>
      </c>
      <c r="Z103">
        <v>10</v>
      </c>
      <c r="AA103">
        <v>10</v>
      </c>
      <c r="AB103">
        <v>10</v>
      </c>
      <c r="AC103">
        <v>11</v>
      </c>
      <c r="AD103">
        <v>11</v>
      </c>
      <c r="AE103">
        <v>11</v>
      </c>
      <c r="AF103">
        <v>11</v>
      </c>
      <c r="AG103">
        <v>12</v>
      </c>
      <c r="AH103">
        <v>12</v>
      </c>
      <c r="AI103">
        <v>12</v>
      </c>
      <c r="AJ103">
        <v>12</v>
      </c>
      <c r="AK103">
        <v>12</v>
      </c>
      <c r="AL103">
        <v>12</v>
      </c>
      <c r="AM103">
        <v>12</v>
      </c>
      <c r="AN103">
        <v>12</v>
      </c>
      <c r="AO103">
        <v>13</v>
      </c>
      <c r="AP103">
        <v>13</v>
      </c>
      <c r="AQ103">
        <v>13</v>
      </c>
      <c r="AR103">
        <v>13</v>
      </c>
      <c r="AS103">
        <v>13</v>
      </c>
      <c r="AT103">
        <v>14</v>
      </c>
      <c r="AU103">
        <v>14</v>
      </c>
      <c r="AV103">
        <v>14</v>
      </c>
      <c r="AW103">
        <v>14</v>
      </c>
      <c r="AX103">
        <v>14</v>
      </c>
      <c r="AY103">
        <v>14</v>
      </c>
      <c r="AZ103">
        <v>15</v>
      </c>
      <c r="BA103">
        <v>15</v>
      </c>
      <c r="BB103">
        <v>15</v>
      </c>
      <c r="BC103">
        <v>15</v>
      </c>
      <c r="BD103">
        <v>15</v>
      </c>
      <c r="BE103">
        <v>16</v>
      </c>
      <c r="BF103">
        <v>16</v>
      </c>
      <c r="BG103">
        <v>16</v>
      </c>
      <c r="BH103">
        <v>16</v>
      </c>
      <c r="BI103">
        <v>16</v>
      </c>
      <c r="BJ103">
        <v>16</v>
      </c>
      <c r="BK103">
        <v>16</v>
      </c>
      <c r="BL103">
        <v>16</v>
      </c>
      <c r="BM103">
        <v>17</v>
      </c>
      <c r="BN103">
        <v>17</v>
      </c>
      <c r="BO103">
        <v>17</v>
      </c>
      <c r="BP103">
        <v>18</v>
      </c>
      <c r="BQ103">
        <v>18</v>
      </c>
      <c r="BR103">
        <v>18</v>
      </c>
      <c r="BS103">
        <v>18</v>
      </c>
      <c r="BT103">
        <v>19</v>
      </c>
      <c r="BU103">
        <v>19</v>
      </c>
      <c r="BV103">
        <v>19</v>
      </c>
      <c r="BW103">
        <v>19</v>
      </c>
      <c r="BX103">
        <v>20</v>
      </c>
      <c r="BY103">
        <v>20</v>
      </c>
      <c r="BZ103">
        <v>21</v>
      </c>
      <c r="CA103">
        <v>22</v>
      </c>
      <c r="CB103">
        <v>22</v>
      </c>
      <c r="CC103">
        <v>22</v>
      </c>
      <c r="CD103">
        <v>22</v>
      </c>
      <c r="CE103">
        <v>23</v>
      </c>
      <c r="CF103">
        <v>23</v>
      </c>
      <c r="CG103">
        <v>23</v>
      </c>
      <c r="CH103">
        <v>24</v>
      </c>
      <c r="CI103">
        <v>24</v>
      </c>
      <c r="CJ103">
        <v>24</v>
      </c>
      <c r="CK103">
        <v>26</v>
      </c>
      <c r="CL103">
        <v>27</v>
      </c>
      <c r="CM103">
        <v>27</v>
      </c>
      <c r="CN103">
        <v>28</v>
      </c>
      <c r="CO103">
        <v>29</v>
      </c>
      <c r="CP103">
        <v>29</v>
      </c>
      <c r="CQ103">
        <v>30</v>
      </c>
      <c r="CR103">
        <v>30</v>
      </c>
      <c r="CS103">
        <v>32</v>
      </c>
      <c r="CT103">
        <v>32</v>
      </c>
      <c r="CU103">
        <v>35</v>
      </c>
      <c r="CV103">
        <v>36</v>
      </c>
      <c r="CW103">
        <v>36</v>
      </c>
      <c r="CX103">
        <v>39</v>
      </c>
      <c r="DM103" s="22">
        <v>81</v>
      </c>
    </row>
    <row r="104" spans="1:117" x14ac:dyDescent="0.2">
      <c r="B104" s="2" t="s">
        <v>44</v>
      </c>
      <c r="C104">
        <v>2</v>
      </c>
      <c r="D104">
        <v>4</v>
      </c>
      <c r="E104">
        <v>4</v>
      </c>
      <c r="F104">
        <v>5</v>
      </c>
      <c r="G104">
        <v>5</v>
      </c>
      <c r="H104">
        <v>6</v>
      </c>
      <c r="I104">
        <v>6</v>
      </c>
      <c r="J104">
        <v>6</v>
      </c>
      <c r="K104">
        <v>6</v>
      </c>
      <c r="L104">
        <v>7</v>
      </c>
      <c r="M104">
        <v>8</v>
      </c>
      <c r="N104">
        <v>8</v>
      </c>
      <c r="O104">
        <v>9</v>
      </c>
      <c r="P104">
        <v>9</v>
      </c>
      <c r="Q104">
        <v>9</v>
      </c>
      <c r="R104">
        <v>9</v>
      </c>
      <c r="S104">
        <v>9</v>
      </c>
      <c r="T104">
        <v>9</v>
      </c>
      <c r="U104">
        <v>9</v>
      </c>
      <c r="V104">
        <v>9</v>
      </c>
      <c r="W104">
        <v>9</v>
      </c>
      <c r="X104">
        <v>9</v>
      </c>
      <c r="Y104">
        <v>10</v>
      </c>
      <c r="Z104">
        <v>10</v>
      </c>
      <c r="AA104">
        <v>10</v>
      </c>
      <c r="AB104">
        <v>10</v>
      </c>
      <c r="AC104">
        <v>10</v>
      </c>
      <c r="AD104">
        <v>10</v>
      </c>
      <c r="AE104">
        <v>10</v>
      </c>
      <c r="AF104">
        <v>11</v>
      </c>
      <c r="AG104">
        <v>11</v>
      </c>
      <c r="AH104">
        <v>11</v>
      </c>
      <c r="AI104">
        <v>11</v>
      </c>
      <c r="AJ104">
        <v>11</v>
      </c>
      <c r="AK104">
        <v>11</v>
      </c>
      <c r="AL104">
        <v>11</v>
      </c>
      <c r="AM104">
        <v>12</v>
      </c>
      <c r="AN104">
        <v>12</v>
      </c>
      <c r="AO104">
        <v>12</v>
      </c>
      <c r="AP104">
        <v>12</v>
      </c>
      <c r="AQ104">
        <v>13</v>
      </c>
      <c r="AR104">
        <v>13</v>
      </c>
      <c r="AS104">
        <v>13</v>
      </c>
      <c r="AT104">
        <v>13</v>
      </c>
      <c r="AU104">
        <v>13</v>
      </c>
      <c r="AV104">
        <v>14</v>
      </c>
      <c r="AW104">
        <v>14</v>
      </c>
      <c r="AX104">
        <v>14</v>
      </c>
      <c r="AY104">
        <v>14</v>
      </c>
      <c r="AZ104">
        <v>14</v>
      </c>
      <c r="BA104">
        <v>14</v>
      </c>
      <c r="BB104">
        <v>14</v>
      </c>
      <c r="BC104">
        <v>15</v>
      </c>
      <c r="BD104">
        <v>15</v>
      </c>
      <c r="BE104">
        <v>15</v>
      </c>
      <c r="BF104">
        <v>16</v>
      </c>
      <c r="BG104">
        <v>16</v>
      </c>
      <c r="BH104">
        <v>16</v>
      </c>
      <c r="BI104">
        <v>16</v>
      </c>
      <c r="BJ104">
        <v>16</v>
      </c>
      <c r="BK104">
        <v>17</v>
      </c>
      <c r="BL104">
        <v>17</v>
      </c>
      <c r="BM104">
        <v>17</v>
      </c>
      <c r="BN104">
        <v>17</v>
      </c>
      <c r="BO104">
        <v>17</v>
      </c>
      <c r="BP104">
        <v>18</v>
      </c>
      <c r="BQ104">
        <v>18</v>
      </c>
      <c r="BR104">
        <v>18</v>
      </c>
      <c r="BS104">
        <v>18</v>
      </c>
      <c r="BT104">
        <v>18</v>
      </c>
      <c r="BU104">
        <v>19</v>
      </c>
      <c r="BV104">
        <v>19</v>
      </c>
      <c r="BW104">
        <v>19</v>
      </c>
      <c r="BX104">
        <v>19</v>
      </c>
      <c r="BY104">
        <v>20</v>
      </c>
      <c r="BZ104">
        <v>20</v>
      </c>
      <c r="CA104">
        <v>20</v>
      </c>
      <c r="CB104">
        <v>20</v>
      </c>
      <c r="CC104">
        <v>20</v>
      </c>
      <c r="CD104">
        <v>21</v>
      </c>
      <c r="CE104">
        <v>21</v>
      </c>
      <c r="CF104">
        <v>21</v>
      </c>
      <c r="CG104">
        <v>21</v>
      </c>
      <c r="CH104">
        <v>22</v>
      </c>
      <c r="CI104">
        <v>22</v>
      </c>
      <c r="CJ104">
        <v>22</v>
      </c>
      <c r="CK104">
        <v>23</v>
      </c>
      <c r="CL104">
        <v>23</v>
      </c>
      <c r="CM104">
        <v>23</v>
      </c>
      <c r="CN104">
        <v>23</v>
      </c>
      <c r="CO104">
        <v>23</v>
      </c>
      <c r="CP104">
        <v>23</v>
      </c>
      <c r="CQ104">
        <v>24</v>
      </c>
      <c r="CR104">
        <v>25</v>
      </c>
      <c r="CS104">
        <v>25</v>
      </c>
      <c r="CT104">
        <v>25</v>
      </c>
      <c r="CU104">
        <v>26</v>
      </c>
      <c r="CV104">
        <v>27</v>
      </c>
      <c r="CW104">
        <v>28</v>
      </c>
      <c r="CX104">
        <v>30</v>
      </c>
      <c r="DM104" s="22">
        <v>78</v>
      </c>
    </row>
    <row r="105" spans="1:117" x14ac:dyDescent="0.2">
      <c r="B105" s="2" t="s">
        <v>45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3</v>
      </c>
      <c r="I105">
        <v>3</v>
      </c>
      <c r="J105">
        <v>3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5</v>
      </c>
      <c r="Q105">
        <v>5</v>
      </c>
      <c r="R105">
        <v>5</v>
      </c>
      <c r="S105">
        <v>6</v>
      </c>
      <c r="T105">
        <v>6</v>
      </c>
      <c r="U105">
        <v>6</v>
      </c>
      <c r="V105">
        <v>6</v>
      </c>
      <c r="W105">
        <v>7</v>
      </c>
      <c r="X105">
        <v>7</v>
      </c>
      <c r="Y105">
        <v>7</v>
      </c>
      <c r="Z105">
        <v>7</v>
      </c>
      <c r="AA105">
        <v>7</v>
      </c>
      <c r="AB105">
        <v>8</v>
      </c>
      <c r="AC105">
        <v>8</v>
      </c>
      <c r="AD105">
        <v>8</v>
      </c>
      <c r="AE105">
        <v>8</v>
      </c>
      <c r="AF105">
        <v>8</v>
      </c>
      <c r="AG105">
        <v>8</v>
      </c>
      <c r="AH105">
        <v>9</v>
      </c>
      <c r="AI105">
        <v>9</v>
      </c>
      <c r="AJ105">
        <v>9</v>
      </c>
      <c r="AK105">
        <v>9</v>
      </c>
      <c r="AL105">
        <v>9</v>
      </c>
      <c r="AM105">
        <v>10</v>
      </c>
      <c r="AN105">
        <v>10</v>
      </c>
      <c r="AO105">
        <v>10</v>
      </c>
      <c r="AP105">
        <v>10</v>
      </c>
      <c r="AQ105">
        <v>10</v>
      </c>
      <c r="AR105">
        <v>11</v>
      </c>
      <c r="AS105">
        <v>11</v>
      </c>
      <c r="AT105">
        <v>11</v>
      </c>
      <c r="AU105">
        <v>11</v>
      </c>
      <c r="AV105">
        <v>11</v>
      </c>
      <c r="AW105">
        <v>11</v>
      </c>
      <c r="AX105">
        <v>12</v>
      </c>
      <c r="AY105">
        <v>12</v>
      </c>
      <c r="AZ105">
        <v>12</v>
      </c>
      <c r="BA105">
        <v>13</v>
      </c>
      <c r="BB105">
        <v>13</v>
      </c>
      <c r="BC105">
        <v>14</v>
      </c>
      <c r="BD105">
        <v>14</v>
      </c>
      <c r="BE105">
        <v>14</v>
      </c>
      <c r="BF105">
        <v>14</v>
      </c>
      <c r="BG105">
        <v>14</v>
      </c>
      <c r="BH105">
        <v>14</v>
      </c>
      <c r="BI105">
        <v>14</v>
      </c>
      <c r="BJ105">
        <v>14</v>
      </c>
      <c r="BK105">
        <v>15</v>
      </c>
      <c r="BL105">
        <v>15</v>
      </c>
      <c r="BM105">
        <v>15</v>
      </c>
      <c r="BN105">
        <v>16</v>
      </c>
      <c r="BO105">
        <v>16</v>
      </c>
      <c r="BP105">
        <v>16</v>
      </c>
      <c r="BQ105">
        <v>17</v>
      </c>
      <c r="BR105">
        <v>17</v>
      </c>
      <c r="BS105">
        <v>18</v>
      </c>
      <c r="BT105">
        <v>18</v>
      </c>
      <c r="BU105">
        <v>18</v>
      </c>
      <c r="BV105">
        <v>18</v>
      </c>
      <c r="BW105">
        <v>19</v>
      </c>
      <c r="BX105">
        <v>19</v>
      </c>
      <c r="BY105">
        <v>19</v>
      </c>
      <c r="BZ105">
        <v>19</v>
      </c>
      <c r="CA105">
        <v>19</v>
      </c>
      <c r="CB105">
        <v>19</v>
      </c>
      <c r="CC105">
        <v>20</v>
      </c>
      <c r="CD105">
        <v>20</v>
      </c>
      <c r="CE105">
        <v>21</v>
      </c>
      <c r="CF105">
        <v>21</v>
      </c>
      <c r="CG105">
        <v>21</v>
      </c>
      <c r="CH105">
        <v>22</v>
      </c>
      <c r="CI105">
        <v>22</v>
      </c>
      <c r="CJ105">
        <v>23</v>
      </c>
      <c r="CK105">
        <v>23</v>
      </c>
      <c r="CL105">
        <v>24</v>
      </c>
      <c r="CM105">
        <v>25</v>
      </c>
      <c r="CN105">
        <v>26</v>
      </c>
      <c r="CO105">
        <v>26</v>
      </c>
      <c r="CP105">
        <v>27</v>
      </c>
      <c r="CQ105">
        <v>29</v>
      </c>
      <c r="CR105">
        <v>30</v>
      </c>
      <c r="CS105">
        <v>30</v>
      </c>
      <c r="CT105">
        <v>31</v>
      </c>
      <c r="CU105">
        <v>32</v>
      </c>
      <c r="CV105">
        <v>34</v>
      </c>
      <c r="CW105">
        <v>35</v>
      </c>
      <c r="DM105" s="22">
        <v>63.636363636363633</v>
      </c>
    </row>
    <row r="106" spans="1:117" x14ac:dyDescent="0.2">
      <c r="B106" s="2" t="s">
        <v>46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1</v>
      </c>
      <c r="AN106">
        <v>1</v>
      </c>
      <c r="AO106">
        <v>2</v>
      </c>
      <c r="AP106">
        <v>2</v>
      </c>
      <c r="AQ106">
        <v>2</v>
      </c>
      <c r="AR106">
        <v>2</v>
      </c>
      <c r="AS106">
        <v>2</v>
      </c>
      <c r="AT106">
        <v>2</v>
      </c>
      <c r="AU106">
        <v>2</v>
      </c>
      <c r="AV106">
        <v>2</v>
      </c>
      <c r="AW106">
        <v>2</v>
      </c>
      <c r="AX106">
        <v>2</v>
      </c>
      <c r="AY106">
        <v>2</v>
      </c>
      <c r="AZ106">
        <v>2</v>
      </c>
      <c r="BA106">
        <v>3</v>
      </c>
      <c r="BB106">
        <v>3</v>
      </c>
      <c r="BC106">
        <v>3</v>
      </c>
      <c r="BD106">
        <v>3</v>
      </c>
      <c r="BE106">
        <v>3</v>
      </c>
      <c r="BF106">
        <v>3</v>
      </c>
      <c r="BG106">
        <v>3</v>
      </c>
      <c r="BH106">
        <v>3</v>
      </c>
      <c r="BI106">
        <v>3</v>
      </c>
      <c r="BJ106">
        <v>3</v>
      </c>
      <c r="BK106">
        <v>3</v>
      </c>
      <c r="BL106">
        <v>4</v>
      </c>
      <c r="BM106">
        <v>4</v>
      </c>
      <c r="BN106">
        <v>4</v>
      </c>
      <c r="BO106">
        <v>4</v>
      </c>
      <c r="BP106">
        <v>5</v>
      </c>
      <c r="BQ106">
        <v>5</v>
      </c>
      <c r="BR106">
        <v>5</v>
      </c>
      <c r="BS106">
        <v>5</v>
      </c>
      <c r="BT106">
        <v>5</v>
      </c>
      <c r="BU106">
        <v>6</v>
      </c>
      <c r="BV106">
        <v>6</v>
      </c>
      <c r="BW106">
        <v>7</v>
      </c>
      <c r="BX106">
        <v>7</v>
      </c>
      <c r="BY106">
        <v>7</v>
      </c>
      <c r="BZ106">
        <v>8</v>
      </c>
      <c r="CA106">
        <v>8</v>
      </c>
      <c r="CB106">
        <v>8</v>
      </c>
      <c r="CC106">
        <v>8</v>
      </c>
      <c r="CD106">
        <v>8</v>
      </c>
      <c r="CE106">
        <v>9</v>
      </c>
      <c r="CF106">
        <v>9</v>
      </c>
      <c r="CG106">
        <v>9</v>
      </c>
      <c r="CH106">
        <v>10</v>
      </c>
      <c r="CI106">
        <v>10</v>
      </c>
      <c r="CJ106">
        <v>10</v>
      </c>
      <c r="CK106">
        <v>11</v>
      </c>
      <c r="CL106">
        <v>12</v>
      </c>
      <c r="CM106">
        <v>12</v>
      </c>
      <c r="CN106">
        <v>12</v>
      </c>
      <c r="CO106">
        <v>12</v>
      </c>
      <c r="CP106">
        <v>13</v>
      </c>
      <c r="CQ106">
        <v>13</v>
      </c>
      <c r="CR106">
        <v>13</v>
      </c>
      <c r="CS106">
        <v>13</v>
      </c>
      <c r="CT106">
        <v>16</v>
      </c>
      <c r="CU106">
        <v>18</v>
      </c>
      <c r="CV106">
        <v>21</v>
      </c>
      <c r="CW106">
        <v>22</v>
      </c>
      <c r="DM106" s="22">
        <v>16.161616161616163</v>
      </c>
    </row>
    <row r="107" spans="1:117" x14ac:dyDescent="0.2">
      <c r="B107" s="2" t="s">
        <v>59</v>
      </c>
      <c r="C107">
        <v>2</v>
      </c>
      <c r="D107">
        <v>2</v>
      </c>
      <c r="E107">
        <v>4</v>
      </c>
      <c r="F107">
        <v>5</v>
      </c>
      <c r="G107">
        <v>5</v>
      </c>
      <c r="H107">
        <v>5</v>
      </c>
      <c r="I107">
        <v>5</v>
      </c>
      <c r="J107">
        <v>6</v>
      </c>
      <c r="K107">
        <v>6</v>
      </c>
      <c r="L107">
        <v>7</v>
      </c>
      <c r="M107">
        <v>7</v>
      </c>
      <c r="N107">
        <v>7</v>
      </c>
      <c r="O107">
        <v>7</v>
      </c>
      <c r="P107">
        <v>8</v>
      </c>
      <c r="Q107">
        <v>8</v>
      </c>
      <c r="R107">
        <v>8</v>
      </c>
      <c r="S107">
        <v>8</v>
      </c>
      <c r="T107">
        <v>8</v>
      </c>
      <c r="U107">
        <v>8</v>
      </c>
      <c r="V107">
        <v>8</v>
      </c>
      <c r="W107">
        <v>9</v>
      </c>
      <c r="X107">
        <v>9</v>
      </c>
      <c r="Y107">
        <v>9</v>
      </c>
      <c r="Z107">
        <v>9</v>
      </c>
      <c r="AA107">
        <v>9</v>
      </c>
      <c r="AB107">
        <v>9</v>
      </c>
      <c r="AC107">
        <v>10</v>
      </c>
      <c r="AD107">
        <v>10</v>
      </c>
      <c r="AE107">
        <v>10</v>
      </c>
      <c r="AF107">
        <v>10</v>
      </c>
      <c r="AG107">
        <v>10</v>
      </c>
      <c r="AH107">
        <v>11</v>
      </c>
      <c r="AI107">
        <v>11</v>
      </c>
      <c r="AJ107">
        <v>11</v>
      </c>
      <c r="AK107">
        <v>11</v>
      </c>
      <c r="AL107">
        <v>11</v>
      </c>
      <c r="AM107">
        <v>11</v>
      </c>
      <c r="AN107">
        <v>11</v>
      </c>
      <c r="AO107">
        <v>11</v>
      </c>
      <c r="AP107">
        <v>12</v>
      </c>
      <c r="AQ107">
        <v>12</v>
      </c>
      <c r="AR107">
        <v>12</v>
      </c>
      <c r="AS107">
        <v>12</v>
      </c>
      <c r="AT107">
        <v>12</v>
      </c>
      <c r="AU107">
        <v>12</v>
      </c>
      <c r="AV107">
        <v>13</v>
      </c>
      <c r="AW107">
        <v>13</v>
      </c>
      <c r="AX107">
        <v>13</v>
      </c>
      <c r="AY107">
        <v>13</v>
      </c>
      <c r="AZ107">
        <v>13</v>
      </c>
      <c r="BA107">
        <v>13</v>
      </c>
      <c r="BB107">
        <v>13</v>
      </c>
      <c r="BC107">
        <v>14</v>
      </c>
      <c r="BD107">
        <v>14</v>
      </c>
      <c r="BE107">
        <v>14</v>
      </c>
      <c r="BF107">
        <v>14</v>
      </c>
      <c r="BG107">
        <v>14</v>
      </c>
      <c r="BH107">
        <v>14</v>
      </c>
      <c r="BI107">
        <v>14</v>
      </c>
      <c r="BJ107">
        <v>14</v>
      </c>
      <c r="BK107">
        <v>15</v>
      </c>
      <c r="BL107">
        <v>15</v>
      </c>
      <c r="BM107">
        <v>15</v>
      </c>
      <c r="BN107">
        <v>15</v>
      </c>
      <c r="BO107">
        <v>15</v>
      </c>
      <c r="BP107">
        <v>16</v>
      </c>
      <c r="BQ107">
        <v>16</v>
      </c>
      <c r="BR107">
        <v>17</v>
      </c>
      <c r="BS107">
        <v>17</v>
      </c>
      <c r="BT107">
        <v>17</v>
      </c>
      <c r="BU107">
        <v>17</v>
      </c>
      <c r="BV107">
        <v>18</v>
      </c>
      <c r="BW107">
        <v>18</v>
      </c>
      <c r="BX107">
        <v>18</v>
      </c>
      <c r="BY107">
        <v>18</v>
      </c>
      <c r="BZ107">
        <v>18</v>
      </c>
      <c r="CA107">
        <v>18</v>
      </c>
      <c r="CB107">
        <v>20</v>
      </c>
      <c r="CC107">
        <v>20</v>
      </c>
      <c r="CD107">
        <v>20</v>
      </c>
      <c r="CE107">
        <v>21</v>
      </c>
      <c r="CF107">
        <v>21</v>
      </c>
      <c r="CG107">
        <v>22</v>
      </c>
      <c r="CH107">
        <v>22</v>
      </c>
      <c r="CI107">
        <v>22</v>
      </c>
      <c r="CJ107">
        <v>22</v>
      </c>
      <c r="CK107">
        <v>22</v>
      </c>
      <c r="CL107">
        <v>22</v>
      </c>
      <c r="CM107">
        <v>23</v>
      </c>
      <c r="CN107">
        <v>23</v>
      </c>
      <c r="CO107">
        <v>23</v>
      </c>
      <c r="CP107">
        <v>24</v>
      </c>
      <c r="CQ107">
        <v>24</v>
      </c>
      <c r="CR107">
        <v>25</v>
      </c>
      <c r="CS107">
        <v>26</v>
      </c>
      <c r="CT107">
        <v>26</v>
      </c>
      <c r="CU107">
        <v>27</v>
      </c>
      <c r="CV107">
        <v>28</v>
      </c>
      <c r="CW107">
        <v>29</v>
      </c>
      <c r="CX107">
        <v>30</v>
      </c>
      <c r="DM107" s="22">
        <v>74</v>
      </c>
    </row>
    <row r="108" spans="1:117" x14ac:dyDescent="0.2">
      <c r="B108" s="2" t="s">
        <v>60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2</v>
      </c>
      <c r="AI108">
        <v>2</v>
      </c>
      <c r="AJ108">
        <v>3</v>
      </c>
      <c r="AK108">
        <v>3</v>
      </c>
      <c r="AL108">
        <v>4</v>
      </c>
      <c r="AM108">
        <v>4</v>
      </c>
      <c r="AN108">
        <v>4</v>
      </c>
      <c r="AO108">
        <v>4</v>
      </c>
      <c r="AP108">
        <v>4</v>
      </c>
      <c r="AQ108">
        <v>4</v>
      </c>
      <c r="AR108">
        <v>4</v>
      </c>
      <c r="AS108">
        <v>5</v>
      </c>
      <c r="AT108">
        <v>5</v>
      </c>
      <c r="AU108">
        <v>5</v>
      </c>
      <c r="AV108">
        <v>5</v>
      </c>
      <c r="AW108">
        <v>5</v>
      </c>
      <c r="AX108">
        <v>5</v>
      </c>
      <c r="AY108">
        <v>5</v>
      </c>
      <c r="AZ108">
        <v>6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6</v>
      </c>
      <c r="BH108">
        <v>6</v>
      </c>
      <c r="BI108">
        <v>6</v>
      </c>
      <c r="BJ108">
        <v>7</v>
      </c>
      <c r="BK108">
        <v>7</v>
      </c>
      <c r="BL108">
        <v>7</v>
      </c>
      <c r="BM108">
        <v>7</v>
      </c>
      <c r="BN108">
        <v>7</v>
      </c>
      <c r="BO108">
        <v>7</v>
      </c>
      <c r="BP108">
        <v>7</v>
      </c>
      <c r="BQ108">
        <v>8</v>
      </c>
      <c r="BR108">
        <v>8</v>
      </c>
      <c r="BS108">
        <v>8</v>
      </c>
      <c r="BT108">
        <v>8</v>
      </c>
      <c r="BU108">
        <v>9</v>
      </c>
      <c r="BV108">
        <v>9</v>
      </c>
      <c r="BW108">
        <v>9</v>
      </c>
      <c r="BX108">
        <v>9</v>
      </c>
      <c r="BY108">
        <v>9</v>
      </c>
      <c r="BZ108">
        <v>10</v>
      </c>
      <c r="CA108">
        <v>10</v>
      </c>
      <c r="CB108">
        <v>10</v>
      </c>
      <c r="CC108">
        <v>10</v>
      </c>
      <c r="CD108">
        <v>10</v>
      </c>
      <c r="CE108">
        <v>10</v>
      </c>
      <c r="CF108">
        <v>10</v>
      </c>
      <c r="CG108">
        <v>10</v>
      </c>
      <c r="CH108">
        <v>11</v>
      </c>
      <c r="CI108">
        <v>11</v>
      </c>
      <c r="CJ108">
        <v>11</v>
      </c>
      <c r="CK108">
        <v>12</v>
      </c>
      <c r="CL108">
        <v>12</v>
      </c>
      <c r="CM108">
        <v>12</v>
      </c>
      <c r="CN108">
        <v>12</v>
      </c>
      <c r="CO108">
        <v>12</v>
      </c>
      <c r="CP108">
        <v>12</v>
      </c>
      <c r="CQ108">
        <v>12</v>
      </c>
      <c r="CR108">
        <v>13</v>
      </c>
      <c r="CS108">
        <v>13</v>
      </c>
      <c r="CT108">
        <v>14</v>
      </c>
      <c r="CU108">
        <v>14</v>
      </c>
      <c r="CV108">
        <v>15</v>
      </c>
      <c r="CW108">
        <v>15</v>
      </c>
      <c r="CX108">
        <v>16</v>
      </c>
      <c r="DM108" s="22">
        <v>25</v>
      </c>
    </row>
    <row r="109" spans="1:117" x14ac:dyDescent="0.2">
      <c r="B109" s="2" t="s">
        <v>352</v>
      </c>
      <c r="C109">
        <v>4</v>
      </c>
      <c r="D109">
        <v>5</v>
      </c>
      <c r="E109">
        <v>6</v>
      </c>
      <c r="F109">
        <v>6</v>
      </c>
      <c r="G109">
        <v>6</v>
      </c>
      <c r="H109">
        <v>7</v>
      </c>
      <c r="I109">
        <v>7</v>
      </c>
      <c r="J109">
        <v>7</v>
      </c>
      <c r="K109">
        <v>7</v>
      </c>
      <c r="L109">
        <v>8</v>
      </c>
      <c r="M109">
        <v>8</v>
      </c>
      <c r="N109">
        <v>8</v>
      </c>
      <c r="O109">
        <v>8</v>
      </c>
      <c r="P109">
        <v>8</v>
      </c>
      <c r="Q109">
        <v>9</v>
      </c>
      <c r="R109">
        <v>9</v>
      </c>
      <c r="S109">
        <v>9</v>
      </c>
      <c r="T109">
        <v>10</v>
      </c>
      <c r="U109">
        <v>10</v>
      </c>
      <c r="V109">
        <v>10</v>
      </c>
      <c r="W109">
        <v>10</v>
      </c>
      <c r="X109">
        <v>10</v>
      </c>
      <c r="Y109">
        <v>10</v>
      </c>
      <c r="Z109">
        <v>10</v>
      </c>
      <c r="AA109">
        <v>10</v>
      </c>
      <c r="AB109">
        <v>11</v>
      </c>
      <c r="AC109">
        <v>11</v>
      </c>
      <c r="AD109">
        <v>11</v>
      </c>
      <c r="AE109">
        <v>11</v>
      </c>
      <c r="AF109">
        <v>11</v>
      </c>
      <c r="AG109">
        <v>11</v>
      </c>
      <c r="AH109">
        <v>11</v>
      </c>
      <c r="AI109">
        <v>11</v>
      </c>
      <c r="AJ109">
        <v>11</v>
      </c>
      <c r="AK109">
        <v>12</v>
      </c>
      <c r="AL109">
        <v>12</v>
      </c>
      <c r="AM109">
        <v>12</v>
      </c>
      <c r="AN109">
        <v>12</v>
      </c>
      <c r="AO109">
        <v>12</v>
      </c>
      <c r="AP109">
        <v>12</v>
      </c>
      <c r="AQ109">
        <v>12</v>
      </c>
      <c r="AR109">
        <v>12</v>
      </c>
      <c r="AS109">
        <v>13</v>
      </c>
      <c r="AT109">
        <v>13</v>
      </c>
      <c r="AU109">
        <v>13</v>
      </c>
      <c r="AV109">
        <v>13</v>
      </c>
      <c r="AW109">
        <v>13</v>
      </c>
      <c r="AX109">
        <v>13</v>
      </c>
      <c r="AY109">
        <v>14</v>
      </c>
      <c r="AZ109">
        <v>14</v>
      </c>
      <c r="BA109">
        <v>14</v>
      </c>
      <c r="BB109">
        <v>14</v>
      </c>
      <c r="BC109">
        <v>14</v>
      </c>
      <c r="BD109">
        <v>14</v>
      </c>
      <c r="BE109">
        <v>14</v>
      </c>
      <c r="BF109">
        <v>14</v>
      </c>
      <c r="BG109">
        <v>15</v>
      </c>
      <c r="BH109">
        <v>15</v>
      </c>
      <c r="BI109">
        <v>15</v>
      </c>
      <c r="BJ109">
        <v>15</v>
      </c>
      <c r="BK109">
        <v>15</v>
      </c>
      <c r="BL109">
        <v>16</v>
      </c>
      <c r="BM109">
        <v>16</v>
      </c>
      <c r="BN109">
        <v>16</v>
      </c>
      <c r="BO109">
        <v>16</v>
      </c>
      <c r="BP109">
        <v>16</v>
      </c>
      <c r="BQ109">
        <v>16</v>
      </c>
      <c r="BR109">
        <v>16</v>
      </c>
      <c r="BS109">
        <v>17</v>
      </c>
      <c r="BT109">
        <v>17</v>
      </c>
      <c r="BU109">
        <v>17</v>
      </c>
      <c r="BV109">
        <v>17</v>
      </c>
      <c r="BW109">
        <v>17</v>
      </c>
      <c r="BX109">
        <v>17</v>
      </c>
      <c r="BY109">
        <v>17</v>
      </c>
      <c r="BZ109">
        <v>18</v>
      </c>
      <c r="CA109">
        <v>18</v>
      </c>
      <c r="CB109">
        <v>18</v>
      </c>
      <c r="CC109">
        <v>18</v>
      </c>
      <c r="CD109">
        <v>18</v>
      </c>
      <c r="CE109">
        <v>18</v>
      </c>
      <c r="CF109">
        <v>19</v>
      </c>
      <c r="CG109">
        <v>19</v>
      </c>
      <c r="CH109">
        <v>19</v>
      </c>
      <c r="CI109">
        <v>19</v>
      </c>
      <c r="CJ109">
        <v>20</v>
      </c>
      <c r="CK109">
        <v>20</v>
      </c>
      <c r="CL109">
        <v>20</v>
      </c>
      <c r="CM109">
        <v>21</v>
      </c>
      <c r="CN109">
        <v>21</v>
      </c>
      <c r="CO109">
        <v>22</v>
      </c>
      <c r="CP109">
        <v>22</v>
      </c>
      <c r="CQ109">
        <v>22</v>
      </c>
      <c r="CR109">
        <v>22</v>
      </c>
      <c r="CS109">
        <v>25</v>
      </c>
      <c r="CT109">
        <v>26</v>
      </c>
      <c r="CU109">
        <v>27</v>
      </c>
      <c r="CV109">
        <v>28</v>
      </c>
      <c r="CW109">
        <v>28</v>
      </c>
      <c r="CX109">
        <v>37</v>
      </c>
      <c r="DM109" s="22">
        <v>83</v>
      </c>
    </row>
    <row r="110" spans="1:117" x14ac:dyDescent="0.2">
      <c r="C110" s="2"/>
      <c r="D110" s="2"/>
      <c r="E110" s="2"/>
      <c r="DM110" s="22"/>
    </row>
    <row r="111" spans="1:117" x14ac:dyDescent="0.2">
      <c r="B111" s="16" t="s">
        <v>354</v>
      </c>
      <c r="C111" s="2"/>
      <c r="D111" s="2"/>
      <c r="E111" s="2"/>
      <c r="DM111" s="22"/>
    </row>
    <row r="112" spans="1:117" x14ac:dyDescent="0.2">
      <c r="B112" s="2" t="s">
        <v>41</v>
      </c>
      <c r="C112">
        <v>2</v>
      </c>
      <c r="D112">
        <v>3</v>
      </c>
      <c r="E112">
        <v>6</v>
      </c>
      <c r="F112">
        <v>6</v>
      </c>
      <c r="G112">
        <v>6</v>
      </c>
      <c r="H112">
        <v>7</v>
      </c>
      <c r="I112">
        <v>8</v>
      </c>
      <c r="J112">
        <v>8</v>
      </c>
      <c r="K112">
        <v>9</v>
      </c>
      <c r="L112">
        <v>9</v>
      </c>
      <c r="M112">
        <v>9</v>
      </c>
      <c r="N112">
        <v>10</v>
      </c>
      <c r="O112">
        <v>10</v>
      </c>
      <c r="P112">
        <v>10</v>
      </c>
      <c r="Q112">
        <v>10</v>
      </c>
      <c r="R112">
        <v>10</v>
      </c>
      <c r="S112">
        <v>10</v>
      </c>
      <c r="T112">
        <v>11</v>
      </c>
      <c r="U112">
        <v>11</v>
      </c>
      <c r="V112">
        <v>11</v>
      </c>
      <c r="W112">
        <v>11</v>
      </c>
      <c r="X112">
        <v>12</v>
      </c>
      <c r="Y112">
        <v>12</v>
      </c>
      <c r="Z112">
        <v>12</v>
      </c>
      <c r="AA112">
        <v>12</v>
      </c>
      <c r="AB112">
        <v>12</v>
      </c>
      <c r="AC112">
        <v>12</v>
      </c>
      <c r="AD112">
        <v>12</v>
      </c>
      <c r="AE112">
        <v>13</v>
      </c>
      <c r="AF112">
        <v>13</v>
      </c>
      <c r="AG112">
        <v>13</v>
      </c>
      <c r="AH112">
        <v>13</v>
      </c>
      <c r="AI112">
        <v>13</v>
      </c>
      <c r="AJ112">
        <v>13</v>
      </c>
      <c r="AK112">
        <v>13</v>
      </c>
      <c r="AL112">
        <v>14</v>
      </c>
      <c r="AM112">
        <v>14</v>
      </c>
      <c r="AN112">
        <v>14</v>
      </c>
      <c r="AO112">
        <v>14</v>
      </c>
      <c r="AP112">
        <v>14</v>
      </c>
      <c r="AQ112">
        <v>14</v>
      </c>
      <c r="AR112">
        <v>14</v>
      </c>
      <c r="AS112">
        <v>14</v>
      </c>
      <c r="AT112">
        <v>15</v>
      </c>
      <c r="AU112">
        <v>15</v>
      </c>
      <c r="AV112">
        <v>15</v>
      </c>
      <c r="AW112">
        <v>15</v>
      </c>
      <c r="AX112">
        <v>16</v>
      </c>
      <c r="AY112">
        <v>16</v>
      </c>
      <c r="AZ112">
        <v>16</v>
      </c>
      <c r="BA112">
        <v>16</v>
      </c>
      <c r="BB112">
        <v>16</v>
      </c>
      <c r="BC112">
        <v>17</v>
      </c>
      <c r="BD112">
        <v>17</v>
      </c>
      <c r="BE112">
        <v>18</v>
      </c>
      <c r="BF112">
        <v>18</v>
      </c>
      <c r="BG112">
        <v>18</v>
      </c>
      <c r="BH112">
        <v>18</v>
      </c>
      <c r="BI112">
        <v>18</v>
      </c>
      <c r="BJ112">
        <v>18</v>
      </c>
      <c r="BK112">
        <v>18</v>
      </c>
      <c r="BL112">
        <v>18</v>
      </c>
      <c r="BM112">
        <v>18</v>
      </c>
      <c r="BN112">
        <v>18</v>
      </c>
      <c r="BO112">
        <v>18</v>
      </c>
      <c r="BP112">
        <v>19</v>
      </c>
      <c r="BQ112">
        <v>20</v>
      </c>
      <c r="BR112">
        <v>20</v>
      </c>
      <c r="BS112">
        <v>20</v>
      </c>
      <c r="BT112">
        <v>20</v>
      </c>
      <c r="BU112">
        <v>20</v>
      </c>
      <c r="BV112">
        <v>21</v>
      </c>
      <c r="BW112">
        <v>21</v>
      </c>
      <c r="BX112">
        <v>21</v>
      </c>
      <c r="BY112">
        <v>21</v>
      </c>
      <c r="BZ112">
        <v>22</v>
      </c>
      <c r="CA112">
        <v>22</v>
      </c>
      <c r="CB112">
        <v>22</v>
      </c>
      <c r="CC112">
        <v>23</v>
      </c>
      <c r="CD112">
        <v>23</v>
      </c>
      <c r="CE112">
        <v>23</v>
      </c>
      <c r="CF112">
        <v>23</v>
      </c>
      <c r="CG112">
        <v>24</v>
      </c>
      <c r="CH112">
        <v>24</v>
      </c>
      <c r="CI112">
        <v>24</v>
      </c>
      <c r="CJ112">
        <v>24</v>
      </c>
      <c r="CK112">
        <v>25</v>
      </c>
      <c r="CL112">
        <v>25</v>
      </c>
      <c r="CM112">
        <v>25</v>
      </c>
      <c r="CN112">
        <v>25</v>
      </c>
      <c r="CO112">
        <v>25</v>
      </c>
      <c r="CP112">
        <v>25</v>
      </c>
      <c r="CQ112">
        <v>26</v>
      </c>
      <c r="CR112">
        <v>27</v>
      </c>
      <c r="CS112">
        <v>27</v>
      </c>
      <c r="CT112">
        <v>28</v>
      </c>
      <c r="CU112">
        <v>29</v>
      </c>
      <c r="CV112">
        <v>31</v>
      </c>
      <c r="CW112">
        <v>34</v>
      </c>
      <c r="CX112">
        <v>38</v>
      </c>
      <c r="DM112" s="22">
        <v>89</v>
      </c>
    </row>
    <row r="113" spans="1:117" x14ac:dyDescent="0.2">
      <c r="B113" s="2" t="s">
        <v>42</v>
      </c>
      <c r="C113">
        <v>2</v>
      </c>
      <c r="D113">
        <v>5</v>
      </c>
      <c r="E113">
        <v>5</v>
      </c>
      <c r="F113">
        <v>6</v>
      </c>
      <c r="G113">
        <v>7</v>
      </c>
      <c r="H113">
        <v>7</v>
      </c>
      <c r="I113">
        <v>7</v>
      </c>
      <c r="J113">
        <v>7</v>
      </c>
      <c r="K113">
        <v>8</v>
      </c>
      <c r="L113">
        <v>8</v>
      </c>
      <c r="M113">
        <v>8</v>
      </c>
      <c r="N113">
        <v>8</v>
      </c>
      <c r="O113">
        <v>8</v>
      </c>
      <c r="P113">
        <v>8</v>
      </c>
      <c r="Q113">
        <v>8</v>
      </c>
      <c r="R113">
        <v>9</v>
      </c>
      <c r="S113">
        <v>9</v>
      </c>
      <c r="T113">
        <v>9</v>
      </c>
      <c r="U113">
        <v>10</v>
      </c>
      <c r="V113">
        <v>10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11</v>
      </c>
      <c r="AC113">
        <v>11</v>
      </c>
      <c r="AD113">
        <v>11</v>
      </c>
      <c r="AE113">
        <v>11</v>
      </c>
      <c r="AF113">
        <v>11</v>
      </c>
      <c r="AG113">
        <v>11</v>
      </c>
      <c r="AH113">
        <v>11</v>
      </c>
      <c r="AI113">
        <v>11</v>
      </c>
      <c r="AJ113">
        <v>12</v>
      </c>
      <c r="AK113">
        <v>12</v>
      </c>
      <c r="AL113">
        <v>12</v>
      </c>
      <c r="AM113">
        <v>13</v>
      </c>
      <c r="AN113">
        <v>13</v>
      </c>
      <c r="AO113">
        <v>13</v>
      </c>
      <c r="AP113">
        <v>13</v>
      </c>
      <c r="AQ113">
        <v>13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15</v>
      </c>
      <c r="AX113">
        <v>15</v>
      </c>
      <c r="AY113">
        <v>15</v>
      </c>
      <c r="AZ113">
        <v>15</v>
      </c>
      <c r="BA113">
        <v>15</v>
      </c>
      <c r="BB113">
        <v>15</v>
      </c>
      <c r="BC113">
        <v>15</v>
      </c>
      <c r="BD113">
        <v>15</v>
      </c>
      <c r="BE113">
        <v>16</v>
      </c>
      <c r="BF113">
        <v>16</v>
      </c>
      <c r="BG113">
        <v>16</v>
      </c>
      <c r="BH113">
        <v>16</v>
      </c>
      <c r="BI113">
        <v>16</v>
      </c>
      <c r="BJ113">
        <v>17</v>
      </c>
      <c r="BK113">
        <v>17</v>
      </c>
      <c r="BL113">
        <v>17</v>
      </c>
      <c r="BM113">
        <v>17</v>
      </c>
      <c r="BN113">
        <v>18</v>
      </c>
      <c r="BO113">
        <v>18</v>
      </c>
      <c r="BP113">
        <v>18</v>
      </c>
      <c r="BQ113">
        <v>18</v>
      </c>
      <c r="BR113">
        <v>18</v>
      </c>
      <c r="BS113">
        <v>18</v>
      </c>
      <c r="BT113">
        <v>18</v>
      </c>
      <c r="BU113">
        <v>19</v>
      </c>
      <c r="BV113">
        <v>19</v>
      </c>
      <c r="BW113">
        <v>19</v>
      </c>
      <c r="BX113">
        <v>19</v>
      </c>
      <c r="BY113">
        <v>20</v>
      </c>
      <c r="BZ113">
        <v>21</v>
      </c>
      <c r="CA113">
        <v>21</v>
      </c>
      <c r="CB113">
        <v>21</v>
      </c>
      <c r="CC113">
        <v>21</v>
      </c>
      <c r="CD113">
        <v>22</v>
      </c>
      <c r="CE113">
        <v>22</v>
      </c>
      <c r="CF113">
        <v>22</v>
      </c>
      <c r="CG113">
        <v>22</v>
      </c>
      <c r="CH113">
        <v>22</v>
      </c>
      <c r="CI113">
        <v>23</v>
      </c>
      <c r="CJ113">
        <v>23</v>
      </c>
      <c r="CK113">
        <v>23</v>
      </c>
      <c r="CL113">
        <v>24</v>
      </c>
      <c r="CM113">
        <v>24</v>
      </c>
      <c r="CN113">
        <v>25</v>
      </c>
      <c r="CO113">
        <v>25</v>
      </c>
      <c r="CP113">
        <v>26</v>
      </c>
      <c r="CQ113">
        <v>26</v>
      </c>
      <c r="CR113">
        <v>26</v>
      </c>
      <c r="CS113">
        <v>27</v>
      </c>
      <c r="CT113">
        <v>28</v>
      </c>
      <c r="CU113">
        <v>28</v>
      </c>
      <c r="CV113">
        <v>31</v>
      </c>
      <c r="CW113">
        <v>31</v>
      </c>
      <c r="CX113">
        <v>40</v>
      </c>
      <c r="DM113" s="22">
        <v>82</v>
      </c>
    </row>
    <row r="114" spans="1:117" x14ac:dyDescent="0.2">
      <c r="B114" s="2" t="s">
        <v>43</v>
      </c>
      <c r="C114">
        <v>0</v>
      </c>
      <c r="D114">
        <v>3</v>
      </c>
      <c r="E114">
        <v>3</v>
      </c>
      <c r="F114">
        <v>3</v>
      </c>
      <c r="G114">
        <v>4</v>
      </c>
      <c r="H114">
        <v>4</v>
      </c>
      <c r="I114">
        <v>4</v>
      </c>
      <c r="J114">
        <v>4</v>
      </c>
      <c r="K114">
        <v>5</v>
      </c>
      <c r="L114">
        <v>5</v>
      </c>
      <c r="M114">
        <v>5</v>
      </c>
      <c r="N114">
        <v>5</v>
      </c>
      <c r="O114">
        <v>5</v>
      </c>
      <c r="P114">
        <v>6</v>
      </c>
      <c r="Q114">
        <v>6</v>
      </c>
      <c r="R114">
        <v>6</v>
      </c>
      <c r="S114">
        <v>6</v>
      </c>
      <c r="T114">
        <v>6</v>
      </c>
      <c r="U114">
        <v>7</v>
      </c>
      <c r="V114">
        <v>7</v>
      </c>
      <c r="W114">
        <v>7</v>
      </c>
      <c r="X114">
        <v>7</v>
      </c>
      <c r="Y114">
        <v>7</v>
      </c>
      <c r="Z114">
        <v>7</v>
      </c>
      <c r="AA114">
        <v>8</v>
      </c>
      <c r="AB114">
        <v>8</v>
      </c>
      <c r="AC114">
        <v>8</v>
      </c>
      <c r="AD114">
        <v>8</v>
      </c>
      <c r="AE114">
        <v>9</v>
      </c>
      <c r="AF114">
        <v>9</v>
      </c>
      <c r="AG114">
        <v>9</v>
      </c>
      <c r="AH114">
        <v>9</v>
      </c>
      <c r="AI114">
        <v>9</v>
      </c>
      <c r="AJ114">
        <v>10</v>
      </c>
      <c r="AK114">
        <v>10</v>
      </c>
      <c r="AL114">
        <v>10</v>
      </c>
      <c r="AM114">
        <v>10</v>
      </c>
      <c r="AN114">
        <v>10</v>
      </c>
      <c r="AO114">
        <v>11</v>
      </c>
      <c r="AP114">
        <v>11</v>
      </c>
      <c r="AQ114">
        <v>11</v>
      </c>
      <c r="AR114">
        <v>12</v>
      </c>
      <c r="AS114">
        <v>12</v>
      </c>
      <c r="AT114">
        <v>12</v>
      </c>
      <c r="AU114">
        <v>12</v>
      </c>
      <c r="AV114">
        <v>12</v>
      </c>
      <c r="AW114">
        <v>13</v>
      </c>
      <c r="AX114">
        <v>13</v>
      </c>
      <c r="AY114">
        <v>13</v>
      </c>
      <c r="AZ114">
        <v>13</v>
      </c>
      <c r="BA114">
        <v>14</v>
      </c>
      <c r="BB114">
        <v>14</v>
      </c>
      <c r="BC114">
        <v>14</v>
      </c>
      <c r="BD114">
        <v>14</v>
      </c>
      <c r="BE114">
        <v>15</v>
      </c>
      <c r="BF114">
        <v>15</v>
      </c>
      <c r="BG114">
        <v>15</v>
      </c>
      <c r="BH114">
        <v>15</v>
      </c>
      <c r="BI114">
        <v>15</v>
      </c>
      <c r="BJ114">
        <v>15</v>
      </c>
      <c r="BK114">
        <v>15</v>
      </c>
      <c r="BL114">
        <v>15</v>
      </c>
      <c r="BM114">
        <v>15</v>
      </c>
      <c r="BN114">
        <v>16</v>
      </c>
      <c r="BO114">
        <v>16</v>
      </c>
      <c r="BP114">
        <v>16</v>
      </c>
      <c r="BQ114">
        <v>16</v>
      </c>
      <c r="BR114">
        <v>16</v>
      </c>
      <c r="BS114">
        <v>16</v>
      </c>
      <c r="BT114">
        <v>16</v>
      </c>
      <c r="BU114">
        <v>16</v>
      </c>
      <c r="BV114">
        <v>17</v>
      </c>
      <c r="BW114">
        <v>17</v>
      </c>
      <c r="BX114">
        <v>17</v>
      </c>
      <c r="BY114">
        <v>17</v>
      </c>
      <c r="BZ114">
        <v>17</v>
      </c>
      <c r="CA114">
        <v>17</v>
      </c>
      <c r="CB114">
        <v>17</v>
      </c>
      <c r="CC114">
        <v>17</v>
      </c>
      <c r="CD114">
        <v>17</v>
      </c>
      <c r="CE114">
        <v>18</v>
      </c>
      <c r="CF114">
        <v>18</v>
      </c>
      <c r="CG114">
        <v>18</v>
      </c>
      <c r="CH114">
        <v>18</v>
      </c>
      <c r="CI114">
        <v>18</v>
      </c>
      <c r="CJ114">
        <v>19</v>
      </c>
      <c r="CK114">
        <v>19</v>
      </c>
      <c r="CL114">
        <v>19</v>
      </c>
      <c r="CM114">
        <v>19</v>
      </c>
      <c r="CN114">
        <v>19</v>
      </c>
      <c r="CO114">
        <v>19</v>
      </c>
      <c r="CP114">
        <v>20</v>
      </c>
      <c r="CQ114">
        <v>20</v>
      </c>
      <c r="CR114">
        <v>20</v>
      </c>
      <c r="CS114">
        <v>20</v>
      </c>
      <c r="CT114">
        <v>21</v>
      </c>
      <c r="CU114">
        <v>21</v>
      </c>
      <c r="CV114">
        <v>21</v>
      </c>
      <c r="CW114">
        <v>22</v>
      </c>
      <c r="CX114">
        <v>22</v>
      </c>
      <c r="CY114">
        <v>22</v>
      </c>
      <c r="CZ114">
        <v>25</v>
      </c>
      <c r="DA114">
        <v>26</v>
      </c>
      <c r="DB114">
        <v>27</v>
      </c>
      <c r="DC114">
        <v>28</v>
      </c>
      <c r="DD114">
        <v>28</v>
      </c>
      <c r="DE114">
        <v>30</v>
      </c>
      <c r="DM114" s="22">
        <v>69.158878504672899</v>
      </c>
    </row>
    <row r="115" spans="1:117" x14ac:dyDescent="0.2">
      <c r="B115" s="2" t="s">
        <v>44</v>
      </c>
      <c r="C115">
        <v>3</v>
      </c>
      <c r="D115">
        <v>4</v>
      </c>
      <c r="E115">
        <v>5</v>
      </c>
      <c r="F115">
        <v>6</v>
      </c>
      <c r="G115">
        <v>6</v>
      </c>
      <c r="H115">
        <v>7</v>
      </c>
      <c r="I115">
        <v>7</v>
      </c>
      <c r="J115">
        <v>7</v>
      </c>
      <c r="K115">
        <v>8</v>
      </c>
      <c r="L115">
        <v>8</v>
      </c>
      <c r="M115">
        <v>8</v>
      </c>
      <c r="N115">
        <v>8</v>
      </c>
      <c r="O115">
        <v>9</v>
      </c>
      <c r="P115">
        <v>9</v>
      </c>
      <c r="Q115">
        <v>9</v>
      </c>
      <c r="R115">
        <v>9</v>
      </c>
      <c r="S115">
        <v>10</v>
      </c>
      <c r="T115">
        <v>10</v>
      </c>
      <c r="U115">
        <v>10</v>
      </c>
      <c r="V115">
        <v>10</v>
      </c>
      <c r="W115">
        <v>10</v>
      </c>
      <c r="X115">
        <v>11</v>
      </c>
      <c r="Y115">
        <v>11</v>
      </c>
      <c r="Z115">
        <v>11</v>
      </c>
      <c r="AA115">
        <v>11</v>
      </c>
      <c r="AB115">
        <v>11</v>
      </c>
      <c r="AC115">
        <v>11</v>
      </c>
      <c r="AD115">
        <v>12</v>
      </c>
      <c r="AE115">
        <v>12</v>
      </c>
      <c r="AF115">
        <v>12</v>
      </c>
      <c r="AG115">
        <v>13</v>
      </c>
      <c r="AH115">
        <v>13</v>
      </c>
      <c r="AI115">
        <v>13</v>
      </c>
      <c r="AJ115">
        <v>13</v>
      </c>
      <c r="AK115">
        <v>14</v>
      </c>
      <c r="AL115">
        <v>14</v>
      </c>
      <c r="AM115">
        <v>14</v>
      </c>
      <c r="AN115">
        <v>14</v>
      </c>
      <c r="AO115">
        <v>14</v>
      </c>
      <c r="AP115">
        <v>14</v>
      </c>
      <c r="AQ115">
        <v>14</v>
      </c>
      <c r="AR115">
        <v>15</v>
      </c>
      <c r="AS115">
        <v>15</v>
      </c>
      <c r="AT115">
        <v>15</v>
      </c>
      <c r="AU115">
        <v>15</v>
      </c>
      <c r="AV115">
        <v>15</v>
      </c>
      <c r="AW115">
        <v>16</v>
      </c>
      <c r="AX115">
        <v>16</v>
      </c>
      <c r="AY115">
        <v>16</v>
      </c>
      <c r="AZ115">
        <v>16</v>
      </c>
      <c r="BA115">
        <v>17</v>
      </c>
      <c r="BB115">
        <v>17</v>
      </c>
      <c r="BC115">
        <v>17</v>
      </c>
      <c r="BD115">
        <v>17</v>
      </c>
      <c r="BE115">
        <v>17</v>
      </c>
      <c r="BF115">
        <v>17</v>
      </c>
      <c r="BG115">
        <v>17</v>
      </c>
      <c r="BH115">
        <v>17</v>
      </c>
      <c r="BI115">
        <v>18</v>
      </c>
      <c r="BJ115">
        <v>18</v>
      </c>
      <c r="BK115">
        <v>18</v>
      </c>
      <c r="BL115">
        <v>18</v>
      </c>
      <c r="BM115">
        <v>18</v>
      </c>
      <c r="BN115">
        <v>18</v>
      </c>
      <c r="BO115">
        <v>18</v>
      </c>
      <c r="BP115">
        <v>19</v>
      </c>
      <c r="BQ115">
        <v>19</v>
      </c>
      <c r="BR115">
        <v>19</v>
      </c>
      <c r="BS115">
        <v>19</v>
      </c>
      <c r="BT115">
        <v>19</v>
      </c>
      <c r="BU115">
        <v>19</v>
      </c>
      <c r="BV115">
        <v>19</v>
      </c>
      <c r="BW115">
        <v>20</v>
      </c>
      <c r="BX115">
        <v>20</v>
      </c>
      <c r="BY115">
        <v>21</v>
      </c>
      <c r="BZ115">
        <v>21</v>
      </c>
      <c r="CA115">
        <v>21</v>
      </c>
      <c r="CB115">
        <v>21</v>
      </c>
      <c r="CC115">
        <v>21</v>
      </c>
      <c r="CD115">
        <v>21</v>
      </c>
      <c r="CE115">
        <v>21</v>
      </c>
      <c r="CF115">
        <v>22</v>
      </c>
      <c r="CG115">
        <v>22</v>
      </c>
      <c r="CH115">
        <v>22</v>
      </c>
      <c r="CI115">
        <v>22</v>
      </c>
      <c r="CJ115">
        <v>24</v>
      </c>
      <c r="CK115">
        <v>25</v>
      </c>
      <c r="CL115">
        <v>25</v>
      </c>
      <c r="CM115">
        <v>26</v>
      </c>
      <c r="CN115">
        <v>26</v>
      </c>
      <c r="CO115">
        <v>26</v>
      </c>
      <c r="CP115">
        <v>26</v>
      </c>
      <c r="CQ115">
        <v>26</v>
      </c>
      <c r="CR115">
        <v>27</v>
      </c>
      <c r="CS115">
        <v>27</v>
      </c>
      <c r="CT115">
        <v>28</v>
      </c>
      <c r="CU115">
        <v>29</v>
      </c>
      <c r="CV115">
        <v>29</v>
      </c>
      <c r="CW115">
        <v>29</v>
      </c>
      <c r="CX115">
        <v>31</v>
      </c>
      <c r="CY115">
        <v>32</v>
      </c>
      <c r="CZ115">
        <v>32</v>
      </c>
      <c r="DA115">
        <v>32</v>
      </c>
      <c r="DB115">
        <v>33</v>
      </c>
      <c r="DC115">
        <v>36</v>
      </c>
      <c r="DD115">
        <v>39</v>
      </c>
      <c r="DM115" s="22">
        <v>84.905660377358487</v>
      </c>
    </row>
    <row r="116" spans="1:117" x14ac:dyDescent="0.2">
      <c r="B116" s="2" t="s">
        <v>45</v>
      </c>
      <c r="C116">
        <v>2</v>
      </c>
      <c r="D116">
        <v>3</v>
      </c>
      <c r="E116">
        <v>3</v>
      </c>
      <c r="F116">
        <v>5</v>
      </c>
      <c r="G116">
        <v>5</v>
      </c>
      <c r="H116">
        <v>5</v>
      </c>
      <c r="I116">
        <v>5</v>
      </c>
      <c r="J116">
        <v>6</v>
      </c>
      <c r="K116">
        <v>6</v>
      </c>
      <c r="L116">
        <v>6</v>
      </c>
      <c r="M116">
        <v>6</v>
      </c>
      <c r="N116">
        <v>6</v>
      </c>
      <c r="O116">
        <v>7</v>
      </c>
      <c r="P116">
        <v>7</v>
      </c>
      <c r="Q116">
        <v>7</v>
      </c>
      <c r="R116">
        <v>7</v>
      </c>
      <c r="S116">
        <v>7</v>
      </c>
      <c r="T116">
        <v>7</v>
      </c>
      <c r="U116">
        <v>7</v>
      </c>
      <c r="V116">
        <v>8</v>
      </c>
      <c r="W116">
        <v>8</v>
      </c>
      <c r="X116">
        <v>8</v>
      </c>
      <c r="Y116">
        <v>8</v>
      </c>
      <c r="Z116">
        <v>9</v>
      </c>
      <c r="AA116">
        <v>9</v>
      </c>
      <c r="AB116">
        <v>9</v>
      </c>
      <c r="AC116">
        <v>9</v>
      </c>
      <c r="AD116">
        <v>9</v>
      </c>
      <c r="AE116">
        <v>10</v>
      </c>
      <c r="AF116">
        <v>10</v>
      </c>
      <c r="AG116">
        <v>10</v>
      </c>
      <c r="AH116">
        <v>10</v>
      </c>
      <c r="AI116">
        <v>10</v>
      </c>
      <c r="AJ116">
        <v>10</v>
      </c>
      <c r="AK116">
        <v>10</v>
      </c>
      <c r="AL116">
        <v>10</v>
      </c>
      <c r="AM116">
        <v>11</v>
      </c>
      <c r="AN116">
        <v>11</v>
      </c>
      <c r="AO116">
        <v>11</v>
      </c>
      <c r="AP116">
        <v>11</v>
      </c>
      <c r="AQ116">
        <v>11</v>
      </c>
      <c r="AR116">
        <v>11</v>
      </c>
      <c r="AS116">
        <v>11</v>
      </c>
      <c r="AT116">
        <v>12</v>
      </c>
      <c r="AU116">
        <v>12</v>
      </c>
      <c r="AV116">
        <v>12</v>
      </c>
      <c r="AW116">
        <v>12</v>
      </c>
      <c r="AX116">
        <v>12</v>
      </c>
      <c r="AY116">
        <v>12</v>
      </c>
      <c r="AZ116">
        <v>12</v>
      </c>
      <c r="BA116">
        <v>12</v>
      </c>
      <c r="BB116">
        <v>12</v>
      </c>
      <c r="BC116">
        <v>12</v>
      </c>
      <c r="BD116">
        <v>13</v>
      </c>
      <c r="BE116">
        <v>13</v>
      </c>
      <c r="BF116">
        <v>13</v>
      </c>
      <c r="BG116">
        <v>13</v>
      </c>
      <c r="BH116">
        <v>13</v>
      </c>
      <c r="BI116">
        <v>13</v>
      </c>
      <c r="BJ116">
        <v>13</v>
      </c>
      <c r="BK116">
        <v>14</v>
      </c>
      <c r="BL116">
        <v>14</v>
      </c>
      <c r="BM116">
        <v>14</v>
      </c>
      <c r="BN116">
        <v>14</v>
      </c>
      <c r="BO116">
        <v>14</v>
      </c>
      <c r="BP116">
        <v>14</v>
      </c>
      <c r="BQ116">
        <v>14</v>
      </c>
      <c r="BR116">
        <v>14</v>
      </c>
      <c r="BS116">
        <v>14</v>
      </c>
      <c r="BT116">
        <v>14</v>
      </c>
      <c r="BU116">
        <v>15</v>
      </c>
      <c r="BV116">
        <v>15</v>
      </c>
      <c r="BW116">
        <v>15</v>
      </c>
      <c r="BX116">
        <v>15</v>
      </c>
      <c r="BY116">
        <v>15</v>
      </c>
      <c r="BZ116">
        <v>15</v>
      </c>
      <c r="CA116">
        <v>16</v>
      </c>
      <c r="CB116">
        <v>16</v>
      </c>
      <c r="CC116">
        <v>16</v>
      </c>
      <c r="CD116">
        <v>16</v>
      </c>
      <c r="CE116">
        <v>17</v>
      </c>
      <c r="CF116">
        <v>17</v>
      </c>
      <c r="CG116">
        <v>18</v>
      </c>
      <c r="CH116">
        <v>18</v>
      </c>
      <c r="CI116">
        <v>18</v>
      </c>
      <c r="CJ116">
        <v>19</v>
      </c>
      <c r="CK116">
        <v>19</v>
      </c>
      <c r="CL116">
        <v>20</v>
      </c>
      <c r="CM116">
        <v>20</v>
      </c>
      <c r="CN116">
        <v>20</v>
      </c>
      <c r="CO116">
        <v>21</v>
      </c>
      <c r="CP116">
        <v>21</v>
      </c>
      <c r="CQ116">
        <v>21</v>
      </c>
      <c r="CR116">
        <v>22</v>
      </c>
      <c r="CS116">
        <v>23</v>
      </c>
      <c r="CT116">
        <v>23</v>
      </c>
      <c r="CU116">
        <v>23</v>
      </c>
      <c r="CV116">
        <v>24</v>
      </c>
      <c r="CW116">
        <v>26</v>
      </c>
      <c r="CX116">
        <v>33</v>
      </c>
      <c r="CY116">
        <v>38</v>
      </c>
      <c r="DM116" s="22">
        <v>72.277227722772281</v>
      </c>
    </row>
    <row r="117" spans="1:117" x14ac:dyDescent="0.2">
      <c r="B117" s="2" t="s">
        <v>46</v>
      </c>
      <c r="C117">
        <v>3</v>
      </c>
      <c r="D117">
        <v>4</v>
      </c>
      <c r="E117">
        <v>4</v>
      </c>
      <c r="F117">
        <v>5</v>
      </c>
      <c r="G117">
        <v>5</v>
      </c>
      <c r="H117">
        <v>6</v>
      </c>
      <c r="I117">
        <v>7</v>
      </c>
      <c r="J117">
        <v>7</v>
      </c>
      <c r="K117">
        <v>7</v>
      </c>
      <c r="L117">
        <v>7</v>
      </c>
      <c r="M117">
        <v>7</v>
      </c>
      <c r="N117">
        <v>8</v>
      </c>
      <c r="O117">
        <v>8</v>
      </c>
      <c r="P117">
        <v>8</v>
      </c>
      <c r="Q117">
        <v>8</v>
      </c>
      <c r="R117">
        <v>8</v>
      </c>
      <c r="S117">
        <v>8</v>
      </c>
      <c r="T117">
        <v>8</v>
      </c>
      <c r="U117">
        <v>8</v>
      </c>
      <c r="V117">
        <v>8</v>
      </c>
      <c r="W117">
        <v>9</v>
      </c>
      <c r="X117">
        <v>9</v>
      </c>
      <c r="Y117">
        <v>9</v>
      </c>
      <c r="Z117">
        <v>9</v>
      </c>
      <c r="AA117">
        <v>9</v>
      </c>
      <c r="AB117">
        <v>9</v>
      </c>
      <c r="AC117">
        <v>9</v>
      </c>
      <c r="AD117">
        <v>10</v>
      </c>
      <c r="AE117">
        <v>10</v>
      </c>
      <c r="AF117">
        <v>10</v>
      </c>
      <c r="AG117">
        <v>10</v>
      </c>
      <c r="AH117">
        <v>11</v>
      </c>
      <c r="AI117">
        <v>11</v>
      </c>
      <c r="AJ117">
        <v>11</v>
      </c>
      <c r="AK117">
        <v>11</v>
      </c>
      <c r="AL117">
        <v>11</v>
      </c>
      <c r="AM117">
        <v>11</v>
      </c>
      <c r="AN117">
        <v>11</v>
      </c>
      <c r="AO117">
        <v>11</v>
      </c>
      <c r="AP117">
        <v>12</v>
      </c>
      <c r="AQ117">
        <v>12</v>
      </c>
      <c r="AR117">
        <v>12</v>
      </c>
      <c r="AS117">
        <v>12</v>
      </c>
      <c r="AT117">
        <v>12</v>
      </c>
      <c r="AU117">
        <v>12</v>
      </c>
      <c r="AV117">
        <v>13</v>
      </c>
      <c r="AW117">
        <v>13</v>
      </c>
      <c r="AX117">
        <v>14</v>
      </c>
      <c r="AY117">
        <v>14</v>
      </c>
      <c r="AZ117">
        <v>14</v>
      </c>
      <c r="BA117">
        <v>14</v>
      </c>
      <c r="BB117">
        <v>14</v>
      </c>
      <c r="BC117">
        <v>14</v>
      </c>
      <c r="BD117">
        <v>14</v>
      </c>
      <c r="BE117">
        <v>15</v>
      </c>
      <c r="BF117">
        <v>15</v>
      </c>
      <c r="BG117">
        <v>15</v>
      </c>
      <c r="BH117">
        <v>15</v>
      </c>
      <c r="BI117">
        <v>15</v>
      </c>
      <c r="BJ117">
        <v>16</v>
      </c>
      <c r="BK117">
        <v>16</v>
      </c>
      <c r="BL117">
        <v>16</v>
      </c>
      <c r="BM117">
        <v>17</v>
      </c>
      <c r="BN117">
        <v>17</v>
      </c>
      <c r="BO117">
        <v>17</v>
      </c>
      <c r="BP117">
        <v>17</v>
      </c>
      <c r="BQ117">
        <v>17</v>
      </c>
      <c r="BR117">
        <v>18</v>
      </c>
      <c r="BS117">
        <v>18</v>
      </c>
      <c r="BT117">
        <v>19</v>
      </c>
      <c r="BU117">
        <v>19</v>
      </c>
      <c r="BV117">
        <v>19</v>
      </c>
      <c r="BW117">
        <v>19</v>
      </c>
      <c r="BX117">
        <v>19</v>
      </c>
      <c r="BY117">
        <v>20</v>
      </c>
      <c r="BZ117">
        <v>20</v>
      </c>
      <c r="CA117">
        <v>20</v>
      </c>
      <c r="CB117">
        <v>20</v>
      </c>
      <c r="CC117">
        <v>21</v>
      </c>
      <c r="CD117">
        <v>21</v>
      </c>
      <c r="CE117">
        <v>21</v>
      </c>
      <c r="CF117">
        <v>22</v>
      </c>
      <c r="CG117">
        <v>22</v>
      </c>
      <c r="CH117">
        <v>23</v>
      </c>
      <c r="CI117">
        <v>23</v>
      </c>
      <c r="CJ117">
        <v>23</v>
      </c>
      <c r="CK117">
        <v>23</v>
      </c>
      <c r="CL117">
        <v>24</v>
      </c>
      <c r="CM117">
        <v>26</v>
      </c>
      <c r="CN117">
        <v>26</v>
      </c>
      <c r="CO117">
        <v>27</v>
      </c>
      <c r="CP117">
        <v>27</v>
      </c>
      <c r="CQ117">
        <v>28</v>
      </c>
      <c r="CR117">
        <v>29</v>
      </c>
      <c r="CS117">
        <v>29</v>
      </c>
      <c r="CT117">
        <v>29</v>
      </c>
      <c r="CU117">
        <v>30</v>
      </c>
      <c r="CV117">
        <v>37</v>
      </c>
      <c r="CW117">
        <v>38</v>
      </c>
      <c r="DM117" s="22">
        <v>72.727272727272734</v>
      </c>
    </row>
    <row r="118" spans="1:117" x14ac:dyDescent="0.2">
      <c r="B118" s="2" t="s">
        <v>59</v>
      </c>
      <c r="C118">
        <v>2</v>
      </c>
      <c r="D118">
        <v>2</v>
      </c>
      <c r="E118">
        <v>3</v>
      </c>
      <c r="F118">
        <v>4</v>
      </c>
      <c r="G118">
        <v>5</v>
      </c>
      <c r="H118">
        <v>5</v>
      </c>
      <c r="I118">
        <v>5</v>
      </c>
      <c r="J118">
        <v>5</v>
      </c>
      <c r="K118">
        <v>6</v>
      </c>
      <c r="L118">
        <v>6</v>
      </c>
      <c r="M118">
        <v>6</v>
      </c>
      <c r="N118">
        <v>6</v>
      </c>
      <c r="O118">
        <v>6</v>
      </c>
      <c r="P118">
        <v>6</v>
      </c>
      <c r="Q118">
        <v>6</v>
      </c>
      <c r="R118">
        <v>7</v>
      </c>
      <c r="S118">
        <v>7</v>
      </c>
      <c r="T118">
        <v>7</v>
      </c>
      <c r="U118">
        <v>8</v>
      </c>
      <c r="V118">
        <v>9</v>
      </c>
      <c r="W118">
        <v>9</v>
      </c>
      <c r="X118">
        <v>9</v>
      </c>
      <c r="Y118">
        <v>9</v>
      </c>
      <c r="Z118">
        <v>9</v>
      </c>
      <c r="AA118">
        <v>9</v>
      </c>
      <c r="AB118">
        <v>10</v>
      </c>
      <c r="AC118">
        <v>10</v>
      </c>
      <c r="AD118">
        <v>11</v>
      </c>
      <c r="AE118">
        <v>11</v>
      </c>
      <c r="AF118">
        <v>11</v>
      </c>
      <c r="AG118">
        <v>11</v>
      </c>
      <c r="AH118">
        <v>11</v>
      </c>
      <c r="AI118">
        <v>12</v>
      </c>
      <c r="AJ118">
        <v>12</v>
      </c>
      <c r="AK118">
        <v>12</v>
      </c>
      <c r="AL118">
        <v>12</v>
      </c>
      <c r="AM118">
        <v>12</v>
      </c>
      <c r="AN118">
        <v>12</v>
      </c>
      <c r="AO118">
        <v>13</v>
      </c>
      <c r="AP118">
        <v>13</v>
      </c>
      <c r="AQ118">
        <v>13</v>
      </c>
      <c r="AR118">
        <v>13</v>
      </c>
      <c r="AS118">
        <v>13</v>
      </c>
      <c r="AT118">
        <v>13</v>
      </c>
      <c r="AU118">
        <v>13</v>
      </c>
      <c r="AV118">
        <v>14</v>
      </c>
      <c r="AW118">
        <v>14</v>
      </c>
      <c r="AX118">
        <v>14</v>
      </c>
      <c r="AY118">
        <v>14</v>
      </c>
      <c r="AZ118">
        <v>15</v>
      </c>
      <c r="BA118">
        <v>15</v>
      </c>
      <c r="BB118">
        <v>15</v>
      </c>
      <c r="BC118">
        <v>15</v>
      </c>
      <c r="BD118">
        <v>15</v>
      </c>
      <c r="BE118">
        <v>15</v>
      </c>
      <c r="BF118">
        <v>16</v>
      </c>
      <c r="BG118">
        <v>16</v>
      </c>
      <c r="BH118">
        <v>16</v>
      </c>
      <c r="BI118">
        <v>17</v>
      </c>
      <c r="BJ118">
        <v>17</v>
      </c>
      <c r="BK118">
        <v>17</v>
      </c>
      <c r="BL118">
        <v>17</v>
      </c>
      <c r="BM118">
        <v>18</v>
      </c>
      <c r="BN118">
        <v>18</v>
      </c>
      <c r="BO118">
        <v>18</v>
      </c>
      <c r="BP118">
        <v>18</v>
      </c>
      <c r="BQ118">
        <v>18</v>
      </c>
      <c r="BR118">
        <v>19</v>
      </c>
      <c r="BS118">
        <v>19</v>
      </c>
      <c r="BT118">
        <v>20</v>
      </c>
      <c r="BU118">
        <v>20</v>
      </c>
      <c r="BV118">
        <v>20</v>
      </c>
      <c r="BW118">
        <v>21</v>
      </c>
      <c r="BX118">
        <v>21</v>
      </c>
      <c r="BY118">
        <v>22</v>
      </c>
      <c r="BZ118">
        <v>22</v>
      </c>
      <c r="CA118">
        <v>22</v>
      </c>
      <c r="CB118">
        <v>22</v>
      </c>
      <c r="CC118">
        <v>22</v>
      </c>
      <c r="CD118">
        <v>22</v>
      </c>
      <c r="CE118">
        <v>22</v>
      </c>
      <c r="CF118">
        <v>23</v>
      </c>
      <c r="CG118">
        <v>24</v>
      </c>
      <c r="CH118">
        <v>26</v>
      </c>
      <c r="CI118">
        <v>26</v>
      </c>
      <c r="CJ118">
        <v>27</v>
      </c>
      <c r="CK118">
        <v>27</v>
      </c>
      <c r="CL118">
        <v>27</v>
      </c>
      <c r="CM118">
        <v>27</v>
      </c>
      <c r="CN118">
        <v>27</v>
      </c>
      <c r="CO118">
        <v>27</v>
      </c>
      <c r="CP118">
        <v>28</v>
      </c>
      <c r="CQ118">
        <v>30</v>
      </c>
      <c r="CR118">
        <v>30</v>
      </c>
      <c r="CS118">
        <v>31</v>
      </c>
      <c r="CT118">
        <v>31</v>
      </c>
      <c r="CU118">
        <v>33</v>
      </c>
      <c r="CV118">
        <v>35</v>
      </c>
      <c r="CW118">
        <v>38</v>
      </c>
      <c r="CX118">
        <v>39</v>
      </c>
      <c r="DM118" s="22">
        <v>75</v>
      </c>
    </row>
    <row r="119" spans="1:117" x14ac:dyDescent="0.2">
      <c r="B119" s="2" t="s">
        <v>60</v>
      </c>
      <c r="C119">
        <v>6</v>
      </c>
      <c r="D119">
        <v>6</v>
      </c>
      <c r="E119">
        <v>8</v>
      </c>
      <c r="F119">
        <v>9</v>
      </c>
      <c r="G119">
        <v>9</v>
      </c>
      <c r="H119">
        <v>11</v>
      </c>
      <c r="I119">
        <v>12</v>
      </c>
      <c r="J119">
        <v>12</v>
      </c>
      <c r="K119">
        <v>12</v>
      </c>
      <c r="L119">
        <v>13</v>
      </c>
      <c r="M119">
        <v>14</v>
      </c>
      <c r="N119">
        <v>14</v>
      </c>
      <c r="O119">
        <v>14</v>
      </c>
      <c r="P119">
        <v>15</v>
      </c>
      <c r="Q119">
        <v>15</v>
      </c>
      <c r="R119">
        <v>15</v>
      </c>
      <c r="S119">
        <v>15</v>
      </c>
      <c r="T119">
        <v>16</v>
      </c>
      <c r="U119">
        <v>16</v>
      </c>
      <c r="V119">
        <v>16</v>
      </c>
      <c r="W119">
        <v>17</v>
      </c>
      <c r="X119">
        <v>17</v>
      </c>
      <c r="Y119">
        <v>18</v>
      </c>
      <c r="Z119">
        <v>18</v>
      </c>
      <c r="AA119">
        <v>19</v>
      </c>
      <c r="AB119">
        <v>19</v>
      </c>
      <c r="AC119">
        <v>19</v>
      </c>
      <c r="AD119">
        <v>19</v>
      </c>
      <c r="AE119">
        <v>19</v>
      </c>
      <c r="AF119">
        <v>20</v>
      </c>
      <c r="AG119">
        <v>20</v>
      </c>
      <c r="AH119">
        <v>21</v>
      </c>
      <c r="AI119">
        <v>21</v>
      </c>
      <c r="AJ119">
        <v>21</v>
      </c>
      <c r="AK119">
        <v>22</v>
      </c>
      <c r="AL119">
        <v>23</v>
      </c>
      <c r="AM119">
        <v>23</v>
      </c>
      <c r="AN119">
        <v>23</v>
      </c>
      <c r="AO119">
        <v>23</v>
      </c>
      <c r="AP119">
        <v>23</v>
      </c>
      <c r="AQ119">
        <v>23</v>
      </c>
      <c r="AR119">
        <v>23</v>
      </c>
      <c r="AS119">
        <v>24</v>
      </c>
      <c r="AT119">
        <v>24</v>
      </c>
      <c r="AU119">
        <v>24</v>
      </c>
      <c r="AV119">
        <v>24</v>
      </c>
      <c r="AW119">
        <v>25</v>
      </c>
      <c r="AX119">
        <v>25</v>
      </c>
      <c r="AY119">
        <v>25</v>
      </c>
      <c r="AZ119">
        <v>26</v>
      </c>
      <c r="BA119">
        <v>26</v>
      </c>
      <c r="BB119">
        <v>26</v>
      </c>
      <c r="BC119">
        <v>27</v>
      </c>
      <c r="BD119">
        <v>27</v>
      </c>
      <c r="BE119">
        <v>27</v>
      </c>
      <c r="BF119">
        <v>27</v>
      </c>
      <c r="BG119">
        <v>27</v>
      </c>
      <c r="BH119">
        <v>28</v>
      </c>
      <c r="BI119">
        <v>28</v>
      </c>
      <c r="BJ119">
        <v>28</v>
      </c>
      <c r="BK119">
        <v>29</v>
      </c>
      <c r="BL119">
        <v>29</v>
      </c>
      <c r="BM119">
        <v>29</v>
      </c>
      <c r="BN119">
        <v>30</v>
      </c>
      <c r="BO119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>
        <v>31</v>
      </c>
      <c r="BV119">
        <v>31</v>
      </c>
      <c r="BW119">
        <v>32</v>
      </c>
      <c r="BX119">
        <v>33</v>
      </c>
      <c r="BY119">
        <v>34</v>
      </c>
      <c r="BZ119">
        <v>34</v>
      </c>
      <c r="CA119">
        <v>34</v>
      </c>
      <c r="CB119">
        <v>34</v>
      </c>
      <c r="CC119">
        <v>35</v>
      </c>
      <c r="CD119">
        <v>35</v>
      </c>
      <c r="CE119">
        <v>36</v>
      </c>
      <c r="CF119">
        <v>36</v>
      </c>
      <c r="CG119">
        <v>37</v>
      </c>
      <c r="CH119">
        <v>38</v>
      </c>
      <c r="CI119">
        <v>38</v>
      </c>
      <c r="CJ119">
        <v>40</v>
      </c>
      <c r="CK119">
        <v>40</v>
      </c>
      <c r="CL119">
        <v>45</v>
      </c>
      <c r="CM119">
        <v>45</v>
      </c>
      <c r="CN119">
        <v>46</v>
      </c>
      <c r="CO119">
        <v>47</v>
      </c>
      <c r="CP119">
        <v>47</v>
      </c>
      <c r="CQ119">
        <v>48</v>
      </c>
      <c r="CR119">
        <v>48</v>
      </c>
      <c r="CS119">
        <v>49</v>
      </c>
      <c r="CT119">
        <v>51</v>
      </c>
      <c r="CU119">
        <v>52</v>
      </c>
      <c r="CV119">
        <v>53</v>
      </c>
      <c r="CW119">
        <v>60</v>
      </c>
      <c r="CX119">
        <v>63</v>
      </c>
      <c r="DM119" s="22">
        <v>95</v>
      </c>
    </row>
    <row r="120" spans="1:117" x14ac:dyDescent="0.2">
      <c r="C120" s="2"/>
      <c r="D120" s="2"/>
      <c r="E120" s="2"/>
    </row>
    <row r="121" spans="1:117" x14ac:dyDescent="0.2">
      <c r="C121" s="2"/>
      <c r="D121" s="2"/>
      <c r="E121" s="2"/>
    </row>
    <row r="122" spans="1:117" x14ac:dyDescent="0.2">
      <c r="C122" s="2"/>
      <c r="D122" s="2"/>
      <c r="E122" s="2"/>
    </row>
    <row r="123" spans="1:117" x14ac:dyDescent="0.2">
      <c r="C123" s="2"/>
      <c r="D123" s="2"/>
      <c r="E123" s="2"/>
    </row>
    <row r="124" spans="1:117" x14ac:dyDescent="0.2">
      <c r="C124" s="2"/>
      <c r="D124" s="2"/>
      <c r="E124" s="2"/>
    </row>
    <row r="127" spans="1:117" x14ac:dyDescent="0.2">
      <c r="A127" s="3" t="s">
        <v>167</v>
      </c>
      <c r="B127" s="3"/>
      <c r="C127" s="75" t="s">
        <v>168</v>
      </c>
      <c r="D127" s="75"/>
      <c r="E127" s="75"/>
      <c r="F127" s="4"/>
      <c r="G127" s="75" t="s">
        <v>169</v>
      </c>
      <c r="H127" s="75"/>
      <c r="I127" s="75"/>
    </row>
    <row r="128" spans="1:117" x14ac:dyDescent="0.2">
      <c r="A128" s="3" t="s">
        <v>170</v>
      </c>
      <c r="B128" s="3"/>
      <c r="C128" s="4" t="s">
        <v>171</v>
      </c>
      <c r="D128" s="4" t="s">
        <v>172</v>
      </c>
      <c r="E128" s="4" t="s">
        <v>173</v>
      </c>
      <c r="F128" s="4"/>
      <c r="G128" s="4" t="s">
        <v>171</v>
      </c>
      <c r="H128" s="4" t="s">
        <v>172</v>
      </c>
      <c r="I128" s="4" t="s">
        <v>173</v>
      </c>
    </row>
    <row r="129" spans="1:9" x14ac:dyDescent="0.2">
      <c r="A129" s="3" t="s">
        <v>174</v>
      </c>
      <c r="B129" s="7" t="s">
        <v>175</v>
      </c>
      <c r="C129" s="2">
        <v>6.082948</v>
      </c>
      <c r="D129" s="2">
        <v>4.8724069999999999</v>
      </c>
      <c r="E129" s="2">
        <v>4.204288</v>
      </c>
      <c r="F129" s="3"/>
      <c r="G129" s="2">
        <v>0.15368509999999999</v>
      </c>
      <c r="H129" s="2">
        <v>2.990539E-2</v>
      </c>
      <c r="I129" s="2">
        <v>0.1154613</v>
      </c>
    </row>
    <row r="130" spans="1:9" x14ac:dyDescent="0.2">
      <c r="A130" s="3" t="s">
        <v>176</v>
      </c>
      <c r="B130" s="7"/>
      <c r="C130" s="2">
        <v>6.2165619999999997</v>
      </c>
      <c r="D130" s="2">
        <v>6.1915950000000004</v>
      </c>
      <c r="E130" s="2">
        <v>0.90801339999999997</v>
      </c>
      <c r="F130" s="3"/>
      <c r="G130" s="2">
        <v>0.31100630000000001</v>
      </c>
      <c r="H130" s="2">
        <v>3.5546330000000001E-2</v>
      </c>
      <c r="I130" s="2">
        <v>0.94387390000000004</v>
      </c>
    </row>
    <row r="131" spans="1:9" x14ac:dyDescent="0.2">
      <c r="A131" s="3" t="s">
        <v>177</v>
      </c>
      <c r="B131" s="7"/>
      <c r="C131" s="2">
        <v>3.848255</v>
      </c>
      <c r="D131" s="2">
        <v>5.3049989999999996</v>
      </c>
      <c r="E131" s="2">
        <v>4.3014960000000002</v>
      </c>
      <c r="F131" s="3"/>
      <c r="G131" s="2">
        <v>0.37736940000000002</v>
      </c>
      <c r="H131" s="2">
        <v>0.18849679999999999</v>
      </c>
      <c r="I131" s="2">
        <v>8.8930809999999999E-2</v>
      </c>
    </row>
    <row r="132" spans="1:9" x14ac:dyDescent="0.2">
      <c r="A132" s="3" t="s">
        <v>178</v>
      </c>
      <c r="B132" s="7"/>
      <c r="C132" s="2">
        <v>6.156447</v>
      </c>
      <c r="D132" s="2">
        <v>4.4787569999999999</v>
      </c>
      <c r="E132" s="2">
        <v>8.2559269999999998</v>
      </c>
      <c r="F132" s="3"/>
      <c r="G132" s="2">
        <v>0.2105214</v>
      </c>
      <c r="H132" s="2">
        <v>0.2201427</v>
      </c>
      <c r="I132" s="2">
        <v>0.16734309999999999</v>
      </c>
    </row>
    <row r="133" spans="1:9" x14ac:dyDescent="0.2">
      <c r="A133" s="3"/>
      <c r="B133" s="7"/>
      <c r="C133" s="2">
        <v>3.8456380000000001</v>
      </c>
      <c r="D133" s="2">
        <v>14.327209999999999</v>
      </c>
      <c r="E133" s="2">
        <v>1.6125419999999999</v>
      </c>
      <c r="F133" s="3"/>
      <c r="G133" s="2">
        <v>0.23981520000000001</v>
      </c>
      <c r="H133" s="2">
        <v>0.21065829999999999</v>
      </c>
      <c r="I133" s="2">
        <v>0.1970875</v>
      </c>
    </row>
    <row r="134" spans="1:9" x14ac:dyDescent="0.2">
      <c r="A134" s="3" t="s">
        <v>179</v>
      </c>
      <c r="B134" s="7"/>
      <c r="C134" s="2"/>
      <c r="D134" s="2">
        <v>1.6899360000000001</v>
      </c>
      <c r="E134" s="2"/>
      <c r="F134" s="3"/>
      <c r="G134" s="2"/>
      <c r="H134" s="2">
        <v>0.95955120000000005</v>
      </c>
      <c r="I134" s="2"/>
    </row>
    <row r="135" spans="1:9" x14ac:dyDescent="0.2">
      <c r="B135" s="7"/>
      <c r="C135" s="2"/>
      <c r="D135" s="2">
        <v>8.5292650000000005</v>
      </c>
      <c r="E135" s="2"/>
      <c r="F135" s="3"/>
      <c r="G135" s="2"/>
      <c r="H135" s="2">
        <v>2.9898589999999999E-2</v>
      </c>
      <c r="I135" s="2"/>
    </row>
    <row r="136" spans="1:9" x14ac:dyDescent="0.2">
      <c r="B136" s="7"/>
      <c r="C136" s="2"/>
      <c r="D136" s="2"/>
      <c r="E136" s="2"/>
      <c r="F136" s="3"/>
      <c r="G136" s="2"/>
      <c r="H136" s="2"/>
      <c r="I136" s="2"/>
    </row>
    <row r="137" spans="1:9" x14ac:dyDescent="0.2">
      <c r="B137" s="7" t="s">
        <v>180</v>
      </c>
      <c r="C137" s="2">
        <v>2.6284839999999998</v>
      </c>
      <c r="D137" s="2">
        <v>2.4225880000000002</v>
      </c>
      <c r="E137" s="2">
        <v>0.24910160000000001</v>
      </c>
      <c r="F137" s="3"/>
      <c r="G137" s="2">
        <v>0.48891390000000001</v>
      </c>
      <c r="H137" s="2">
        <v>0.66710559999999997</v>
      </c>
      <c r="I137" s="2">
        <v>8.1368179999999998E-2</v>
      </c>
    </row>
    <row r="138" spans="1:9" x14ac:dyDescent="0.2">
      <c r="B138" s="7"/>
      <c r="C138" s="2">
        <v>1.0040150000000001</v>
      </c>
      <c r="D138" s="2">
        <v>2.7097289999999998</v>
      </c>
      <c r="E138" s="2">
        <v>0.71895889999999996</v>
      </c>
      <c r="F138" s="3"/>
      <c r="G138" s="2">
        <v>0.6563291</v>
      </c>
      <c r="H138" s="2">
        <v>0.36456729999999998</v>
      </c>
      <c r="I138" s="2">
        <v>5.3712959999999997E-2</v>
      </c>
    </row>
    <row r="139" spans="1:9" x14ac:dyDescent="0.2">
      <c r="B139" s="7"/>
      <c r="C139" s="2">
        <v>1.335666</v>
      </c>
      <c r="D139" s="2">
        <v>1.3417749999999999</v>
      </c>
      <c r="E139" s="2">
        <v>0.43984129999999999</v>
      </c>
      <c r="F139" s="3"/>
      <c r="G139" s="2">
        <v>0.377803</v>
      </c>
      <c r="H139" s="2">
        <v>0.55435199999999996</v>
      </c>
      <c r="I139" s="2">
        <v>0.43532340000000003</v>
      </c>
    </row>
    <row r="140" spans="1:9" x14ac:dyDescent="0.2">
      <c r="B140" s="7"/>
      <c r="C140" s="2">
        <v>0.60434010000000005</v>
      </c>
      <c r="D140" s="2">
        <v>2.113226</v>
      </c>
      <c r="E140" s="2">
        <v>1.9989509999999999</v>
      </c>
      <c r="F140" s="3"/>
      <c r="G140" s="2">
        <v>0.64841590000000005</v>
      </c>
      <c r="H140" s="2">
        <v>1.631011</v>
      </c>
      <c r="I140" s="2">
        <v>0.44653559999999998</v>
      </c>
    </row>
    <row r="141" spans="1:9" x14ac:dyDescent="0.2">
      <c r="B141" s="7"/>
      <c r="C141" s="2">
        <v>2.0814249999999999</v>
      </c>
      <c r="D141" s="2">
        <v>2.7396340000000001</v>
      </c>
      <c r="E141" s="2">
        <v>1.3114440000000001</v>
      </c>
      <c r="F141" s="3"/>
      <c r="G141" s="2">
        <v>0.53193619999999997</v>
      </c>
      <c r="H141" s="2">
        <v>1.061715</v>
      </c>
      <c r="I141" s="2">
        <v>0.30871779999999999</v>
      </c>
    </row>
    <row r="142" spans="1:9" x14ac:dyDescent="0.2">
      <c r="B142" s="7"/>
      <c r="C142" s="2"/>
      <c r="D142" s="2">
        <v>2.904957</v>
      </c>
      <c r="E142" s="2"/>
      <c r="F142" s="3"/>
      <c r="G142" s="2"/>
      <c r="H142" s="2">
        <v>0.33481620000000001</v>
      </c>
      <c r="I142" s="2"/>
    </row>
    <row r="143" spans="1:9" x14ac:dyDescent="0.2">
      <c r="B143" s="7"/>
      <c r="C143" s="2"/>
      <c r="D143" s="2">
        <v>4.009233</v>
      </c>
      <c r="E143" s="2"/>
      <c r="F143" s="3"/>
      <c r="G143" s="2"/>
      <c r="H143" s="2">
        <v>2.2790499999999998</v>
      </c>
      <c r="I143" s="2"/>
    </row>
    <row r="144" spans="1:9" x14ac:dyDescent="0.2">
      <c r="B144" s="7"/>
      <c r="C144" s="2"/>
      <c r="D144" s="2">
        <v>0.77853050000000001</v>
      </c>
      <c r="E144" s="2"/>
      <c r="F144" s="3"/>
      <c r="G144" s="2"/>
      <c r="H144" s="2">
        <v>0.57895649999999999</v>
      </c>
      <c r="I144" s="2"/>
    </row>
    <row r="145" spans="2:9" x14ac:dyDescent="0.2">
      <c r="B145" s="7"/>
      <c r="C145" s="2"/>
      <c r="D145" s="2"/>
      <c r="E145" s="2"/>
      <c r="F145" s="3"/>
      <c r="G145" s="2"/>
      <c r="H145" s="2"/>
      <c r="I145" s="2"/>
    </row>
    <row r="146" spans="2:9" x14ac:dyDescent="0.2">
      <c r="B146" s="7" t="s">
        <v>181</v>
      </c>
      <c r="C146" s="2">
        <v>2.554557</v>
      </c>
      <c r="D146" s="2">
        <v>1.0614790000000001</v>
      </c>
      <c r="E146" s="2">
        <v>1.455554</v>
      </c>
      <c r="F146" s="3"/>
      <c r="G146" s="2">
        <v>0.18435070000000001</v>
      </c>
      <c r="H146" s="2">
        <v>0.44788280000000003</v>
      </c>
      <c r="I146" s="2">
        <v>0.3664483</v>
      </c>
    </row>
    <row r="147" spans="2:9" x14ac:dyDescent="0.2">
      <c r="B147" s="7"/>
      <c r="C147" s="2">
        <v>2.1386829999999999</v>
      </c>
      <c r="D147" s="2">
        <v>4.5031800000000004</v>
      </c>
      <c r="E147" s="2">
        <v>0.44361210000000001</v>
      </c>
      <c r="F147" s="3"/>
      <c r="G147" s="2">
        <v>1.02745</v>
      </c>
      <c r="H147" s="2">
        <v>0.61058349999999995</v>
      </c>
      <c r="I147" s="2">
        <v>9.2265399999999997E-2</v>
      </c>
    </row>
    <row r="148" spans="2:9" x14ac:dyDescent="0.2">
      <c r="B148" s="7"/>
      <c r="C148" s="2">
        <v>1.671125</v>
      </c>
      <c r="D148" s="2">
        <v>2.929332</v>
      </c>
      <c r="E148" s="2">
        <v>1.2369749999999999</v>
      </c>
      <c r="F148" s="3"/>
      <c r="G148" s="2">
        <v>0.54624709999999999</v>
      </c>
      <c r="H148" s="2">
        <v>1.4243380000000001</v>
      </c>
      <c r="I148" s="2">
        <v>0.46817350000000002</v>
      </c>
    </row>
    <row r="149" spans="2:9" x14ac:dyDescent="0.2">
      <c r="B149" s="7"/>
      <c r="C149" s="2">
        <v>1.8854519999999999</v>
      </c>
      <c r="D149" s="2">
        <v>2.0953110000000001</v>
      </c>
      <c r="E149" s="2">
        <v>3.0175869999999998</v>
      </c>
      <c r="F149" s="3"/>
      <c r="G149" s="2">
        <v>1.380868</v>
      </c>
      <c r="H149" s="2">
        <v>1.064082</v>
      </c>
      <c r="I149" s="2">
        <v>0.41763610000000001</v>
      </c>
    </row>
    <row r="150" spans="2:9" x14ac:dyDescent="0.2">
      <c r="B150" s="7"/>
      <c r="C150" s="2">
        <v>4.453659</v>
      </c>
      <c r="D150" s="2">
        <v>0.64372830000000003</v>
      </c>
      <c r="E150" s="2">
        <v>1.976845</v>
      </c>
      <c r="F150" s="3"/>
      <c r="G150" s="2">
        <v>0.79080459999999997</v>
      </c>
      <c r="H150" s="2">
        <v>0.16567850000000001</v>
      </c>
      <c r="I150" s="2">
        <v>0.43150660000000002</v>
      </c>
    </row>
    <row r="151" spans="2:9" x14ac:dyDescent="0.2">
      <c r="B151" s="7"/>
      <c r="C151" s="2"/>
      <c r="D151" s="2">
        <v>11.32546</v>
      </c>
      <c r="E151" s="2"/>
      <c r="F151" s="3"/>
      <c r="G151" s="2"/>
      <c r="H151" s="2">
        <v>0.2714799</v>
      </c>
      <c r="I151" s="2"/>
    </row>
    <row r="152" spans="2:9" x14ac:dyDescent="0.2">
      <c r="B152" s="7"/>
      <c r="C152" s="2"/>
      <c r="D152" s="2">
        <v>2.9581520000000001</v>
      </c>
      <c r="E152" s="2"/>
      <c r="F152" s="3"/>
      <c r="G152" s="2"/>
      <c r="H152" s="2">
        <v>2.1961249999999999</v>
      </c>
      <c r="I152" s="2"/>
    </row>
    <row r="153" spans="2:9" x14ac:dyDescent="0.2">
      <c r="B153" s="7"/>
      <c r="C153" s="2"/>
      <c r="D153" s="2">
        <v>0.78007850000000001</v>
      </c>
      <c r="E153" s="2"/>
      <c r="F153" s="3"/>
      <c r="G153" s="2"/>
      <c r="H153" s="2">
        <v>0.67290479999999997</v>
      </c>
      <c r="I153" s="2"/>
    </row>
    <row r="154" spans="2:9" x14ac:dyDescent="0.2">
      <c r="B154" s="7"/>
      <c r="C154" s="2"/>
      <c r="D154" s="2"/>
      <c r="E154" s="2"/>
      <c r="F154" s="3"/>
      <c r="G154" s="2"/>
      <c r="H154" s="2"/>
      <c r="I154" s="2"/>
    </row>
    <row r="155" spans="2:9" x14ac:dyDescent="0.2">
      <c r="B155" s="7" t="s">
        <v>182</v>
      </c>
      <c r="C155" s="2">
        <v>1.760982</v>
      </c>
      <c r="D155" s="2">
        <v>1.0685830000000001</v>
      </c>
      <c r="E155" s="2">
        <v>1.5805100000000001</v>
      </c>
      <c r="F155" s="3"/>
      <c r="G155" s="2">
        <v>0.58359119999999998</v>
      </c>
      <c r="H155" s="2">
        <v>0.94563750000000002</v>
      </c>
      <c r="I155" s="2">
        <v>0.25577630000000001</v>
      </c>
    </row>
    <row r="156" spans="2:9" x14ac:dyDescent="0.2">
      <c r="B156" s="7"/>
      <c r="C156" s="2">
        <v>1.774214</v>
      </c>
      <c r="D156" s="2">
        <v>2.7765309999999999</v>
      </c>
      <c r="E156" s="2">
        <v>0.83518829999999999</v>
      </c>
      <c r="F156" s="3"/>
      <c r="G156" s="2">
        <v>1.633653</v>
      </c>
      <c r="H156" s="2">
        <v>0.26604050000000001</v>
      </c>
      <c r="I156" s="2">
        <v>0.61252960000000001</v>
      </c>
    </row>
    <row r="157" spans="2:9" x14ac:dyDescent="0.2">
      <c r="B157" s="7"/>
      <c r="C157" s="2">
        <v>1.7754259999999999</v>
      </c>
      <c r="D157" s="2">
        <v>2.2051989999999999</v>
      </c>
      <c r="E157" s="2">
        <v>1.2708699999999999</v>
      </c>
      <c r="F157" s="3"/>
      <c r="G157" s="2">
        <v>0.59491459999999996</v>
      </c>
      <c r="H157" s="2">
        <v>0.23321420000000001</v>
      </c>
      <c r="I157" s="2">
        <v>0.47603800000000002</v>
      </c>
    </row>
    <row r="158" spans="2:9" x14ac:dyDescent="0.2">
      <c r="B158" s="7"/>
      <c r="C158" s="2">
        <v>1.348088</v>
      </c>
      <c r="D158" s="2">
        <v>4.8124900000000004</v>
      </c>
      <c r="E158" s="2">
        <v>2.2189930000000002</v>
      </c>
      <c r="F158" s="3"/>
      <c r="G158" s="2">
        <v>0.58748389999999995</v>
      </c>
      <c r="H158" s="2">
        <v>1.1634990000000001</v>
      </c>
      <c r="I158" s="2">
        <v>8.4702650000000004E-2</v>
      </c>
    </row>
    <row r="159" spans="2:9" x14ac:dyDescent="0.2">
      <c r="B159" s="7"/>
      <c r="C159" s="2">
        <v>1.656398</v>
      </c>
      <c r="D159" s="2">
        <v>0.9637772</v>
      </c>
      <c r="E159" s="2">
        <v>0.45152999999999999</v>
      </c>
      <c r="F159" s="3"/>
      <c r="G159" s="2">
        <v>0.172407</v>
      </c>
      <c r="H159" s="2">
        <v>0.48766759999999998</v>
      </c>
      <c r="I159" s="2">
        <v>0.22318189999999999</v>
      </c>
    </row>
    <row r="160" spans="2:9" x14ac:dyDescent="0.2">
      <c r="B160" s="7"/>
      <c r="C160" s="2"/>
      <c r="D160" s="2">
        <v>9.3080759999999998</v>
      </c>
      <c r="E160" s="2">
        <v>0.65678440000000005</v>
      </c>
      <c r="F160" s="3"/>
      <c r="G160" s="2"/>
      <c r="H160" s="2">
        <v>1.165006</v>
      </c>
      <c r="I160" s="2">
        <v>0.18181069999999999</v>
      </c>
    </row>
    <row r="161" spans="2:9" x14ac:dyDescent="0.2">
      <c r="B161" s="7"/>
      <c r="C161" s="2"/>
      <c r="D161" s="2">
        <v>2.8156560000000002</v>
      </c>
      <c r="E161" s="2"/>
      <c r="F161" s="3"/>
      <c r="G161" s="2"/>
      <c r="H161" s="2">
        <v>0.57280560000000003</v>
      </c>
      <c r="I161" s="2"/>
    </row>
    <row r="162" spans="2:9" x14ac:dyDescent="0.2">
      <c r="B162" s="7"/>
      <c r="C162" s="2"/>
      <c r="D162" s="2">
        <v>1.0750109999999999</v>
      </c>
      <c r="E162" s="2"/>
      <c r="F162" s="3"/>
      <c r="G162" s="2"/>
      <c r="H162" s="2">
        <v>0.66393409999999997</v>
      </c>
      <c r="I162" s="2"/>
    </row>
    <row r="163" spans="2:9" x14ac:dyDescent="0.2">
      <c r="B163" s="7"/>
      <c r="C163" s="2"/>
      <c r="D163" s="2">
        <v>0.3929146</v>
      </c>
      <c r="E163" s="2"/>
      <c r="F163" s="3"/>
      <c r="G163" s="2"/>
      <c r="H163" s="2">
        <v>0.16492999999999999</v>
      </c>
      <c r="I163" s="2"/>
    </row>
    <row r="164" spans="2:9" x14ac:dyDescent="0.2">
      <c r="B164" s="3"/>
      <c r="C164" s="3"/>
      <c r="D164" s="3"/>
      <c r="E164" s="3"/>
      <c r="F164" s="3"/>
      <c r="G164" s="3"/>
      <c r="H164" s="3"/>
      <c r="I164" s="3"/>
    </row>
    <row r="165" spans="2:9" x14ac:dyDescent="0.2">
      <c r="B165" s="3"/>
      <c r="C165" s="3"/>
      <c r="D165" s="3"/>
      <c r="E165" s="3"/>
      <c r="F165" s="3"/>
      <c r="G165" s="3"/>
      <c r="H165" s="3"/>
      <c r="I165" s="3"/>
    </row>
  </sheetData>
  <mergeCells count="4">
    <mergeCell ref="C127:E127"/>
    <mergeCell ref="G127:I127"/>
    <mergeCell ref="D56:E56"/>
    <mergeCell ref="F56:G56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E7E1-465E-EC47-B9B0-9EAFCFF5B8FB}">
  <dimension ref="A3:AH171"/>
  <sheetViews>
    <sheetView topLeftCell="A94" zoomScale="90" workbookViewId="0">
      <selection activeCell="J121" sqref="J121"/>
    </sheetView>
  </sheetViews>
  <sheetFormatPr baseColWidth="10" defaultColWidth="11" defaultRowHeight="16" x14ac:dyDescent="0.2"/>
  <cols>
    <col min="1" max="1" width="117" bestFit="1" customWidth="1"/>
    <col min="2" max="2" width="29.5" bestFit="1" customWidth="1"/>
    <col min="4" max="4" width="21.1640625" bestFit="1" customWidth="1"/>
    <col min="5" max="5" width="21.83203125" bestFit="1" customWidth="1"/>
    <col min="6" max="6" width="32.83203125" bestFit="1" customWidth="1"/>
  </cols>
  <sheetData>
    <row r="3" spans="1:23" x14ac:dyDescent="0.2">
      <c r="A3" s="3" t="s">
        <v>183</v>
      </c>
      <c r="B3" s="3" t="s">
        <v>184</v>
      </c>
      <c r="C3" s="3"/>
      <c r="D3" s="4" t="s">
        <v>33</v>
      </c>
      <c r="E3" s="4" t="s">
        <v>34</v>
      </c>
      <c r="J3" s="27"/>
    </row>
    <row r="4" spans="1:23" x14ac:dyDescent="0.2">
      <c r="A4" s="3" t="s">
        <v>14</v>
      </c>
      <c r="D4" s="2">
        <v>10</v>
      </c>
      <c r="E4" s="2">
        <v>5</v>
      </c>
      <c r="I4" s="20"/>
      <c r="J4" s="20"/>
      <c r="K4" s="20"/>
      <c r="M4" s="20"/>
      <c r="N4" s="20"/>
      <c r="O4" s="20"/>
    </row>
    <row r="5" spans="1:23" x14ac:dyDescent="0.2">
      <c r="D5" s="2">
        <v>13</v>
      </c>
      <c r="E5" s="2">
        <v>6</v>
      </c>
      <c r="I5" s="20"/>
      <c r="J5" s="20"/>
      <c r="K5" s="20"/>
      <c r="M5" s="20"/>
      <c r="N5" s="20"/>
      <c r="O5" s="20"/>
    </row>
    <row r="6" spans="1:23" x14ac:dyDescent="0.2">
      <c r="D6" s="2">
        <v>9</v>
      </c>
      <c r="E6" s="2">
        <v>5</v>
      </c>
      <c r="I6" s="20"/>
      <c r="J6" s="20"/>
      <c r="K6" s="20"/>
      <c r="M6" s="20"/>
      <c r="N6" s="20"/>
      <c r="O6" s="20"/>
    </row>
    <row r="7" spans="1:23" x14ac:dyDescent="0.2">
      <c r="D7" s="2">
        <v>22</v>
      </c>
      <c r="E7" s="2">
        <v>4</v>
      </c>
      <c r="I7" s="20"/>
      <c r="J7" s="20"/>
      <c r="K7" s="20"/>
      <c r="M7" s="20"/>
      <c r="N7" s="20"/>
      <c r="O7" s="20"/>
    </row>
    <row r="8" spans="1:23" x14ac:dyDescent="0.2">
      <c r="D8" s="2">
        <v>20</v>
      </c>
      <c r="E8" s="2">
        <v>8</v>
      </c>
      <c r="I8" s="20"/>
      <c r="J8" s="20"/>
      <c r="K8" s="20"/>
      <c r="M8" s="20"/>
      <c r="N8" s="20"/>
      <c r="O8" s="20"/>
    </row>
    <row r="9" spans="1:23" x14ac:dyDescent="0.2">
      <c r="D9" s="2">
        <v>10</v>
      </c>
      <c r="E9" s="2"/>
      <c r="I9" s="20"/>
      <c r="J9" s="20"/>
      <c r="K9" s="20"/>
      <c r="M9" s="20"/>
      <c r="N9" s="20"/>
      <c r="O9" s="20"/>
    </row>
    <row r="10" spans="1:23" x14ac:dyDescent="0.2">
      <c r="D10" s="2">
        <v>13</v>
      </c>
      <c r="E10" s="2"/>
      <c r="I10" s="20"/>
      <c r="J10" s="20"/>
      <c r="K10" s="20"/>
      <c r="M10" s="20"/>
      <c r="N10" s="20"/>
      <c r="O10" s="20"/>
    </row>
    <row r="11" spans="1:23" x14ac:dyDescent="0.2">
      <c r="D11" s="2"/>
      <c r="E11" s="2"/>
      <c r="I11" s="20"/>
      <c r="J11" s="20"/>
      <c r="K11" s="20"/>
      <c r="M11" s="20"/>
      <c r="N11" s="20"/>
      <c r="O11" s="20"/>
    </row>
    <row r="12" spans="1:23" x14ac:dyDescent="0.2">
      <c r="D12" s="2">
        <v>13</v>
      </c>
      <c r="E12" s="2">
        <v>2</v>
      </c>
      <c r="I12" s="20"/>
      <c r="J12" s="20"/>
      <c r="K12" s="20"/>
      <c r="M12" s="20"/>
      <c r="N12" s="20"/>
      <c r="O12" s="20"/>
    </row>
    <row r="13" spans="1:23" x14ac:dyDescent="0.2">
      <c r="D13" s="2">
        <v>12</v>
      </c>
      <c r="E13" s="2">
        <v>6</v>
      </c>
      <c r="I13" s="20"/>
      <c r="J13" s="20"/>
      <c r="K13" s="20"/>
      <c r="M13" s="20"/>
      <c r="N13" s="20"/>
      <c r="O13" s="20"/>
    </row>
    <row r="14" spans="1:23" x14ac:dyDescent="0.2">
      <c r="D14" s="2">
        <v>9</v>
      </c>
      <c r="E14" s="2">
        <v>3</v>
      </c>
      <c r="I14" s="20"/>
      <c r="J14" s="20"/>
      <c r="K14" s="20"/>
      <c r="M14" s="20"/>
      <c r="N14" s="20"/>
      <c r="O14" s="20"/>
    </row>
    <row r="15" spans="1:23" x14ac:dyDescent="0.2">
      <c r="D15" s="2">
        <v>11</v>
      </c>
      <c r="E15" s="2">
        <v>8</v>
      </c>
      <c r="I15" s="20"/>
      <c r="J15" s="20"/>
      <c r="K15" s="20"/>
      <c r="M15" s="20"/>
      <c r="N15" s="20"/>
      <c r="O15" s="20"/>
    </row>
    <row r="16" spans="1:23" x14ac:dyDescent="0.2">
      <c r="D16" s="2"/>
      <c r="E16" s="2">
        <v>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2:23" x14ac:dyDescent="0.2">
      <c r="D17" s="2"/>
      <c r="E17" s="2"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2:23" x14ac:dyDescent="0.2">
      <c r="D18" s="2"/>
      <c r="E18" s="2">
        <v>5</v>
      </c>
    </row>
    <row r="19" spans="2:23" x14ac:dyDescent="0.2">
      <c r="D19" s="2"/>
      <c r="E19" s="2">
        <v>4</v>
      </c>
    </row>
    <row r="21" spans="2:23" x14ac:dyDescent="0.2">
      <c r="B21" s="3" t="s">
        <v>185</v>
      </c>
      <c r="C21" s="3"/>
      <c r="D21" s="63" t="s">
        <v>33</v>
      </c>
      <c r="E21" s="64"/>
      <c r="F21" s="65"/>
      <c r="G21" s="4"/>
      <c r="H21" s="63" t="s">
        <v>34</v>
      </c>
      <c r="I21" s="64"/>
      <c r="J21" s="65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2:23" x14ac:dyDescent="0.2">
      <c r="D22" s="13" t="s">
        <v>186</v>
      </c>
      <c r="E22" s="13" t="s">
        <v>187</v>
      </c>
      <c r="F22" s="13" t="s">
        <v>188</v>
      </c>
      <c r="H22" s="13" t="s">
        <v>186</v>
      </c>
      <c r="I22" s="13" t="s">
        <v>187</v>
      </c>
      <c r="J22" s="13" t="s">
        <v>188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2:23" x14ac:dyDescent="0.2">
      <c r="D23" s="19">
        <v>0</v>
      </c>
      <c r="E23" s="19">
        <v>100</v>
      </c>
      <c r="F23" s="19">
        <v>0</v>
      </c>
      <c r="G23" s="2"/>
      <c r="H23" s="19">
        <v>20</v>
      </c>
      <c r="I23" s="19">
        <v>80</v>
      </c>
      <c r="J23" s="19">
        <v>0</v>
      </c>
      <c r="K23" s="20"/>
      <c r="L23" s="20"/>
      <c r="M23" s="20"/>
      <c r="N23" s="20"/>
      <c r="O23" s="20"/>
      <c r="P23" s="20"/>
      <c r="Q23" s="20"/>
      <c r="R23" s="20"/>
      <c r="S23" s="20"/>
    </row>
    <row r="24" spans="2:23" x14ac:dyDescent="0.2">
      <c r="D24" s="19">
        <v>15.4</v>
      </c>
      <c r="E24" s="19">
        <v>69.2</v>
      </c>
      <c r="F24" s="19">
        <v>15.4</v>
      </c>
      <c r="G24" s="2"/>
      <c r="H24" s="19">
        <v>33.299999999999997</v>
      </c>
      <c r="I24" s="19">
        <v>50</v>
      </c>
      <c r="J24" s="19">
        <v>16.7</v>
      </c>
      <c r="K24" s="20"/>
      <c r="L24" s="20"/>
      <c r="M24" s="20"/>
      <c r="N24" s="20"/>
      <c r="O24" s="20"/>
      <c r="P24" s="20"/>
      <c r="Q24" s="20"/>
      <c r="R24" s="20"/>
      <c r="S24" s="20"/>
    </row>
    <row r="25" spans="2:23" x14ac:dyDescent="0.2">
      <c r="D25" s="19">
        <v>44.5</v>
      </c>
      <c r="E25" s="19">
        <v>22.2</v>
      </c>
      <c r="F25" s="19">
        <v>33.299999999999997</v>
      </c>
      <c r="H25" s="19">
        <v>100</v>
      </c>
      <c r="I25" s="19">
        <v>0</v>
      </c>
      <c r="J25" s="19">
        <v>0</v>
      </c>
    </row>
    <row r="26" spans="2:23" x14ac:dyDescent="0.2">
      <c r="D26" s="19">
        <v>54.5</v>
      </c>
      <c r="E26" s="19">
        <v>45.5</v>
      </c>
      <c r="F26" s="19">
        <v>0</v>
      </c>
      <c r="H26" s="19">
        <v>75</v>
      </c>
      <c r="I26" s="19">
        <v>25</v>
      </c>
      <c r="J26" s="19">
        <v>0</v>
      </c>
    </row>
    <row r="27" spans="2:23" x14ac:dyDescent="0.2">
      <c r="D27" s="19">
        <v>30</v>
      </c>
      <c r="E27" s="19">
        <v>65</v>
      </c>
      <c r="F27" s="19">
        <v>5</v>
      </c>
      <c r="H27" s="19">
        <v>87.5</v>
      </c>
      <c r="I27" s="19">
        <v>12.5</v>
      </c>
      <c r="J27" s="19">
        <v>0</v>
      </c>
    </row>
    <row r="28" spans="2:23" x14ac:dyDescent="0.2">
      <c r="D28" s="19">
        <v>40</v>
      </c>
      <c r="E28" s="19">
        <v>50</v>
      </c>
      <c r="F28" s="19">
        <v>10</v>
      </c>
      <c r="G28" s="2"/>
      <c r="H28" s="19"/>
      <c r="I28" s="19"/>
      <c r="J28" s="19"/>
      <c r="L28" s="20"/>
      <c r="M28" s="20"/>
    </row>
    <row r="29" spans="2:23" x14ac:dyDescent="0.2">
      <c r="D29" s="19">
        <v>38.5</v>
      </c>
      <c r="E29" s="19">
        <v>61.5</v>
      </c>
      <c r="F29" s="19">
        <v>0</v>
      </c>
      <c r="G29" s="2"/>
      <c r="H29" s="19">
        <v>100</v>
      </c>
      <c r="I29" s="19">
        <v>0</v>
      </c>
      <c r="J29" s="19">
        <v>0</v>
      </c>
      <c r="L29" s="20"/>
      <c r="M29" s="20"/>
    </row>
    <row r="30" spans="2:23" x14ac:dyDescent="0.2">
      <c r="D30" s="19"/>
      <c r="E30" s="19"/>
      <c r="F30" s="19"/>
      <c r="G30" s="2"/>
      <c r="H30" s="19">
        <v>83.3</v>
      </c>
      <c r="I30" s="19">
        <v>16.7</v>
      </c>
      <c r="J30" s="19">
        <v>0</v>
      </c>
      <c r="L30" s="20"/>
      <c r="M30" s="20"/>
    </row>
    <row r="31" spans="2:23" x14ac:dyDescent="0.2">
      <c r="D31" s="19">
        <v>38.5</v>
      </c>
      <c r="E31" s="19">
        <v>46.1</v>
      </c>
      <c r="F31" s="19">
        <v>15.4</v>
      </c>
      <c r="G31" s="2"/>
      <c r="H31" s="19">
        <v>100</v>
      </c>
      <c r="I31" s="19">
        <v>0</v>
      </c>
      <c r="J31" s="19">
        <v>0</v>
      </c>
      <c r="L31" s="20"/>
      <c r="M31" s="20"/>
    </row>
    <row r="32" spans="2:23" x14ac:dyDescent="0.2">
      <c r="D32" s="19">
        <v>50</v>
      </c>
      <c r="E32" s="19">
        <v>33.299999999999997</v>
      </c>
      <c r="F32" s="19">
        <v>16.7</v>
      </c>
      <c r="G32" s="2"/>
      <c r="H32" s="19">
        <v>100</v>
      </c>
      <c r="I32" s="19">
        <v>0</v>
      </c>
      <c r="J32" s="19">
        <v>0</v>
      </c>
      <c r="L32" s="20"/>
      <c r="M32" s="20"/>
    </row>
    <row r="33" spans="1:13" x14ac:dyDescent="0.2">
      <c r="D33" s="19">
        <v>50</v>
      </c>
      <c r="E33" s="19">
        <v>50</v>
      </c>
      <c r="F33" s="19">
        <v>0</v>
      </c>
      <c r="G33" s="2"/>
      <c r="H33" s="19">
        <v>100</v>
      </c>
      <c r="I33" s="19">
        <v>0</v>
      </c>
      <c r="J33" s="19">
        <v>0</v>
      </c>
      <c r="L33" s="20"/>
      <c r="M33" s="20"/>
    </row>
    <row r="34" spans="1:13" x14ac:dyDescent="0.2">
      <c r="D34" s="19">
        <v>54.5</v>
      </c>
      <c r="E34" s="19">
        <v>36.4</v>
      </c>
      <c r="F34" s="19">
        <v>9.1</v>
      </c>
      <c r="G34" s="2"/>
      <c r="H34" s="19">
        <v>100</v>
      </c>
      <c r="I34" s="19">
        <v>0</v>
      </c>
      <c r="J34" s="19">
        <v>0</v>
      </c>
      <c r="L34" s="20"/>
      <c r="M34" s="20"/>
    </row>
    <row r="35" spans="1:13" x14ac:dyDescent="0.2">
      <c r="D35" s="2"/>
      <c r="E35" s="2"/>
      <c r="F35" s="2"/>
      <c r="G35" s="2"/>
      <c r="H35" s="19">
        <v>40</v>
      </c>
      <c r="I35" s="19">
        <v>60</v>
      </c>
      <c r="J35" s="19">
        <v>0</v>
      </c>
      <c r="L35" s="20"/>
      <c r="M35" s="20"/>
    </row>
    <row r="36" spans="1:13" x14ac:dyDescent="0.2">
      <c r="D36" s="2"/>
      <c r="E36" s="2"/>
      <c r="F36" s="2"/>
      <c r="G36" s="2"/>
      <c r="H36" s="19">
        <v>100</v>
      </c>
      <c r="I36" s="19">
        <v>0</v>
      </c>
      <c r="J36" s="19">
        <v>0</v>
      </c>
      <c r="L36" s="20"/>
      <c r="M36" s="20"/>
    </row>
    <row r="37" spans="1:13" x14ac:dyDescent="0.2">
      <c r="D37" s="20"/>
      <c r="E37" s="20"/>
      <c r="F37" s="20"/>
      <c r="G37" s="20"/>
      <c r="I37" s="20"/>
      <c r="J37" s="20"/>
      <c r="L37" s="20"/>
      <c r="M37" s="20"/>
    </row>
    <row r="38" spans="1:13" ht="15" x14ac:dyDescent="0.2">
      <c r="D38" s="20"/>
      <c r="E38" s="20"/>
      <c r="F38" s="20"/>
      <c r="G38" s="20"/>
      <c r="I38" s="20"/>
      <c r="J38" s="20"/>
      <c r="L38" s="20"/>
      <c r="M38" s="20"/>
    </row>
    <row r="39" spans="1:13" ht="15" x14ac:dyDescent="0.2">
      <c r="D39" s="20"/>
      <c r="E39" s="20"/>
      <c r="F39" s="20"/>
      <c r="G39" s="20"/>
      <c r="I39" s="20"/>
      <c r="J39" s="20"/>
      <c r="L39" s="20"/>
      <c r="M39" s="20"/>
    </row>
    <row r="40" spans="1:13" ht="15" x14ac:dyDescent="0.2">
      <c r="D40" s="20"/>
      <c r="E40" s="20"/>
      <c r="F40" s="20"/>
      <c r="G40" s="20"/>
      <c r="I40" s="20"/>
      <c r="J40" s="20"/>
      <c r="L40" s="20"/>
      <c r="M40" s="20"/>
    </row>
    <row r="41" spans="1:13" x14ac:dyDescent="0.2">
      <c r="A41" s="3" t="s">
        <v>189</v>
      </c>
      <c r="B41" s="3" t="s">
        <v>184</v>
      </c>
      <c r="D41" s="5" t="s">
        <v>190</v>
      </c>
      <c r="E41" s="5" t="s">
        <v>165</v>
      </c>
      <c r="F41" s="5" t="s">
        <v>191</v>
      </c>
      <c r="G41" s="20"/>
      <c r="I41" s="20"/>
      <c r="J41" s="20"/>
      <c r="L41" s="20"/>
      <c r="M41" s="20"/>
    </row>
    <row r="42" spans="1:13" x14ac:dyDescent="0.2">
      <c r="A42" s="2" t="s">
        <v>121</v>
      </c>
      <c r="D42" s="2">
        <v>3</v>
      </c>
      <c r="E42" s="2">
        <v>7</v>
      </c>
      <c r="F42" s="2"/>
    </row>
    <row r="43" spans="1:13" x14ac:dyDescent="0.2">
      <c r="D43" s="2">
        <v>2</v>
      </c>
      <c r="E43" s="2">
        <v>5</v>
      </c>
      <c r="F43" s="2"/>
    </row>
    <row r="44" spans="1:13" x14ac:dyDescent="0.2">
      <c r="D44" s="2">
        <v>6</v>
      </c>
      <c r="E44" s="2">
        <v>6</v>
      </c>
      <c r="F44" s="2"/>
    </row>
    <row r="45" spans="1:13" x14ac:dyDescent="0.2">
      <c r="D45" s="2">
        <v>2</v>
      </c>
      <c r="E45" s="2">
        <v>8</v>
      </c>
      <c r="F45" s="2"/>
    </row>
    <row r="46" spans="1:13" x14ac:dyDescent="0.2">
      <c r="D46" s="2"/>
      <c r="E46" s="2">
        <v>6</v>
      </c>
      <c r="F46" s="2"/>
    </row>
    <row r="47" spans="1:13" x14ac:dyDescent="0.2">
      <c r="D47" s="2"/>
      <c r="E47" s="2"/>
      <c r="F47" s="2"/>
    </row>
    <row r="48" spans="1:13" x14ac:dyDescent="0.2">
      <c r="D48" s="2">
        <v>3</v>
      </c>
      <c r="E48" s="2">
        <v>7</v>
      </c>
      <c r="F48" s="2"/>
    </row>
    <row r="49" spans="4:6" x14ac:dyDescent="0.2">
      <c r="D49" s="2">
        <v>6</v>
      </c>
      <c r="E49" s="2">
        <v>4</v>
      </c>
      <c r="F49" s="2"/>
    </row>
    <row r="50" spans="4:6" x14ac:dyDescent="0.2">
      <c r="D50" s="2">
        <v>1</v>
      </c>
      <c r="E50" s="2"/>
      <c r="F50" s="2"/>
    </row>
    <row r="51" spans="4:6" x14ac:dyDescent="0.2">
      <c r="D51" s="2">
        <v>0</v>
      </c>
      <c r="E51" s="2"/>
      <c r="F51" s="2"/>
    </row>
    <row r="52" spans="4:6" x14ac:dyDescent="0.2">
      <c r="D52" s="2">
        <v>6</v>
      </c>
      <c r="E52" s="2"/>
      <c r="F52" s="2"/>
    </row>
    <row r="53" spans="4:6" x14ac:dyDescent="0.2">
      <c r="D53" s="2">
        <v>6</v>
      </c>
      <c r="E53" s="2"/>
      <c r="F53" s="2"/>
    </row>
    <row r="54" spans="4:6" x14ac:dyDescent="0.2">
      <c r="D54" s="2"/>
      <c r="E54" s="2"/>
      <c r="F54" s="2"/>
    </row>
    <row r="55" spans="4:6" x14ac:dyDescent="0.2">
      <c r="D55" s="2">
        <v>10</v>
      </c>
      <c r="E55" s="2">
        <v>6</v>
      </c>
      <c r="F55" s="2">
        <v>5</v>
      </c>
    </row>
    <row r="56" spans="4:6" x14ac:dyDescent="0.2">
      <c r="D56" s="2">
        <v>5</v>
      </c>
      <c r="E56" s="2">
        <v>13</v>
      </c>
      <c r="F56" s="2">
        <v>6</v>
      </c>
    </row>
    <row r="57" spans="4:6" x14ac:dyDescent="0.2">
      <c r="D57" s="2">
        <v>3</v>
      </c>
      <c r="E57" s="2">
        <v>7</v>
      </c>
      <c r="F57" s="2">
        <v>4</v>
      </c>
    </row>
    <row r="58" spans="4:6" x14ac:dyDescent="0.2">
      <c r="D58" s="2">
        <v>5</v>
      </c>
      <c r="E58" s="2">
        <v>6</v>
      </c>
      <c r="F58" s="2">
        <v>1</v>
      </c>
    </row>
    <row r="59" spans="4:6" x14ac:dyDescent="0.2">
      <c r="D59" s="2"/>
      <c r="E59" s="2">
        <v>8</v>
      </c>
      <c r="F59" s="2">
        <v>3</v>
      </c>
    </row>
    <row r="60" spans="4:6" x14ac:dyDescent="0.2">
      <c r="D60" s="2"/>
      <c r="E60" s="2">
        <v>3</v>
      </c>
      <c r="F60" s="2">
        <v>5</v>
      </c>
    </row>
    <row r="61" spans="4:6" x14ac:dyDescent="0.2">
      <c r="D61" s="2"/>
      <c r="E61" s="2"/>
      <c r="F61" s="2"/>
    </row>
    <row r="62" spans="4:6" x14ac:dyDescent="0.2">
      <c r="D62" s="2">
        <v>5</v>
      </c>
      <c r="E62" s="2"/>
      <c r="F62" s="2">
        <v>3</v>
      </c>
    </row>
    <row r="63" spans="4:6" x14ac:dyDescent="0.2">
      <c r="D63" s="2">
        <v>10</v>
      </c>
      <c r="E63" s="2"/>
      <c r="F63" s="2">
        <v>4</v>
      </c>
    </row>
    <row r="64" spans="4:6" x14ac:dyDescent="0.2">
      <c r="D64" s="2">
        <v>7</v>
      </c>
      <c r="E64" s="2"/>
      <c r="F64" s="2"/>
    </row>
    <row r="65" spans="2:34" ht="15" x14ac:dyDescent="0.2"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2:34" ht="15" x14ac:dyDescent="0.2"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2:34" ht="15" x14ac:dyDescent="0.2"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9" spans="2:34" x14ac:dyDescent="0.2">
      <c r="B69" s="3" t="s">
        <v>185</v>
      </c>
      <c r="D69" s="63" t="s">
        <v>192</v>
      </c>
      <c r="E69" s="64"/>
      <c r="F69" s="65"/>
      <c r="G69" s="3"/>
      <c r="H69" s="63" t="s">
        <v>193</v>
      </c>
      <c r="I69" s="64"/>
      <c r="J69" s="65"/>
      <c r="K69" s="3"/>
      <c r="L69" s="63" t="s">
        <v>166</v>
      </c>
      <c r="M69" s="64"/>
      <c r="N69" s="65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 spans="2:34" x14ac:dyDescent="0.2">
      <c r="D70" s="4" t="s">
        <v>186</v>
      </c>
      <c r="E70" s="4" t="s">
        <v>187</v>
      </c>
      <c r="F70" s="4" t="s">
        <v>188</v>
      </c>
      <c r="G70" s="3"/>
      <c r="H70" s="4" t="s">
        <v>186</v>
      </c>
      <c r="I70" s="4" t="s">
        <v>187</v>
      </c>
      <c r="J70" s="4" t="s">
        <v>188</v>
      </c>
      <c r="K70" s="3"/>
      <c r="L70" s="4" t="s">
        <v>186</v>
      </c>
      <c r="M70" s="4" t="s">
        <v>187</v>
      </c>
      <c r="N70" s="4" t="s">
        <v>188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 spans="2:34" x14ac:dyDescent="0.2">
      <c r="D71" s="17">
        <v>100</v>
      </c>
      <c r="E71" s="17">
        <v>0</v>
      </c>
      <c r="F71" s="17">
        <v>0</v>
      </c>
      <c r="G71" s="15"/>
      <c r="H71" s="17">
        <v>71.42</v>
      </c>
      <c r="I71" s="17">
        <v>28.57</v>
      </c>
      <c r="J71" s="17">
        <v>0</v>
      </c>
      <c r="K71" s="15"/>
      <c r="L71" s="17"/>
      <c r="M71" s="17"/>
      <c r="N71" s="17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2:34" x14ac:dyDescent="0.2">
      <c r="D72" s="17">
        <v>50</v>
      </c>
      <c r="E72" s="17">
        <v>50</v>
      </c>
      <c r="F72" s="17">
        <v>0</v>
      </c>
      <c r="G72" s="15"/>
      <c r="H72" s="17">
        <v>60</v>
      </c>
      <c r="I72" s="17">
        <v>40</v>
      </c>
      <c r="J72" s="17">
        <v>0</v>
      </c>
      <c r="K72" s="15"/>
      <c r="L72" s="17"/>
      <c r="M72" s="17"/>
      <c r="N72" s="17"/>
    </row>
    <row r="73" spans="2:34" x14ac:dyDescent="0.2">
      <c r="D73" s="17">
        <v>100</v>
      </c>
      <c r="E73" s="17">
        <v>0</v>
      </c>
      <c r="F73" s="17">
        <v>0</v>
      </c>
      <c r="G73" s="15"/>
      <c r="H73" s="17">
        <v>16.66</v>
      </c>
      <c r="I73" s="17">
        <v>83.33</v>
      </c>
      <c r="J73" s="17">
        <v>0</v>
      </c>
      <c r="K73" s="15"/>
      <c r="L73" s="17"/>
      <c r="M73" s="17"/>
      <c r="N73" s="17"/>
    </row>
    <row r="74" spans="2:34" x14ac:dyDescent="0.2">
      <c r="D74" s="17">
        <v>100</v>
      </c>
      <c r="E74" s="17">
        <v>0</v>
      </c>
      <c r="F74" s="17">
        <v>0</v>
      </c>
      <c r="G74" s="15"/>
      <c r="H74" s="17">
        <v>12.5</v>
      </c>
      <c r="I74" s="17">
        <v>87.5</v>
      </c>
      <c r="J74" s="17">
        <v>0</v>
      </c>
      <c r="K74" s="15"/>
      <c r="L74" s="17"/>
      <c r="M74" s="17"/>
      <c r="N74" s="17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</row>
    <row r="75" spans="2:34" x14ac:dyDescent="0.2">
      <c r="D75" s="17"/>
      <c r="E75" s="17"/>
      <c r="F75" s="17"/>
      <c r="G75" s="15"/>
      <c r="H75" s="17">
        <v>33.33</v>
      </c>
      <c r="I75" s="17">
        <v>66.66</v>
      </c>
      <c r="J75" s="17">
        <v>0</v>
      </c>
      <c r="K75" s="15"/>
      <c r="L75" s="17"/>
      <c r="M75" s="17"/>
      <c r="N75" s="17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</row>
    <row r="76" spans="2:34" x14ac:dyDescent="0.2">
      <c r="D76" s="17"/>
      <c r="E76" s="17"/>
      <c r="F76" s="17"/>
      <c r="G76" s="15"/>
      <c r="H76" s="17"/>
      <c r="I76" s="17"/>
      <c r="J76" s="17"/>
      <c r="K76" s="15"/>
      <c r="L76" s="17"/>
      <c r="M76" s="17"/>
      <c r="N76" s="17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</row>
    <row r="77" spans="2:34" x14ac:dyDescent="0.2">
      <c r="D77" s="17">
        <v>100</v>
      </c>
      <c r="E77" s="17">
        <v>0</v>
      </c>
      <c r="F77" s="17">
        <v>0</v>
      </c>
      <c r="G77" s="15"/>
      <c r="H77" s="17">
        <v>0</v>
      </c>
      <c r="I77" s="17">
        <v>57.142899999999997</v>
      </c>
      <c r="J77" s="17">
        <v>42.857100000000003</v>
      </c>
      <c r="K77" s="15"/>
      <c r="L77" s="17"/>
      <c r="M77" s="17"/>
      <c r="N77" s="17"/>
    </row>
    <row r="78" spans="2:34" x14ac:dyDescent="0.2">
      <c r="D78" s="17">
        <v>83.333330000000004</v>
      </c>
      <c r="E78" s="17">
        <v>16.666699999999999</v>
      </c>
      <c r="F78" s="17">
        <v>0</v>
      </c>
      <c r="G78" s="15"/>
      <c r="H78" s="17">
        <v>0</v>
      </c>
      <c r="I78" s="17">
        <v>0</v>
      </c>
      <c r="J78" s="17">
        <v>100</v>
      </c>
      <c r="K78" s="15"/>
      <c r="L78" s="17"/>
      <c r="M78" s="17"/>
      <c r="N78" s="17"/>
    </row>
    <row r="79" spans="2:34" x14ac:dyDescent="0.2">
      <c r="D79" s="17">
        <v>0</v>
      </c>
      <c r="E79" s="17">
        <v>0</v>
      </c>
      <c r="F79" s="17">
        <v>100</v>
      </c>
      <c r="G79" s="15"/>
      <c r="H79" s="17"/>
      <c r="I79" s="17"/>
      <c r="J79" s="17"/>
      <c r="K79" s="15"/>
      <c r="L79" s="17"/>
      <c r="M79" s="17"/>
      <c r="N79" s="17"/>
    </row>
    <row r="80" spans="2:34" x14ac:dyDescent="0.2">
      <c r="D80" s="17">
        <v>0</v>
      </c>
      <c r="E80" s="17">
        <v>0</v>
      </c>
      <c r="F80" s="17">
        <v>0</v>
      </c>
      <c r="G80" s="15"/>
      <c r="H80" s="17"/>
      <c r="I80" s="17"/>
      <c r="J80" s="17"/>
      <c r="K80" s="15"/>
      <c r="L80" s="17"/>
      <c r="M80" s="17"/>
      <c r="N80" s="17"/>
    </row>
    <row r="81" spans="4:14" x14ac:dyDescent="0.2">
      <c r="D81" s="17">
        <v>66.666669999999996</v>
      </c>
      <c r="E81" s="17">
        <v>33.333300000000001</v>
      </c>
      <c r="F81" s="17">
        <v>0</v>
      </c>
      <c r="G81" s="15"/>
      <c r="H81" s="17"/>
      <c r="I81" s="17"/>
      <c r="J81" s="17"/>
      <c r="K81" s="15"/>
      <c r="L81" s="17"/>
      <c r="M81" s="17"/>
      <c r="N81" s="17"/>
    </row>
    <row r="82" spans="4:14" x14ac:dyDescent="0.2">
      <c r="D82" s="17">
        <v>50</v>
      </c>
      <c r="E82" s="17">
        <v>33.333300000000001</v>
      </c>
      <c r="F82" s="17">
        <v>16.666699999999999</v>
      </c>
      <c r="G82" s="15"/>
      <c r="H82" s="17"/>
      <c r="I82" s="17"/>
      <c r="J82" s="17"/>
      <c r="K82" s="15"/>
      <c r="L82" s="17"/>
      <c r="M82" s="17"/>
      <c r="N82" s="17"/>
    </row>
    <row r="83" spans="4:14" x14ac:dyDescent="0.2">
      <c r="D83" s="17"/>
      <c r="E83" s="17"/>
      <c r="F83" s="17"/>
      <c r="G83" s="15"/>
      <c r="H83" s="17"/>
      <c r="I83" s="17"/>
      <c r="J83" s="17"/>
      <c r="K83" s="15"/>
      <c r="L83" s="17"/>
      <c r="M83" s="17"/>
      <c r="N83" s="17"/>
    </row>
    <row r="84" spans="4:14" x14ac:dyDescent="0.2">
      <c r="D84" s="17">
        <v>10</v>
      </c>
      <c r="E84" s="17">
        <v>70</v>
      </c>
      <c r="F84" s="17">
        <v>20</v>
      </c>
      <c r="G84" s="15"/>
      <c r="H84" s="17">
        <v>33</v>
      </c>
      <c r="I84" s="17">
        <v>67</v>
      </c>
      <c r="J84" s="17">
        <v>0</v>
      </c>
      <c r="K84" s="15"/>
      <c r="L84" s="17">
        <v>40</v>
      </c>
      <c r="M84" s="17">
        <v>60</v>
      </c>
      <c r="N84" s="17">
        <v>0</v>
      </c>
    </row>
    <row r="85" spans="4:14" x14ac:dyDescent="0.2">
      <c r="D85" s="17">
        <v>80</v>
      </c>
      <c r="E85" s="17">
        <v>20</v>
      </c>
      <c r="F85" s="17">
        <v>0</v>
      </c>
      <c r="G85" s="15"/>
      <c r="H85" s="17">
        <v>31</v>
      </c>
      <c r="I85" s="17">
        <v>69</v>
      </c>
      <c r="J85" s="17">
        <v>0</v>
      </c>
      <c r="K85" s="15"/>
      <c r="L85" s="17">
        <v>33</v>
      </c>
      <c r="M85" s="17">
        <v>50</v>
      </c>
      <c r="N85" s="17">
        <v>17</v>
      </c>
    </row>
    <row r="86" spans="4:14" x14ac:dyDescent="0.2">
      <c r="D86" s="17">
        <v>33</v>
      </c>
      <c r="E86" s="17">
        <v>67</v>
      </c>
      <c r="F86" s="17">
        <v>0</v>
      </c>
      <c r="G86" s="15"/>
      <c r="H86" s="17">
        <v>43</v>
      </c>
      <c r="I86" s="17">
        <v>43</v>
      </c>
      <c r="J86" s="17">
        <v>14</v>
      </c>
      <c r="K86" s="15"/>
      <c r="L86" s="17">
        <v>75</v>
      </c>
      <c r="M86" s="17">
        <v>25</v>
      </c>
      <c r="N86" s="17">
        <v>0</v>
      </c>
    </row>
    <row r="87" spans="4:14" x14ac:dyDescent="0.2">
      <c r="D87" s="17">
        <v>20</v>
      </c>
      <c r="E87" s="17">
        <v>40</v>
      </c>
      <c r="F87" s="17">
        <v>40</v>
      </c>
      <c r="G87" s="15"/>
      <c r="H87" s="17">
        <v>0</v>
      </c>
      <c r="I87" s="17">
        <v>50</v>
      </c>
      <c r="J87" s="17">
        <v>50</v>
      </c>
      <c r="K87" s="15"/>
      <c r="L87" s="17">
        <v>0</v>
      </c>
      <c r="M87" s="17">
        <v>100</v>
      </c>
      <c r="N87" s="17">
        <v>0</v>
      </c>
    </row>
    <row r="88" spans="4:14" x14ac:dyDescent="0.2">
      <c r="D88" s="17"/>
      <c r="E88" s="17"/>
      <c r="F88" s="17"/>
      <c r="G88" s="15"/>
      <c r="H88" s="17">
        <v>25</v>
      </c>
      <c r="I88" s="17">
        <v>75</v>
      </c>
      <c r="J88" s="17">
        <v>0</v>
      </c>
      <c r="K88" s="15"/>
      <c r="L88" s="17">
        <v>33</v>
      </c>
      <c r="M88" s="17">
        <v>67</v>
      </c>
      <c r="N88" s="17">
        <v>0</v>
      </c>
    </row>
    <row r="89" spans="4:14" x14ac:dyDescent="0.2">
      <c r="D89" s="17"/>
      <c r="E89" s="17"/>
      <c r="F89" s="17"/>
      <c r="G89" s="15"/>
      <c r="H89" s="17">
        <v>33</v>
      </c>
      <c r="I89" s="17">
        <v>67</v>
      </c>
      <c r="J89" s="17">
        <v>0</v>
      </c>
      <c r="K89" s="15"/>
      <c r="L89" s="17">
        <v>40</v>
      </c>
      <c r="M89" s="17">
        <v>60</v>
      </c>
      <c r="N89" s="17">
        <v>0</v>
      </c>
    </row>
    <row r="90" spans="4:14" x14ac:dyDescent="0.2">
      <c r="D90" s="17"/>
      <c r="E90" s="17"/>
      <c r="F90" s="17"/>
      <c r="G90" s="15"/>
      <c r="H90" s="15"/>
      <c r="I90" s="15"/>
      <c r="J90" s="15"/>
      <c r="K90" s="15"/>
      <c r="L90" s="17"/>
      <c r="M90" s="17"/>
      <c r="N90" s="17"/>
    </row>
    <row r="91" spans="4:14" x14ac:dyDescent="0.2">
      <c r="D91" s="17">
        <v>20</v>
      </c>
      <c r="E91" s="17">
        <v>80</v>
      </c>
      <c r="F91" s="17">
        <v>0</v>
      </c>
      <c r="G91" s="15"/>
      <c r="H91" s="15"/>
      <c r="I91" s="15"/>
      <c r="J91" s="15"/>
      <c r="K91" s="15"/>
      <c r="L91" s="17">
        <v>67</v>
      </c>
      <c r="M91" s="17">
        <v>33</v>
      </c>
      <c r="N91" s="17">
        <v>0</v>
      </c>
    </row>
    <row r="92" spans="4:14" x14ac:dyDescent="0.2">
      <c r="D92" s="17">
        <v>10</v>
      </c>
      <c r="E92" s="17">
        <v>50</v>
      </c>
      <c r="F92" s="17">
        <v>40</v>
      </c>
      <c r="G92" s="15"/>
      <c r="H92" s="15"/>
      <c r="I92" s="15"/>
      <c r="J92" s="15"/>
      <c r="K92" s="15"/>
      <c r="L92" s="17">
        <v>25</v>
      </c>
      <c r="M92" s="17">
        <v>75</v>
      </c>
      <c r="N92" s="17">
        <v>0</v>
      </c>
    </row>
    <row r="93" spans="4:14" x14ac:dyDescent="0.2">
      <c r="D93" s="17">
        <v>0</v>
      </c>
      <c r="E93" s="17">
        <v>57</v>
      </c>
      <c r="F93" s="17">
        <v>43</v>
      </c>
      <c r="G93" s="15"/>
      <c r="H93" s="15"/>
      <c r="I93" s="15"/>
      <c r="J93" s="15"/>
      <c r="K93" s="15"/>
      <c r="L93" s="15"/>
      <c r="M93" s="15"/>
      <c r="N93" s="15"/>
    </row>
    <row r="94" spans="4:14" x14ac:dyDescent="0.2"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8" spans="1:32" x14ac:dyDescent="0.2">
      <c r="D98" s="4" t="s">
        <v>33</v>
      </c>
      <c r="E98" s="4" t="s">
        <v>34</v>
      </c>
      <c r="Z98" s="20"/>
      <c r="AA98" s="20"/>
      <c r="AB98" s="20"/>
    </row>
    <row r="99" spans="1:32" x14ac:dyDescent="0.2">
      <c r="A99" s="3" t="s">
        <v>194</v>
      </c>
      <c r="B99" s="3" t="s">
        <v>195</v>
      </c>
      <c r="D99" s="2">
        <v>8</v>
      </c>
      <c r="E99" s="2">
        <v>23</v>
      </c>
      <c r="Z99" s="20"/>
      <c r="AA99" s="20"/>
      <c r="AB99" s="20"/>
    </row>
    <row r="100" spans="1:32" x14ac:dyDescent="0.2">
      <c r="A100" s="3" t="s">
        <v>14</v>
      </c>
      <c r="D100" s="2">
        <v>15</v>
      </c>
      <c r="E100" s="2">
        <v>19</v>
      </c>
      <c r="Z100" s="20"/>
      <c r="AA100" s="20"/>
      <c r="AB100" s="20"/>
    </row>
    <row r="101" spans="1:32" x14ac:dyDescent="0.2">
      <c r="D101" s="2">
        <v>9</v>
      </c>
      <c r="E101" s="2">
        <v>32</v>
      </c>
      <c r="Z101" s="20"/>
      <c r="AA101" s="20"/>
      <c r="AB101" s="20"/>
      <c r="AD101" s="20"/>
      <c r="AE101" s="20"/>
      <c r="AF101" s="20"/>
    </row>
    <row r="102" spans="1:32" x14ac:dyDescent="0.2">
      <c r="D102" s="2">
        <v>13</v>
      </c>
      <c r="E102" s="2">
        <v>9</v>
      </c>
      <c r="I102" s="20"/>
      <c r="J102" s="20"/>
      <c r="K102" s="20"/>
      <c r="M102" s="20"/>
      <c r="N102" s="20"/>
      <c r="AE102" s="20"/>
    </row>
    <row r="103" spans="1:32" x14ac:dyDescent="0.2">
      <c r="D103" s="2"/>
      <c r="E103" s="2">
        <v>18</v>
      </c>
      <c r="I103" s="20"/>
      <c r="J103" s="20"/>
      <c r="K103" s="20"/>
      <c r="M103" s="20"/>
      <c r="N103" s="20"/>
      <c r="O103" s="20"/>
    </row>
    <row r="104" spans="1:32" x14ac:dyDescent="0.2">
      <c r="D104" s="2"/>
      <c r="E104" s="2">
        <v>25</v>
      </c>
    </row>
    <row r="109" spans="1:32" x14ac:dyDescent="0.2">
      <c r="A109" s="3" t="s">
        <v>196</v>
      </c>
      <c r="B109" s="3" t="s">
        <v>184</v>
      </c>
      <c r="D109" s="4" t="s">
        <v>197</v>
      </c>
      <c r="E109" s="4" t="s">
        <v>198</v>
      </c>
      <c r="F109" s="4" t="s">
        <v>199</v>
      </c>
    </row>
    <row r="110" spans="1:32" x14ac:dyDescent="0.2">
      <c r="A110" s="3" t="s">
        <v>200</v>
      </c>
      <c r="D110" s="2">
        <v>11</v>
      </c>
      <c r="E110" s="2">
        <v>2</v>
      </c>
      <c r="F110" s="2">
        <v>4</v>
      </c>
    </row>
    <row r="111" spans="1:32" x14ac:dyDescent="0.2">
      <c r="D111" s="2">
        <v>7</v>
      </c>
      <c r="E111" s="2">
        <v>2</v>
      </c>
      <c r="F111" s="2">
        <v>6</v>
      </c>
    </row>
    <row r="112" spans="1:32" x14ac:dyDescent="0.2">
      <c r="D112" s="2">
        <v>5</v>
      </c>
      <c r="E112" s="2">
        <v>3</v>
      </c>
      <c r="F112" s="2">
        <v>7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2" x14ac:dyDescent="0.2">
      <c r="D113" s="2">
        <v>4</v>
      </c>
      <c r="E113" s="2">
        <v>5</v>
      </c>
      <c r="F113" s="2">
        <v>7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2" x14ac:dyDescent="0.2">
      <c r="D114" s="2"/>
      <c r="E114" s="2">
        <v>1</v>
      </c>
      <c r="F114" s="2">
        <v>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2" x14ac:dyDescent="0.2">
      <c r="D115" s="2"/>
      <c r="E115" s="2"/>
      <c r="F115" s="2">
        <v>3</v>
      </c>
    </row>
    <row r="116" spans="2:32" x14ac:dyDescent="0.2">
      <c r="D116" s="2"/>
      <c r="E116" s="2"/>
      <c r="F116" s="2">
        <v>4</v>
      </c>
    </row>
    <row r="117" spans="2:32" x14ac:dyDescent="0.2">
      <c r="D117" s="2"/>
      <c r="E117" s="2"/>
      <c r="F117" s="2">
        <v>2</v>
      </c>
    </row>
    <row r="118" spans="2:32" x14ac:dyDescent="0.2">
      <c r="D118" s="2"/>
      <c r="E118" s="2"/>
      <c r="F118" s="2">
        <v>6</v>
      </c>
    </row>
    <row r="120" spans="2:32" x14ac:dyDescent="0.2">
      <c r="B120" s="3" t="s">
        <v>184</v>
      </c>
      <c r="D120" s="4" t="s">
        <v>197</v>
      </c>
      <c r="E120" s="4" t="s">
        <v>198</v>
      </c>
      <c r="F120" s="4" t="s">
        <v>199</v>
      </c>
    </row>
    <row r="121" spans="2:32" x14ac:dyDescent="0.2">
      <c r="B121" s="3" t="s">
        <v>201</v>
      </c>
      <c r="D121" s="17">
        <v>3.4594316200000002</v>
      </c>
      <c r="E121" s="17">
        <v>1</v>
      </c>
      <c r="F121" s="17">
        <v>2</v>
      </c>
    </row>
    <row r="122" spans="2:32" x14ac:dyDescent="0.2">
      <c r="D122" s="17">
        <v>2.8073549199999999</v>
      </c>
      <c r="E122" s="17">
        <v>1</v>
      </c>
      <c r="F122" s="17">
        <v>2.5849625000000001</v>
      </c>
    </row>
    <row r="123" spans="2:32" x14ac:dyDescent="0.2">
      <c r="D123" s="17">
        <v>2.3219280900000001</v>
      </c>
      <c r="E123" s="17">
        <v>1.5849625000000001</v>
      </c>
      <c r="F123" s="17">
        <v>2.8073549199999999</v>
      </c>
    </row>
    <row r="124" spans="2:32" x14ac:dyDescent="0.2">
      <c r="D124" s="17">
        <v>2</v>
      </c>
      <c r="E124" s="17">
        <v>2.3219280900000001</v>
      </c>
      <c r="F124" s="17">
        <v>2.8073549199999999</v>
      </c>
    </row>
    <row r="125" spans="2:32" x14ac:dyDescent="0.2">
      <c r="D125" s="17"/>
      <c r="E125" s="17">
        <v>0</v>
      </c>
      <c r="F125" s="17">
        <v>2.3219280900000001</v>
      </c>
    </row>
    <row r="126" spans="2:32" x14ac:dyDescent="0.2">
      <c r="D126" s="17"/>
      <c r="E126" s="17"/>
      <c r="F126" s="17">
        <v>1.5849625000000001</v>
      </c>
    </row>
    <row r="127" spans="2:32" x14ac:dyDescent="0.2">
      <c r="D127" s="17"/>
      <c r="E127" s="17"/>
      <c r="F127" s="17">
        <v>2</v>
      </c>
    </row>
    <row r="128" spans="2:32" x14ac:dyDescent="0.2">
      <c r="D128" s="17"/>
      <c r="E128" s="17"/>
      <c r="F128" s="17">
        <v>1</v>
      </c>
    </row>
    <row r="129" spans="2:14" x14ac:dyDescent="0.2">
      <c r="D129" s="17"/>
      <c r="E129" s="17"/>
      <c r="F129" s="17">
        <v>2.5849625000000001</v>
      </c>
    </row>
    <row r="132" spans="2:14" x14ac:dyDescent="0.2">
      <c r="D132" s="63" t="s">
        <v>197</v>
      </c>
      <c r="E132" s="64"/>
      <c r="F132" s="65"/>
      <c r="H132" s="63" t="s">
        <v>198</v>
      </c>
      <c r="I132" s="64"/>
      <c r="J132" s="65"/>
      <c r="L132" s="63" t="s">
        <v>199</v>
      </c>
      <c r="M132" s="64"/>
      <c r="N132" s="65"/>
    </row>
    <row r="133" spans="2:14" x14ac:dyDescent="0.2">
      <c r="B133" s="3" t="s">
        <v>185</v>
      </c>
      <c r="D133" s="13" t="s">
        <v>186</v>
      </c>
      <c r="E133" s="13" t="s">
        <v>187</v>
      </c>
      <c r="F133" s="13" t="s">
        <v>188</v>
      </c>
      <c r="G133" s="53"/>
      <c r="H133" s="13" t="s">
        <v>186</v>
      </c>
      <c r="I133" s="13" t="s">
        <v>187</v>
      </c>
      <c r="J133" s="13" t="s">
        <v>188</v>
      </c>
      <c r="K133" s="53"/>
      <c r="L133" s="13" t="s">
        <v>186</v>
      </c>
      <c r="M133" s="13" t="s">
        <v>187</v>
      </c>
      <c r="N133" s="13" t="s">
        <v>188</v>
      </c>
    </row>
    <row r="134" spans="2:14" x14ac:dyDescent="0.2">
      <c r="D134" s="19">
        <v>0</v>
      </c>
      <c r="E134" s="19">
        <v>72.73</v>
      </c>
      <c r="F134" s="19">
        <v>27.27</v>
      </c>
      <c r="G134" s="53"/>
      <c r="H134" s="19">
        <v>0</v>
      </c>
      <c r="I134" s="19">
        <v>100</v>
      </c>
      <c r="J134" s="19">
        <v>0</v>
      </c>
      <c r="K134" s="53"/>
      <c r="L134" s="19">
        <v>0</v>
      </c>
      <c r="M134" s="19">
        <v>50</v>
      </c>
      <c r="N134" s="19">
        <v>50</v>
      </c>
    </row>
    <row r="135" spans="2:14" x14ac:dyDescent="0.2">
      <c r="D135" s="19">
        <v>0</v>
      </c>
      <c r="E135" s="19">
        <v>71.430000000000007</v>
      </c>
      <c r="F135" s="19">
        <v>28.57</v>
      </c>
      <c r="G135" s="53"/>
      <c r="H135" s="19">
        <v>0</v>
      </c>
      <c r="I135" s="19">
        <v>100</v>
      </c>
      <c r="J135" s="19">
        <v>0</v>
      </c>
      <c r="K135" s="53"/>
      <c r="L135" s="19">
        <v>0</v>
      </c>
      <c r="M135" s="19">
        <v>33.33</v>
      </c>
      <c r="N135" s="19">
        <v>66.67</v>
      </c>
    </row>
    <row r="136" spans="2:14" x14ac:dyDescent="0.2">
      <c r="D136" s="19">
        <v>0</v>
      </c>
      <c r="E136" s="19">
        <v>100</v>
      </c>
      <c r="F136" s="19">
        <v>0</v>
      </c>
      <c r="G136" s="53"/>
      <c r="H136" s="19">
        <v>33.33</v>
      </c>
      <c r="I136" s="19">
        <v>33.33</v>
      </c>
      <c r="J136" s="19">
        <v>33.33</v>
      </c>
      <c r="K136" s="53"/>
      <c r="L136" s="19">
        <v>0</v>
      </c>
      <c r="M136" s="19">
        <v>28.57</v>
      </c>
      <c r="N136" s="19">
        <v>71.430000000000007</v>
      </c>
    </row>
    <row r="137" spans="2:14" x14ac:dyDescent="0.2">
      <c r="D137" s="19">
        <v>50</v>
      </c>
      <c r="E137" s="19">
        <v>50</v>
      </c>
      <c r="F137" s="19">
        <v>0</v>
      </c>
      <c r="G137" s="53"/>
      <c r="H137" s="19">
        <v>20</v>
      </c>
      <c r="I137" s="19">
        <v>80</v>
      </c>
      <c r="J137" s="19">
        <v>0</v>
      </c>
      <c r="K137" s="53"/>
      <c r="L137" s="19">
        <v>0</v>
      </c>
      <c r="M137" s="19">
        <v>71.430000000000007</v>
      </c>
      <c r="N137" s="19">
        <v>28.57</v>
      </c>
    </row>
    <row r="138" spans="2:14" x14ac:dyDescent="0.2">
      <c r="D138" s="53"/>
      <c r="E138" s="53"/>
      <c r="F138" s="53"/>
      <c r="G138" s="53"/>
      <c r="H138" s="19">
        <v>100</v>
      </c>
      <c r="I138" s="19">
        <v>0</v>
      </c>
      <c r="J138" s="19">
        <v>0</v>
      </c>
      <c r="K138" s="53"/>
      <c r="L138" s="19">
        <v>0</v>
      </c>
      <c r="M138" s="19">
        <v>40</v>
      </c>
      <c r="N138" s="19">
        <v>60</v>
      </c>
    </row>
    <row r="139" spans="2:14" x14ac:dyDescent="0.2">
      <c r="D139" s="53"/>
      <c r="E139" s="53"/>
      <c r="F139" s="53"/>
      <c r="G139" s="53"/>
      <c r="H139" s="53"/>
      <c r="I139" s="53"/>
      <c r="J139" s="53"/>
      <c r="K139" s="53"/>
      <c r="L139" s="19">
        <v>0</v>
      </c>
      <c r="M139" s="19">
        <v>66.67</v>
      </c>
      <c r="N139" s="19">
        <v>33.33</v>
      </c>
    </row>
    <row r="140" spans="2:14" x14ac:dyDescent="0.2">
      <c r="D140" s="53"/>
      <c r="E140" s="53"/>
      <c r="F140" s="53"/>
      <c r="G140" s="53"/>
      <c r="H140" s="53"/>
      <c r="I140" s="53"/>
      <c r="J140" s="53"/>
      <c r="K140" s="53"/>
      <c r="L140" s="19">
        <v>25</v>
      </c>
      <c r="M140" s="19">
        <v>75</v>
      </c>
      <c r="N140" s="19">
        <v>0</v>
      </c>
    </row>
    <row r="141" spans="2:14" x14ac:dyDescent="0.2">
      <c r="D141" s="53"/>
      <c r="E141" s="53"/>
      <c r="F141" s="53"/>
      <c r="G141" s="21"/>
      <c r="H141" s="21"/>
      <c r="I141" s="21"/>
      <c r="J141" s="21"/>
      <c r="K141" s="21"/>
      <c r="L141" s="19">
        <v>0</v>
      </c>
      <c r="M141" s="19">
        <v>100</v>
      </c>
      <c r="N141" s="19">
        <v>0</v>
      </c>
    </row>
    <row r="142" spans="2:14" x14ac:dyDescent="0.2">
      <c r="D142" s="53"/>
      <c r="E142" s="53"/>
      <c r="F142" s="53"/>
      <c r="G142" s="21"/>
      <c r="H142" s="21"/>
      <c r="I142" s="21"/>
      <c r="J142" s="21"/>
      <c r="K142" s="21"/>
      <c r="L142" s="19">
        <v>0</v>
      </c>
      <c r="M142" s="19">
        <v>100</v>
      </c>
      <c r="N142" s="19">
        <v>0</v>
      </c>
    </row>
    <row r="143" spans="2:14" x14ac:dyDescent="0.2">
      <c r="G143" s="20"/>
      <c r="H143" s="20"/>
      <c r="I143" s="20"/>
      <c r="J143" s="20"/>
      <c r="K143" s="20"/>
      <c r="L143" s="20"/>
    </row>
    <row r="146" spans="7:12" x14ac:dyDescent="0.2">
      <c r="G146" s="20"/>
      <c r="H146" s="20"/>
      <c r="I146" s="20"/>
      <c r="J146" s="20"/>
      <c r="K146" s="20"/>
      <c r="L146" s="20"/>
    </row>
    <row r="147" spans="7:12" x14ac:dyDescent="0.2">
      <c r="G147" s="20"/>
      <c r="H147" s="20"/>
      <c r="I147" s="20"/>
      <c r="J147" s="20"/>
      <c r="K147" s="20"/>
      <c r="L147" s="20"/>
    </row>
    <row r="148" spans="7:12" x14ac:dyDescent="0.2">
      <c r="G148" s="20"/>
      <c r="H148" s="20"/>
      <c r="I148" s="20"/>
      <c r="J148" s="20"/>
      <c r="K148" s="20"/>
      <c r="L148" s="20"/>
    </row>
    <row r="162" spans="4:13" x14ac:dyDescent="0.2">
      <c r="D162" s="30"/>
    </row>
    <row r="167" spans="4:13" x14ac:dyDescent="0.2">
      <c r="D167" s="20"/>
      <c r="H167" s="20"/>
      <c r="L167" s="20"/>
    </row>
    <row r="168" spans="4:13" x14ac:dyDescent="0.2">
      <c r="D168" s="20"/>
      <c r="E168" s="20"/>
      <c r="H168" s="20"/>
      <c r="I168" s="20"/>
      <c r="L168" s="20"/>
      <c r="M168" s="20"/>
    </row>
    <row r="169" spans="4:13" x14ac:dyDescent="0.2">
      <c r="D169" s="20"/>
      <c r="E169" s="20"/>
      <c r="H169" s="20"/>
      <c r="I169" s="20"/>
      <c r="L169" s="20"/>
      <c r="M169" s="20"/>
    </row>
    <row r="170" spans="4:13" x14ac:dyDescent="0.2">
      <c r="D170" s="20"/>
      <c r="E170" s="20"/>
      <c r="H170" s="20"/>
      <c r="I170" s="20"/>
      <c r="L170" s="20"/>
      <c r="M170" s="20"/>
    </row>
    <row r="171" spans="4:13" x14ac:dyDescent="0.2">
      <c r="D171" s="20"/>
      <c r="E171" s="20"/>
      <c r="H171" s="20"/>
      <c r="I171" s="20"/>
      <c r="L171" s="20"/>
      <c r="M171" s="20"/>
    </row>
  </sheetData>
  <mergeCells count="8">
    <mergeCell ref="D132:F132"/>
    <mergeCell ref="H132:J132"/>
    <mergeCell ref="L132:N132"/>
    <mergeCell ref="D21:F21"/>
    <mergeCell ref="H21:J21"/>
    <mergeCell ref="D69:F69"/>
    <mergeCell ref="H69:J69"/>
    <mergeCell ref="L69:N6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BD98-735E-3E4E-ADE6-AECEB782D143}">
  <dimension ref="A4:CZ100"/>
  <sheetViews>
    <sheetView topLeftCell="A85" zoomScale="115" workbookViewId="0">
      <selection activeCell="A107" sqref="A107"/>
    </sheetView>
  </sheetViews>
  <sheetFormatPr baseColWidth="10" defaultColWidth="11" defaultRowHeight="16" x14ac:dyDescent="0.2"/>
  <cols>
    <col min="1" max="1" width="109.33203125" bestFit="1" customWidth="1"/>
    <col min="2" max="2" width="18.83203125" bestFit="1" customWidth="1"/>
    <col min="3" max="3" width="15.6640625" bestFit="1" customWidth="1"/>
    <col min="4" max="4" width="18.6640625" bestFit="1" customWidth="1"/>
    <col min="5" max="5" width="13.83203125" bestFit="1" customWidth="1"/>
    <col min="6" max="6" width="18.6640625" bestFit="1" customWidth="1"/>
    <col min="7" max="7" width="13.83203125" bestFit="1" customWidth="1"/>
    <col min="8" max="8" width="18.6640625" bestFit="1" customWidth="1"/>
    <col min="104" max="104" width="24.1640625" bestFit="1" customWidth="1"/>
  </cols>
  <sheetData>
    <row r="4" spans="1:10" x14ac:dyDescent="0.2">
      <c r="A4" s="3" t="s">
        <v>202</v>
      </c>
    </row>
    <row r="5" spans="1:10" x14ac:dyDescent="0.2">
      <c r="A5" s="3" t="s">
        <v>1</v>
      </c>
    </row>
    <row r="6" spans="1:10" x14ac:dyDescent="0.2">
      <c r="A6" t="s">
        <v>14</v>
      </c>
      <c r="B6" s="4" t="s">
        <v>111</v>
      </c>
      <c r="C6" s="4"/>
      <c r="D6" s="6"/>
      <c r="E6" s="4" t="s">
        <v>203</v>
      </c>
      <c r="F6" s="4"/>
    </row>
    <row r="7" spans="1:10" x14ac:dyDescent="0.2">
      <c r="B7" s="4" t="s">
        <v>204</v>
      </c>
      <c r="C7" s="4" t="s">
        <v>205</v>
      </c>
      <c r="D7" s="6"/>
      <c r="E7" s="4" t="s">
        <v>204</v>
      </c>
      <c r="F7" s="4" t="s">
        <v>205</v>
      </c>
    </row>
    <row r="8" spans="1:10" x14ac:dyDescent="0.2">
      <c r="B8" s="2">
        <v>1.01</v>
      </c>
      <c r="C8" s="2">
        <v>2.93</v>
      </c>
      <c r="D8" s="1"/>
      <c r="E8" s="2">
        <v>0.54</v>
      </c>
      <c r="F8" s="2">
        <v>2.5099999999999998</v>
      </c>
      <c r="G8" s="1"/>
      <c r="H8" s="1"/>
      <c r="I8" s="1"/>
      <c r="J8" s="1"/>
    </row>
    <row r="9" spans="1:10" x14ac:dyDescent="0.2">
      <c r="B9" s="2">
        <v>0.09</v>
      </c>
      <c r="C9" s="2">
        <v>3.42</v>
      </c>
      <c r="E9" s="2">
        <v>0.06</v>
      </c>
      <c r="F9" s="2">
        <v>3.27</v>
      </c>
    </row>
    <row r="10" spans="1:10" x14ac:dyDescent="0.2">
      <c r="B10" s="2">
        <v>1.66</v>
      </c>
      <c r="C10" s="2">
        <v>4.82</v>
      </c>
      <c r="E10" s="2">
        <v>0.52</v>
      </c>
      <c r="F10" s="2">
        <v>4.99</v>
      </c>
    </row>
    <row r="11" spans="1:10" x14ac:dyDescent="0.2">
      <c r="B11" s="2">
        <v>2.85</v>
      </c>
      <c r="C11" s="2">
        <v>4.8600000000000003</v>
      </c>
      <c r="E11" s="2">
        <v>1.52</v>
      </c>
      <c r="F11" s="2">
        <v>4.8</v>
      </c>
    </row>
    <row r="12" spans="1:10" x14ac:dyDescent="0.2">
      <c r="B12" s="2">
        <v>1.65</v>
      </c>
      <c r="C12" s="2">
        <v>4</v>
      </c>
      <c r="E12" s="2">
        <v>-0.01</v>
      </c>
      <c r="F12" s="2">
        <v>3.02</v>
      </c>
    </row>
    <row r="13" spans="1:10" x14ac:dyDescent="0.2">
      <c r="B13" s="2">
        <v>1.69</v>
      </c>
      <c r="C13" s="2">
        <v>3.29</v>
      </c>
      <c r="E13" s="2">
        <v>-0.59</v>
      </c>
      <c r="F13" s="2">
        <v>2.27</v>
      </c>
    </row>
    <row r="15" spans="1:10" x14ac:dyDescent="0.2">
      <c r="A15" s="3" t="s">
        <v>206</v>
      </c>
      <c r="B15" s="4" t="s">
        <v>111</v>
      </c>
      <c r="C15" s="4"/>
      <c r="D15" s="6"/>
      <c r="E15" s="4" t="s">
        <v>203</v>
      </c>
      <c r="F15" s="6"/>
    </row>
    <row r="16" spans="1:10" x14ac:dyDescent="0.2">
      <c r="B16" s="6" t="s">
        <v>207</v>
      </c>
      <c r="C16" s="6" t="s">
        <v>208</v>
      </c>
      <c r="D16" s="6"/>
      <c r="E16" s="6" t="s">
        <v>207</v>
      </c>
      <c r="F16" s="6" t="s">
        <v>208</v>
      </c>
    </row>
    <row r="17" spans="1:10" x14ac:dyDescent="0.2">
      <c r="B17" s="2">
        <v>0.28999999999999998</v>
      </c>
      <c r="C17" s="2">
        <v>2.2599999999999998</v>
      </c>
      <c r="E17" s="2">
        <v>0.34</v>
      </c>
      <c r="F17" s="2">
        <v>2.93</v>
      </c>
    </row>
    <row r="18" spans="1:10" x14ac:dyDescent="0.2">
      <c r="B18" s="2">
        <v>-0.64</v>
      </c>
      <c r="C18" s="2">
        <v>1.93</v>
      </c>
      <c r="E18" s="2">
        <v>-0.43</v>
      </c>
      <c r="F18" s="2">
        <v>2.87</v>
      </c>
    </row>
    <row r="19" spans="1:10" x14ac:dyDescent="0.2">
      <c r="B19" s="2"/>
      <c r="C19" s="2">
        <v>3.73</v>
      </c>
      <c r="E19" s="2"/>
      <c r="F19" s="2">
        <v>4.45</v>
      </c>
      <c r="G19" s="1"/>
      <c r="H19" s="1"/>
      <c r="I19" s="1"/>
      <c r="J19" s="1"/>
    </row>
    <row r="20" spans="1:10" x14ac:dyDescent="0.2">
      <c r="B20" s="2">
        <v>0.13</v>
      </c>
      <c r="C20" s="2">
        <v>1.65</v>
      </c>
      <c r="E20" s="2">
        <v>0.02</v>
      </c>
      <c r="F20" s="2">
        <v>2.69</v>
      </c>
      <c r="G20" s="1"/>
      <c r="H20" s="1"/>
      <c r="I20" s="1"/>
      <c r="J20" s="1"/>
    </row>
    <row r="21" spans="1:10" x14ac:dyDescent="0.2">
      <c r="B21" s="2">
        <v>0.21</v>
      </c>
      <c r="C21" s="2">
        <v>2.04</v>
      </c>
      <c r="E21" s="2">
        <v>0.05</v>
      </c>
      <c r="F21" s="2">
        <v>2.94</v>
      </c>
    </row>
    <row r="24" spans="1:10" ht="15" x14ac:dyDescent="0.2">
      <c r="B24" s="1"/>
      <c r="C24" s="1"/>
      <c r="D24" s="1"/>
      <c r="E24" s="1"/>
      <c r="F24" s="1"/>
    </row>
    <row r="25" spans="1:10" ht="15" x14ac:dyDescent="0.2">
      <c r="B25" s="1"/>
      <c r="C25" s="1"/>
      <c r="D25" s="1"/>
      <c r="E25" s="1"/>
      <c r="F25" s="1"/>
    </row>
    <row r="26" spans="1:10" x14ac:dyDescent="0.2">
      <c r="A26" s="3" t="s">
        <v>209</v>
      </c>
      <c r="B26" s="4" t="s">
        <v>24</v>
      </c>
      <c r="C26" s="13" t="s">
        <v>25</v>
      </c>
      <c r="D26" s="13" t="s">
        <v>26</v>
      </c>
      <c r="E26" s="13" t="s">
        <v>27</v>
      </c>
      <c r="F26" s="13" t="s">
        <v>28</v>
      </c>
      <c r="G26" s="3"/>
    </row>
    <row r="27" spans="1:10" x14ac:dyDescent="0.2">
      <c r="A27" s="3" t="s">
        <v>210</v>
      </c>
      <c r="B27" s="3" t="s">
        <v>30</v>
      </c>
      <c r="C27" s="9">
        <v>2</v>
      </c>
      <c r="D27" s="9">
        <v>1</v>
      </c>
      <c r="E27" s="9">
        <v>1</v>
      </c>
      <c r="F27" s="9">
        <v>1</v>
      </c>
    </row>
    <row r="28" spans="1:10" x14ac:dyDescent="0.2">
      <c r="B28" s="3" t="s">
        <v>30</v>
      </c>
      <c r="C28" s="9">
        <v>3</v>
      </c>
      <c r="D28" s="9">
        <v>2</v>
      </c>
      <c r="E28" s="9">
        <v>3</v>
      </c>
      <c r="F28" s="9">
        <v>2</v>
      </c>
    </row>
    <row r="29" spans="1:10" x14ac:dyDescent="0.2">
      <c r="A29" s="3"/>
      <c r="B29" s="3" t="s">
        <v>30</v>
      </c>
      <c r="C29" s="9">
        <v>1</v>
      </c>
      <c r="D29" s="9">
        <v>3</v>
      </c>
      <c r="E29" s="9">
        <v>0</v>
      </c>
      <c r="F29" s="9">
        <v>2</v>
      </c>
    </row>
    <row r="30" spans="1:10" x14ac:dyDescent="0.2">
      <c r="A30" s="3"/>
      <c r="B30" s="3" t="s">
        <v>30</v>
      </c>
      <c r="C30" s="9">
        <v>3</v>
      </c>
      <c r="D30" s="9">
        <v>2</v>
      </c>
      <c r="E30" s="9">
        <v>3</v>
      </c>
      <c r="F30" s="9">
        <v>3</v>
      </c>
      <c r="H30" s="1"/>
    </row>
    <row r="31" spans="1:10" x14ac:dyDescent="0.2">
      <c r="A31" s="3"/>
      <c r="B31" s="3" t="s">
        <v>30</v>
      </c>
      <c r="C31" s="9">
        <v>1</v>
      </c>
      <c r="D31" s="9">
        <v>3</v>
      </c>
      <c r="E31" s="9">
        <v>0</v>
      </c>
      <c r="F31" s="9">
        <v>2</v>
      </c>
      <c r="H31" s="1"/>
    </row>
    <row r="32" spans="1:10" x14ac:dyDescent="0.2">
      <c r="A32" s="3"/>
      <c r="B32" s="3" t="s">
        <v>31</v>
      </c>
      <c r="C32" s="10">
        <v>2</v>
      </c>
      <c r="D32" s="10">
        <v>2</v>
      </c>
      <c r="E32" s="10">
        <v>2</v>
      </c>
      <c r="F32" s="10">
        <v>1</v>
      </c>
    </row>
    <row r="33" spans="1:8" x14ac:dyDescent="0.2">
      <c r="A33" s="3"/>
      <c r="B33" s="3" t="s">
        <v>31</v>
      </c>
      <c r="C33" s="10">
        <v>1</v>
      </c>
      <c r="D33" s="10">
        <v>2</v>
      </c>
      <c r="E33" s="10">
        <v>0</v>
      </c>
      <c r="F33" s="10">
        <v>1</v>
      </c>
    </row>
    <row r="34" spans="1:8" x14ac:dyDescent="0.2">
      <c r="A34" s="3"/>
      <c r="B34" s="3" t="s">
        <v>31</v>
      </c>
      <c r="C34" s="10">
        <v>2</v>
      </c>
      <c r="D34" s="10">
        <v>1</v>
      </c>
      <c r="E34" s="10">
        <v>2</v>
      </c>
      <c r="F34" s="10">
        <v>1</v>
      </c>
    </row>
    <row r="35" spans="1:8" x14ac:dyDescent="0.2">
      <c r="A35" s="3"/>
      <c r="B35" s="3" t="s">
        <v>31</v>
      </c>
      <c r="C35" s="10">
        <v>2</v>
      </c>
      <c r="D35" s="10">
        <v>2</v>
      </c>
      <c r="E35" s="10">
        <v>1</v>
      </c>
      <c r="F35" s="10">
        <v>1</v>
      </c>
    </row>
    <row r="36" spans="1:8" x14ac:dyDescent="0.2">
      <c r="A36" s="3"/>
      <c r="B36" s="3" t="s">
        <v>31</v>
      </c>
      <c r="C36" s="10">
        <v>2</v>
      </c>
      <c r="D36" s="10">
        <v>1</v>
      </c>
      <c r="E36" s="10">
        <v>1</v>
      </c>
      <c r="F36" s="10">
        <v>1</v>
      </c>
    </row>
    <row r="37" spans="1:8" x14ac:dyDescent="0.2">
      <c r="A37" s="3"/>
      <c r="B37" s="3"/>
      <c r="C37" s="3"/>
      <c r="D37" s="3"/>
      <c r="E37" s="3"/>
      <c r="F37" s="3"/>
    </row>
    <row r="38" spans="1:8" x14ac:dyDescent="0.2">
      <c r="A38" s="3"/>
      <c r="B38" s="3" t="s">
        <v>30</v>
      </c>
      <c r="C38" s="2">
        <v>3</v>
      </c>
      <c r="D38" s="2">
        <v>3</v>
      </c>
      <c r="E38" s="2">
        <v>2</v>
      </c>
      <c r="F38" s="2">
        <v>2</v>
      </c>
    </row>
    <row r="39" spans="1:8" x14ac:dyDescent="0.2">
      <c r="A39" s="3"/>
      <c r="B39" s="3" t="s">
        <v>30</v>
      </c>
      <c r="C39" s="2">
        <v>3</v>
      </c>
      <c r="D39" s="2">
        <v>3</v>
      </c>
      <c r="E39" s="2">
        <v>2</v>
      </c>
      <c r="F39" s="2">
        <v>3</v>
      </c>
    </row>
    <row r="40" spans="1:8" x14ac:dyDescent="0.2">
      <c r="A40" s="3"/>
      <c r="B40" s="3" t="s">
        <v>30</v>
      </c>
      <c r="C40" s="2">
        <v>3</v>
      </c>
      <c r="D40" s="2">
        <v>2</v>
      </c>
      <c r="E40" s="2">
        <v>3</v>
      </c>
      <c r="F40" s="2">
        <v>2</v>
      </c>
    </row>
    <row r="41" spans="1:8" x14ac:dyDescent="0.2">
      <c r="A41" s="3"/>
      <c r="B41" s="3" t="s">
        <v>30</v>
      </c>
      <c r="C41" s="2">
        <v>2</v>
      </c>
      <c r="D41" s="2">
        <v>3</v>
      </c>
      <c r="E41" s="2">
        <v>3</v>
      </c>
      <c r="F41" s="2">
        <v>2</v>
      </c>
    </row>
    <row r="42" spans="1:8" x14ac:dyDescent="0.2">
      <c r="A42" s="3"/>
      <c r="B42" s="3" t="s">
        <v>31</v>
      </c>
      <c r="C42" s="2">
        <v>1</v>
      </c>
      <c r="D42" s="2">
        <v>2</v>
      </c>
      <c r="E42" s="2">
        <v>1</v>
      </c>
      <c r="F42" s="2">
        <v>1</v>
      </c>
    </row>
    <row r="43" spans="1:8" x14ac:dyDescent="0.2">
      <c r="A43" s="3"/>
      <c r="B43" s="3" t="s">
        <v>31</v>
      </c>
      <c r="C43" s="2">
        <v>2</v>
      </c>
      <c r="D43" s="2">
        <v>3</v>
      </c>
      <c r="E43" s="2">
        <v>0</v>
      </c>
      <c r="F43" s="2">
        <v>2</v>
      </c>
    </row>
    <row r="44" spans="1:8" x14ac:dyDescent="0.2">
      <c r="A44" s="3"/>
      <c r="B44" s="3"/>
    </row>
    <row r="47" spans="1:8" x14ac:dyDescent="0.2">
      <c r="A47" s="3" t="s">
        <v>211</v>
      </c>
      <c r="B47" s="3" t="s">
        <v>212</v>
      </c>
      <c r="C47" s="5" t="s">
        <v>387</v>
      </c>
      <c r="D47" s="5" t="s">
        <v>388</v>
      </c>
      <c r="E47" s="5" t="s">
        <v>389</v>
      </c>
      <c r="F47" s="5" t="s">
        <v>390</v>
      </c>
      <c r="G47" s="5" t="s">
        <v>391</v>
      </c>
      <c r="H47" s="5" t="s">
        <v>392</v>
      </c>
    </row>
    <row r="48" spans="1:8" x14ac:dyDescent="0.2">
      <c r="A48" s="3" t="s">
        <v>448</v>
      </c>
      <c r="C48" s="2">
        <v>0.2</v>
      </c>
      <c r="D48" s="2">
        <v>0.33</v>
      </c>
      <c r="E48" s="2">
        <v>4.38</v>
      </c>
      <c r="F48" s="2">
        <v>4.8899999999999997</v>
      </c>
      <c r="G48" s="2">
        <v>0.88</v>
      </c>
      <c r="H48" s="2">
        <v>0.97</v>
      </c>
    </row>
    <row r="49" spans="1:104" x14ac:dyDescent="0.2">
      <c r="A49" s="3"/>
      <c r="C49" s="2">
        <v>0.1</v>
      </c>
      <c r="D49" s="2">
        <v>0.08</v>
      </c>
      <c r="E49" s="2">
        <v>3.14</v>
      </c>
      <c r="F49" s="2">
        <v>3.75</v>
      </c>
      <c r="G49" s="2">
        <v>0.32</v>
      </c>
      <c r="H49" s="2">
        <v>1.2</v>
      </c>
    </row>
    <row r="50" spans="1:104" x14ac:dyDescent="0.2">
      <c r="A50" s="3"/>
      <c r="C50" s="2"/>
      <c r="D50" s="2"/>
      <c r="E50" s="2"/>
      <c r="F50" s="2"/>
      <c r="G50" s="2"/>
      <c r="H50" s="2"/>
    </row>
    <row r="51" spans="1:104" x14ac:dyDescent="0.2">
      <c r="C51" s="2">
        <v>0.06</v>
      </c>
      <c r="D51" s="2">
        <v>0.42</v>
      </c>
      <c r="E51" s="2">
        <v>3.14</v>
      </c>
      <c r="F51" s="2">
        <v>2.41</v>
      </c>
      <c r="G51" s="2">
        <v>0.35</v>
      </c>
      <c r="H51" s="2">
        <v>0.49</v>
      </c>
    </row>
    <row r="52" spans="1:104" x14ac:dyDescent="0.2">
      <c r="C52" s="2">
        <v>0.03</v>
      </c>
      <c r="D52" s="2">
        <v>0.09</v>
      </c>
      <c r="E52" s="2">
        <v>3.52</v>
      </c>
      <c r="F52" s="2">
        <v>3.07</v>
      </c>
      <c r="G52" s="2">
        <v>0.96</v>
      </c>
      <c r="H52" s="2">
        <v>0.18</v>
      </c>
    </row>
    <row r="55" spans="1:104" x14ac:dyDescent="0.2">
      <c r="A55" s="3" t="s">
        <v>381</v>
      </c>
      <c r="B55" s="16" t="s">
        <v>356</v>
      </c>
      <c r="CZ55" s="3" t="s">
        <v>386</v>
      </c>
    </row>
    <row r="56" spans="1:104" x14ac:dyDescent="0.2">
      <c r="A56" s="3"/>
      <c r="B56" s="2" t="s">
        <v>41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1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1</v>
      </c>
      <c r="AE56" s="3">
        <v>0</v>
      </c>
      <c r="AF56" s="3">
        <v>1</v>
      </c>
      <c r="AG56" s="3">
        <v>0</v>
      </c>
      <c r="AH56" s="3">
        <v>0</v>
      </c>
      <c r="AI56" s="3">
        <v>4</v>
      </c>
      <c r="AJ56" s="3">
        <v>0</v>
      </c>
      <c r="AK56" s="3">
        <v>0</v>
      </c>
      <c r="AL56" s="3">
        <v>0</v>
      </c>
      <c r="AM56" s="3">
        <v>2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2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1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2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1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2</v>
      </c>
      <c r="CT56" s="3">
        <v>0</v>
      </c>
      <c r="CU56" s="3">
        <v>1</v>
      </c>
      <c r="CV56" s="3">
        <v>0</v>
      </c>
      <c r="CW56" s="3">
        <v>1</v>
      </c>
      <c r="CX56" s="3">
        <v>0</v>
      </c>
      <c r="CZ56" s="3">
        <f>AVERAGE(C56:CX56)</f>
        <v>0.2</v>
      </c>
    </row>
    <row r="57" spans="1:104" x14ac:dyDescent="0.2">
      <c r="A57" s="3"/>
      <c r="B57" s="2" t="s">
        <v>42</v>
      </c>
      <c r="C57" s="3">
        <v>0</v>
      </c>
      <c r="D57" s="3">
        <v>0</v>
      </c>
      <c r="E57" s="3">
        <v>0</v>
      </c>
      <c r="F57" s="3">
        <v>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1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1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2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2</v>
      </c>
      <c r="CZ57" s="3">
        <f t="shared" ref="CZ57:CZ90" si="0">AVERAGE(C57:CX57)</f>
        <v>0.1</v>
      </c>
    </row>
    <row r="58" spans="1:104" x14ac:dyDescent="0.2">
      <c r="A58" s="3"/>
      <c r="B58" s="2" t="s">
        <v>43</v>
      </c>
      <c r="C58" s="3">
        <v>0</v>
      </c>
      <c r="D58" s="3">
        <v>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1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1</v>
      </c>
      <c r="BZ58" s="3">
        <v>1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2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Z58" s="3">
        <f t="shared" si="0"/>
        <v>0.06</v>
      </c>
    </row>
    <row r="59" spans="1:104" x14ac:dyDescent="0.2">
      <c r="A59" s="3"/>
      <c r="B59" s="2" t="s">
        <v>44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1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1</v>
      </c>
      <c r="CZ59" s="3">
        <f t="shared" si="0"/>
        <v>0.03</v>
      </c>
    </row>
    <row r="60" spans="1:104" x14ac:dyDescent="0.2">
      <c r="A60" s="3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Z60" s="3"/>
    </row>
    <row r="61" spans="1:104" x14ac:dyDescent="0.2">
      <c r="A61" s="3"/>
      <c r="B61" s="16" t="s">
        <v>382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Z61" s="3"/>
    </row>
    <row r="62" spans="1:104" x14ac:dyDescent="0.2">
      <c r="A62" s="3"/>
      <c r="B62" s="2" t="s">
        <v>41</v>
      </c>
      <c r="C62" s="3">
        <v>3</v>
      </c>
      <c r="D62" s="3">
        <v>0</v>
      </c>
      <c r="E62" s="3">
        <v>3</v>
      </c>
      <c r="F62" s="3">
        <v>3</v>
      </c>
      <c r="G62" s="3">
        <v>5</v>
      </c>
      <c r="H62" s="3">
        <v>3</v>
      </c>
      <c r="I62" s="3">
        <v>5</v>
      </c>
      <c r="J62" s="3">
        <v>4</v>
      </c>
      <c r="K62" s="3">
        <v>5</v>
      </c>
      <c r="L62" s="3">
        <v>2</v>
      </c>
      <c r="M62" s="3">
        <v>1</v>
      </c>
      <c r="N62" s="3">
        <v>6</v>
      </c>
      <c r="O62" s="3">
        <v>7</v>
      </c>
      <c r="P62" s="3">
        <v>3</v>
      </c>
      <c r="Q62" s="3">
        <v>6</v>
      </c>
      <c r="R62" s="3">
        <v>8</v>
      </c>
      <c r="S62" s="3">
        <v>7</v>
      </c>
      <c r="T62" s="3">
        <v>4</v>
      </c>
      <c r="U62" s="3">
        <v>2</v>
      </c>
      <c r="V62" s="3">
        <v>7</v>
      </c>
      <c r="W62" s="3">
        <v>6</v>
      </c>
      <c r="X62" s="3">
        <v>7</v>
      </c>
      <c r="Y62" s="3">
        <v>3</v>
      </c>
      <c r="Z62" s="3">
        <v>10</v>
      </c>
      <c r="AA62" s="3">
        <v>4</v>
      </c>
      <c r="AB62" s="3">
        <v>3</v>
      </c>
      <c r="AC62" s="3">
        <v>5</v>
      </c>
      <c r="AD62" s="3">
        <v>6</v>
      </c>
      <c r="AE62" s="3">
        <v>7</v>
      </c>
      <c r="AF62" s="3">
        <v>3</v>
      </c>
      <c r="AG62" s="3">
        <v>2</v>
      </c>
      <c r="AH62" s="3">
        <v>5</v>
      </c>
      <c r="AI62" s="3">
        <v>4</v>
      </c>
      <c r="AJ62" s="3">
        <v>6</v>
      </c>
      <c r="AK62" s="3">
        <v>1</v>
      </c>
      <c r="AL62" s="3">
        <v>4</v>
      </c>
      <c r="AM62" s="3">
        <v>4</v>
      </c>
      <c r="AN62" s="3">
        <v>4</v>
      </c>
      <c r="AO62" s="3">
        <v>10</v>
      </c>
      <c r="AP62" s="3">
        <v>7</v>
      </c>
      <c r="AQ62" s="3">
        <v>3</v>
      </c>
      <c r="AR62" s="3">
        <v>5</v>
      </c>
      <c r="AS62" s="3">
        <v>8</v>
      </c>
      <c r="AT62" s="3">
        <v>5</v>
      </c>
      <c r="AU62" s="3">
        <v>4</v>
      </c>
      <c r="AV62" s="3">
        <v>5</v>
      </c>
      <c r="AW62" s="3">
        <v>3</v>
      </c>
      <c r="AX62" s="3">
        <v>6</v>
      </c>
      <c r="AY62" s="3">
        <v>3</v>
      </c>
      <c r="AZ62" s="3">
        <v>7</v>
      </c>
      <c r="BA62" s="3">
        <v>2</v>
      </c>
      <c r="BB62" s="3">
        <v>8</v>
      </c>
      <c r="BC62" s="3">
        <v>2</v>
      </c>
      <c r="BD62" s="3">
        <v>5</v>
      </c>
      <c r="BE62" s="3">
        <v>6</v>
      </c>
      <c r="BF62" s="3">
        <v>3</v>
      </c>
      <c r="BG62" s="3">
        <v>3</v>
      </c>
      <c r="BH62" s="3">
        <v>5</v>
      </c>
      <c r="BI62" s="3">
        <v>2</v>
      </c>
      <c r="BJ62" s="3">
        <v>2</v>
      </c>
      <c r="BK62" s="3">
        <v>7</v>
      </c>
      <c r="BL62" s="3">
        <v>2</v>
      </c>
      <c r="BM62" s="3">
        <v>7</v>
      </c>
      <c r="BN62" s="3">
        <v>6</v>
      </c>
      <c r="BO62" s="3">
        <v>7</v>
      </c>
      <c r="BP62" s="3">
        <v>3</v>
      </c>
      <c r="BQ62" s="3">
        <v>9</v>
      </c>
      <c r="BR62" s="3">
        <v>4</v>
      </c>
      <c r="BS62" s="3">
        <v>4</v>
      </c>
      <c r="BT62" s="3">
        <v>3</v>
      </c>
      <c r="BU62" s="3">
        <v>2</v>
      </c>
      <c r="BV62" s="3">
        <v>2</v>
      </c>
      <c r="BW62" s="3">
        <v>3</v>
      </c>
      <c r="BX62" s="3">
        <v>5</v>
      </c>
      <c r="BY62" s="3">
        <v>6</v>
      </c>
      <c r="BZ62" s="3">
        <v>6</v>
      </c>
      <c r="CA62" s="3">
        <v>4</v>
      </c>
      <c r="CB62" s="3">
        <v>4</v>
      </c>
      <c r="CC62" s="3">
        <v>3</v>
      </c>
      <c r="CD62" s="3">
        <v>3</v>
      </c>
      <c r="CE62" s="3">
        <v>6</v>
      </c>
      <c r="CF62" s="3">
        <v>5</v>
      </c>
      <c r="CG62" s="3">
        <v>3</v>
      </c>
      <c r="CH62" s="3">
        <v>8</v>
      </c>
      <c r="CI62" s="3">
        <v>2</v>
      </c>
      <c r="CJ62" s="3">
        <v>4</v>
      </c>
      <c r="CK62" s="3">
        <v>7</v>
      </c>
      <c r="CL62" s="3">
        <v>6</v>
      </c>
      <c r="CM62" s="3">
        <v>3</v>
      </c>
      <c r="CN62" s="3">
        <v>3</v>
      </c>
      <c r="CO62" s="3">
        <v>3</v>
      </c>
      <c r="CP62" s="3">
        <v>3</v>
      </c>
      <c r="CQ62" s="3">
        <v>3</v>
      </c>
      <c r="CR62" s="3">
        <v>3</v>
      </c>
      <c r="CS62" s="3">
        <v>2</v>
      </c>
      <c r="CT62" s="3">
        <v>3</v>
      </c>
      <c r="CU62" s="3">
        <v>7</v>
      </c>
      <c r="CV62" s="3">
        <v>0</v>
      </c>
      <c r="CW62" s="3">
        <v>3</v>
      </c>
      <c r="CX62" s="3">
        <v>2</v>
      </c>
      <c r="CZ62" s="3">
        <f t="shared" si="0"/>
        <v>4.38</v>
      </c>
    </row>
    <row r="63" spans="1:104" x14ac:dyDescent="0.2">
      <c r="A63" s="3"/>
      <c r="B63" s="2" t="s">
        <v>42</v>
      </c>
      <c r="C63" s="3">
        <v>5</v>
      </c>
      <c r="D63" s="3">
        <v>3</v>
      </c>
      <c r="E63" s="3">
        <v>0</v>
      </c>
      <c r="F63" s="3">
        <v>3</v>
      </c>
      <c r="G63" s="3">
        <v>2</v>
      </c>
      <c r="H63" s="3">
        <v>2</v>
      </c>
      <c r="I63" s="3">
        <v>5</v>
      </c>
      <c r="J63" s="3">
        <v>3</v>
      </c>
      <c r="K63" s="3">
        <v>6</v>
      </c>
      <c r="L63" s="3">
        <v>4</v>
      </c>
      <c r="M63" s="3">
        <v>5</v>
      </c>
      <c r="N63" s="3">
        <v>3</v>
      </c>
      <c r="O63" s="3">
        <v>3</v>
      </c>
      <c r="P63" s="3">
        <v>0</v>
      </c>
      <c r="Q63" s="3">
        <v>4</v>
      </c>
      <c r="R63" s="3">
        <v>2</v>
      </c>
      <c r="S63" s="3">
        <v>4</v>
      </c>
      <c r="T63" s="3">
        <v>1</v>
      </c>
      <c r="U63" s="3">
        <v>4</v>
      </c>
      <c r="V63" s="3">
        <v>2</v>
      </c>
      <c r="W63" s="3">
        <v>3</v>
      </c>
      <c r="X63" s="3">
        <v>0</v>
      </c>
      <c r="Y63" s="3">
        <v>3</v>
      </c>
      <c r="Z63" s="3">
        <v>5</v>
      </c>
      <c r="AA63" s="3">
        <v>4</v>
      </c>
      <c r="AB63" s="3">
        <v>1</v>
      </c>
      <c r="AC63" s="3">
        <v>1</v>
      </c>
      <c r="AD63" s="3">
        <v>0</v>
      </c>
      <c r="AE63" s="3">
        <v>5</v>
      </c>
      <c r="AF63" s="3">
        <v>3</v>
      </c>
      <c r="AG63" s="3">
        <v>5</v>
      </c>
      <c r="AH63" s="3">
        <v>0</v>
      </c>
      <c r="AI63" s="3">
        <v>3</v>
      </c>
      <c r="AJ63" s="3">
        <v>6</v>
      </c>
      <c r="AK63" s="3">
        <v>5</v>
      </c>
      <c r="AL63" s="3">
        <v>4</v>
      </c>
      <c r="AM63" s="3">
        <v>3</v>
      </c>
      <c r="AN63" s="3">
        <v>7</v>
      </c>
      <c r="AO63" s="3">
        <v>1</v>
      </c>
      <c r="AP63" s="3">
        <v>2</v>
      </c>
      <c r="AQ63" s="3">
        <v>3</v>
      </c>
      <c r="AR63" s="3">
        <v>4</v>
      </c>
      <c r="AS63" s="3">
        <v>2</v>
      </c>
      <c r="AT63" s="3">
        <v>2</v>
      </c>
      <c r="AU63" s="3">
        <v>4</v>
      </c>
      <c r="AV63" s="3">
        <v>3</v>
      </c>
      <c r="AW63" s="3">
        <v>5</v>
      </c>
      <c r="AX63" s="3">
        <v>2</v>
      </c>
      <c r="AY63" s="3">
        <v>3</v>
      </c>
      <c r="AZ63" s="3">
        <v>3</v>
      </c>
      <c r="BA63" s="3">
        <v>1</v>
      </c>
      <c r="BB63" s="3">
        <v>0</v>
      </c>
      <c r="BC63" s="3">
        <v>0</v>
      </c>
      <c r="BD63" s="3">
        <v>4</v>
      </c>
      <c r="BE63" s="3">
        <v>1</v>
      </c>
      <c r="BF63" s="3">
        <v>4</v>
      </c>
      <c r="BG63" s="3">
        <v>4</v>
      </c>
      <c r="BH63" s="3">
        <v>4</v>
      </c>
      <c r="BI63" s="3">
        <v>5</v>
      </c>
      <c r="BJ63" s="3">
        <v>2</v>
      </c>
      <c r="BK63" s="3">
        <v>3</v>
      </c>
      <c r="BL63" s="3">
        <v>5</v>
      </c>
      <c r="BM63" s="3">
        <v>8</v>
      </c>
      <c r="BN63" s="3">
        <v>4</v>
      </c>
      <c r="BO63" s="3">
        <v>3</v>
      </c>
      <c r="BP63" s="3">
        <v>3</v>
      </c>
      <c r="BQ63" s="3">
        <v>3</v>
      </c>
      <c r="BR63" s="3">
        <v>0</v>
      </c>
      <c r="BS63" s="3">
        <v>5</v>
      </c>
      <c r="BT63" s="3">
        <v>4</v>
      </c>
      <c r="BU63" s="3">
        <v>1</v>
      </c>
      <c r="BV63" s="3">
        <v>2</v>
      </c>
      <c r="BW63" s="3">
        <v>3</v>
      </c>
      <c r="BX63" s="3">
        <v>3</v>
      </c>
      <c r="BY63" s="3">
        <v>0</v>
      </c>
      <c r="BZ63" s="3">
        <v>4</v>
      </c>
      <c r="CA63" s="3">
        <v>4</v>
      </c>
      <c r="CB63" s="3">
        <v>4</v>
      </c>
      <c r="CC63" s="3">
        <v>2</v>
      </c>
      <c r="CD63" s="3">
        <v>4</v>
      </c>
      <c r="CE63" s="3">
        <v>2</v>
      </c>
      <c r="CF63" s="3">
        <v>3</v>
      </c>
      <c r="CG63" s="3">
        <v>2</v>
      </c>
      <c r="CH63" s="3">
        <v>2</v>
      </c>
      <c r="CI63" s="3">
        <v>4</v>
      </c>
      <c r="CJ63" s="3">
        <v>1</v>
      </c>
      <c r="CK63" s="3">
        <v>3</v>
      </c>
      <c r="CL63" s="3">
        <v>3</v>
      </c>
      <c r="CM63" s="3">
        <v>4</v>
      </c>
      <c r="CN63" s="3">
        <v>2</v>
      </c>
      <c r="CO63" s="3">
        <v>5</v>
      </c>
      <c r="CP63" s="3">
        <v>1</v>
      </c>
      <c r="CQ63" s="3">
        <v>2</v>
      </c>
      <c r="CR63" s="3">
        <v>4</v>
      </c>
      <c r="CS63" s="3">
        <v>6</v>
      </c>
      <c r="CT63" s="3">
        <v>7</v>
      </c>
      <c r="CU63" s="3">
        <v>5</v>
      </c>
      <c r="CV63" s="3">
        <v>6</v>
      </c>
      <c r="CW63" s="3">
        <v>1</v>
      </c>
      <c r="CX63" s="3">
        <v>8</v>
      </c>
      <c r="CZ63" s="3">
        <f t="shared" si="0"/>
        <v>3.14</v>
      </c>
    </row>
    <row r="64" spans="1:104" x14ac:dyDescent="0.2">
      <c r="A64" s="3"/>
      <c r="B64" s="2" t="s">
        <v>43</v>
      </c>
      <c r="C64" s="3">
        <v>3</v>
      </c>
      <c r="D64" s="3">
        <v>0</v>
      </c>
      <c r="E64" s="3">
        <v>0</v>
      </c>
      <c r="F64" s="3">
        <v>5</v>
      </c>
      <c r="G64" s="3">
        <v>3</v>
      </c>
      <c r="H64" s="3">
        <v>3</v>
      </c>
      <c r="I64" s="3">
        <v>8</v>
      </c>
      <c r="J64" s="3">
        <v>6</v>
      </c>
      <c r="K64" s="3">
        <v>6</v>
      </c>
      <c r="L64" s="3">
        <v>0</v>
      </c>
      <c r="M64" s="3">
        <v>5</v>
      </c>
      <c r="N64" s="3">
        <v>5</v>
      </c>
      <c r="O64" s="3">
        <v>1</v>
      </c>
      <c r="P64" s="3">
        <v>6</v>
      </c>
      <c r="Q64" s="3">
        <v>4</v>
      </c>
      <c r="R64" s="3">
        <v>3</v>
      </c>
      <c r="S64" s="3">
        <v>5</v>
      </c>
      <c r="T64" s="3">
        <v>6</v>
      </c>
      <c r="U64" s="3">
        <v>3</v>
      </c>
      <c r="V64" s="3">
        <v>0</v>
      </c>
      <c r="W64" s="3">
        <v>4</v>
      </c>
      <c r="X64" s="3">
        <v>3</v>
      </c>
      <c r="Y64" s="3">
        <v>4</v>
      </c>
      <c r="Z64" s="3">
        <v>1</v>
      </c>
      <c r="AA64" s="3">
        <v>3</v>
      </c>
      <c r="AB64" s="3">
        <v>5</v>
      </c>
      <c r="AC64" s="3">
        <v>4</v>
      </c>
      <c r="AD64" s="3">
        <v>5</v>
      </c>
      <c r="AE64" s="3">
        <v>0</v>
      </c>
      <c r="AF64" s="3">
        <v>7</v>
      </c>
      <c r="AG64" s="3">
        <v>2</v>
      </c>
      <c r="AH64" s="3">
        <v>4</v>
      </c>
      <c r="AI64" s="3">
        <v>0</v>
      </c>
      <c r="AJ64" s="3">
        <v>2</v>
      </c>
      <c r="AK64" s="3">
        <v>1</v>
      </c>
      <c r="AL64" s="3">
        <v>0</v>
      </c>
      <c r="AM64" s="3">
        <v>4</v>
      </c>
      <c r="AN64" s="3">
        <v>3</v>
      </c>
      <c r="AO64" s="3">
        <v>2</v>
      </c>
      <c r="AP64" s="3">
        <v>3</v>
      </c>
      <c r="AQ64" s="3">
        <v>4</v>
      </c>
      <c r="AR64" s="3">
        <v>2</v>
      </c>
      <c r="AS64" s="3">
        <v>1</v>
      </c>
      <c r="AT64" s="3">
        <v>2</v>
      </c>
      <c r="AU64" s="3">
        <v>4</v>
      </c>
      <c r="AV64" s="3">
        <v>6</v>
      </c>
      <c r="AW64" s="3">
        <v>2</v>
      </c>
      <c r="AX64" s="3">
        <v>2</v>
      </c>
      <c r="AY64" s="3">
        <v>6</v>
      </c>
      <c r="AZ64" s="3">
        <v>3</v>
      </c>
      <c r="BA64" s="3">
        <v>3</v>
      </c>
      <c r="BB64" s="3">
        <v>1</v>
      </c>
      <c r="BC64" s="3">
        <v>1</v>
      </c>
      <c r="BD64" s="3">
        <v>1</v>
      </c>
      <c r="BE64" s="3">
        <v>3</v>
      </c>
      <c r="BF64" s="3">
        <v>3</v>
      </c>
      <c r="BG64" s="3">
        <v>2</v>
      </c>
      <c r="BH64" s="3">
        <v>3</v>
      </c>
      <c r="BI64" s="3">
        <v>2</v>
      </c>
      <c r="BJ64" s="3">
        <v>3</v>
      </c>
      <c r="BK64" s="3">
        <v>5</v>
      </c>
      <c r="BL64" s="3">
        <v>1</v>
      </c>
      <c r="BM64" s="3">
        <v>3</v>
      </c>
      <c r="BN64" s="3">
        <v>2</v>
      </c>
      <c r="BO64" s="3">
        <v>2</v>
      </c>
      <c r="BP64" s="3">
        <v>4</v>
      </c>
      <c r="BQ64" s="3">
        <v>6</v>
      </c>
      <c r="BR64" s="3">
        <v>1</v>
      </c>
      <c r="BS64" s="3">
        <v>0</v>
      </c>
      <c r="BT64" s="3">
        <v>4</v>
      </c>
      <c r="BU64" s="3">
        <v>1</v>
      </c>
      <c r="BV64" s="3">
        <v>4</v>
      </c>
      <c r="BW64" s="3">
        <v>5</v>
      </c>
      <c r="BX64" s="3">
        <v>2</v>
      </c>
      <c r="BY64" s="3">
        <v>6</v>
      </c>
      <c r="BZ64" s="3">
        <v>0</v>
      </c>
      <c r="CA64" s="3">
        <v>6</v>
      </c>
      <c r="CB64" s="3">
        <v>2</v>
      </c>
      <c r="CC64" s="3">
        <v>5</v>
      </c>
      <c r="CD64" s="3">
        <v>3</v>
      </c>
      <c r="CE64" s="3">
        <v>2</v>
      </c>
      <c r="CF64" s="3">
        <v>1</v>
      </c>
      <c r="CG64" s="3">
        <v>6</v>
      </c>
      <c r="CH64" s="3">
        <v>4</v>
      </c>
      <c r="CI64" s="3">
        <v>6</v>
      </c>
      <c r="CJ64" s="3">
        <v>6</v>
      </c>
      <c r="CK64" s="3">
        <v>4</v>
      </c>
      <c r="CL64" s="3">
        <v>3</v>
      </c>
      <c r="CM64" s="3">
        <v>4</v>
      </c>
      <c r="CN64" s="3">
        <v>3</v>
      </c>
      <c r="CO64" s="3">
        <v>2</v>
      </c>
      <c r="CP64" s="3">
        <v>0</v>
      </c>
      <c r="CQ64" s="3">
        <v>1</v>
      </c>
      <c r="CR64" s="3">
        <v>0</v>
      </c>
      <c r="CS64" s="3">
        <v>3</v>
      </c>
      <c r="CT64" s="3">
        <v>6</v>
      </c>
      <c r="CU64" s="3">
        <v>3</v>
      </c>
      <c r="CV64" s="3">
        <v>4</v>
      </c>
      <c r="CW64" s="3">
        <v>6</v>
      </c>
      <c r="CX64" s="3">
        <v>5</v>
      </c>
      <c r="CZ64" s="3">
        <f t="shared" si="0"/>
        <v>3.14</v>
      </c>
    </row>
    <row r="65" spans="1:104" x14ac:dyDescent="0.2">
      <c r="A65" s="3"/>
      <c r="B65" s="2" t="s">
        <v>44</v>
      </c>
      <c r="C65" s="3">
        <v>5</v>
      </c>
      <c r="D65" s="3">
        <v>2</v>
      </c>
      <c r="E65" s="3">
        <v>0</v>
      </c>
      <c r="F65" s="3">
        <v>5</v>
      </c>
      <c r="G65" s="3">
        <v>0</v>
      </c>
      <c r="H65" s="3">
        <v>6</v>
      </c>
      <c r="I65" s="3">
        <v>5</v>
      </c>
      <c r="J65" s="3">
        <v>4</v>
      </c>
      <c r="K65" s="3">
        <v>2</v>
      </c>
      <c r="L65" s="3">
        <v>4</v>
      </c>
      <c r="M65" s="3">
        <v>2</v>
      </c>
      <c r="N65" s="3">
        <v>2</v>
      </c>
      <c r="O65" s="3">
        <v>5</v>
      </c>
      <c r="P65" s="3">
        <v>4</v>
      </c>
      <c r="Q65" s="3">
        <v>2</v>
      </c>
      <c r="R65" s="3">
        <v>6</v>
      </c>
      <c r="S65" s="3">
        <v>4</v>
      </c>
      <c r="T65" s="3">
        <v>6</v>
      </c>
      <c r="U65" s="3">
        <v>5</v>
      </c>
      <c r="V65" s="3">
        <v>3</v>
      </c>
      <c r="W65" s="3">
        <v>1</v>
      </c>
      <c r="X65" s="3">
        <v>4</v>
      </c>
      <c r="Y65" s="3">
        <v>2</v>
      </c>
      <c r="Z65" s="3">
        <v>2</v>
      </c>
      <c r="AA65" s="3">
        <v>4</v>
      </c>
      <c r="AB65" s="3">
        <v>3</v>
      </c>
      <c r="AC65" s="3">
        <v>5</v>
      </c>
      <c r="AD65" s="3">
        <v>4</v>
      </c>
      <c r="AE65" s="3">
        <v>6</v>
      </c>
      <c r="AF65" s="3">
        <v>4</v>
      </c>
      <c r="AG65" s="3">
        <v>4</v>
      </c>
      <c r="AH65" s="3">
        <v>5</v>
      </c>
      <c r="AI65" s="3">
        <v>3</v>
      </c>
      <c r="AJ65" s="3">
        <v>3</v>
      </c>
      <c r="AK65" s="3">
        <v>5</v>
      </c>
      <c r="AL65" s="3">
        <v>3</v>
      </c>
      <c r="AM65" s="3">
        <v>6</v>
      </c>
      <c r="AN65" s="3">
        <v>1</v>
      </c>
      <c r="AO65" s="3">
        <v>5</v>
      </c>
      <c r="AP65" s="3">
        <v>3</v>
      </c>
      <c r="AQ65" s="3">
        <v>3</v>
      </c>
      <c r="AR65" s="3">
        <v>3</v>
      </c>
      <c r="AS65" s="3">
        <v>4</v>
      </c>
      <c r="AT65" s="3">
        <v>5</v>
      </c>
      <c r="AU65" s="3">
        <v>2</v>
      </c>
      <c r="AV65" s="3">
        <v>2</v>
      </c>
      <c r="AW65" s="3">
        <v>1</v>
      </c>
      <c r="AX65" s="3">
        <v>2</v>
      </c>
      <c r="AY65" s="3">
        <v>2</v>
      </c>
      <c r="AZ65" s="3">
        <v>4</v>
      </c>
      <c r="BA65" s="3">
        <v>6</v>
      </c>
      <c r="BB65" s="3">
        <v>1</v>
      </c>
      <c r="BC65" s="3">
        <v>3</v>
      </c>
      <c r="BD65" s="3">
        <v>3</v>
      </c>
      <c r="BE65" s="3">
        <v>0</v>
      </c>
      <c r="BF65" s="3">
        <v>7</v>
      </c>
      <c r="BG65" s="3">
        <v>3</v>
      </c>
      <c r="BH65" s="3">
        <v>7</v>
      </c>
      <c r="BI65" s="3">
        <v>5</v>
      </c>
      <c r="BJ65" s="3">
        <v>1</v>
      </c>
      <c r="BK65" s="3">
        <v>5</v>
      </c>
      <c r="BL65" s="3">
        <v>3</v>
      </c>
      <c r="BM65" s="3">
        <v>4</v>
      </c>
      <c r="BN65" s="3">
        <v>3</v>
      </c>
      <c r="BO65" s="3">
        <v>5</v>
      </c>
      <c r="BP65" s="3">
        <v>8</v>
      </c>
      <c r="BQ65" s="3">
        <v>3</v>
      </c>
      <c r="BR65" s="3">
        <v>2</v>
      </c>
      <c r="BS65" s="3">
        <v>5</v>
      </c>
      <c r="BT65" s="3">
        <v>1</v>
      </c>
      <c r="BU65" s="3">
        <v>3</v>
      </c>
      <c r="BV65" s="3">
        <v>4</v>
      </c>
      <c r="BW65" s="3">
        <v>5</v>
      </c>
      <c r="BX65" s="3">
        <v>2</v>
      </c>
      <c r="BY65" s="3">
        <v>4</v>
      </c>
      <c r="BZ65" s="3">
        <v>3</v>
      </c>
      <c r="CA65" s="3">
        <v>0</v>
      </c>
      <c r="CB65" s="3">
        <v>3</v>
      </c>
      <c r="CC65" s="3">
        <v>4</v>
      </c>
      <c r="CD65" s="3">
        <v>4</v>
      </c>
      <c r="CE65" s="3">
        <v>6</v>
      </c>
      <c r="CF65" s="3">
        <v>3</v>
      </c>
      <c r="CG65" s="3">
        <v>1</v>
      </c>
      <c r="CH65" s="3">
        <v>3</v>
      </c>
      <c r="CI65" s="3">
        <v>5</v>
      </c>
      <c r="CJ65" s="3">
        <v>3</v>
      </c>
      <c r="CK65" s="3">
        <v>2</v>
      </c>
      <c r="CL65" s="3">
        <v>5</v>
      </c>
      <c r="CM65" s="3">
        <v>4</v>
      </c>
      <c r="CN65" s="3">
        <v>2</v>
      </c>
      <c r="CO65" s="3">
        <v>0</v>
      </c>
      <c r="CP65" s="3">
        <v>6</v>
      </c>
      <c r="CQ65" s="3">
        <v>6</v>
      </c>
      <c r="CR65" s="3">
        <v>4</v>
      </c>
      <c r="CS65" s="3">
        <v>6</v>
      </c>
      <c r="CT65" s="3">
        <v>3</v>
      </c>
      <c r="CU65" s="3">
        <v>3</v>
      </c>
      <c r="CV65" s="3">
        <v>5</v>
      </c>
      <c r="CW65" s="3">
        <v>1</v>
      </c>
      <c r="CX65" s="3">
        <v>4</v>
      </c>
      <c r="CZ65" s="3">
        <f t="shared" si="0"/>
        <v>3.52</v>
      </c>
    </row>
    <row r="66" spans="1:104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Z66" s="3"/>
    </row>
    <row r="67" spans="1:104" x14ac:dyDescent="0.2">
      <c r="B67" s="16" t="s">
        <v>383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Z67" s="3"/>
    </row>
    <row r="68" spans="1:104" x14ac:dyDescent="0.2">
      <c r="B68" s="2" t="s">
        <v>41</v>
      </c>
      <c r="C68" s="3">
        <v>3</v>
      </c>
      <c r="D68" s="3">
        <v>0</v>
      </c>
      <c r="E68" s="3">
        <v>0</v>
      </c>
      <c r="F68" s="3">
        <v>0</v>
      </c>
      <c r="G68" s="3">
        <v>1</v>
      </c>
      <c r="H68" s="3">
        <v>5</v>
      </c>
      <c r="I68" s="3">
        <v>2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  <c r="P68" s="3">
        <v>2</v>
      </c>
      <c r="Q68" s="3">
        <v>0</v>
      </c>
      <c r="R68" s="3">
        <v>0</v>
      </c>
      <c r="S68" s="3">
        <v>3</v>
      </c>
      <c r="T68" s="3">
        <v>2</v>
      </c>
      <c r="U68" s="3">
        <v>0</v>
      </c>
      <c r="V68" s="3">
        <v>0</v>
      </c>
      <c r="W68" s="3">
        <v>3</v>
      </c>
      <c r="X68" s="3">
        <v>1</v>
      </c>
      <c r="Y68" s="3">
        <v>4</v>
      </c>
      <c r="Z68" s="3">
        <v>5</v>
      </c>
      <c r="AA68" s="3">
        <v>0</v>
      </c>
      <c r="AB68" s="3">
        <v>0</v>
      </c>
      <c r="AC68" s="3">
        <v>2</v>
      </c>
      <c r="AD68" s="3">
        <v>0</v>
      </c>
      <c r="AE68" s="3">
        <v>1</v>
      </c>
      <c r="AF68" s="3">
        <v>0</v>
      </c>
      <c r="AG68" s="3">
        <v>2</v>
      </c>
      <c r="AH68" s="3">
        <v>0</v>
      </c>
      <c r="AI68" s="3">
        <v>0</v>
      </c>
      <c r="AJ68" s="3">
        <v>0</v>
      </c>
      <c r="AK68" s="3">
        <v>0</v>
      </c>
      <c r="AL68" s="3">
        <v>4</v>
      </c>
      <c r="AM68" s="3">
        <v>2</v>
      </c>
      <c r="AN68" s="3">
        <v>0</v>
      </c>
      <c r="AO68" s="3">
        <v>0</v>
      </c>
      <c r="AP68" s="3">
        <v>0</v>
      </c>
      <c r="AQ68" s="3">
        <v>2</v>
      </c>
      <c r="AR68" s="3">
        <v>2</v>
      </c>
      <c r="AS68" s="3">
        <v>2</v>
      </c>
      <c r="AT68" s="3">
        <v>0</v>
      </c>
      <c r="AU68" s="3">
        <v>1</v>
      </c>
      <c r="AV68" s="3">
        <v>1</v>
      </c>
      <c r="AW68" s="3">
        <v>1</v>
      </c>
      <c r="AX68" s="3">
        <v>0</v>
      </c>
      <c r="AY68" s="3">
        <v>0</v>
      </c>
      <c r="AZ68" s="3">
        <v>2</v>
      </c>
      <c r="BA68" s="3">
        <v>0</v>
      </c>
      <c r="BB68" s="3">
        <v>3</v>
      </c>
      <c r="BC68" s="3">
        <v>0</v>
      </c>
      <c r="BD68" s="3">
        <v>0</v>
      </c>
      <c r="BE68" s="3">
        <v>0</v>
      </c>
      <c r="BF68" s="3">
        <v>0</v>
      </c>
      <c r="BG68" s="3">
        <v>1</v>
      </c>
      <c r="BH68" s="3">
        <v>0</v>
      </c>
      <c r="BI68" s="3">
        <v>0</v>
      </c>
      <c r="BJ68" s="3">
        <v>4</v>
      </c>
      <c r="BK68" s="3">
        <v>0</v>
      </c>
      <c r="BL68" s="3">
        <v>1</v>
      </c>
      <c r="BM68" s="3">
        <v>0</v>
      </c>
      <c r="BN68" s="3">
        <v>0</v>
      </c>
      <c r="BO68" s="3">
        <v>1</v>
      </c>
      <c r="BP68" s="3">
        <v>4</v>
      </c>
      <c r="BQ68" s="3">
        <v>1</v>
      </c>
      <c r="BR68" s="3">
        <v>1</v>
      </c>
      <c r="BS68" s="3">
        <v>0</v>
      </c>
      <c r="BT68" s="3">
        <v>0</v>
      </c>
      <c r="BU68" s="3">
        <v>0</v>
      </c>
      <c r="BV68" s="3">
        <v>2</v>
      </c>
      <c r="BW68" s="3">
        <v>2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3</v>
      </c>
      <c r="CH68" s="3">
        <v>1</v>
      </c>
      <c r="CI68" s="3">
        <v>0</v>
      </c>
      <c r="CJ68" s="3">
        <v>0</v>
      </c>
      <c r="CK68" s="3">
        <v>2</v>
      </c>
      <c r="CL68" s="3">
        <v>0</v>
      </c>
      <c r="CM68" s="3">
        <v>2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1</v>
      </c>
      <c r="CW68" s="3">
        <v>2</v>
      </c>
      <c r="CX68" s="3">
        <v>2</v>
      </c>
      <c r="CZ68" s="3">
        <f t="shared" si="0"/>
        <v>0.88</v>
      </c>
    </row>
    <row r="69" spans="1:104" x14ac:dyDescent="0.2">
      <c r="B69" s="2" t="s">
        <v>42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2</v>
      </c>
      <c r="J69" s="3">
        <v>0</v>
      </c>
      <c r="K69" s="3">
        <v>0</v>
      </c>
      <c r="L69" s="3">
        <v>2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  <c r="R69" s="3">
        <v>0</v>
      </c>
      <c r="S69" s="3">
        <v>1</v>
      </c>
      <c r="T69" s="3">
        <v>0</v>
      </c>
      <c r="U69" s="3">
        <v>1</v>
      </c>
      <c r="V69" s="3">
        <v>0</v>
      </c>
      <c r="W69" s="3">
        <v>0</v>
      </c>
      <c r="X69" s="3">
        <v>2</v>
      </c>
      <c r="Y69" s="3">
        <v>1</v>
      </c>
      <c r="Z69" s="3">
        <v>0</v>
      </c>
      <c r="AA69" s="3">
        <v>1</v>
      </c>
      <c r="AB69" s="3">
        <v>1</v>
      </c>
      <c r="AC69" s="3">
        <v>0</v>
      </c>
      <c r="AD69" s="3">
        <v>0</v>
      </c>
      <c r="AE69" s="3">
        <v>0</v>
      </c>
      <c r="AF69" s="3">
        <v>1</v>
      </c>
      <c r="AG69" s="3">
        <v>1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2</v>
      </c>
      <c r="AR69" s="3">
        <v>0</v>
      </c>
      <c r="AS69" s="3">
        <v>0</v>
      </c>
      <c r="AT69" s="3">
        <v>0</v>
      </c>
      <c r="AU69" s="3">
        <v>0</v>
      </c>
      <c r="AV69" s="3">
        <v>6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1</v>
      </c>
      <c r="BE69" s="3">
        <v>1</v>
      </c>
      <c r="BF69" s="3">
        <v>0</v>
      </c>
      <c r="BG69" s="3">
        <v>0</v>
      </c>
      <c r="BH69" s="3">
        <v>2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1</v>
      </c>
      <c r="BO69" s="3">
        <v>0</v>
      </c>
      <c r="BP69" s="3">
        <v>0</v>
      </c>
      <c r="BQ69" s="3">
        <v>1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2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1</v>
      </c>
      <c r="CK69" s="3">
        <v>0</v>
      </c>
      <c r="CL69" s="3">
        <v>0</v>
      </c>
      <c r="CM69" s="3">
        <v>0</v>
      </c>
      <c r="CN69" s="3">
        <v>1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Z69" s="3">
        <f t="shared" si="0"/>
        <v>0.32</v>
      </c>
    </row>
    <row r="70" spans="1:104" x14ac:dyDescent="0.2">
      <c r="B70" s="2" t="s">
        <v>43</v>
      </c>
      <c r="C70" s="3">
        <v>0</v>
      </c>
      <c r="D70" s="3">
        <v>0</v>
      </c>
      <c r="E70" s="3">
        <v>0</v>
      </c>
      <c r="F70" s="3">
        <v>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2</v>
      </c>
      <c r="Y70" s="3">
        <v>0</v>
      </c>
      <c r="Z70" s="3">
        <v>0</v>
      </c>
      <c r="AA70" s="3">
        <v>0</v>
      </c>
      <c r="AB70" s="3">
        <v>0</v>
      </c>
      <c r="AC70" s="3">
        <v>3</v>
      </c>
      <c r="AD70" s="3">
        <v>1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1</v>
      </c>
      <c r="AO70" s="3">
        <v>0</v>
      </c>
      <c r="AP70" s="3">
        <v>0</v>
      </c>
      <c r="AQ70" s="3">
        <v>1</v>
      </c>
      <c r="AR70" s="3">
        <v>0</v>
      </c>
      <c r="AS70" s="3">
        <v>0</v>
      </c>
      <c r="AT70" s="3">
        <v>1</v>
      </c>
      <c r="AU70" s="3">
        <v>0</v>
      </c>
      <c r="AV70" s="3">
        <v>1</v>
      </c>
      <c r="AW70" s="3">
        <v>2</v>
      </c>
      <c r="AX70" s="3">
        <v>1</v>
      </c>
      <c r="AY70" s="3">
        <v>1</v>
      </c>
      <c r="AZ70" s="3">
        <v>1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2</v>
      </c>
      <c r="BM70" s="3">
        <v>0</v>
      </c>
      <c r="BN70" s="3">
        <v>1</v>
      </c>
      <c r="BO70" s="3">
        <v>1</v>
      </c>
      <c r="BP70" s="3">
        <v>0</v>
      </c>
      <c r="BQ70" s="3">
        <v>0</v>
      </c>
      <c r="BR70" s="3">
        <v>0</v>
      </c>
      <c r="BS70" s="3">
        <v>0</v>
      </c>
      <c r="BT70" s="3">
        <v>3</v>
      </c>
      <c r="BU70" s="3">
        <v>0</v>
      </c>
      <c r="BV70" s="3">
        <v>0</v>
      </c>
      <c r="BW70" s="3">
        <v>1</v>
      </c>
      <c r="BX70" s="3">
        <v>0</v>
      </c>
      <c r="BY70" s="3">
        <v>1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1</v>
      </c>
      <c r="CH70" s="3">
        <v>0</v>
      </c>
      <c r="CI70" s="3">
        <v>0</v>
      </c>
      <c r="CJ70" s="3">
        <v>1</v>
      </c>
      <c r="CK70" s="3">
        <v>1</v>
      </c>
      <c r="CL70" s="3">
        <v>0</v>
      </c>
      <c r="CM70" s="3">
        <v>0</v>
      </c>
      <c r="CN70" s="3">
        <v>1</v>
      </c>
      <c r="CO70" s="3">
        <v>1</v>
      </c>
      <c r="CP70" s="3">
        <v>2</v>
      </c>
      <c r="CQ70" s="3">
        <v>0</v>
      </c>
      <c r="CR70" s="3">
        <v>0</v>
      </c>
      <c r="CS70" s="3">
        <v>1</v>
      </c>
      <c r="CT70" s="3">
        <v>0</v>
      </c>
      <c r="CU70" s="3">
        <v>0</v>
      </c>
      <c r="CV70" s="3">
        <v>0</v>
      </c>
      <c r="CW70" s="3">
        <v>0</v>
      </c>
      <c r="CX70" s="3">
        <v>2</v>
      </c>
      <c r="CZ70" s="3">
        <f t="shared" si="0"/>
        <v>0.35</v>
      </c>
    </row>
    <row r="71" spans="1:104" x14ac:dyDescent="0.2">
      <c r="B71" s="2" t="s">
        <v>44</v>
      </c>
      <c r="C71" s="3">
        <v>0</v>
      </c>
      <c r="D71" s="3">
        <v>3</v>
      </c>
      <c r="E71" s="3">
        <v>0</v>
      </c>
      <c r="F71" s="3">
        <v>0</v>
      </c>
      <c r="G71" s="3">
        <v>4</v>
      </c>
      <c r="H71" s="3">
        <v>2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1</v>
      </c>
      <c r="O71" s="3">
        <v>3</v>
      </c>
      <c r="P71" s="3">
        <v>0</v>
      </c>
      <c r="Q71" s="3">
        <v>0</v>
      </c>
      <c r="R71" s="3">
        <v>1</v>
      </c>
      <c r="S71" s="3">
        <v>5</v>
      </c>
      <c r="T71" s="3">
        <v>3</v>
      </c>
      <c r="U71" s="3">
        <v>0</v>
      </c>
      <c r="V71" s="3">
        <v>0</v>
      </c>
      <c r="W71" s="3">
        <v>1</v>
      </c>
      <c r="X71" s="3">
        <v>4</v>
      </c>
      <c r="Y71" s="3">
        <v>6</v>
      </c>
      <c r="Z71" s="3">
        <v>0</v>
      </c>
      <c r="AA71" s="3">
        <v>6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</v>
      </c>
      <c r="AH71" s="3">
        <v>2</v>
      </c>
      <c r="AI71" s="3">
        <v>6</v>
      </c>
      <c r="AJ71" s="3">
        <v>3</v>
      </c>
      <c r="AK71" s="3">
        <v>0</v>
      </c>
      <c r="AL71" s="3">
        <v>0</v>
      </c>
      <c r="AM71" s="3">
        <v>0</v>
      </c>
      <c r="AN71" s="3">
        <v>1</v>
      </c>
      <c r="AO71" s="3">
        <v>0</v>
      </c>
      <c r="AP71" s="3">
        <v>0</v>
      </c>
      <c r="AQ71" s="3">
        <v>0</v>
      </c>
      <c r="AR71" s="3">
        <v>0</v>
      </c>
      <c r="AS71" s="3">
        <v>2</v>
      </c>
      <c r="AT71" s="3">
        <v>0</v>
      </c>
      <c r="AU71" s="3">
        <v>1</v>
      </c>
      <c r="AV71" s="3">
        <v>1</v>
      </c>
      <c r="AW71" s="3">
        <v>1</v>
      </c>
      <c r="AX71" s="3">
        <v>2</v>
      </c>
      <c r="AY71" s="3">
        <v>0</v>
      </c>
      <c r="AZ71" s="3">
        <v>3</v>
      </c>
      <c r="BA71" s="3">
        <v>1</v>
      </c>
      <c r="BB71" s="3">
        <v>0</v>
      </c>
      <c r="BC71" s="3">
        <v>1</v>
      </c>
      <c r="BD71" s="3">
        <v>0</v>
      </c>
      <c r="BE71" s="3">
        <v>3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2</v>
      </c>
      <c r="BL71" s="3">
        <v>1</v>
      </c>
      <c r="BM71" s="3">
        <v>0</v>
      </c>
      <c r="BN71" s="3">
        <v>2</v>
      </c>
      <c r="BO71" s="3">
        <v>2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1</v>
      </c>
      <c r="BV71" s="3">
        <v>1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1</v>
      </c>
      <c r="CE71" s="3">
        <v>0</v>
      </c>
      <c r="CF71" s="3">
        <v>4</v>
      </c>
      <c r="CG71" s="3">
        <v>1</v>
      </c>
      <c r="CH71" s="3">
        <v>1</v>
      </c>
      <c r="CI71" s="3">
        <v>0</v>
      </c>
      <c r="CJ71" s="3">
        <v>0</v>
      </c>
      <c r="CK71" s="3">
        <v>0</v>
      </c>
      <c r="CL71" s="3">
        <v>0</v>
      </c>
      <c r="CM71" s="3">
        <v>1</v>
      </c>
      <c r="CN71" s="3">
        <v>3</v>
      </c>
      <c r="CO71" s="3">
        <v>1</v>
      </c>
      <c r="CP71" s="3">
        <v>0</v>
      </c>
      <c r="CQ71" s="3">
        <v>0</v>
      </c>
      <c r="CR71" s="3">
        <v>1</v>
      </c>
      <c r="CS71" s="3">
        <v>2</v>
      </c>
      <c r="CT71" s="3">
        <v>0</v>
      </c>
      <c r="CU71" s="3">
        <v>0</v>
      </c>
      <c r="CV71" s="3">
        <v>2</v>
      </c>
      <c r="CW71" s="3">
        <v>0</v>
      </c>
      <c r="CX71" s="3">
        <v>0</v>
      </c>
      <c r="CZ71" s="3">
        <f t="shared" si="0"/>
        <v>0.96</v>
      </c>
    </row>
    <row r="72" spans="1:104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Z72" s="3"/>
    </row>
    <row r="73" spans="1:104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Z73" s="3"/>
    </row>
    <row r="74" spans="1:104" x14ac:dyDescent="0.2">
      <c r="B74" s="16" t="s">
        <v>357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Z74" s="3"/>
    </row>
    <row r="75" spans="1:104" x14ac:dyDescent="0.2">
      <c r="B75" s="2" t="s">
        <v>41</v>
      </c>
      <c r="C75" s="3">
        <v>0</v>
      </c>
      <c r="D75" s="3">
        <v>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</v>
      </c>
      <c r="Q75" s="3">
        <v>0</v>
      </c>
      <c r="R75" s="3">
        <v>0</v>
      </c>
      <c r="S75" s="3">
        <v>2</v>
      </c>
      <c r="T75" s="3">
        <v>0</v>
      </c>
      <c r="U75" s="3">
        <v>0</v>
      </c>
      <c r="V75" s="3">
        <v>0</v>
      </c>
      <c r="W75" s="3">
        <v>1</v>
      </c>
      <c r="X75" s="3">
        <v>0</v>
      </c>
      <c r="Y75" s="3">
        <v>0</v>
      </c>
      <c r="Z75" s="3">
        <v>2</v>
      </c>
      <c r="AA75" s="3">
        <v>0</v>
      </c>
      <c r="AB75" s="3">
        <v>0</v>
      </c>
      <c r="AC75" s="3">
        <v>2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2</v>
      </c>
      <c r="AN75" s="3">
        <v>0</v>
      </c>
      <c r="AO75" s="3">
        <v>0</v>
      </c>
      <c r="AP75" s="3">
        <v>0</v>
      </c>
      <c r="AQ75" s="3">
        <v>0</v>
      </c>
      <c r="AR75" s="3">
        <v>2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2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1</v>
      </c>
      <c r="BG75" s="3">
        <v>0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2</v>
      </c>
      <c r="BR75" s="3">
        <v>0</v>
      </c>
      <c r="BS75" s="3">
        <v>0</v>
      </c>
      <c r="BT75" s="3">
        <v>2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3</v>
      </c>
      <c r="CB75" s="3">
        <v>2</v>
      </c>
      <c r="CC75" s="3">
        <v>0</v>
      </c>
      <c r="CD75" s="3">
        <v>1</v>
      </c>
      <c r="CE75" s="3">
        <v>1</v>
      </c>
      <c r="CF75" s="3">
        <v>0</v>
      </c>
      <c r="CG75" s="3">
        <v>0</v>
      </c>
      <c r="CH75" s="3">
        <v>1</v>
      </c>
      <c r="CI75" s="3">
        <v>0</v>
      </c>
      <c r="CJ75" s="3">
        <v>1</v>
      </c>
      <c r="CK75" s="3">
        <v>0</v>
      </c>
      <c r="CL75" s="3">
        <v>1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1</v>
      </c>
      <c r="CW75" s="3">
        <v>0</v>
      </c>
      <c r="CX75" s="3">
        <v>0</v>
      </c>
      <c r="CZ75" s="3">
        <f t="shared" si="0"/>
        <v>0.33</v>
      </c>
    </row>
    <row r="76" spans="1:104" x14ac:dyDescent="0.2">
      <c r="B76" s="2" t="s">
        <v>42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</v>
      </c>
      <c r="AX76" s="3">
        <v>1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1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1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2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Z76" s="3">
        <f t="shared" si="0"/>
        <v>0.08</v>
      </c>
    </row>
    <row r="77" spans="1:104" x14ac:dyDescent="0.2">
      <c r="B77" s="2" t="s">
        <v>43</v>
      </c>
      <c r="C77" s="3">
        <v>1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3">
        <v>1</v>
      </c>
      <c r="J77" s="3">
        <v>0</v>
      </c>
      <c r="K77" s="3">
        <v>0</v>
      </c>
      <c r="L77" s="3">
        <v>2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2</v>
      </c>
      <c r="V77" s="3">
        <v>0</v>
      </c>
      <c r="W77" s="3">
        <v>0</v>
      </c>
      <c r="X77" s="3">
        <v>1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>
        <v>2</v>
      </c>
      <c r="AF77" s="3">
        <v>0</v>
      </c>
      <c r="AG77" s="3">
        <v>1</v>
      </c>
      <c r="AH77" s="3">
        <v>0</v>
      </c>
      <c r="AI77" s="3">
        <v>0</v>
      </c>
      <c r="AJ77" s="3">
        <v>1</v>
      </c>
      <c r="AK77" s="3">
        <v>0</v>
      </c>
      <c r="AL77" s="3">
        <v>1</v>
      </c>
      <c r="AM77" s="3">
        <v>0</v>
      </c>
      <c r="AN77" s="3">
        <v>0</v>
      </c>
      <c r="AO77" s="3">
        <v>0</v>
      </c>
      <c r="AP77" s="3">
        <v>3</v>
      </c>
      <c r="AQ77" s="3">
        <v>0</v>
      </c>
      <c r="AR77" s="3">
        <v>0</v>
      </c>
      <c r="AS77" s="3">
        <v>0</v>
      </c>
      <c r="AT77" s="3">
        <v>2</v>
      </c>
      <c r="AU77" s="3">
        <v>0</v>
      </c>
      <c r="AV77" s="3">
        <v>1</v>
      </c>
      <c r="AW77" s="3">
        <v>0</v>
      </c>
      <c r="AX77" s="3">
        <v>0</v>
      </c>
      <c r="AY77" s="3">
        <v>2</v>
      </c>
      <c r="AZ77" s="3">
        <v>0</v>
      </c>
      <c r="BA77" s="3">
        <v>0</v>
      </c>
      <c r="BB77" s="3">
        <v>0</v>
      </c>
      <c r="BC77" s="3">
        <v>1</v>
      </c>
      <c r="BD77" s="3">
        <v>0</v>
      </c>
      <c r="BE77" s="3">
        <v>2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1</v>
      </c>
      <c r="BN77" s="3">
        <v>0</v>
      </c>
      <c r="BO77" s="3">
        <v>0</v>
      </c>
      <c r="BP77" s="3">
        <v>0</v>
      </c>
      <c r="BQ77" s="3">
        <v>0</v>
      </c>
      <c r="BR77" s="3">
        <v>1</v>
      </c>
      <c r="BS77" s="3">
        <v>0</v>
      </c>
      <c r="BT77" s="3">
        <v>0</v>
      </c>
      <c r="BU77" s="3">
        <v>1</v>
      </c>
      <c r="BV77" s="3">
        <v>0</v>
      </c>
      <c r="BW77" s="3">
        <v>1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1</v>
      </c>
      <c r="CE77" s="3">
        <v>1</v>
      </c>
      <c r="CF77" s="3">
        <v>0</v>
      </c>
      <c r="CG77" s="3">
        <v>0</v>
      </c>
      <c r="CH77" s="3">
        <v>0</v>
      </c>
      <c r="CI77" s="3">
        <v>1</v>
      </c>
      <c r="CJ77" s="3">
        <v>2</v>
      </c>
      <c r="CK77" s="3">
        <v>0</v>
      </c>
      <c r="CL77" s="3">
        <v>1</v>
      </c>
      <c r="CM77" s="3">
        <v>0</v>
      </c>
      <c r="CN77" s="3">
        <v>0</v>
      </c>
      <c r="CO77" s="3">
        <v>0</v>
      </c>
      <c r="CP77" s="3">
        <v>0</v>
      </c>
      <c r="CQ77" s="3">
        <v>2</v>
      </c>
      <c r="CR77" s="3">
        <v>0</v>
      </c>
      <c r="CS77" s="3">
        <v>0</v>
      </c>
      <c r="CT77" s="3">
        <v>1</v>
      </c>
      <c r="CU77" s="3">
        <v>0</v>
      </c>
      <c r="CV77" s="3">
        <v>2</v>
      </c>
      <c r="CW77" s="3">
        <v>0</v>
      </c>
      <c r="CX77" s="3">
        <v>0</v>
      </c>
      <c r="CZ77" s="3">
        <f t="shared" si="0"/>
        <v>0.42</v>
      </c>
    </row>
    <row r="78" spans="1:104" x14ac:dyDescent="0.2">
      <c r="B78" s="2" t="s">
        <v>44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0</v>
      </c>
      <c r="AI78" s="3">
        <v>1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1</v>
      </c>
      <c r="AT78" s="3">
        <v>0</v>
      </c>
      <c r="AU78" s="3">
        <v>0</v>
      </c>
      <c r="AV78" s="3">
        <v>0</v>
      </c>
      <c r="AW78" s="3">
        <v>1</v>
      </c>
      <c r="AX78" s="3">
        <v>1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1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1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Z78" s="3">
        <f t="shared" si="0"/>
        <v>0.09</v>
      </c>
    </row>
    <row r="79" spans="1:104" x14ac:dyDescent="0.2"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Z79" s="3"/>
    </row>
    <row r="80" spans="1:104" x14ac:dyDescent="0.2">
      <c r="B80" s="16" t="s">
        <v>384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Z80" s="3"/>
    </row>
    <row r="81" spans="1:104" x14ac:dyDescent="0.2">
      <c r="B81" s="2" t="s">
        <v>41</v>
      </c>
      <c r="C81" s="3">
        <v>3</v>
      </c>
      <c r="D81" s="3">
        <v>3</v>
      </c>
      <c r="E81" s="3">
        <v>4</v>
      </c>
      <c r="F81" s="3">
        <v>3</v>
      </c>
      <c r="G81" s="3">
        <v>4</v>
      </c>
      <c r="H81" s="3">
        <v>4</v>
      </c>
      <c r="I81" s="3">
        <v>5</v>
      </c>
      <c r="J81" s="3">
        <v>6</v>
      </c>
      <c r="K81" s="3">
        <v>6</v>
      </c>
      <c r="L81" s="3">
        <v>6</v>
      </c>
      <c r="M81" s="3">
        <v>5</v>
      </c>
      <c r="N81" s="3">
        <v>9</v>
      </c>
      <c r="O81" s="3">
        <v>5</v>
      </c>
      <c r="P81" s="3">
        <v>5</v>
      </c>
      <c r="Q81" s="3">
        <v>4</v>
      </c>
      <c r="R81" s="3">
        <v>6</v>
      </c>
      <c r="S81" s="3">
        <v>3</v>
      </c>
      <c r="T81" s="3">
        <v>2</v>
      </c>
      <c r="U81" s="3">
        <v>4</v>
      </c>
      <c r="V81" s="3">
        <v>4</v>
      </c>
      <c r="W81" s="3">
        <v>6</v>
      </c>
      <c r="X81" s="3">
        <v>4</v>
      </c>
      <c r="Y81" s="3">
        <v>4</v>
      </c>
      <c r="Z81" s="3">
        <v>3</v>
      </c>
      <c r="AA81" s="3">
        <v>3</v>
      </c>
      <c r="AB81" s="3">
        <v>3</v>
      </c>
      <c r="AC81" s="3">
        <v>4</v>
      </c>
      <c r="AD81" s="3">
        <v>3</v>
      </c>
      <c r="AE81" s="3">
        <v>2</v>
      </c>
      <c r="AF81" s="3">
        <v>5</v>
      </c>
      <c r="AG81" s="3">
        <v>4</v>
      </c>
      <c r="AH81" s="3">
        <v>4</v>
      </c>
      <c r="AI81" s="3">
        <v>6</v>
      </c>
      <c r="AJ81" s="3">
        <v>4</v>
      </c>
      <c r="AK81" s="3">
        <v>4</v>
      </c>
      <c r="AL81" s="3">
        <v>6</v>
      </c>
      <c r="AM81" s="3">
        <v>1</v>
      </c>
      <c r="AN81" s="3">
        <v>6</v>
      </c>
      <c r="AO81" s="3">
        <v>8</v>
      </c>
      <c r="AP81" s="3">
        <v>6</v>
      </c>
      <c r="AQ81" s="3">
        <v>2</v>
      </c>
      <c r="AR81" s="3">
        <v>5</v>
      </c>
      <c r="AS81" s="3">
        <v>4</v>
      </c>
      <c r="AT81" s="3">
        <v>6</v>
      </c>
      <c r="AU81" s="3">
        <v>6</v>
      </c>
      <c r="AV81" s="3">
        <v>3</v>
      </c>
      <c r="AW81" s="3">
        <v>3</v>
      </c>
      <c r="AX81" s="3">
        <v>7</v>
      </c>
      <c r="AY81" s="3">
        <v>5</v>
      </c>
      <c r="AZ81" s="3">
        <v>5</v>
      </c>
      <c r="BA81" s="3">
        <v>5</v>
      </c>
      <c r="BB81" s="3">
        <v>6</v>
      </c>
      <c r="BC81" s="3">
        <v>3</v>
      </c>
      <c r="BD81" s="3">
        <v>6</v>
      </c>
      <c r="BE81" s="3">
        <v>4</v>
      </c>
      <c r="BF81" s="3">
        <v>3</v>
      </c>
      <c r="BG81" s="3">
        <v>6</v>
      </c>
      <c r="BH81" s="3">
        <v>1</v>
      </c>
      <c r="BI81" s="3">
        <v>8</v>
      </c>
      <c r="BJ81" s="3">
        <v>4</v>
      </c>
      <c r="BK81" s="3">
        <v>8</v>
      </c>
      <c r="BL81" s="3">
        <v>5</v>
      </c>
      <c r="BM81" s="3">
        <v>2</v>
      </c>
      <c r="BN81" s="3">
        <v>5</v>
      </c>
      <c r="BO81" s="3">
        <v>4</v>
      </c>
      <c r="BP81" s="3">
        <v>3</v>
      </c>
      <c r="BQ81" s="3">
        <v>5</v>
      </c>
      <c r="BR81" s="3">
        <v>4</v>
      </c>
      <c r="BS81" s="3">
        <v>1</v>
      </c>
      <c r="BT81" s="3">
        <v>3</v>
      </c>
      <c r="BU81" s="3">
        <v>4</v>
      </c>
      <c r="BV81" s="3">
        <v>2</v>
      </c>
      <c r="BW81" s="3">
        <v>6</v>
      </c>
      <c r="BX81" s="3">
        <v>8</v>
      </c>
      <c r="BY81" s="3">
        <v>6</v>
      </c>
      <c r="BZ81" s="3">
        <v>5</v>
      </c>
      <c r="CA81" s="3">
        <v>6</v>
      </c>
      <c r="CB81" s="3">
        <v>7</v>
      </c>
      <c r="CC81" s="3">
        <v>9</v>
      </c>
      <c r="CD81" s="3">
        <v>3</v>
      </c>
      <c r="CE81" s="3">
        <v>7</v>
      </c>
      <c r="CF81" s="3">
        <v>7</v>
      </c>
      <c r="CG81" s="3">
        <v>6</v>
      </c>
      <c r="CH81" s="3">
        <v>5</v>
      </c>
      <c r="CI81" s="3">
        <v>9</v>
      </c>
      <c r="CJ81" s="3">
        <v>6</v>
      </c>
      <c r="CK81" s="3">
        <v>4</v>
      </c>
      <c r="CL81" s="3">
        <v>6</v>
      </c>
      <c r="CM81" s="3">
        <v>6</v>
      </c>
      <c r="CN81" s="3">
        <v>5</v>
      </c>
      <c r="CO81" s="3">
        <v>7</v>
      </c>
      <c r="CP81" s="3">
        <v>6</v>
      </c>
      <c r="CQ81" s="3">
        <v>6</v>
      </c>
      <c r="CR81" s="3">
        <v>6</v>
      </c>
      <c r="CS81" s="3">
        <v>6</v>
      </c>
      <c r="CT81" s="3">
        <v>5</v>
      </c>
      <c r="CU81" s="3">
        <v>5</v>
      </c>
      <c r="CV81" s="3">
        <v>6</v>
      </c>
      <c r="CW81" s="3">
        <v>5</v>
      </c>
      <c r="CX81" s="3">
        <v>11</v>
      </c>
      <c r="CZ81" s="3">
        <f t="shared" si="0"/>
        <v>4.8899999999999997</v>
      </c>
    </row>
    <row r="82" spans="1:104" x14ac:dyDescent="0.2">
      <c r="B82" s="2" t="s">
        <v>42</v>
      </c>
      <c r="C82" s="3">
        <v>1</v>
      </c>
      <c r="D82" s="3">
        <v>2</v>
      </c>
      <c r="E82" s="3">
        <v>4</v>
      </c>
      <c r="F82" s="3">
        <v>4</v>
      </c>
      <c r="G82" s="3">
        <v>5</v>
      </c>
      <c r="H82" s="3">
        <v>8</v>
      </c>
      <c r="I82" s="3">
        <v>5</v>
      </c>
      <c r="J82" s="3">
        <v>4</v>
      </c>
      <c r="K82" s="3">
        <v>7</v>
      </c>
      <c r="L82" s="3">
        <v>3</v>
      </c>
      <c r="M82" s="3">
        <v>3</v>
      </c>
      <c r="N82" s="3">
        <v>7</v>
      </c>
      <c r="O82" s="3">
        <v>5</v>
      </c>
      <c r="P82" s="3">
        <v>3</v>
      </c>
      <c r="Q82" s="3">
        <v>1</v>
      </c>
      <c r="R82" s="3">
        <v>6</v>
      </c>
      <c r="S82" s="3">
        <v>5</v>
      </c>
      <c r="T82" s="3">
        <v>4</v>
      </c>
      <c r="U82" s="3">
        <v>4</v>
      </c>
      <c r="V82" s="3">
        <v>5</v>
      </c>
      <c r="W82" s="3">
        <v>6</v>
      </c>
      <c r="X82" s="3">
        <v>5</v>
      </c>
      <c r="Y82" s="3">
        <v>2</v>
      </c>
      <c r="Z82" s="3">
        <v>3</v>
      </c>
      <c r="AA82" s="3">
        <v>3</v>
      </c>
      <c r="AB82" s="3">
        <v>5</v>
      </c>
      <c r="AC82" s="3">
        <v>4</v>
      </c>
      <c r="AD82" s="3">
        <v>3</v>
      </c>
      <c r="AE82" s="3">
        <v>2</v>
      </c>
      <c r="AF82" s="3">
        <v>1</v>
      </c>
      <c r="AG82" s="3">
        <v>4</v>
      </c>
      <c r="AH82" s="3">
        <v>3</v>
      </c>
      <c r="AI82" s="3">
        <v>6</v>
      </c>
      <c r="AJ82" s="3">
        <v>5</v>
      </c>
      <c r="AK82" s="3">
        <v>5</v>
      </c>
      <c r="AL82" s="3">
        <v>3</v>
      </c>
      <c r="AM82" s="3">
        <v>5</v>
      </c>
      <c r="AN82" s="3">
        <v>3</v>
      </c>
      <c r="AO82" s="3">
        <v>5</v>
      </c>
      <c r="AP82" s="3">
        <v>4</v>
      </c>
      <c r="AQ82" s="3">
        <v>5</v>
      </c>
      <c r="AR82" s="3">
        <v>3</v>
      </c>
      <c r="AS82" s="3">
        <v>3</v>
      </c>
      <c r="AT82" s="3">
        <v>0</v>
      </c>
      <c r="AU82" s="3">
        <v>2</v>
      </c>
      <c r="AV82" s="3">
        <v>2</v>
      </c>
      <c r="AW82" s="3">
        <v>3</v>
      </c>
      <c r="AX82" s="3">
        <v>4</v>
      </c>
      <c r="AY82" s="3">
        <v>4</v>
      </c>
      <c r="AZ82" s="3">
        <v>5</v>
      </c>
      <c r="BA82" s="3">
        <v>3</v>
      </c>
      <c r="BB82" s="3">
        <v>3</v>
      </c>
      <c r="BC82" s="3">
        <v>2</v>
      </c>
      <c r="BD82" s="3">
        <v>2</v>
      </c>
      <c r="BE82" s="3">
        <v>4</v>
      </c>
      <c r="BF82" s="3">
        <v>2</v>
      </c>
      <c r="BG82" s="3">
        <v>3</v>
      </c>
      <c r="BH82" s="3">
        <v>5</v>
      </c>
      <c r="BI82" s="3">
        <v>2</v>
      </c>
      <c r="BJ82" s="3">
        <v>3</v>
      </c>
      <c r="BK82" s="3">
        <v>5</v>
      </c>
      <c r="BL82" s="3">
        <v>8</v>
      </c>
      <c r="BM82" s="3">
        <v>4</v>
      </c>
      <c r="BN82" s="3">
        <v>4</v>
      </c>
      <c r="BO82" s="3">
        <v>5</v>
      </c>
      <c r="BP82" s="3">
        <v>3</v>
      </c>
      <c r="BQ82" s="3">
        <v>4</v>
      </c>
      <c r="BR82" s="3">
        <v>5</v>
      </c>
      <c r="BS82" s="3">
        <v>7</v>
      </c>
      <c r="BT82" s="3">
        <v>4</v>
      </c>
      <c r="BU82" s="3">
        <v>3</v>
      </c>
      <c r="BV82" s="3">
        <v>5</v>
      </c>
      <c r="BW82" s="3">
        <v>5</v>
      </c>
      <c r="BX82" s="3">
        <v>4</v>
      </c>
      <c r="BY82" s="3">
        <v>5</v>
      </c>
      <c r="BZ82" s="3">
        <v>3</v>
      </c>
      <c r="CA82" s="3">
        <v>3</v>
      </c>
      <c r="CB82" s="3">
        <v>5</v>
      </c>
      <c r="CC82" s="3">
        <v>3</v>
      </c>
      <c r="CD82" s="3">
        <v>3</v>
      </c>
      <c r="CE82" s="3">
        <v>5</v>
      </c>
      <c r="CF82" s="3">
        <v>4</v>
      </c>
      <c r="CG82" s="3">
        <v>3</v>
      </c>
      <c r="CH82" s="3">
        <v>4</v>
      </c>
      <c r="CI82" s="3">
        <v>3</v>
      </c>
      <c r="CJ82" s="3">
        <v>2</v>
      </c>
      <c r="CK82" s="3">
        <v>3</v>
      </c>
      <c r="CL82" s="3">
        <v>6</v>
      </c>
      <c r="CM82" s="3">
        <v>2</v>
      </c>
      <c r="CN82" s="3">
        <v>3</v>
      </c>
      <c r="CO82" s="3">
        <v>4</v>
      </c>
      <c r="CP82" s="3">
        <v>1</v>
      </c>
      <c r="CQ82" s="3">
        <v>3</v>
      </c>
      <c r="CR82" s="3">
        <v>3</v>
      </c>
      <c r="CS82" s="3">
        <v>3</v>
      </c>
      <c r="CT82" s="3">
        <v>1</v>
      </c>
      <c r="CU82" s="3">
        <v>3</v>
      </c>
      <c r="CV82" s="3">
        <v>3</v>
      </c>
      <c r="CW82" s="3">
        <v>3</v>
      </c>
      <c r="CX82" s="3">
        <v>5</v>
      </c>
      <c r="CZ82" s="3">
        <f t="shared" si="0"/>
        <v>3.75</v>
      </c>
    </row>
    <row r="83" spans="1:104" x14ac:dyDescent="0.2">
      <c r="B83" s="2" t="s">
        <v>43</v>
      </c>
      <c r="C83" s="3">
        <v>5</v>
      </c>
      <c r="D83" s="3">
        <v>2</v>
      </c>
      <c r="E83" s="3">
        <v>2</v>
      </c>
      <c r="F83" s="3">
        <v>1</v>
      </c>
      <c r="G83" s="3">
        <v>2</v>
      </c>
      <c r="H83" s="3">
        <v>2</v>
      </c>
      <c r="I83" s="3">
        <v>0</v>
      </c>
      <c r="J83" s="3">
        <v>3</v>
      </c>
      <c r="K83" s="3">
        <v>4</v>
      </c>
      <c r="L83" s="3">
        <v>2</v>
      </c>
      <c r="M83" s="3">
        <v>2</v>
      </c>
      <c r="N83" s="3">
        <v>7</v>
      </c>
      <c r="O83" s="3">
        <v>1</v>
      </c>
      <c r="P83" s="3">
        <v>1</v>
      </c>
      <c r="Q83" s="3">
        <v>1</v>
      </c>
      <c r="R83" s="3">
        <v>5</v>
      </c>
      <c r="S83" s="3">
        <v>3</v>
      </c>
      <c r="T83" s="3">
        <v>7</v>
      </c>
      <c r="U83" s="3">
        <v>6</v>
      </c>
      <c r="V83" s="3">
        <v>3</v>
      </c>
      <c r="W83" s="3">
        <v>2</v>
      </c>
      <c r="X83" s="3">
        <v>1</v>
      </c>
      <c r="Y83" s="3">
        <v>5</v>
      </c>
      <c r="Z83" s="3">
        <v>2</v>
      </c>
      <c r="AA83" s="3">
        <v>1</v>
      </c>
      <c r="AB83" s="3">
        <v>3</v>
      </c>
      <c r="AC83" s="3">
        <v>3</v>
      </c>
      <c r="AD83" s="3">
        <v>3</v>
      </c>
      <c r="AE83" s="3">
        <v>2</v>
      </c>
      <c r="AF83" s="3">
        <v>0</v>
      </c>
      <c r="AG83" s="3">
        <v>3</v>
      </c>
      <c r="AH83" s="3">
        <v>1</v>
      </c>
      <c r="AI83" s="3">
        <v>4</v>
      </c>
      <c r="AJ83" s="3">
        <v>1</v>
      </c>
      <c r="AK83" s="3">
        <v>3</v>
      </c>
      <c r="AL83" s="3">
        <v>0</v>
      </c>
      <c r="AM83" s="3">
        <v>4</v>
      </c>
      <c r="AN83" s="3">
        <v>1</v>
      </c>
      <c r="AO83" s="3">
        <v>3</v>
      </c>
      <c r="AP83" s="3">
        <v>4</v>
      </c>
      <c r="AQ83" s="3">
        <v>1</v>
      </c>
      <c r="AR83" s="3">
        <v>0</v>
      </c>
      <c r="AS83" s="3">
        <v>2</v>
      </c>
      <c r="AT83" s="3">
        <v>0</v>
      </c>
      <c r="AU83" s="3">
        <v>3</v>
      </c>
      <c r="AV83" s="3">
        <v>1</v>
      </c>
      <c r="AW83" s="3">
        <v>4</v>
      </c>
      <c r="AX83" s="3">
        <v>2</v>
      </c>
      <c r="AY83" s="3">
        <v>3</v>
      </c>
      <c r="AZ83" s="3">
        <v>4</v>
      </c>
      <c r="BA83" s="3">
        <v>5</v>
      </c>
      <c r="BB83" s="3">
        <v>2</v>
      </c>
      <c r="BC83" s="3">
        <v>1</v>
      </c>
      <c r="BD83" s="3">
        <v>4</v>
      </c>
      <c r="BE83" s="3">
        <v>0</v>
      </c>
      <c r="BF83" s="3">
        <v>1</v>
      </c>
      <c r="BG83" s="3">
        <v>1</v>
      </c>
      <c r="BH83" s="3">
        <v>1</v>
      </c>
      <c r="BI83" s="3">
        <v>3</v>
      </c>
      <c r="BJ83" s="3">
        <v>3</v>
      </c>
      <c r="BK83" s="3">
        <v>0</v>
      </c>
      <c r="BL83" s="3">
        <v>1</v>
      </c>
      <c r="BM83" s="3">
        <v>2</v>
      </c>
      <c r="BN83" s="3">
        <v>2</v>
      </c>
      <c r="BO83" s="3">
        <v>2</v>
      </c>
      <c r="BP83" s="3">
        <v>3</v>
      </c>
      <c r="BQ83" s="3">
        <v>1</v>
      </c>
      <c r="BR83" s="3">
        <v>2</v>
      </c>
      <c r="BS83" s="3">
        <v>6</v>
      </c>
      <c r="BT83" s="3">
        <v>4</v>
      </c>
      <c r="BU83" s="3">
        <v>3</v>
      </c>
      <c r="BV83" s="3">
        <v>2</v>
      </c>
      <c r="BW83" s="3">
        <v>2</v>
      </c>
      <c r="BX83" s="3">
        <v>2</v>
      </c>
      <c r="BY83" s="3">
        <v>1</v>
      </c>
      <c r="BZ83" s="3">
        <v>3</v>
      </c>
      <c r="CA83" s="3">
        <v>0</v>
      </c>
      <c r="CB83" s="3">
        <v>3</v>
      </c>
      <c r="CC83" s="3">
        <v>1</v>
      </c>
      <c r="CD83" s="3">
        <v>4</v>
      </c>
      <c r="CE83" s="3">
        <v>3</v>
      </c>
      <c r="CF83" s="3">
        <v>1</v>
      </c>
      <c r="CG83" s="3">
        <v>2</v>
      </c>
      <c r="CH83" s="3">
        <v>1</v>
      </c>
      <c r="CI83" s="3">
        <v>4</v>
      </c>
      <c r="CJ83" s="3">
        <v>0</v>
      </c>
      <c r="CK83" s="3">
        <v>3</v>
      </c>
      <c r="CL83" s="3">
        <v>1</v>
      </c>
      <c r="CM83" s="3">
        <v>3</v>
      </c>
      <c r="CN83" s="3">
        <v>5</v>
      </c>
      <c r="CO83" s="3">
        <v>2</v>
      </c>
      <c r="CP83" s="3">
        <v>1</v>
      </c>
      <c r="CQ83" s="3">
        <v>3</v>
      </c>
      <c r="CR83" s="3">
        <v>4</v>
      </c>
      <c r="CS83" s="3">
        <v>6</v>
      </c>
      <c r="CT83" s="3">
        <v>2</v>
      </c>
      <c r="CU83" s="3">
        <v>5</v>
      </c>
      <c r="CV83" s="3">
        <v>1</v>
      </c>
      <c r="CW83" s="3">
        <v>3</v>
      </c>
      <c r="CX83" s="3">
        <v>1</v>
      </c>
      <c r="CZ83" s="3">
        <f t="shared" si="0"/>
        <v>2.41</v>
      </c>
    </row>
    <row r="84" spans="1:104" x14ac:dyDescent="0.2">
      <c r="B84" s="2" t="s">
        <v>44</v>
      </c>
      <c r="C84" s="3">
        <v>2</v>
      </c>
      <c r="D84" s="3">
        <v>1</v>
      </c>
      <c r="E84" s="3">
        <v>1</v>
      </c>
      <c r="F84" s="3">
        <v>2</v>
      </c>
      <c r="G84" s="3">
        <v>4</v>
      </c>
      <c r="H84" s="3">
        <v>3</v>
      </c>
      <c r="I84" s="3">
        <v>1</v>
      </c>
      <c r="J84" s="3">
        <v>0</v>
      </c>
      <c r="K84" s="3">
        <v>2</v>
      </c>
      <c r="L84" s="3">
        <v>0</v>
      </c>
      <c r="M84" s="3">
        <v>4</v>
      </c>
      <c r="N84" s="3">
        <v>2</v>
      </c>
      <c r="O84" s="3">
        <v>4</v>
      </c>
      <c r="P84" s="3">
        <v>5</v>
      </c>
      <c r="Q84" s="3">
        <v>2</v>
      </c>
      <c r="R84" s="3">
        <v>3</v>
      </c>
      <c r="S84" s="3">
        <v>6</v>
      </c>
      <c r="T84" s="3">
        <v>9</v>
      </c>
      <c r="U84" s="3">
        <v>1</v>
      </c>
      <c r="V84" s="3">
        <v>6</v>
      </c>
      <c r="W84" s="3">
        <v>3</v>
      </c>
      <c r="X84" s="3">
        <v>4</v>
      </c>
      <c r="Y84" s="3">
        <v>5</v>
      </c>
      <c r="Z84" s="3">
        <v>2</v>
      </c>
      <c r="AA84" s="3">
        <v>5</v>
      </c>
      <c r="AB84" s="3">
        <v>6</v>
      </c>
      <c r="AC84" s="3">
        <v>2</v>
      </c>
      <c r="AD84" s="3">
        <v>3</v>
      </c>
      <c r="AE84" s="3">
        <v>2</v>
      </c>
      <c r="AF84" s="3">
        <v>3</v>
      </c>
      <c r="AG84" s="3">
        <v>1</v>
      </c>
      <c r="AH84" s="3">
        <v>3</v>
      </c>
      <c r="AI84" s="3">
        <v>4</v>
      </c>
      <c r="AJ84" s="3">
        <v>0</v>
      </c>
      <c r="AK84" s="3">
        <v>3</v>
      </c>
      <c r="AL84" s="3">
        <v>4</v>
      </c>
      <c r="AM84" s="3">
        <v>1</v>
      </c>
      <c r="AN84" s="3">
        <v>5</v>
      </c>
      <c r="AO84" s="3">
        <v>1</v>
      </c>
      <c r="AP84" s="3">
        <v>5</v>
      </c>
      <c r="AQ84" s="3">
        <v>2</v>
      </c>
      <c r="AR84" s="3">
        <v>4</v>
      </c>
      <c r="AS84" s="3">
        <v>0</v>
      </c>
      <c r="AT84" s="3">
        <v>0</v>
      </c>
      <c r="AU84" s="3">
        <v>0</v>
      </c>
      <c r="AV84" s="3">
        <v>3</v>
      </c>
      <c r="AW84" s="3">
        <v>3</v>
      </c>
      <c r="AX84" s="3">
        <v>3</v>
      </c>
      <c r="AY84" s="3">
        <v>2</v>
      </c>
      <c r="AZ84" s="3">
        <v>0</v>
      </c>
      <c r="BA84" s="3">
        <v>4</v>
      </c>
      <c r="BB84" s="3">
        <v>2</v>
      </c>
      <c r="BC84" s="3">
        <v>3</v>
      </c>
      <c r="BD84" s="3">
        <v>1</v>
      </c>
      <c r="BE84" s="3">
        <v>2</v>
      </c>
      <c r="BF84" s="3">
        <v>2</v>
      </c>
      <c r="BG84" s="3">
        <v>5</v>
      </c>
      <c r="BH84" s="3">
        <v>1</v>
      </c>
      <c r="BI84" s="3">
        <v>3</v>
      </c>
      <c r="BJ84" s="3">
        <v>4</v>
      </c>
      <c r="BK84" s="3">
        <v>4</v>
      </c>
      <c r="BL84" s="3">
        <v>2</v>
      </c>
      <c r="BM84" s="3">
        <v>3</v>
      </c>
      <c r="BN84" s="3">
        <v>6</v>
      </c>
      <c r="BO84" s="3">
        <v>4</v>
      </c>
      <c r="BP84" s="3">
        <v>3</v>
      </c>
      <c r="BQ84" s="3">
        <v>3</v>
      </c>
      <c r="BR84" s="3">
        <v>3</v>
      </c>
      <c r="BS84" s="3">
        <v>5</v>
      </c>
      <c r="BT84" s="3">
        <v>7</v>
      </c>
      <c r="BU84" s="3">
        <v>6</v>
      </c>
      <c r="BV84" s="3">
        <v>3</v>
      </c>
      <c r="BW84" s="3">
        <v>3</v>
      </c>
      <c r="BX84" s="3">
        <v>3</v>
      </c>
      <c r="BY84" s="3">
        <v>3</v>
      </c>
      <c r="BZ84" s="3">
        <v>3</v>
      </c>
      <c r="CA84" s="3">
        <v>3</v>
      </c>
      <c r="CB84" s="3">
        <v>7</v>
      </c>
      <c r="CC84" s="3">
        <v>3</v>
      </c>
      <c r="CD84" s="3">
        <v>3</v>
      </c>
      <c r="CE84" s="3">
        <v>0</v>
      </c>
      <c r="CF84" s="3">
        <v>3</v>
      </c>
      <c r="CG84" s="3">
        <v>1</v>
      </c>
      <c r="CH84" s="3">
        <v>4</v>
      </c>
      <c r="CI84" s="3">
        <v>4</v>
      </c>
      <c r="CJ84" s="3">
        <v>5</v>
      </c>
      <c r="CK84" s="3">
        <v>5</v>
      </c>
      <c r="CL84" s="3">
        <v>5</v>
      </c>
      <c r="CM84" s="3">
        <v>0</v>
      </c>
      <c r="CN84" s="3">
        <v>4</v>
      </c>
      <c r="CO84" s="3">
        <v>2</v>
      </c>
      <c r="CP84" s="3">
        <v>3</v>
      </c>
      <c r="CQ84" s="3">
        <v>6</v>
      </c>
      <c r="CR84" s="3">
        <v>1</v>
      </c>
      <c r="CS84" s="3">
        <v>5</v>
      </c>
      <c r="CT84" s="3">
        <v>3</v>
      </c>
      <c r="CU84" s="3">
        <v>3</v>
      </c>
      <c r="CV84" s="3">
        <v>3</v>
      </c>
      <c r="CW84" s="3">
        <v>2</v>
      </c>
      <c r="CX84" s="3">
        <v>7</v>
      </c>
      <c r="CZ84" s="3">
        <f t="shared" si="0"/>
        <v>3.07</v>
      </c>
    </row>
    <row r="85" spans="1:104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Z85" s="3"/>
    </row>
    <row r="86" spans="1:104" x14ac:dyDescent="0.2">
      <c r="B86" s="16" t="s">
        <v>385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Z86" s="3"/>
    </row>
    <row r="87" spans="1:104" x14ac:dyDescent="0.2">
      <c r="B87" s="2" t="s">
        <v>41</v>
      </c>
      <c r="C87" s="3">
        <v>0</v>
      </c>
      <c r="D87" s="3">
        <v>0</v>
      </c>
      <c r="E87" s="3">
        <v>0</v>
      </c>
      <c r="F87" s="3">
        <v>4</v>
      </c>
      <c r="G87" s="3">
        <v>1</v>
      </c>
      <c r="H87" s="3">
        <v>0</v>
      </c>
      <c r="I87" s="3">
        <v>2</v>
      </c>
      <c r="J87" s="3">
        <v>0</v>
      </c>
      <c r="K87" s="3">
        <v>1</v>
      </c>
      <c r="L87" s="3">
        <v>0</v>
      </c>
      <c r="M87" s="3">
        <v>3</v>
      </c>
      <c r="N87" s="3">
        <v>3</v>
      </c>
      <c r="O87" s="3">
        <v>4</v>
      </c>
      <c r="P87" s="3">
        <v>3</v>
      </c>
      <c r="Q87" s="3">
        <v>1</v>
      </c>
      <c r="R87" s="3">
        <v>0</v>
      </c>
      <c r="S87" s="3">
        <v>2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3</v>
      </c>
      <c r="AD87" s="3">
        <v>2</v>
      </c>
      <c r="AE87" s="3">
        <v>0</v>
      </c>
      <c r="AF87" s="3">
        <v>0</v>
      </c>
      <c r="AG87" s="3">
        <v>1</v>
      </c>
      <c r="AH87" s="3">
        <v>1</v>
      </c>
      <c r="AI87" s="3">
        <v>0</v>
      </c>
      <c r="AJ87" s="3">
        <v>1</v>
      </c>
      <c r="AK87" s="3">
        <v>1</v>
      </c>
      <c r="AL87" s="3">
        <v>0</v>
      </c>
      <c r="AM87" s="3">
        <v>0</v>
      </c>
      <c r="AN87" s="3">
        <v>2</v>
      </c>
      <c r="AO87" s="3">
        <v>0</v>
      </c>
      <c r="AP87" s="3">
        <v>0</v>
      </c>
      <c r="AQ87" s="3">
        <v>2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2</v>
      </c>
      <c r="BA87" s="3">
        <v>1</v>
      </c>
      <c r="BB87" s="3">
        <v>5</v>
      </c>
      <c r="BC87" s="3">
        <v>8</v>
      </c>
      <c r="BD87" s="3">
        <v>1</v>
      </c>
      <c r="BE87" s="3">
        <v>2</v>
      </c>
      <c r="BF87" s="3">
        <v>1</v>
      </c>
      <c r="BG87" s="3">
        <v>3</v>
      </c>
      <c r="BH87" s="3">
        <v>3</v>
      </c>
      <c r="BI87" s="3">
        <v>0</v>
      </c>
      <c r="BJ87" s="3">
        <v>1</v>
      </c>
      <c r="BK87" s="3">
        <v>0</v>
      </c>
      <c r="BL87" s="3">
        <v>0</v>
      </c>
      <c r="BM87" s="3">
        <v>3</v>
      </c>
      <c r="BN87" s="3">
        <v>2</v>
      </c>
      <c r="BO87" s="3">
        <v>0</v>
      </c>
      <c r="BP87" s="3">
        <v>2</v>
      </c>
      <c r="BQ87" s="3">
        <v>1</v>
      </c>
      <c r="BR87" s="3">
        <v>0</v>
      </c>
      <c r="BS87" s="3">
        <v>1</v>
      </c>
      <c r="BT87" s="3">
        <v>0</v>
      </c>
      <c r="BU87" s="3">
        <v>0</v>
      </c>
      <c r="BV87" s="3">
        <v>1</v>
      </c>
      <c r="BW87" s="3">
        <v>0</v>
      </c>
      <c r="BX87" s="3">
        <v>0</v>
      </c>
      <c r="BY87" s="3">
        <v>0</v>
      </c>
      <c r="BZ87" s="3">
        <v>4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1</v>
      </c>
      <c r="CG87" s="3">
        <v>0</v>
      </c>
      <c r="CH87" s="3">
        <v>0</v>
      </c>
      <c r="CI87" s="3">
        <v>0</v>
      </c>
      <c r="CJ87" s="3">
        <v>2</v>
      </c>
      <c r="CK87" s="3">
        <v>0</v>
      </c>
      <c r="CL87" s="3">
        <v>5</v>
      </c>
      <c r="CM87" s="3">
        <v>0</v>
      </c>
      <c r="CN87" s="3">
        <v>0</v>
      </c>
      <c r="CO87" s="3">
        <v>1</v>
      </c>
      <c r="CP87" s="3">
        <v>2</v>
      </c>
      <c r="CQ87" s="3">
        <v>0</v>
      </c>
      <c r="CR87" s="3">
        <v>0</v>
      </c>
      <c r="CS87" s="3">
        <v>1</v>
      </c>
      <c r="CT87" s="3">
        <v>1</v>
      </c>
      <c r="CU87" s="3">
        <v>0</v>
      </c>
      <c r="CV87" s="3">
        <v>2</v>
      </c>
      <c r="CW87" s="3">
        <v>3</v>
      </c>
      <c r="CX87" s="3">
        <v>0</v>
      </c>
      <c r="CZ87" s="3">
        <f t="shared" si="0"/>
        <v>0.97</v>
      </c>
    </row>
    <row r="88" spans="1:104" x14ac:dyDescent="0.2">
      <c r="B88" s="2" t="s">
        <v>42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2</v>
      </c>
      <c r="J88" s="3">
        <v>1</v>
      </c>
      <c r="K88" s="3">
        <v>1</v>
      </c>
      <c r="L88" s="3">
        <v>1</v>
      </c>
      <c r="M88" s="3">
        <v>0</v>
      </c>
      <c r="N88" s="3">
        <v>0</v>
      </c>
      <c r="O88" s="3">
        <v>2</v>
      </c>
      <c r="P88" s="3">
        <v>2</v>
      </c>
      <c r="Q88" s="3">
        <v>0</v>
      </c>
      <c r="R88" s="3">
        <v>0</v>
      </c>
      <c r="S88" s="3">
        <v>1</v>
      </c>
      <c r="T88" s="3">
        <v>4</v>
      </c>
      <c r="U88" s="3">
        <v>1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1</v>
      </c>
      <c r="AB88" s="3">
        <v>2</v>
      </c>
      <c r="AC88" s="3">
        <v>4</v>
      </c>
      <c r="AD88" s="3">
        <v>0</v>
      </c>
      <c r="AE88" s="3">
        <v>0</v>
      </c>
      <c r="AF88" s="3">
        <v>0</v>
      </c>
      <c r="AG88" s="3">
        <v>2</v>
      </c>
      <c r="AH88" s="3">
        <v>0</v>
      </c>
      <c r="AI88" s="3">
        <v>0</v>
      </c>
      <c r="AJ88" s="3">
        <v>3</v>
      </c>
      <c r="AK88" s="3">
        <v>2</v>
      </c>
      <c r="AL88" s="3">
        <v>1</v>
      </c>
      <c r="AM88" s="3">
        <v>0</v>
      </c>
      <c r="AN88" s="3">
        <v>0</v>
      </c>
      <c r="AO88" s="3">
        <v>0</v>
      </c>
      <c r="AP88" s="3">
        <v>4</v>
      </c>
      <c r="AQ88" s="3">
        <v>2</v>
      </c>
      <c r="AR88" s="3">
        <v>0</v>
      </c>
      <c r="AS88" s="3">
        <v>2</v>
      </c>
      <c r="AT88" s="3">
        <v>1</v>
      </c>
      <c r="AU88" s="3">
        <v>1</v>
      </c>
      <c r="AV88" s="3">
        <v>3</v>
      </c>
      <c r="AW88" s="3">
        <v>2</v>
      </c>
      <c r="AX88" s="3">
        <v>1</v>
      </c>
      <c r="AY88" s="3">
        <v>0</v>
      </c>
      <c r="AZ88" s="3">
        <v>1</v>
      </c>
      <c r="BA88" s="3">
        <v>0</v>
      </c>
      <c r="BB88" s="3">
        <v>2</v>
      </c>
      <c r="BC88" s="3">
        <v>1</v>
      </c>
      <c r="BD88" s="3">
        <v>5</v>
      </c>
      <c r="BE88" s="3">
        <v>1</v>
      </c>
      <c r="BF88" s="3">
        <v>2</v>
      </c>
      <c r="BG88" s="3">
        <v>2</v>
      </c>
      <c r="BH88" s="3">
        <v>2</v>
      </c>
      <c r="BI88" s="3">
        <v>0</v>
      </c>
      <c r="BJ88" s="3">
        <v>2</v>
      </c>
      <c r="BK88" s="3">
        <v>2</v>
      </c>
      <c r="BL88" s="3">
        <v>1</v>
      </c>
      <c r="BM88" s="3">
        <v>0</v>
      </c>
      <c r="BN88" s="3">
        <v>0</v>
      </c>
      <c r="BO88" s="3">
        <v>2</v>
      </c>
      <c r="BP88" s="3">
        <v>0</v>
      </c>
      <c r="BQ88" s="3">
        <v>0</v>
      </c>
      <c r="BR88" s="3">
        <v>3</v>
      </c>
      <c r="BS88" s="3">
        <v>3</v>
      </c>
      <c r="BT88" s="3">
        <v>2</v>
      </c>
      <c r="BU88" s="3">
        <v>1</v>
      </c>
      <c r="BV88" s="3">
        <v>1</v>
      </c>
      <c r="BW88" s="3">
        <v>0</v>
      </c>
      <c r="BX88" s="3">
        <v>0</v>
      </c>
      <c r="BY88" s="3">
        <v>2</v>
      </c>
      <c r="BZ88" s="3">
        <v>6</v>
      </c>
      <c r="CA88" s="3">
        <v>1</v>
      </c>
      <c r="CB88" s="3">
        <v>4</v>
      </c>
      <c r="CC88" s="3">
        <v>0</v>
      </c>
      <c r="CD88" s="3">
        <v>2</v>
      </c>
      <c r="CE88" s="3">
        <v>0</v>
      </c>
      <c r="CF88" s="3">
        <v>0</v>
      </c>
      <c r="CG88" s="3">
        <v>2</v>
      </c>
      <c r="CH88" s="3">
        <v>0</v>
      </c>
      <c r="CI88" s="3">
        <v>2</v>
      </c>
      <c r="CJ88" s="3">
        <v>1</v>
      </c>
      <c r="CK88" s="3">
        <v>3</v>
      </c>
      <c r="CL88" s="3">
        <v>3</v>
      </c>
      <c r="CM88" s="3">
        <v>1</v>
      </c>
      <c r="CN88" s="3">
        <v>1</v>
      </c>
      <c r="CO88" s="3">
        <v>1</v>
      </c>
      <c r="CP88" s="3">
        <v>0</v>
      </c>
      <c r="CQ88" s="3">
        <v>0</v>
      </c>
      <c r="CR88" s="3">
        <v>1</v>
      </c>
      <c r="CS88" s="3">
        <v>3</v>
      </c>
      <c r="CT88" s="3">
        <v>2</v>
      </c>
      <c r="CU88" s="3">
        <v>2</v>
      </c>
      <c r="CV88" s="3">
        <v>0</v>
      </c>
      <c r="CW88" s="3">
        <v>0</v>
      </c>
      <c r="CX88" s="3">
        <v>3</v>
      </c>
      <c r="CZ88" s="3">
        <f t="shared" si="0"/>
        <v>1.2</v>
      </c>
    </row>
    <row r="89" spans="1:104" x14ac:dyDescent="0.2">
      <c r="B89" s="2" t="s">
        <v>43</v>
      </c>
      <c r="C89" s="3">
        <v>1</v>
      </c>
      <c r="D89" s="3">
        <v>0</v>
      </c>
      <c r="E89" s="3">
        <v>0</v>
      </c>
      <c r="F89" s="3">
        <v>2</v>
      </c>
      <c r="G89" s="3">
        <v>1</v>
      </c>
      <c r="H89" s="3">
        <v>1</v>
      </c>
      <c r="I89" s="3">
        <v>0</v>
      </c>
      <c r="J89" s="3">
        <v>0</v>
      </c>
      <c r="K89" s="3">
        <v>2</v>
      </c>
      <c r="L89" s="3">
        <v>0</v>
      </c>
      <c r="M89" s="3">
        <v>0</v>
      </c>
      <c r="N89" s="3">
        <v>1</v>
      </c>
      <c r="O89" s="3">
        <v>0</v>
      </c>
      <c r="P89" s="3">
        <v>2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2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1</v>
      </c>
      <c r="AN89" s="3">
        <v>0</v>
      </c>
      <c r="AO89" s="3">
        <v>0</v>
      </c>
      <c r="AP89" s="3">
        <v>1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1</v>
      </c>
      <c r="BA89" s="3">
        <v>0</v>
      </c>
      <c r="BB89" s="3">
        <v>2</v>
      </c>
      <c r="BC89" s="3">
        <v>1</v>
      </c>
      <c r="BD89" s="3">
        <v>2</v>
      </c>
      <c r="BE89" s="3">
        <v>2</v>
      </c>
      <c r="BF89" s="3">
        <v>1</v>
      </c>
      <c r="BG89" s="3">
        <v>1</v>
      </c>
      <c r="BH89" s="3">
        <v>0</v>
      </c>
      <c r="BI89" s="3">
        <v>0</v>
      </c>
      <c r="BJ89" s="3">
        <v>1</v>
      </c>
      <c r="BK89" s="3">
        <v>0</v>
      </c>
      <c r="BL89" s="3">
        <v>0</v>
      </c>
      <c r="BM89" s="3">
        <v>0</v>
      </c>
      <c r="BN89" s="3">
        <v>0</v>
      </c>
      <c r="BO89" s="3">
        <v>1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3</v>
      </c>
      <c r="BV89" s="3">
        <v>1</v>
      </c>
      <c r="BW89" s="3">
        <v>0</v>
      </c>
      <c r="BX89" s="3">
        <v>0</v>
      </c>
      <c r="BY89" s="3">
        <v>1</v>
      </c>
      <c r="BZ89" s="3">
        <v>0</v>
      </c>
      <c r="CA89" s="3">
        <v>1</v>
      </c>
      <c r="CB89" s="3">
        <v>0</v>
      </c>
      <c r="CC89" s="3">
        <v>0</v>
      </c>
      <c r="CD89" s="3">
        <v>1</v>
      </c>
      <c r="CE89" s="3">
        <v>1</v>
      </c>
      <c r="CF89" s="3">
        <v>0</v>
      </c>
      <c r="CG89" s="3">
        <v>2</v>
      </c>
      <c r="CH89" s="3">
        <v>0</v>
      </c>
      <c r="CI89" s="3">
        <v>0</v>
      </c>
      <c r="CJ89" s="3">
        <v>0</v>
      </c>
      <c r="CK89" s="3">
        <v>2</v>
      </c>
      <c r="CL89" s="3">
        <v>1</v>
      </c>
      <c r="CM89" s="3">
        <v>2</v>
      </c>
      <c r="CN89" s="3">
        <v>1</v>
      </c>
      <c r="CO89" s="3">
        <v>1</v>
      </c>
      <c r="CP89" s="3">
        <v>1</v>
      </c>
      <c r="CQ89" s="3">
        <v>1</v>
      </c>
      <c r="CR89" s="3">
        <v>1</v>
      </c>
      <c r="CS89" s="3">
        <v>2</v>
      </c>
      <c r="CT89" s="3">
        <v>0</v>
      </c>
      <c r="CU89" s="3">
        <v>1</v>
      </c>
      <c r="CV89" s="3">
        <v>0</v>
      </c>
      <c r="CW89" s="3">
        <v>0</v>
      </c>
      <c r="CX89" s="3">
        <v>0</v>
      </c>
      <c r="CZ89" s="3">
        <f t="shared" si="0"/>
        <v>0.49</v>
      </c>
    </row>
    <row r="90" spans="1:104" x14ac:dyDescent="0.2">
      <c r="B90" s="2" t="s">
        <v>44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1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2</v>
      </c>
      <c r="W90" s="3">
        <v>0</v>
      </c>
      <c r="X90" s="3">
        <v>0</v>
      </c>
      <c r="Y90" s="3">
        <v>0</v>
      </c>
      <c r="Z90" s="3">
        <v>0</v>
      </c>
      <c r="AA90" s="3">
        <v>1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2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2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1</v>
      </c>
      <c r="BA90" s="3">
        <v>2</v>
      </c>
      <c r="BB90" s="3">
        <v>0</v>
      </c>
      <c r="BC90" s="3">
        <v>0</v>
      </c>
      <c r="BD90" s="3">
        <v>0</v>
      </c>
      <c r="BE90" s="3">
        <v>2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1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2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1</v>
      </c>
      <c r="CZ90" s="3">
        <f t="shared" si="0"/>
        <v>0.18</v>
      </c>
    </row>
    <row r="91" spans="1:104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</row>
    <row r="94" spans="1:104" x14ac:dyDescent="0.2">
      <c r="A94" s="3" t="s">
        <v>218</v>
      </c>
      <c r="B94" s="3" t="s">
        <v>219</v>
      </c>
      <c r="C94" s="5" t="s">
        <v>213</v>
      </c>
      <c r="D94" s="5" t="s">
        <v>214</v>
      </c>
      <c r="E94" s="5" t="s">
        <v>215</v>
      </c>
      <c r="F94" s="5" t="s">
        <v>216</v>
      </c>
      <c r="G94" s="5" t="s">
        <v>217</v>
      </c>
      <c r="H94" s="5" t="s">
        <v>205</v>
      </c>
    </row>
    <row r="95" spans="1:104" x14ac:dyDescent="0.2">
      <c r="A95" s="3" t="s">
        <v>1</v>
      </c>
      <c r="C95" s="2">
        <v>0.35</v>
      </c>
      <c r="D95" s="2">
        <v>-0.55000000000000004</v>
      </c>
      <c r="E95" s="2">
        <v>-5.57</v>
      </c>
      <c r="F95" s="2">
        <v>-4.18</v>
      </c>
      <c r="G95" s="2">
        <v>-4.67</v>
      </c>
      <c r="H95" s="2">
        <v>-2.88</v>
      </c>
    </row>
    <row r="96" spans="1:104" x14ac:dyDescent="0.2">
      <c r="A96" s="3" t="s">
        <v>449</v>
      </c>
      <c r="C96" s="2">
        <v>-0.35</v>
      </c>
      <c r="D96" s="2">
        <v>1.26</v>
      </c>
      <c r="E96" s="2">
        <v>-4.42</v>
      </c>
      <c r="F96" s="2">
        <v>-4.3</v>
      </c>
      <c r="G96" s="2">
        <v>-2.41</v>
      </c>
      <c r="H96" s="2">
        <v>-2.41</v>
      </c>
    </row>
    <row r="97" spans="3:8" x14ac:dyDescent="0.2">
      <c r="C97" s="2">
        <v>0.1</v>
      </c>
      <c r="D97" s="2">
        <v>1.38</v>
      </c>
      <c r="E97" s="2">
        <v>-3.05</v>
      </c>
      <c r="F97" s="2">
        <v>-3.11</v>
      </c>
      <c r="G97" s="2">
        <v>-3.81</v>
      </c>
      <c r="H97" s="2">
        <v>-1.23</v>
      </c>
    </row>
    <row r="98" spans="3:8" x14ac:dyDescent="0.2">
      <c r="C98" s="2">
        <v>-0.1</v>
      </c>
      <c r="D98" s="2">
        <v>1.75</v>
      </c>
      <c r="E98" s="2">
        <v>-3.96</v>
      </c>
      <c r="F98" s="2">
        <v>-3.02</v>
      </c>
      <c r="G98" s="2">
        <v>-2.82</v>
      </c>
      <c r="H98" s="2">
        <v>-1.99</v>
      </c>
    </row>
    <row r="99" spans="3:8" x14ac:dyDescent="0.2">
      <c r="C99" s="2">
        <v>-0.4</v>
      </c>
      <c r="D99" s="2">
        <v>0.24</v>
      </c>
      <c r="E99" s="2">
        <v>-5.27</v>
      </c>
      <c r="F99" s="2">
        <v>-4.7699999999999996</v>
      </c>
      <c r="G99" s="2">
        <v>-3.44</v>
      </c>
      <c r="H99" s="2">
        <v>-2.65</v>
      </c>
    </row>
    <row r="100" spans="3:8" x14ac:dyDescent="0.2">
      <c r="C100" s="2">
        <v>0.4</v>
      </c>
      <c r="D100" s="2">
        <v>-0.33</v>
      </c>
      <c r="E100" s="2">
        <v>-5.26</v>
      </c>
      <c r="F100" s="2">
        <v>-4.7</v>
      </c>
      <c r="G100" s="2">
        <v>-2.4</v>
      </c>
      <c r="H100" s="2">
        <v>-2.27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ED93-3C9E-E749-849B-B16D1F489751}">
  <dimension ref="A3:I15"/>
  <sheetViews>
    <sheetView workbookViewId="0">
      <selection activeCell="B39" sqref="B39"/>
    </sheetView>
  </sheetViews>
  <sheetFormatPr baseColWidth="10" defaultColWidth="11" defaultRowHeight="16" x14ac:dyDescent="0.2"/>
  <cols>
    <col min="1" max="1" width="109.33203125" bestFit="1" customWidth="1"/>
    <col min="3" max="3" width="14.33203125" bestFit="1" customWidth="1"/>
  </cols>
  <sheetData>
    <row r="3" spans="1:9" x14ac:dyDescent="0.2">
      <c r="A3" s="3" t="s">
        <v>220</v>
      </c>
      <c r="C3" s="3"/>
      <c r="D3" s="75" t="s">
        <v>221</v>
      </c>
      <c r="E3" s="75"/>
      <c r="F3" s="75"/>
      <c r="G3" s="75" t="s">
        <v>222</v>
      </c>
      <c r="H3" s="75"/>
      <c r="I3" s="75"/>
    </row>
    <row r="4" spans="1:9" x14ac:dyDescent="0.2">
      <c r="A4" s="3" t="s">
        <v>447</v>
      </c>
      <c r="C4" s="7" t="s">
        <v>317</v>
      </c>
      <c r="D4" s="2">
        <v>1410608</v>
      </c>
      <c r="E4" s="2">
        <v>2742602</v>
      </c>
      <c r="F4" s="2">
        <v>3026208</v>
      </c>
      <c r="G4" s="2">
        <v>2597763</v>
      </c>
      <c r="H4" s="2">
        <v>2683813</v>
      </c>
      <c r="I4" s="2">
        <v>3012443</v>
      </c>
    </row>
    <row r="5" spans="1:9" x14ac:dyDescent="0.2">
      <c r="C5" s="7" t="s">
        <v>318</v>
      </c>
      <c r="D5" s="2">
        <v>612817.69999999995</v>
      </c>
      <c r="E5" s="2">
        <v>754818.3</v>
      </c>
      <c r="F5" s="2">
        <v>935623.4</v>
      </c>
      <c r="G5" s="2">
        <v>768993.8</v>
      </c>
      <c r="H5" s="2">
        <v>736520.6</v>
      </c>
      <c r="I5" s="2">
        <v>860319.6</v>
      </c>
    </row>
    <row r="6" spans="1:9" x14ac:dyDescent="0.2">
      <c r="C6" s="7" t="s">
        <v>319</v>
      </c>
      <c r="D6" s="2">
        <v>538784.5</v>
      </c>
      <c r="E6" s="2">
        <v>951017.4</v>
      </c>
      <c r="F6" s="2">
        <v>1102674</v>
      </c>
      <c r="G6" s="2">
        <v>1305488</v>
      </c>
      <c r="H6" s="2">
        <v>1124519</v>
      </c>
      <c r="I6" s="2">
        <v>1255982</v>
      </c>
    </row>
    <row r="7" spans="1:9" x14ac:dyDescent="0.2">
      <c r="C7" s="7" t="s">
        <v>320</v>
      </c>
      <c r="D7" s="2">
        <v>295672.2</v>
      </c>
      <c r="E7" s="2">
        <v>1505625</v>
      </c>
      <c r="F7" s="2">
        <v>655485.80000000005</v>
      </c>
      <c r="G7" s="2">
        <v>1419984</v>
      </c>
      <c r="H7" s="2">
        <v>1208280</v>
      </c>
      <c r="I7" s="2">
        <v>1463379</v>
      </c>
    </row>
    <row r="8" spans="1:9" x14ac:dyDescent="0.2">
      <c r="C8" s="7" t="s">
        <v>321</v>
      </c>
      <c r="D8" s="2">
        <v>5561.6940000000004</v>
      </c>
      <c r="E8" s="2">
        <v>27187.5</v>
      </c>
      <c r="F8" s="2">
        <v>17773</v>
      </c>
      <c r="G8" s="2">
        <v>20410.22</v>
      </c>
      <c r="H8" s="2">
        <v>18580.77</v>
      </c>
      <c r="I8" s="2">
        <v>19611.87</v>
      </c>
    </row>
    <row r="9" spans="1:9" x14ac:dyDescent="0.2">
      <c r="C9" s="7" t="s">
        <v>322</v>
      </c>
      <c r="D9" s="2">
        <v>10828.73</v>
      </c>
      <c r="E9" s="2">
        <v>44018.89</v>
      </c>
      <c r="F9" s="2">
        <v>55614.79</v>
      </c>
      <c r="G9" s="2">
        <v>38475.230000000003</v>
      </c>
      <c r="H9" s="2">
        <v>42302.16</v>
      </c>
      <c r="I9" s="2">
        <v>37534.25</v>
      </c>
    </row>
    <row r="10" spans="1:9" x14ac:dyDescent="0.2">
      <c r="C10" s="7" t="s">
        <v>323</v>
      </c>
      <c r="D10" s="2">
        <v>1034199</v>
      </c>
      <c r="E10" s="2">
        <v>398524.7</v>
      </c>
      <c r="F10" s="2">
        <v>428202.9</v>
      </c>
      <c r="G10" s="2">
        <v>457500</v>
      </c>
      <c r="H10" s="2">
        <v>323701.8</v>
      </c>
      <c r="I10" s="2">
        <v>346895</v>
      </c>
    </row>
    <row r="11" spans="1:9" x14ac:dyDescent="0.2">
      <c r="C11" s="7" t="s">
        <v>324</v>
      </c>
      <c r="D11" s="2">
        <v>145727.4</v>
      </c>
      <c r="E11" s="2">
        <v>212877.9</v>
      </c>
      <c r="F11" s="2">
        <v>230920</v>
      </c>
      <c r="G11" s="2">
        <v>275944.3</v>
      </c>
      <c r="H11" s="2">
        <v>199169.4</v>
      </c>
      <c r="I11" s="2">
        <v>268401.8</v>
      </c>
    </row>
    <row r="12" spans="1:9" x14ac:dyDescent="0.2">
      <c r="B12" s="78" t="s">
        <v>295</v>
      </c>
      <c r="C12" s="7" t="s">
        <v>325</v>
      </c>
      <c r="D12" s="2">
        <v>12007.37</v>
      </c>
      <c r="E12" s="2">
        <v>22303.78</v>
      </c>
      <c r="F12" s="2">
        <v>38899.4</v>
      </c>
      <c r="G12" s="2">
        <v>39775.54</v>
      </c>
      <c r="H12" s="2">
        <v>30784.83</v>
      </c>
      <c r="I12" s="2">
        <v>36849.32</v>
      </c>
    </row>
    <row r="13" spans="1:9" x14ac:dyDescent="0.2">
      <c r="B13" s="79"/>
      <c r="C13" s="7" t="s">
        <v>326</v>
      </c>
      <c r="D13" s="2">
        <v>102578.3</v>
      </c>
      <c r="E13" s="2">
        <v>121286.3</v>
      </c>
      <c r="F13" s="2">
        <v>139707.70000000001</v>
      </c>
      <c r="G13" s="2">
        <v>149257</v>
      </c>
      <c r="H13" s="2">
        <v>91844.34</v>
      </c>
      <c r="I13" s="2">
        <v>145799.1</v>
      </c>
    </row>
    <row r="14" spans="1:9" x14ac:dyDescent="0.2">
      <c r="B14" s="80"/>
      <c r="C14" s="7" t="s">
        <v>327</v>
      </c>
      <c r="D14" s="2">
        <v>27053.41</v>
      </c>
      <c r="E14" s="2">
        <v>61678.78</v>
      </c>
      <c r="F14" s="2">
        <v>45245.05</v>
      </c>
      <c r="G14" s="2">
        <v>74187.3</v>
      </c>
      <c r="H14" s="2">
        <v>65650.75</v>
      </c>
      <c r="I14" s="2">
        <v>74200.91</v>
      </c>
    </row>
    <row r="15" spans="1:9" x14ac:dyDescent="0.2">
      <c r="C15" s="3"/>
      <c r="D15" s="3"/>
      <c r="E15" s="3"/>
      <c r="F15" s="3"/>
      <c r="G15" s="3"/>
      <c r="H15" s="3"/>
      <c r="I15" s="3"/>
    </row>
  </sheetData>
  <mergeCells count="3">
    <mergeCell ref="D3:F3"/>
    <mergeCell ref="G3:I3"/>
    <mergeCell ref="B12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AAEE-C726-1641-A19C-E56A27397A92}">
  <dimension ref="A3:DE207"/>
  <sheetViews>
    <sheetView topLeftCell="A103" workbookViewId="0">
      <selection activeCell="A71" sqref="A71"/>
    </sheetView>
  </sheetViews>
  <sheetFormatPr baseColWidth="10" defaultRowHeight="16" x14ac:dyDescent="0.2"/>
  <cols>
    <col min="1" max="1" width="108.1640625" bestFit="1" customWidth="1"/>
    <col min="2" max="2" width="20.5" bestFit="1" customWidth="1"/>
    <col min="3" max="3" width="23.5" bestFit="1" customWidth="1"/>
    <col min="4" max="4" width="12.1640625" bestFit="1" customWidth="1"/>
    <col min="105" max="105" width="20.1640625" bestFit="1" customWidth="1"/>
  </cols>
  <sheetData>
    <row r="3" spans="1:56" x14ac:dyDescent="0.2">
      <c r="A3" s="3" t="s">
        <v>330</v>
      </c>
      <c r="B3" s="3"/>
      <c r="C3" s="4" t="s">
        <v>328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x14ac:dyDescent="0.2">
      <c r="A4" s="3" t="s">
        <v>14</v>
      </c>
      <c r="B4" s="3" t="s">
        <v>33</v>
      </c>
      <c r="C4" s="20">
        <v>70.180000000000007</v>
      </c>
      <c r="D4" s="20">
        <v>74.89</v>
      </c>
      <c r="E4" s="20">
        <v>89.87</v>
      </c>
      <c r="F4" s="20">
        <v>82.7</v>
      </c>
      <c r="G4" s="20">
        <v>83.25</v>
      </c>
      <c r="H4" s="20">
        <v>93.6</v>
      </c>
      <c r="I4" s="20">
        <v>81.59</v>
      </c>
      <c r="J4" s="20">
        <v>82.93</v>
      </c>
      <c r="K4" s="20">
        <v>82.87</v>
      </c>
      <c r="L4" s="20">
        <v>77.001999999999995</v>
      </c>
      <c r="M4" s="20">
        <v>92.66</v>
      </c>
      <c r="N4" s="20">
        <v>88.09</v>
      </c>
      <c r="O4" s="20">
        <v>73.61</v>
      </c>
      <c r="P4" s="20">
        <v>57.27</v>
      </c>
      <c r="Q4" s="20">
        <v>60.01</v>
      </c>
      <c r="R4" s="20">
        <v>58.93</v>
      </c>
      <c r="S4" s="20">
        <v>62.12</v>
      </c>
      <c r="T4" s="20">
        <v>72.39</v>
      </c>
      <c r="U4" s="20">
        <v>77.22</v>
      </c>
      <c r="V4" s="20">
        <v>77.8</v>
      </c>
      <c r="W4" s="20">
        <v>78.37</v>
      </c>
      <c r="X4" s="20">
        <v>85.99</v>
      </c>
      <c r="Y4" s="20">
        <v>79.569999999999993</v>
      </c>
      <c r="Z4" s="20">
        <v>80.12</v>
      </c>
      <c r="AA4" s="20">
        <v>76.19</v>
      </c>
      <c r="AB4" s="20">
        <v>86.8</v>
      </c>
      <c r="AC4" s="20">
        <v>88.03</v>
      </c>
      <c r="AD4" s="20">
        <v>67.89</v>
      </c>
      <c r="AE4" s="20">
        <v>80.37</v>
      </c>
      <c r="AF4" s="20">
        <v>81.92</v>
      </c>
      <c r="AG4" s="20">
        <v>70.64</v>
      </c>
      <c r="AH4" s="20">
        <v>66.849999999999994</v>
      </c>
      <c r="AI4" s="20">
        <v>63.1</v>
      </c>
      <c r="AJ4" s="20">
        <v>68.98</v>
      </c>
      <c r="AK4" s="20">
        <v>73.260000000000005</v>
      </c>
      <c r="AL4" s="20">
        <v>65.790000000000006</v>
      </c>
      <c r="AM4" s="20">
        <v>71.67</v>
      </c>
      <c r="AN4" s="20">
        <v>85.57</v>
      </c>
      <c r="AO4" s="20">
        <v>76.61</v>
      </c>
      <c r="AP4" s="20">
        <v>82.38</v>
      </c>
      <c r="AQ4" s="20">
        <v>88.11</v>
      </c>
      <c r="AR4" s="20">
        <v>88.76</v>
      </c>
      <c r="AS4" s="20">
        <v>95.41</v>
      </c>
      <c r="AT4" s="20">
        <v>85.62</v>
      </c>
      <c r="AU4" s="20">
        <v>69.02</v>
      </c>
      <c r="AV4" s="20">
        <v>64.41</v>
      </c>
      <c r="AW4" s="20">
        <v>86.94</v>
      </c>
      <c r="AX4" s="20">
        <v>68.39</v>
      </c>
      <c r="AY4" s="20">
        <v>79.010000000000005</v>
      </c>
      <c r="AZ4" s="20">
        <v>89.18</v>
      </c>
      <c r="BA4" s="3"/>
      <c r="BB4" s="3"/>
      <c r="BC4" s="3"/>
      <c r="BD4" s="3"/>
    </row>
    <row r="5" spans="1:56" x14ac:dyDescent="0.2">
      <c r="B5" s="3"/>
      <c r="C5" s="20">
        <v>89.64</v>
      </c>
      <c r="D5" s="20">
        <v>95.32</v>
      </c>
      <c r="E5" s="20">
        <v>101.38</v>
      </c>
      <c r="F5" s="20">
        <v>115.47</v>
      </c>
      <c r="G5" s="20">
        <v>93.15</v>
      </c>
      <c r="H5" s="20">
        <v>95.2</v>
      </c>
      <c r="I5" s="20">
        <v>89.03</v>
      </c>
      <c r="J5" s="20">
        <v>92.69</v>
      </c>
      <c r="K5" s="20">
        <v>99.96</v>
      </c>
      <c r="L5" s="20">
        <v>87.43</v>
      </c>
      <c r="M5" s="20">
        <v>77.84</v>
      </c>
      <c r="N5" s="20">
        <v>92.43</v>
      </c>
      <c r="O5" s="20">
        <v>80.75</v>
      </c>
      <c r="P5" s="20">
        <v>84.72</v>
      </c>
      <c r="Q5" s="20">
        <v>76.83</v>
      </c>
      <c r="R5" s="20">
        <v>84.12</v>
      </c>
      <c r="S5" s="20">
        <v>94.45</v>
      </c>
      <c r="T5" s="20">
        <v>91.94</v>
      </c>
      <c r="U5" s="20">
        <v>71.17</v>
      </c>
      <c r="V5" s="20">
        <v>87.01</v>
      </c>
      <c r="W5" s="20">
        <v>90.48</v>
      </c>
      <c r="X5" s="20">
        <v>85.75</v>
      </c>
      <c r="Y5" s="20">
        <v>84.62</v>
      </c>
      <c r="Z5" s="20">
        <v>83.73</v>
      </c>
      <c r="AA5" s="20">
        <v>77.37</v>
      </c>
      <c r="AB5" s="20">
        <v>98.33</v>
      </c>
      <c r="AC5" s="20">
        <v>94.86</v>
      </c>
      <c r="AD5" s="20">
        <v>83.07</v>
      </c>
      <c r="AE5" s="20">
        <v>95.05</v>
      </c>
      <c r="AF5" s="20">
        <v>86.79</v>
      </c>
      <c r="AG5" s="20">
        <v>90.28</v>
      </c>
      <c r="AH5" s="20">
        <v>81.650000000000006</v>
      </c>
      <c r="AI5" s="20">
        <v>94.4</v>
      </c>
      <c r="AJ5" s="20">
        <v>84.88</v>
      </c>
      <c r="AK5" s="20">
        <v>78.010000000000005</v>
      </c>
      <c r="AL5" s="20">
        <v>82.84</v>
      </c>
      <c r="AM5" s="20">
        <v>80.5</v>
      </c>
      <c r="AN5" s="20">
        <v>91.04</v>
      </c>
      <c r="AO5" s="20">
        <v>86.48</v>
      </c>
      <c r="AP5" s="20">
        <v>79.33</v>
      </c>
      <c r="AQ5" s="20">
        <v>83.41</v>
      </c>
      <c r="AR5" s="20">
        <v>96.99</v>
      </c>
      <c r="AS5" s="20">
        <v>95.01</v>
      </c>
      <c r="AT5" s="20">
        <v>94.48</v>
      </c>
      <c r="AU5" s="20">
        <v>85.17</v>
      </c>
      <c r="AV5" s="20">
        <v>75.569999999999993</v>
      </c>
      <c r="AW5" s="20">
        <v>89.64</v>
      </c>
      <c r="AX5" s="20">
        <v>95.32</v>
      </c>
      <c r="AY5" s="20">
        <v>101.38</v>
      </c>
      <c r="AZ5" s="20">
        <v>115.47</v>
      </c>
      <c r="BA5" s="3"/>
      <c r="BB5" s="3"/>
      <c r="BC5" s="3"/>
      <c r="BD5" s="3"/>
    </row>
    <row r="6" spans="1:56" x14ac:dyDescent="0.2">
      <c r="B6" s="3"/>
      <c r="C6" s="20">
        <v>75.58</v>
      </c>
      <c r="D6" s="20">
        <v>66.59</v>
      </c>
      <c r="E6" s="20">
        <v>78.77</v>
      </c>
      <c r="F6" s="20">
        <v>82.11</v>
      </c>
      <c r="G6" s="20">
        <v>79.94</v>
      </c>
      <c r="H6" s="20">
        <v>76.59</v>
      </c>
      <c r="I6" s="20">
        <v>82.13</v>
      </c>
      <c r="J6" s="20">
        <v>85.33</v>
      </c>
      <c r="K6" s="20">
        <v>81.900000000000006</v>
      </c>
      <c r="L6" s="20">
        <v>81.37</v>
      </c>
      <c r="M6" s="20">
        <v>66.37</v>
      </c>
      <c r="N6" s="20">
        <v>77.34</v>
      </c>
      <c r="O6" s="20">
        <v>83.2</v>
      </c>
      <c r="P6" s="20">
        <v>82.98</v>
      </c>
      <c r="Q6" s="20">
        <v>89.38</v>
      </c>
      <c r="R6" s="20">
        <v>80.95</v>
      </c>
      <c r="S6" s="20">
        <v>91.39</v>
      </c>
      <c r="T6" s="20">
        <v>93.75</v>
      </c>
      <c r="U6" s="20">
        <v>91.35</v>
      </c>
      <c r="V6" s="20">
        <v>91.36</v>
      </c>
      <c r="W6" s="20">
        <v>83.58</v>
      </c>
      <c r="X6" s="20">
        <v>93.37</v>
      </c>
      <c r="Y6" s="20">
        <v>97.54</v>
      </c>
      <c r="Z6" s="20">
        <v>83.4</v>
      </c>
      <c r="AA6" s="20">
        <v>97.41</v>
      </c>
      <c r="AB6" s="20">
        <v>93.38</v>
      </c>
      <c r="AC6" s="20">
        <v>97.95</v>
      </c>
      <c r="AD6" s="20">
        <v>98.91</v>
      </c>
      <c r="AE6" s="20">
        <v>115.16</v>
      </c>
      <c r="AF6" s="20">
        <v>74.150000000000006</v>
      </c>
      <c r="AG6" s="20">
        <v>82</v>
      </c>
      <c r="AH6" s="20">
        <v>73.13</v>
      </c>
      <c r="AI6" s="20">
        <v>84.34</v>
      </c>
      <c r="AJ6" s="20">
        <v>74.28</v>
      </c>
      <c r="AK6" s="20">
        <v>78.02</v>
      </c>
      <c r="AL6" s="20">
        <v>73.83</v>
      </c>
      <c r="AM6" s="20">
        <v>78.31</v>
      </c>
      <c r="AN6" s="20">
        <v>82.54</v>
      </c>
      <c r="AO6" s="20">
        <v>86.46</v>
      </c>
      <c r="AP6" s="20">
        <v>88.5</v>
      </c>
      <c r="AQ6" s="20">
        <v>97.9</v>
      </c>
      <c r="AR6" s="20">
        <v>103.37</v>
      </c>
      <c r="AS6" s="20">
        <v>99.97</v>
      </c>
      <c r="AT6" s="20">
        <v>84.45</v>
      </c>
      <c r="AU6" s="20">
        <v>102.55</v>
      </c>
      <c r="AV6" s="20">
        <v>89.24</v>
      </c>
      <c r="AW6" s="20">
        <v>72.003</v>
      </c>
      <c r="AX6" s="20">
        <v>81.5</v>
      </c>
      <c r="AY6" s="20">
        <v>78.06</v>
      </c>
      <c r="AZ6" s="20">
        <v>88.91</v>
      </c>
      <c r="BA6" s="3"/>
      <c r="BB6" s="3"/>
      <c r="BC6" s="3"/>
      <c r="BD6" s="3"/>
    </row>
    <row r="7" spans="1:56" x14ac:dyDescent="0.2">
      <c r="B7" s="3"/>
      <c r="C7" s="20">
        <v>63.91</v>
      </c>
      <c r="D7" s="20">
        <v>86.26</v>
      </c>
      <c r="E7" s="20">
        <v>87.9</v>
      </c>
      <c r="F7" s="20">
        <v>78.67</v>
      </c>
      <c r="G7" s="20">
        <v>66.27</v>
      </c>
      <c r="H7" s="20">
        <v>85.65</v>
      </c>
      <c r="I7" s="20">
        <v>80.66</v>
      </c>
      <c r="J7" s="20">
        <v>92.15</v>
      </c>
      <c r="K7" s="20">
        <v>74.98</v>
      </c>
      <c r="L7" s="20">
        <v>85.36</v>
      </c>
      <c r="M7" s="20">
        <v>67.5</v>
      </c>
      <c r="N7" s="20">
        <v>81.040000000000006</v>
      </c>
      <c r="O7" s="20">
        <v>86.05</v>
      </c>
      <c r="P7" s="20">
        <v>99.46</v>
      </c>
      <c r="Q7" s="20">
        <v>64.709999999999994</v>
      </c>
      <c r="R7" s="20">
        <v>69.19</v>
      </c>
      <c r="S7" s="20">
        <v>80.67</v>
      </c>
      <c r="T7" s="20">
        <v>92.62</v>
      </c>
      <c r="U7" s="20">
        <v>74.08</v>
      </c>
      <c r="V7" s="20">
        <v>85.76</v>
      </c>
      <c r="W7" s="20">
        <v>72.95</v>
      </c>
      <c r="X7" s="20">
        <v>88.84</v>
      </c>
      <c r="Y7" s="20">
        <v>94.82</v>
      </c>
      <c r="Z7" s="20">
        <v>96.83</v>
      </c>
      <c r="AA7" s="20">
        <v>92.79</v>
      </c>
      <c r="AB7" s="20">
        <v>91.21</v>
      </c>
      <c r="AC7" s="20">
        <v>62.45</v>
      </c>
      <c r="AD7" s="20">
        <v>75.849999999999994</v>
      </c>
      <c r="AE7" s="20">
        <v>88.94</v>
      </c>
      <c r="AF7" s="20">
        <v>82.52</v>
      </c>
      <c r="AG7" s="20">
        <v>73.89</v>
      </c>
      <c r="AH7" s="20">
        <v>86.8</v>
      </c>
      <c r="AI7" s="20">
        <v>74.400000000000006</v>
      </c>
      <c r="AJ7" s="20">
        <v>80.180000000000007</v>
      </c>
      <c r="AK7" s="20">
        <v>92.39</v>
      </c>
      <c r="AL7" s="20">
        <v>63.06</v>
      </c>
      <c r="AM7" s="20">
        <v>82.59</v>
      </c>
      <c r="AN7" s="20">
        <v>76.86</v>
      </c>
      <c r="AO7" s="20">
        <v>78.91</v>
      </c>
      <c r="AP7" s="20">
        <v>95.26</v>
      </c>
      <c r="AQ7" s="20">
        <v>67.430000000000007</v>
      </c>
      <c r="AR7" s="20">
        <v>92.54</v>
      </c>
      <c r="AS7" s="20">
        <v>88.12</v>
      </c>
      <c r="AT7" s="20">
        <v>82.49</v>
      </c>
      <c r="AU7" s="20">
        <v>85.57</v>
      </c>
      <c r="AV7" s="20">
        <v>66.98</v>
      </c>
      <c r="AW7" s="20">
        <v>93.26</v>
      </c>
      <c r="AX7" s="20">
        <v>78.05</v>
      </c>
      <c r="AY7" s="20">
        <v>73.34</v>
      </c>
      <c r="AZ7" s="20">
        <v>84.34</v>
      </c>
      <c r="BA7" s="3"/>
      <c r="BB7" s="3"/>
      <c r="BC7" s="3"/>
      <c r="BD7" s="3"/>
    </row>
    <row r="8" spans="1:56" x14ac:dyDescent="0.2">
      <c r="B8" s="3"/>
      <c r="C8" s="2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x14ac:dyDescent="0.2">
      <c r="B9" s="3" t="s">
        <v>34</v>
      </c>
      <c r="C9" s="20">
        <v>84.07</v>
      </c>
      <c r="D9" s="20">
        <v>101.2</v>
      </c>
      <c r="E9" s="20">
        <v>87.85</v>
      </c>
      <c r="F9" s="20">
        <v>90.37</v>
      </c>
      <c r="G9" s="20">
        <v>79.709999999999994</v>
      </c>
      <c r="H9" s="20">
        <v>77.180000000000007</v>
      </c>
      <c r="I9" s="20">
        <v>73.19</v>
      </c>
      <c r="J9" s="20">
        <v>75.67</v>
      </c>
      <c r="K9" s="20">
        <v>68.12</v>
      </c>
      <c r="L9" s="20">
        <v>72.599999999999994</v>
      </c>
      <c r="M9" s="20">
        <v>74.16</v>
      </c>
      <c r="N9" s="20">
        <v>83.77</v>
      </c>
      <c r="O9" s="20">
        <v>74.459999999999994</v>
      </c>
      <c r="P9" s="20">
        <v>85.29</v>
      </c>
      <c r="Q9" s="20">
        <v>83.89</v>
      </c>
      <c r="R9" s="20">
        <v>75.849999999999994</v>
      </c>
      <c r="S9" s="20">
        <v>85.82</v>
      </c>
      <c r="T9" s="20">
        <v>86.81</v>
      </c>
      <c r="U9" s="20">
        <v>82.75</v>
      </c>
      <c r="V9" s="20">
        <v>84.84</v>
      </c>
      <c r="W9" s="20">
        <v>74.67</v>
      </c>
      <c r="X9" s="20">
        <v>73.62</v>
      </c>
      <c r="Y9" s="20">
        <v>79.33</v>
      </c>
      <c r="Z9" s="20">
        <v>81.23</v>
      </c>
      <c r="AA9" s="20">
        <v>82.26</v>
      </c>
      <c r="AB9" s="20">
        <v>80.78</v>
      </c>
      <c r="AC9" s="20">
        <v>83.38</v>
      </c>
      <c r="AD9" s="20">
        <v>88.39</v>
      </c>
      <c r="AE9" s="20">
        <v>85.83</v>
      </c>
      <c r="AF9" s="20">
        <v>72.05</v>
      </c>
      <c r="AG9" s="20">
        <v>69.41</v>
      </c>
      <c r="AH9" s="20">
        <v>79.55</v>
      </c>
      <c r="AI9" s="20">
        <v>96.27</v>
      </c>
      <c r="AJ9" s="20">
        <v>77.349999999999994</v>
      </c>
      <c r="AK9" s="20">
        <v>85.83</v>
      </c>
      <c r="AL9" s="20">
        <v>73.8</v>
      </c>
      <c r="AM9" s="20">
        <v>80.66</v>
      </c>
      <c r="AN9" s="20">
        <v>85.83</v>
      </c>
      <c r="AO9" s="20">
        <v>73.23</v>
      </c>
      <c r="AP9" s="20">
        <v>69.33</v>
      </c>
      <c r="AQ9" s="20">
        <v>71.59</v>
      </c>
      <c r="AR9" s="20">
        <v>68.39</v>
      </c>
      <c r="AS9" s="20">
        <v>67.459999999999994</v>
      </c>
      <c r="AT9" s="20">
        <v>63.79</v>
      </c>
      <c r="AU9" s="20">
        <v>73.78</v>
      </c>
      <c r="AV9" s="20">
        <v>87.69</v>
      </c>
      <c r="AW9" s="20">
        <v>63.78</v>
      </c>
      <c r="AX9" s="20">
        <v>101.3</v>
      </c>
      <c r="AY9" s="20">
        <v>101.32</v>
      </c>
      <c r="AZ9" s="20">
        <v>106.53</v>
      </c>
      <c r="BA9" s="3"/>
      <c r="BB9" s="3"/>
      <c r="BC9" s="3"/>
      <c r="BD9" s="3"/>
    </row>
    <row r="10" spans="1:56" x14ac:dyDescent="0.2">
      <c r="B10" s="3"/>
      <c r="C10" s="20">
        <v>86.629000000000005</v>
      </c>
      <c r="D10" s="20">
        <v>91.75</v>
      </c>
      <c r="E10" s="20">
        <v>86.39</v>
      </c>
      <c r="F10" s="20">
        <v>104.64</v>
      </c>
      <c r="G10" s="20">
        <v>82.97</v>
      </c>
      <c r="H10" s="20">
        <v>94.49</v>
      </c>
      <c r="I10" s="20">
        <v>83.19</v>
      </c>
      <c r="J10" s="20">
        <v>94.68</v>
      </c>
      <c r="K10" s="20">
        <v>72.39</v>
      </c>
      <c r="L10" s="20">
        <v>82.21</v>
      </c>
      <c r="M10" s="20">
        <v>87.44</v>
      </c>
      <c r="N10" s="20">
        <v>77.489999999999995</v>
      </c>
      <c r="O10" s="20">
        <v>63.85</v>
      </c>
      <c r="P10" s="20">
        <v>80.61</v>
      </c>
      <c r="Q10" s="20">
        <v>80.930000000000007</v>
      </c>
      <c r="R10" s="20">
        <v>94.67</v>
      </c>
      <c r="S10" s="20">
        <v>99.88</v>
      </c>
      <c r="T10" s="20">
        <v>79.63</v>
      </c>
      <c r="U10" s="20">
        <v>105.4</v>
      </c>
      <c r="V10" s="20">
        <v>117.2</v>
      </c>
      <c r="W10" s="20">
        <v>98.66</v>
      </c>
      <c r="X10" s="20">
        <v>95.25</v>
      </c>
      <c r="Y10" s="20">
        <v>94.48</v>
      </c>
      <c r="Z10" s="20">
        <v>99.82</v>
      </c>
      <c r="AA10" s="20">
        <v>105.42</v>
      </c>
      <c r="AB10" s="20">
        <v>100.74</v>
      </c>
      <c r="AC10" s="20">
        <v>96.13</v>
      </c>
      <c r="AD10" s="20">
        <v>88.02</v>
      </c>
      <c r="AE10" s="20">
        <v>94.04</v>
      </c>
      <c r="AF10" s="20">
        <v>92.14</v>
      </c>
      <c r="AG10" s="20">
        <v>91.51</v>
      </c>
      <c r="AH10" s="20">
        <v>80.11</v>
      </c>
      <c r="AI10" s="20">
        <v>112.3</v>
      </c>
      <c r="AJ10" s="20">
        <v>97.2</v>
      </c>
      <c r="AK10" s="20">
        <v>101.8</v>
      </c>
      <c r="AL10" s="20">
        <v>102.43</v>
      </c>
      <c r="AM10" s="20">
        <v>113.81</v>
      </c>
      <c r="AN10" s="20">
        <v>105.09</v>
      </c>
      <c r="AO10" s="20">
        <v>92.44</v>
      </c>
      <c r="AP10" s="20">
        <v>112.75</v>
      </c>
      <c r="AQ10" s="20">
        <v>78.12</v>
      </c>
      <c r="AR10" s="20">
        <v>81.23</v>
      </c>
      <c r="AS10" s="20">
        <v>90.91</v>
      </c>
      <c r="AT10" s="20">
        <v>91.28</v>
      </c>
      <c r="AU10" s="20">
        <v>79.87</v>
      </c>
      <c r="AV10" s="20">
        <v>83.42</v>
      </c>
      <c r="AW10" s="20">
        <v>75.3</v>
      </c>
      <c r="AX10" s="20">
        <v>77.790000000000006</v>
      </c>
      <c r="AY10" s="20">
        <v>94.82</v>
      </c>
      <c r="AZ10" s="20">
        <v>81.02</v>
      </c>
      <c r="BA10" s="3"/>
      <c r="BB10" s="3"/>
      <c r="BC10" s="3"/>
      <c r="BD10" s="3"/>
    </row>
    <row r="11" spans="1:56" x14ac:dyDescent="0.2">
      <c r="B11" s="20"/>
      <c r="C11" s="20">
        <v>100.06</v>
      </c>
      <c r="D11" s="20">
        <v>112.54</v>
      </c>
      <c r="E11" s="20">
        <v>99.09</v>
      </c>
      <c r="F11" s="20">
        <v>101.71</v>
      </c>
      <c r="G11" s="20">
        <v>117.68</v>
      </c>
      <c r="H11" s="20">
        <v>131.29</v>
      </c>
      <c r="I11" s="20">
        <v>109.63</v>
      </c>
      <c r="J11" s="20">
        <v>107.71</v>
      </c>
      <c r="K11" s="20">
        <v>116.42</v>
      </c>
      <c r="L11" s="20">
        <v>88.63</v>
      </c>
      <c r="M11" s="20">
        <v>107.63</v>
      </c>
      <c r="N11" s="20">
        <v>101.32</v>
      </c>
      <c r="O11" s="20">
        <v>113.55</v>
      </c>
      <c r="P11" s="20">
        <v>106.57</v>
      </c>
      <c r="Q11" s="20">
        <v>116.72</v>
      </c>
      <c r="R11" s="20">
        <v>97.42</v>
      </c>
      <c r="S11" s="20">
        <v>109.31</v>
      </c>
      <c r="T11" s="20">
        <v>91.92</v>
      </c>
      <c r="U11" s="20">
        <v>114.31</v>
      </c>
      <c r="V11" s="20">
        <v>125.04</v>
      </c>
      <c r="W11" s="20">
        <v>118.29</v>
      </c>
      <c r="X11" s="20">
        <v>113.57</v>
      </c>
      <c r="Y11" s="20">
        <v>84.42</v>
      </c>
      <c r="Z11" s="20">
        <v>96.69</v>
      </c>
      <c r="AA11" s="20">
        <v>102.36</v>
      </c>
      <c r="AB11" s="20">
        <v>125.56</v>
      </c>
      <c r="AC11" s="20">
        <v>111.21</v>
      </c>
      <c r="AD11" s="20">
        <v>111.09</v>
      </c>
      <c r="AE11" s="20">
        <v>84.25</v>
      </c>
      <c r="AF11" s="20">
        <v>116.42</v>
      </c>
      <c r="AG11" s="20">
        <v>96.28</v>
      </c>
      <c r="AH11" s="20">
        <v>112.56</v>
      </c>
      <c r="AI11" s="20">
        <v>90.04</v>
      </c>
      <c r="AJ11" s="20">
        <v>104.59</v>
      </c>
      <c r="AK11" s="20">
        <v>101.48</v>
      </c>
      <c r="AL11" s="20">
        <v>105.65</v>
      </c>
      <c r="AM11" s="20">
        <v>106.33</v>
      </c>
      <c r="AN11" s="20">
        <v>88.63</v>
      </c>
      <c r="AO11" s="20">
        <v>108.07</v>
      </c>
      <c r="AP11" s="20">
        <v>90.61</v>
      </c>
      <c r="AQ11" s="20">
        <v>121.72</v>
      </c>
      <c r="AR11" s="20">
        <v>108.41</v>
      </c>
      <c r="AS11" s="20">
        <v>109.14</v>
      </c>
      <c r="AT11" s="20">
        <v>114.05</v>
      </c>
      <c r="AU11" s="20">
        <v>112.94</v>
      </c>
      <c r="AV11" s="20">
        <v>115.85</v>
      </c>
      <c r="AW11" s="20">
        <v>118.33</v>
      </c>
      <c r="AX11" s="20">
        <v>125.55</v>
      </c>
      <c r="AY11" s="20">
        <v>95.41</v>
      </c>
      <c r="AZ11" s="20">
        <v>93.65</v>
      </c>
      <c r="BA11" s="3"/>
      <c r="BB11" s="3"/>
      <c r="BC11" s="3"/>
      <c r="BD11" s="3"/>
    </row>
    <row r="12" spans="1:56" x14ac:dyDescent="0.2">
      <c r="B12" s="20"/>
      <c r="C12" s="20">
        <v>75.28</v>
      </c>
      <c r="D12" s="20">
        <v>86.9</v>
      </c>
      <c r="E12" s="20">
        <v>103.22</v>
      </c>
      <c r="F12" s="20">
        <v>79.430000000000007</v>
      </c>
      <c r="G12" s="20">
        <v>101.95</v>
      </c>
      <c r="H12" s="20">
        <v>76.739999999999995</v>
      </c>
      <c r="I12" s="20">
        <v>79.900000000000006</v>
      </c>
      <c r="J12" s="20">
        <v>103.7</v>
      </c>
      <c r="K12" s="20">
        <v>72.39</v>
      </c>
      <c r="L12" s="20">
        <v>81.209999999999994</v>
      </c>
      <c r="M12" s="20">
        <v>78.16</v>
      </c>
      <c r="N12" s="20">
        <v>81.61</v>
      </c>
      <c r="O12" s="20">
        <v>103</v>
      </c>
      <c r="P12" s="20">
        <v>71.56</v>
      </c>
      <c r="Q12" s="20">
        <v>87.7</v>
      </c>
      <c r="R12" s="20">
        <v>72.25</v>
      </c>
      <c r="S12" s="20">
        <v>67.78</v>
      </c>
      <c r="T12" s="20">
        <v>57.29</v>
      </c>
      <c r="U12" s="20">
        <v>81.709999999999994</v>
      </c>
      <c r="V12" s="20">
        <v>88.9</v>
      </c>
      <c r="W12" s="20">
        <v>85.06</v>
      </c>
      <c r="X12" s="20">
        <v>88.05</v>
      </c>
      <c r="Y12" s="20">
        <v>84.81</v>
      </c>
      <c r="Z12" s="20">
        <v>93.13</v>
      </c>
      <c r="AA12" s="20">
        <v>79.290000000000006</v>
      </c>
      <c r="AB12" s="20">
        <v>92.91</v>
      </c>
      <c r="AC12" s="20">
        <v>89.62</v>
      </c>
      <c r="AD12" s="20">
        <v>77.5</v>
      </c>
      <c r="AE12" s="20">
        <v>86.25</v>
      </c>
      <c r="AF12" s="20">
        <v>78.63</v>
      </c>
      <c r="AG12" s="20">
        <v>86.68</v>
      </c>
      <c r="AH12" s="20">
        <v>73.44</v>
      </c>
      <c r="AI12" s="20">
        <v>92.35</v>
      </c>
      <c r="AJ12" s="20">
        <v>76.81</v>
      </c>
      <c r="AK12" s="20">
        <v>99.77</v>
      </c>
      <c r="AL12" s="20">
        <v>70.709999999999994</v>
      </c>
      <c r="AM12" s="20">
        <v>88.77</v>
      </c>
      <c r="AN12" s="20">
        <v>87.08</v>
      </c>
      <c r="AO12" s="20">
        <v>83.38</v>
      </c>
      <c r="AP12" s="20">
        <v>70.790000000000006</v>
      </c>
      <c r="AQ12" s="20">
        <v>89.13</v>
      </c>
      <c r="AR12" s="20">
        <v>84.19</v>
      </c>
      <c r="AS12" s="20">
        <v>81.06</v>
      </c>
      <c r="AT12" s="20">
        <v>81.78</v>
      </c>
      <c r="AU12" s="20">
        <v>87.97</v>
      </c>
      <c r="AV12" s="20">
        <v>80.59</v>
      </c>
      <c r="AW12" s="20">
        <v>80.25</v>
      </c>
      <c r="AX12" s="20">
        <v>71.67</v>
      </c>
      <c r="AY12" s="20">
        <v>67.03</v>
      </c>
      <c r="AZ12" s="20">
        <v>91.32</v>
      </c>
      <c r="BA12" s="3"/>
      <c r="BB12" s="3"/>
      <c r="BC12" s="3"/>
      <c r="BD12" s="3"/>
    </row>
    <row r="13" spans="1:56" x14ac:dyDescent="0.2">
      <c r="B13" s="20"/>
      <c r="C13" s="20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x14ac:dyDescent="0.2">
      <c r="B14" s="20"/>
      <c r="C14" s="2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x14ac:dyDescent="0.2">
      <c r="B15" s="20"/>
      <c r="C15" s="4" t="s">
        <v>329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x14ac:dyDescent="0.2">
      <c r="B16" s="3" t="s">
        <v>33</v>
      </c>
      <c r="C16" s="20">
        <v>252.39</v>
      </c>
      <c r="D16" s="20">
        <v>262.06</v>
      </c>
      <c r="E16" s="20">
        <v>281.5</v>
      </c>
      <c r="F16" s="20">
        <v>292.67</v>
      </c>
      <c r="G16" s="20">
        <v>238.94</v>
      </c>
      <c r="H16" s="20">
        <v>239.01</v>
      </c>
      <c r="I16" s="20">
        <v>226.15</v>
      </c>
      <c r="J16" s="20">
        <v>208.39</v>
      </c>
      <c r="K16" s="20">
        <v>193.87</v>
      </c>
      <c r="L16" s="20">
        <v>208.49</v>
      </c>
      <c r="M16" s="20">
        <v>205.59</v>
      </c>
      <c r="N16" s="20">
        <v>214.04</v>
      </c>
      <c r="O16" s="20">
        <v>209.58</v>
      </c>
      <c r="P16" s="20">
        <v>227.93</v>
      </c>
      <c r="Q16" s="20">
        <v>221.46</v>
      </c>
      <c r="R16" s="20">
        <v>191.2</v>
      </c>
      <c r="S16" s="20">
        <v>230.15</v>
      </c>
      <c r="T16" s="20">
        <v>203.68</v>
      </c>
      <c r="U16" s="20">
        <v>230.37</v>
      </c>
      <c r="V16" s="20">
        <v>187.83</v>
      </c>
      <c r="W16" s="20">
        <v>179.58</v>
      </c>
      <c r="X16" s="20">
        <v>185.41</v>
      </c>
      <c r="Y16" s="20">
        <v>203.57</v>
      </c>
      <c r="Z16" s="20">
        <v>184.95</v>
      </c>
      <c r="AA16" s="20">
        <v>242.15</v>
      </c>
      <c r="AB16" s="20">
        <v>211.26</v>
      </c>
      <c r="AC16" s="20">
        <v>238.3</v>
      </c>
      <c r="AD16" s="20">
        <v>197.41</v>
      </c>
      <c r="AE16" s="20">
        <v>258.42</v>
      </c>
      <c r="AF16" s="20">
        <v>244.54</v>
      </c>
      <c r="AG16" s="20">
        <v>229.61</v>
      </c>
      <c r="AH16" s="20">
        <v>240.24</v>
      </c>
      <c r="AI16" s="20">
        <v>197.07</v>
      </c>
      <c r="AJ16" s="20">
        <v>327.52</v>
      </c>
      <c r="AK16" s="20">
        <v>256.39999999999998</v>
      </c>
      <c r="AL16" s="20">
        <v>256.17</v>
      </c>
      <c r="AM16" s="20">
        <v>332.25</v>
      </c>
      <c r="AN16" s="20">
        <v>286.55</v>
      </c>
      <c r="AO16" s="20">
        <v>266.38</v>
      </c>
      <c r="AP16" s="20">
        <v>317.38</v>
      </c>
      <c r="AQ16" s="20">
        <v>309.22000000000003</v>
      </c>
      <c r="AR16" s="20">
        <v>220.35</v>
      </c>
      <c r="AS16" s="20">
        <v>198.27</v>
      </c>
      <c r="AT16" s="20">
        <v>225.85</v>
      </c>
      <c r="AU16" s="20">
        <v>219.25</v>
      </c>
      <c r="AV16" s="20">
        <v>245.47</v>
      </c>
      <c r="AW16" s="20">
        <v>181.76</v>
      </c>
      <c r="AX16" s="20">
        <v>160.59</v>
      </c>
      <c r="AY16" s="20">
        <v>209.3</v>
      </c>
      <c r="AZ16" s="20">
        <v>201.93</v>
      </c>
      <c r="BA16" s="20">
        <v>228.08</v>
      </c>
      <c r="BB16" s="20">
        <v>251.71</v>
      </c>
      <c r="BC16" s="20">
        <v>267.92</v>
      </c>
      <c r="BD16" s="20">
        <v>260.70999999999998</v>
      </c>
    </row>
    <row r="17" spans="1:56" x14ac:dyDescent="0.2">
      <c r="B17" s="3"/>
      <c r="C17" s="20">
        <v>252.92</v>
      </c>
      <c r="D17" s="20">
        <v>244.09</v>
      </c>
      <c r="E17" s="20">
        <v>256.23</v>
      </c>
      <c r="F17" s="20">
        <v>269.11</v>
      </c>
      <c r="G17" s="20">
        <v>254.05</v>
      </c>
      <c r="H17" s="20">
        <v>267.37</v>
      </c>
      <c r="I17" s="20">
        <v>244.58</v>
      </c>
      <c r="J17" s="20">
        <v>249.22</v>
      </c>
      <c r="K17" s="20">
        <v>247.78</v>
      </c>
      <c r="L17" s="20">
        <v>225.34</v>
      </c>
      <c r="M17" s="20">
        <v>254.99</v>
      </c>
      <c r="N17" s="20">
        <v>268.18</v>
      </c>
      <c r="O17" s="20">
        <v>225.86</v>
      </c>
      <c r="P17" s="20">
        <v>258.83999999999997</v>
      </c>
      <c r="Q17" s="20">
        <v>242.54</v>
      </c>
      <c r="R17" s="20">
        <v>244.28</v>
      </c>
      <c r="S17" s="20">
        <v>241.4</v>
      </c>
      <c r="T17" s="20">
        <v>264.85000000000002</v>
      </c>
      <c r="U17" s="20">
        <v>267.57</v>
      </c>
      <c r="V17" s="20">
        <v>278.91000000000003</v>
      </c>
      <c r="W17" s="20">
        <v>284.5</v>
      </c>
      <c r="X17" s="20">
        <v>293.06</v>
      </c>
      <c r="Y17" s="20">
        <v>311.72000000000003</v>
      </c>
      <c r="Z17" s="20">
        <v>318.44</v>
      </c>
      <c r="AA17" s="20">
        <v>315.89999999999998</v>
      </c>
      <c r="AB17" s="20">
        <v>277.29000000000002</v>
      </c>
      <c r="AC17" s="20">
        <v>238.8</v>
      </c>
      <c r="AD17" s="20">
        <v>253.74</v>
      </c>
      <c r="AE17" s="20">
        <v>227.56</v>
      </c>
      <c r="AF17" s="20">
        <v>259.07</v>
      </c>
      <c r="AG17" s="20">
        <v>242.34</v>
      </c>
      <c r="AH17" s="20">
        <v>252.56</v>
      </c>
      <c r="AI17" s="20">
        <v>306.27999999999997</v>
      </c>
      <c r="AJ17" s="20">
        <v>293.32</v>
      </c>
      <c r="AK17" s="20">
        <v>301.07</v>
      </c>
      <c r="AL17" s="20">
        <v>289.95999999999998</v>
      </c>
      <c r="AM17" s="20">
        <v>242.12</v>
      </c>
      <c r="AN17" s="20">
        <v>242.35</v>
      </c>
      <c r="AO17" s="20">
        <v>253.41</v>
      </c>
      <c r="AP17" s="20">
        <v>239.96</v>
      </c>
      <c r="AQ17" s="20">
        <v>244.28</v>
      </c>
      <c r="AR17" s="20">
        <v>307.63</v>
      </c>
      <c r="AS17" s="20">
        <v>318.17</v>
      </c>
      <c r="AT17" s="20">
        <v>344.59</v>
      </c>
      <c r="AU17" s="20">
        <v>248.11</v>
      </c>
      <c r="AV17" s="20">
        <v>264.13</v>
      </c>
      <c r="AW17" s="20">
        <v>266.87</v>
      </c>
      <c r="AX17" s="20">
        <v>228.98</v>
      </c>
      <c r="AY17" s="20">
        <v>261.45999999999998</v>
      </c>
      <c r="AZ17" s="20">
        <v>247.16</v>
      </c>
      <c r="BA17" s="3"/>
      <c r="BB17" s="3"/>
      <c r="BC17" s="3"/>
      <c r="BD17" s="3"/>
    </row>
    <row r="18" spans="1:56" x14ac:dyDescent="0.2">
      <c r="B18" s="3"/>
      <c r="C18" s="20">
        <v>209.26</v>
      </c>
      <c r="D18" s="20">
        <v>206.18</v>
      </c>
      <c r="E18" s="20">
        <v>221.11</v>
      </c>
      <c r="F18" s="20">
        <v>205.68</v>
      </c>
      <c r="G18" s="20">
        <v>211.61</v>
      </c>
      <c r="H18" s="20">
        <v>208.42</v>
      </c>
      <c r="I18" s="20">
        <v>220.22</v>
      </c>
      <c r="J18" s="20">
        <v>217.61</v>
      </c>
      <c r="K18" s="20">
        <v>225.54</v>
      </c>
      <c r="L18" s="20">
        <v>235.07</v>
      </c>
      <c r="M18" s="20">
        <v>232.04</v>
      </c>
      <c r="N18" s="20">
        <v>234.58</v>
      </c>
      <c r="O18" s="20">
        <v>254.04</v>
      </c>
      <c r="P18" s="20">
        <v>236.25</v>
      </c>
      <c r="Q18" s="20">
        <v>248.04</v>
      </c>
      <c r="R18" s="20">
        <v>250.22</v>
      </c>
      <c r="S18" s="20">
        <v>254.74</v>
      </c>
      <c r="T18" s="20">
        <v>243.9</v>
      </c>
      <c r="U18" s="20">
        <v>257.64999999999998</v>
      </c>
      <c r="V18" s="20">
        <v>278.62</v>
      </c>
      <c r="W18" s="20">
        <v>275.58999999999997</v>
      </c>
      <c r="X18" s="20">
        <v>254.34</v>
      </c>
      <c r="Y18" s="20">
        <v>237.82</v>
      </c>
      <c r="Z18" s="20">
        <v>259.26</v>
      </c>
      <c r="AA18" s="20">
        <v>271.45999999999998</v>
      </c>
      <c r="AB18" s="20">
        <v>273.33999999999997</v>
      </c>
      <c r="AC18" s="20">
        <v>274.14</v>
      </c>
      <c r="AD18" s="20">
        <v>279.83</v>
      </c>
      <c r="AE18" s="20">
        <v>278.18</v>
      </c>
      <c r="AF18" s="20">
        <v>247.41</v>
      </c>
      <c r="AG18" s="20">
        <v>231.48</v>
      </c>
      <c r="AH18" s="20">
        <v>234.61</v>
      </c>
      <c r="AI18" s="20">
        <v>236.92</v>
      </c>
      <c r="AJ18" s="20">
        <v>214.39</v>
      </c>
      <c r="AK18" s="20">
        <v>223.24</v>
      </c>
      <c r="AL18" s="20">
        <v>241.59</v>
      </c>
      <c r="AM18" s="20">
        <v>246.05</v>
      </c>
      <c r="AN18" s="20">
        <v>210.9</v>
      </c>
      <c r="AO18" s="20">
        <v>229.83</v>
      </c>
      <c r="AP18" s="20">
        <v>284.89999999999998</v>
      </c>
      <c r="AQ18" s="20">
        <v>314.38</v>
      </c>
      <c r="AR18" s="20">
        <v>309.24</v>
      </c>
      <c r="AS18" s="20">
        <v>326.66000000000003</v>
      </c>
      <c r="AT18" s="20">
        <v>323.97000000000003</v>
      </c>
      <c r="AU18" s="20">
        <v>297.06</v>
      </c>
      <c r="AV18" s="20">
        <v>315.35000000000002</v>
      </c>
      <c r="AW18" s="20">
        <v>222.23</v>
      </c>
      <c r="AX18" s="20">
        <v>222.23</v>
      </c>
      <c r="AY18" s="20">
        <v>206.32</v>
      </c>
      <c r="AZ18" s="20">
        <v>192.28</v>
      </c>
      <c r="BA18" s="3"/>
      <c r="BB18" s="3"/>
      <c r="BC18" s="3"/>
      <c r="BD18" s="3"/>
    </row>
    <row r="19" spans="1:56" x14ac:dyDescent="0.2">
      <c r="B19" s="3"/>
      <c r="C19" s="20">
        <v>195.74</v>
      </c>
      <c r="D19" s="20">
        <v>176.01</v>
      </c>
      <c r="E19" s="20">
        <v>223.77</v>
      </c>
      <c r="F19" s="20">
        <v>212.57</v>
      </c>
      <c r="G19" s="20">
        <v>183.48</v>
      </c>
      <c r="H19" s="20">
        <v>172.73</v>
      </c>
      <c r="I19" s="20">
        <v>226.79</v>
      </c>
      <c r="J19" s="20">
        <v>181.09</v>
      </c>
      <c r="K19" s="20">
        <v>199.5</v>
      </c>
      <c r="L19" s="20">
        <v>156.75</v>
      </c>
      <c r="M19" s="20">
        <v>169.77</v>
      </c>
      <c r="N19" s="20">
        <v>190.72</v>
      </c>
      <c r="O19" s="20">
        <v>223.46</v>
      </c>
      <c r="P19" s="20">
        <v>220.81</v>
      </c>
      <c r="Q19" s="20">
        <v>173.43</v>
      </c>
      <c r="R19" s="20">
        <v>197.68</v>
      </c>
      <c r="S19" s="20">
        <v>189</v>
      </c>
      <c r="T19" s="20">
        <v>183.83</v>
      </c>
      <c r="U19" s="20">
        <v>156.79</v>
      </c>
      <c r="V19" s="20">
        <v>197.69</v>
      </c>
      <c r="W19" s="20">
        <v>211.7</v>
      </c>
      <c r="X19" s="20">
        <v>172.53</v>
      </c>
      <c r="Y19" s="20">
        <v>185.77</v>
      </c>
      <c r="Z19" s="20">
        <v>178.04</v>
      </c>
      <c r="AA19" s="20">
        <v>200.8</v>
      </c>
      <c r="AB19" s="20">
        <v>173.98</v>
      </c>
      <c r="AC19" s="20">
        <v>185.98</v>
      </c>
      <c r="AD19" s="20">
        <v>179.63</v>
      </c>
      <c r="AE19" s="20">
        <v>177.03</v>
      </c>
      <c r="AF19" s="20">
        <v>156.72</v>
      </c>
      <c r="AG19" s="20">
        <v>179.28</v>
      </c>
      <c r="AH19" s="20">
        <v>219.18</v>
      </c>
      <c r="AI19" s="20">
        <v>207.06</v>
      </c>
      <c r="AJ19" s="20">
        <v>204.41</v>
      </c>
      <c r="AK19" s="20">
        <v>176.54</v>
      </c>
      <c r="AL19" s="20">
        <v>170.22</v>
      </c>
      <c r="AM19" s="20">
        <v>167.45</v>
      </c>
      <c r="AN19" s="20">
        <v>223.15</v>
      </c>
      <c r="AO19" s="20">
        <v>187.25</v>
      </c>
      <c r="AP19" s="20">
        <v>176.66</v>
      </c>
      <c r="AQ19" s="20">
        <v>190.18</v>
      </c>
      <c r="AR19" s="20">
        <v>211.03</v>
      </c>
      <c r="AS19" s="20">
        <v>179.96</v>
      </c>
      <c r="AT19" s="20">
        <v>201.48</v>
      </c>
      <c r="AU19" s="20">
        <v>191.36</v>
      </c>
      <c r="AV19" s="20">
        <v>215.6</v>
      </c>
      <c r="AW19" s="20">
        <v>164.07</v>
      </c>
      <c r="AX19" s="20">
        <v>183.21</v>
      </c>
      <c r="AY19" s="20">
        <v>223.66</v>
      </c>
      <c r="AZ19" s="20">
        <v>217.13</v>
      </c>
      <c r="BA19" s="3"/>
      <c r="BB19" s="3"/>
      <c r="BC19" s="3"/>
      <c r="BD19" s="3"/>
    </row>
    <row r="20" spans="1:56" x14ac:dyDescent="0.2">
      <c r="B20" s="3"/>
      <c r="C20" s="20"/>
      <c r="D20" s="20"/>
      <c r="E20" s="20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x14ac:dyDescent="0.2">
      <c r="B21" s="3" t="s">
        <v>34</v>
      </c>
      <c r="C21" s="20">
        <v>308.07</v>
      </c>
      <c r="D21" s="20">
        <v>313.64999999999998</v>
      </c>
      <c r="E21" s="20">
        <v>307.8</v>
      </c>
      <c r="F21" s="20">
        <v>302.77</v>
      </c>
      <c r="G21" s="20">
        <v>299.83</v>
      </c>
      <c r="H21" s="20">
        <v>284.42</v>
      </c>
      <c r="I21" s="20">
        <v>335.11</v>
      </c>
      <c r="J21" s="20">
        <v>316.64</v>
      </c>
      <c r="K21" s="20">
        <v>308.72000000000003</v>
      </c>
      <c r="L21" s="20">
        <v>283.3</v>
      </c>
      <c r="M21" s="20">
        <v>300.06</v>
      </c>
      <c r="N21" s="20">
        <v>307.16000000000003</v>
      </c>
      <c r="O21" s="20">
        <v>307.28100000000001</v>
      </c>
      <c r="P21" s="20">
        <v>316.98</v>
      </c>
      <c r="Q21" s="20">
        <v>312.35000000000002</v>
      </c>
      <c r="R21" s="20">
        <v>319.98</v>
      </c>
      <c r="S21" s="20">
        <v>310.2</v>
      </c>
      <c r="T21" s="20">
        <v>293.45</v>
      </c>
      <c r="U21" s="20">
        <v>297.16000000000003</v>
      </c>
      <c r="V21" s="20">
        <v>303.82</v>
      </c>
      <c r="W21" s="20">
        <v>323.23</v>
      </c>
      <c r="X21" s="20">
        <v>304.33</v>
      </c>
      <c r="Y21" s="20">
        <v>317.64999999999998</v>
      </c>
      <c r="Z21" s="20">
        <v>309.45</v>
      </c>
      <c r="AA21" s="20">
        <v>315.75</v>
      </c>
      <c r="AB21" s="20">
        <v>306.67899999999997</v>
      </c>
      <c r="AC21" s="20">
        <v>287.5</v>
      </c>
      <c r="AD21" s="20">
        <v>276.88</v>
      </c>
      <c r="AE21" s="20">
        <v>292.48</v>
      </c>
      <c r="AF21" s="20">
        <v>250.42</v>
      </c>
      <c r="AG21" s="20">
        <v>262.39999999999998</v>
      </c>
      <c r="AH21" s="20">
        <v>260.45</v>
      </c>
      <c r="AI21" s="20">
        <v>293.93</v>
      </c>
      <c r="AJ21" s="20">
        <v>264.98</v>
      </c>
      <c r="AK21" s="20">
        <v>295.49</v>
      </c>
      <c r="AL21" s="20">
        <v>304.43</v>
      </c>
      <c r="AM21" s="20">
        <v>311.29000000000002</v>
      </c>
      <c r="AN21" s="20">
        <v>325.39999999999998</v>
      </c>
      <c r="AO21" s="20">
        <v>288.33999999999997</v>
      </c>
      <c r="AP21" s="20">
        <v>319.91000000000003</v>
      </c>
      <c r="AQ21" s="20">
        <v>310.24</v>
      </c>
      <c r="AR21" s="20">
        <v>322.89999999999998</v>
      </c>
      <c r="AS21" s="20">
        <v>322.64999999999998</v>
      </c>
      <c r="AT21" s="20">
        <v>325.54000000000002</v>
      </c>
      <c r="AU21" s="20">
        <v>285.47000000000003</v>
      </c>
      <c r="AV21" s="20">
        <v>287.63</v>
      </c>
      <c r="AW21" s="20">
        <v>277.42</v>
      </c>
      <c r="AX21" s="20">
        <v>284.75</v>
      </c>
      <c r="AY21" s="20">
        <v>269.64999999999998</v>
      </c>
      <c r="AZ21" s="20">
        <v>290.14999999999998</v>
      </c>
      <c r="BA21" s="3"/>
      <c r="BB21" s="3"/>
      <c r="BC21" s="3"/>
      <c r="BD21" s="3"/>
    </row>
    <row r="22" spans="1:56" x14ac:dyDescent="0.2">
      <c r="B22" s="20"/>
      <c r="C22" s="20">
        <v>268.54000000000002</v>
      </c>
      <c r="D22" s="20">
        <v>272.73</v>
      </c>
      <c r="E22" s="20">
        <v>283.14</v>
      </c>
      <c r="F22" s="20">
        <v>268.95</v>
      </c>
      <c r="G22" s="20">
        <v>314.17</v>
      </c>
      <c r="H22" s="20">
        <v>265.38</v>
      </c>
      <c r="I22" s="20">
        <v>288.64999999999998</v>
      </c>
      <c r="J22" s="20">
        <v>286.45</v>
      </c>
      <c r="K22" s="20">
        <v>289.45999999999998</v>
      </c>
      <c r="L22" s="20">
        <v>260.17</v>
      </c>
      <c r="M22" s="20">
        <v>295.49</v>
      </c>
      <c r="N22" s="20">
        <v>296.94</v>
      </c>
      <c r="O22" s="20">
        <v>274.05</v>
      </c>
      <c r="P22" s="20">
        <v>289.16000000000003</v>
      </c>
      <c r="Q22" s="20">
        <v>286.82</v>
      </c>
      <c r="R22" s="20">
        <v>335.14</v>
      </c>
      <c r="S22" s="20">
        <v>330.25</v>
      </c>
      <c r="T22" s="20">
        <v>323.45999999999998</v>
      </c>
      <c r="U22" s="20">
        <v>339.12</v>
      </c>
      <c r="V22" s="20">
        <v>347.09</v>
      </c>
      <c r="W22" s="20">
        <v>320.77999999999997</v>
      </c>
      <c r="X22" s="20">
        <v>344.88</v>
      </c>
      <c r="Y22" s="20">
        <v>305.29000000000002</v>
      </c>
      <c r="Z22" s="20">
        <v>292.45999999999998</v>
      </c>
      <c r="AA22" s="20">
        <v>291.75</v>
      </c>
      <c r="AB22" s="20">
        <v>289.45999999999998</v>
      </c>
      <c r="AC22" s="20">
        <v>286.85000000000002</v>
      </c>
      <c r="AD22" s="20">
        <v>301.14</v>
      </c>
      <c r="AE22" s="20">
        <v>316.08999999999997</v>
      </c>
      <c r="AF22" s="20">
        <v>306.44299999999998</v>
      </c>
      <c r="AG22" s="20">
        <v>292.79000000000002</v>
      </c>
      <c r="AH22" s="20">
        <v>282.37</v>
      </c>
      <c r="AI22" s="20">
        <v>293.58999999999997</v>
      </c>
      <c r="AJ22" s="20">
        <v>291.2</v>
      </c>
      <c r="AK22" s="20">
        <v>256.02999999999997</v>
      </c>
      <c r="AL22" s="20">
        <v>290.48</v>
      </c>
      <c r="AM22" s="20">
        <v>313.66000000000003</v>
      </c>
      <c r="AN22" s="20">
        <v>324.64</v>
      </c>
      <c r="AO22" s="20">
        <v>257.97000000000003</v>
      </c>
      <c r="AP22" s="20">
        <v>278.49</v>
      </c>
      <c r="AQ22" s="20">
        <v>272.52</v>
      </c>
      <c r="AR22" s="20">
        <v>246.54</v>
      </c>
      <c r="AS22" s="20">
        <v>256.5</v>
      </c>
      <c r="AT22" s="20">
        <v>262.75</v>
      </c>
      <c r="AU22" s="20">
        <v>234.69</v>
      </c>
      <c r="AV22" s="20">
        <v>255.15</v>
      </c>
      <c r="AW22" s="20">
        <v>296.52999999999997</v>
      </c>
      <c r="AX22" s="20">
        <v>313.04000000000002</v>
      </c>
      <c r="AY22" s="20">
        <v>293.48</v>
      </c>
      <c r="AZ22" s="20"/>
      <c r="BA22" s="3"/>
      <c r="BB22" s="3"/>
      <c r="BC22" s="3"/>
      <c r="BD22" s="3"/>
    </row>
    <row r="23" spans="1:56" x14ac:dyDescent="0.2">
      <c r="B23" s="20"/>
      <c r="C23" s="20">
        <v>224.65</v>
      </c>
      <c r="D23" s="20">
        <v>261.48</v>
      </c>
      <c r="E23" s="20">
        <v>270.44</v>
      </c>
      <c r="F23" s="20">
        <v>344.02</v>
      </c>
      <c r="G23" s="20">
        <v>281.61</v>
      </c>
      <c r="H23" s="20">
        <v>338.14</v>
      </c>
      <c r="I23" s="20">
        <v>307.17</v>
      </c>
      <c r="J23" s="20">
        <v>317.63</v>
      </c>
      <c r="K23" s="20">
        <v>354.49</v>
      </c>
      <c r="L23" s="20">
        <v>292.57</v>
      </c>
      <c r="M23" s="20">
        <v>340.46</v>
      </c>
      <c r="N23" s="20">
        <v>274.83</v>
      </c>
      <c r="O23" s="20">
        <v>334.4</v>
      </c>
      <c r="P23" s="20">
        <v>266.33</v>
      </c>
      <c r="Q23" s="20">
        <v>314.24</v>
      </c>
      <c r="R23" s="20">
        <v>294.89999999999998</v>
      </c>
      <c r="S23" s="20">
        <v>298.22000000000003</v>
      </c>
      <c r="T23" s="20">
        <v>315.45999999999998</v>
      </c>
      <c r="U23" s="20">
        <v>306.25</v>
      </c>
      <c r="V23" s="20">
        <v>295.63</v>
      </c>
      <c r="W23" s="20">
        <v>315</v>
      </c>
      <c r="X23" s="20">
        <v>259.31</v>
      </c>
      <c r="Y23" s="20">
        <v>273.63</v>
      </c>
      <c r="Z23" s="20">
        <v>320.36</v>
      </c>
      <c r="AA23" s="20">
        <v>277.89999999999998</v>
      </c>
      <c r="AB23" s="20">
        <v>266.5</v>
      </c>
      <c r="AC23" s="20">
        <v>323.12</v>
      </c>
      <c r="AD23" s="20">
        <v>280.97000000000003</v>
      </c>
      <c r="AE23" s="20">
        <v>300.23</v>
      </c>
      <c r="AF23" s="20">
        <v>272.41000000000003</v>
      </c>
      <c r="AG23" s="20">
        <v>339.2</v>
      </c>
      <c r="AH23" s="20">
        <v>228.56</v>
      </c>
      <c r="AI23" s="20">
        <v>275.66000000000003</v>
      </c>
      <c r="AJ23" s="20">
        <v>271.38</v>
      </c>
      <c r="AK23" s="20">
        <v>287.88</v>
      </c>
      <c r="AL23" s="20">
        <v>262.37</v>
      </c>
      <c r="AM23" s="20">
        <v>282.79000000000002</v>
      </c>
      <c r="AN23" s="20">
        <v>285.27</v>
      </c>
      <c r="AO23" s="20">
        <v>257.56</v>
      </c>
      <c r="AP23" s="20">
        <v>333.72</v>
      </c>
      <c r="AQ23" s="20">
        <v>270.42</v>
      </c>
      <c r="AR23" s="20">
        <v>288.13</v>
      </c>
      <c r="AS23" s="20">
        <v>263.92</v>
      </c>
      <c r="AT23" s="20">
        <v>303.92</v>
      </c>
      <c r="AU23" s="20">
        <v>245.42</v>
      </c>
      <c r="AV23" s="20">
        <v>263.64</v>
      </c>
      <c r="AW23" s="20">
        <v>245.29</v>
      </c>
      <c r="AX23" s="20">
        <v>263.2</v>
      </c>
      <c r="AY23" s="20">
        <v>271.54000000000002</v>
      </c>
      <c r="AZ23" s="20">
        <v>291.54000000000002</v>
      </c>
      <c r="BA23" s="3"/>
      <c r="BB23" s="3"/>
      <c r="BC23" s="3"/>
      <c r="BD23" s="3"/>
    </row>
    <row r="24" spans="1:56" x14ac:dyDescent="0.2">
      <c r="B24" s="20"/>
      <c r="C24" s="20">
        <v>230.99</v>
      </c>
      <c r="D24" s="20">
        <v>230.09</v>
      </c>
      <c r="E24" s="20">
        <v>247.67</v>
      </c>
      <c r="F24" s="20">
        <v>269.10000000000002</v>
      </c>
      <c r="G24" s="20">
        <v>255.69</v>
      </c>
      <c r="H24" s="20">
        <v>337.92</v>
      </c>
      <c r="I24" s="20">
        <v>260.01</v>
      </c>
      <c r="J24" s="20">
        <v>257.77</v>
      </c>
      <c r="K24" s="20">
        <v>250.82</v>
      </c>
      <c r="L24" s="20">
        <v>303.33999999999997</v>
      </c>
      <c r="M24" s="20">
        <v>275.3</v>
      </c>
      <c r="N24" s="20">
        <v>254.32</v>
      </c>
      <c r="O24" s="20">
        <v>295.61</v>
      </c>
      <c r="P24" s="20">
        <v>306.75</v>
      </c>
      <c r="Q24" s="20">
        <v>321.42</v>
      </c>
      <c r="R24" s="20">
        <v>299.10000000000002</v>
      </c>
      <c r="S24" s="20">
        <v>317.14999999999998</v>
      </c>
      <c r="T24" s="20">
        <v>265.04000000000002</v>
      </c>
      <c r="U24" s="20">
        <v>318.75</v>
      </c>
      <c r="V24" s="20">
        <v>292.2</v>
      </c>
      <c r="W24" s="20">
        <v>339.15</v>
      </c>
      <c r="X24" s="20">
        <v>227.41</v>
      </c>
      <c r="Y24" s="20">
        <v>340.41</v>
      </c>
      <c r="Z24" s="20">
        <v>281.14</v>
      </c>
      <c r="AA24" s="20">
        <v>296.87</v>
      </c>
      <c r="AB24" s="20">
        <v>254.71</v>
      </c>
      <c r="AC24" s="20">
        <v>267.76</v>
      </c>
      <c r="AD24" s="20">
        <v>278.95</v>
      </c>
      <c r="AE24" s="20">
        <v>230.19</v>
      </c>
      <c r="AF24" s="20">
        <v>293.18</v>
      </c>
      <c r="AG24" s="20">
        <v>306.95999999999998</v>
      </c>
      <c r="AH24" s="20">
        <v>313.77</v>
      </c>
      <c r="AI24" s="20">
        <v>265.04000000000002</v>
      </c>
      <c r="AJ24" s="20">
        <v>291.29000000000002</v>
      </c>
      <c r="AK24" s="20">
        <v>286.77</v>
      </c>
      <c r="AL24" s="20">
        <v>280.11</v>
      </c>
      <c r="AM24" s="20">
        <v>322.89</v>
      </c>
      <c r="AN24" s="20">
        <v>300.5</v>
      </c>
      <c r="AO24" s="20">
        <v>330.85</v>
      </c>
      <c r="AP24" s="20">
        <v>289.04000000000002</v>
      </c>
      <c r="AQ24" s="20">
        <v>251.2</v>
      </c>
      <c r="AR24" s="20">
        <v>276.14</v>
      </c>
      <c r="AS24" s="20">
        <v>309.27</v>
      </c>
      <c r="AT24" s="20">
        <v>298.97000000000003</v>
      </c>
      <c r="AU24" s="20">
        <v>244.2</v>
      </c>
      <c r="AV24" s="20">
        <v>293.60000000000002</v>
      </c>
      <c r="AW24" s="20">
        <v>285.17</v>
      </c>
      <c r="AX24" s="20">
        <v>267.64999999999998</v>
      </c>
      <c r="AY24" s="20">
        <v>291.52999999999997</v>
      </c>
      <c r="AZ24" s="20">
        <v>288.25</v>
      </c>
      <c r="BA24" s="3"/>
      <c r="BB24" s="3"/>
      <c r="BC24" s="3"/>
      <c r="BD24" s="3"/>
    </row>
    <row r="25" spans="1:56" x14ac:dyDescent="0.2">
      <c r="B25" s="20"/>
      <c r="C25" s="20"/>
      <c r="D25" s="20"/>
      <c r="E25" s="20"/>
    </row>
    <row r="26" spans="1:56" x14ac:dyDescent="0.2">
      <c r="B26" s="20"/>
      <c r="C26" s="20"/>
      <c r="D26" s="20"/>
      <c r="E26" s="20"/>
    </row>
    <row r="27" spans="1:56" x14ac:dyDescent="0.2">
      <c r="B27" s="20"/>
      <c r="C27" s="20"/>
      <c r="D27" s="20"/>
      <c r="E27" s="20"/>
    </row>
    <row r="28" spans="1:56" x14ac:dyDescent="0.2">
      <c r="A28" s="3" t="s">
        <v>332</v>
      </c>
      <c r="B28" s="3"/>
      <c r="C28" s="3"/>
      <c r="D28" s="20"/>
      <c r="E28" s="20"/>
    </row>
    <row r="29" spans="1:56" x14ac:dyDescent="0.2">
      <c r="A29" s="3" t="s">
        <v>36</v>
      </c>
      <c r="B29" s="4" t="s">
        <v>33</v>
      </c>
      <c r="C29" s="4" t="s">
        <v>34</v>
      </c>
      <c r="D29" s="20"/>
      <c r="E29" s="20"/>
      <c r="F29" s="20"/>
    </row>
    <row r="30" spans="1:56" x14ac:dyDescent="0.2">
      <c r="A30" s="3" t="s">
        <v>14</v>
      </c>
      <c r="B30" s="2">
        <v>16.54</v>
      </c>
      <c r="C30" s="2">
        <v>13.66</v>
      </c>
      <c r="D30" s="20"/>
      <c r="E30" s="20"/>
      <c r="F30" s="20"/>
    </row>
    <row r="31" spans="1:56" x14ac:dyDescent="0.2">
      <c r="A31" s="3"/>
      <c r="B31" s="2">
        <v>8.2899999999999991</v>
      </c>
      <c r="C31" s="2">
        <v>13.9</v>
      </c>
      <c r="D31" s="20"/>
      <c r="E31" s="20"/>
      <c r="F31" s="20"/>
    </row>
    <row r="32" spans="1:56" x14ac:dyDescent="0.2">
      <c r="A32" s="3"/>
      <c r="B32" s="2">
        <v>11.34</v>
      </c>
      <c r="C32" s="2">
        <v>11.65</v>
      </c>
      <c r="D32" s="20"/>
      <c r="E32" s="20"/>
      <c r="F32" s="20"/>
    </row>
    <row r="33" spans="1:109" x14ac:dyDescent="0.2">
      <c r="A33" s="3"/>
      <c r="B33" s="2">
        <v>11.12</v>
      </c>
      <c r="C33" s="2">
        <v>12.25</v>
      </c>
      <c r="D33" s="20"/>
      <c r="E33" s="20"/>
      <c r="F33" s="20"/>
    </row>
    <row r="34" spans="1:109" x14ac:dyDescent="0.2">
      <c r="A34" s="3"/>
      <c r="B34" s="2"/>
      <c r="C34" s="2"/>
      <c r="D34" s="20"/>
      <c r="E34" s="20"/>
      <c r="F34" s="20"/>
    </row>
    <row r="35" spans="1:109" x14ac:dyDescent="0.2">
      <c r="A35" s="3" t="s">
        <v>355</v>
      </c>
      <c r="C35" s="16" t="s">
        <v>356</v>
      </c>
      <c r="D35" s="20"/>
      <c r="E35" s="20"/>
      <c r="F35" s="20"/>
      <c r="DA35" s="3" t="s">
        <v>347</v>
      </c>
    </row>
    <row r="36" spans="1:109" x14ac:dyDescent="0.2">
      <c r="A36" s="3"/>
      <c r="C36" s="2" t="s">
        <v>41</v>
      </c>
      <c r="D36">
        <v>4</v>
      </c>
      <c r="E36">
        <v>7</v>
      </c>
      <c r="F36">
        <v>8</v>
      </c>
      <c r="G36">
        <v>9</v>
      </c>
      <c r="H36">
        <v>10</v>
      </c>
      <c r="I36">
        <v>11</v>
      </c>
      <c r="J36">
        <v>11</v>
      </c>
      <c r="K36">
        <v>11</v>
      </c>
      <c r="L36">
        <v>11</v>
      </c>
      <c r="M36">
        <v>12</v>
      </c>
      <c r="N36">
        <v>12</v>
      </c>
      <c r="O36">
        <v>12</v>
      </c>
      <c r="P36">
        <v>12</v>
      </c>
      <c r="Q36">
        <v>12</v>
      </c>
      <c r="R36">
        <v>13</v>
      </c>
      <c r="S36">
        <v>13</v>
      </c>
      <c r="T36">
        <v>13</v>
      </c>
      <c r="U36">
        <v>13</v>
      </c>
      <c r="V36">
        <v>13</v>
      </c>
      <c r="W36">
        <v>13</v>
      </c>
      <c r="X36">
        <v>13</v>
      </c>
      <c r="Y36">
        <v>13</v>
      </c>
      <c r="Z36">
        <v>14</v>
      </c>
      <c r="AA36">
        <v>14</v>
      </c>
      <c r="AB36">
        <v>14</v>
      </c>
      <c r="AC36">
        <v>14</v>
      </c>
      <c r="AD36">
        <v>14</v>
      </c>
      <c r="AE36">
        <v>14</v>
      </c>
      <c r="AF36">
        <v>14</v>
      </c>
      <c r="AG36">
        <v>14</v>
      </c>
      <c r="AH36">
        <v>14</v>
      </c>
      <c r="AI36">
        <v>14</v>
      </c>
      <c r="AJ36">
        <v>15</v>
      </c>
      <c r="AK36">
        <v>15</v>
      </c>
      <c r="AL36">
        <v>15</v>
      </c>
      <c r="AM36">
        <v>15</v>
      </c>
      <c r="AN36">
        <v>15</v>
      </c>
      <c r="AO36">
        <v>15</v>
      </c>
      <c r="AP36">
        <v>15</v>
      </c>
      <c r="AQ36">
        <v>15</v>
      </c>
      <c r="AR36">
        <v>15</v>
      </c>
      <c r="AS36">
        <v>15</v>
      </c>
      <c r="AT36">
        <v>16</v>
      </c>
      <c r="AU36">
        <v>16</v>
      </c>
      <c r="AV36">
        <v>16</v>
      </c>
      <c r="AW36">
        <v>16</v>
      </c>
      <c r="AX36">
        <v>16</v>
      </c>
      <c r="AY36">
        <v>16</v>
      </c>
      <c r="AZ36">
        <v>16</v>
      </c>
      <c r="BA36">
        <v>16</v>
      </c>
      <c r="BB36">
        <v>17</v>
      </c>
      <c r="BC36">
        <v>17</v>
      </c>
      <c r="BD36">
        <v>17</v>
      </c>
      <c r="BE36">
        <v>17</v>
      </c>
      <c r="BF36">
        <v>18</v>
      </c>
      <c r="BG36">
        <v>18</v>
      </c>
      <c r="BH36">
        <v>18</v>
      </c>
      <c r="BI36">
        <v>18</v>
      </c>
      <c r="BJ36">
        <v>18</v>
      </c>
      <c r="BK36">
        <v>18</v>
      </c>
      <c r="BL36">
        <v>18</v>
      </c>
      <c r="BM36">
        <v>18</v>
      </c>
      <c r="BN36">
        <v>18</v>
      </c>
      <c r="BO36">
        <v>18</v>
      </c>
      <c r="BP36">
        <v>18</v>
      </c>
      <c r="BQ36">
        <v>18</v>
      </c>
      <c r="BR36">
        <v>19</v>
      </c>
      <c r="BS36">
        <v>19</v>
      </c>
      <c r="BT36">
        <v>19</v>
      </c>
      <c r="BU36">
        <v>19</v>
      </c>
      <c r="BV36">
        <v>19</v>
      </c>
      <c r="BW36">
        <v>19</v>
      </c>
      <c r="BX36">
        <v>19</v>
      </c>
      <c r="BY36">
        <v>19</v>
      </c>
      <c r="BZ36">
        <v>19</v>
      </c>
      <c r="CA36">
        <v>19</v>
      </c>
      <c r="CB36">
        <v>19</v>
      </c>
      <c r="CC36">
        <v>19</v>
      </c>
      <c r="CD36">
        <v>19</v>
      </c>
      <c r="CE36">
        <v>19</v>
      </c>
      <c r="CF36">
        <v>19</v>
      </c>
      <c r="CG36">
        <v>20</v>
      </c>
      <c r="CH36">
        <v>20</v>
      </c>
      <c r="CI36">
        <v>20</v>
      </c>
      <c r="CJ36">
        <v>20</v>
      </c>
      <c r="CK36">
        <v>20</v>
      </c>
      <c r="CL36">
        <v>21</v>
      </c>
      <c r="CM36">
        <v>21</v>
      </c>
      <c r="CN36">
        <v>21</v>
      </c>
      <c r="CO36">
        <v>21</v>
      </c>
      <c r="CP36">
        <v>22</v>
      </c>
      <c r="CQ36">
        <v>22</v>
      </c>
      <c r="CR36">
        <v>23</v>
      </c>
      <c r="CS36">
        <v>23</v>
      </c>
      <c r="CT36">
        <v>23</v>
      </c>
      <c r="CU36">
        <v>23</v>
      </c>
      <c r="CV36">
        <v>23</v>
      </c>
      <c r="CW36">
        <v>25</v>
      </c>
      <c r="CX36">
        <v>25</v>
      </c>
      <c r="CY36">
        <v>28</v>
      </c>
      <c r="DA36" s="3">
        <f>AVERAGE(D36:CY36)</f>
        <v>16.54</v>
      </c>
      <c r="DD36" s="2"/>
      <c r="DE36" s="2"/>
    </row>
    <row r="37" spans="1:109" x14ac:dyDescent="0.2">
      <c r="A37" s="3"/>
      <c r="C37" s="2" t="s">
        <v>42</v>
      </c>
      <c r="D37">
        <v>4</v>
      </c>
      <c r="E37">
        <v>4</v>
      </c>
      <c r="F37">
        <v>4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6</v>
      </c>
      <c r="P37">
        <v>6</v>
      </c>
      <c r="Q37">
        <v>6</v>
      </c>
      <c r="R37">
        <v>6</v>
      </c>
      <c r="S37">
        <v>6</v>
      </c>
      <c r="T37">
        <v>6</v>
      </c>
      <c r="U37">
        <v>6</v>
      </c>
      <c r="V37">
        <v>6</v>
      </c>
      <c r="W37">
        <v>7</v>
      </c>
      <c r="X37">
        <v>7</v>
      </c>
      <c r="Y37">
        <v>7</v>
      </c>
      <c r="Z37">
        <v>7</v>
      </c>
      <c r="AA37">
        <v>7</v>
      </c>
      <c r="AB37">
        <v>7</v>
      </c>
      <c r="AC37">
        <v>7</v>
      </c>
      <c r="AD37">
        <v>7</v>
      </c>
      <c r="AE37">
        <v>7</v>
      </c>
      <c r="AF37">
        <v>7</v>
      </c>
      <c r="AG37">
        <v>7</v>
      </c>
      <c r="AH37">
        <v>7</v>
      </c>
      <c r="AI37">
        <v>7</v>
      </c>
      <c r="AJ37">
        <v>7</v>
      </c>
      <c r="AK37">
        <v>7</v>
      </c>
      <c r="AL37">
        <v>7</v>
      </c>
      <c r="AM37">
        <v>7</v>
      </c>
      <c r="AN37">
        <v>7</v>
      </c>
      <c r="AO37">
        <v>7</v>
      </c>
      <c r="AP37">
        <v>8</v>
      </c>
      <c r="AQ37">
        <v>8</v>
      </c>
      <c r="AR37">
        <v>8</v>
      </c>
      <c r="AS37">
        <v>8</v>
      </c>
      <c r="AT37">
        <v>8</v>
      </c>
      <c r="AU37">
        <v>8</v>
      </c>
      <c r="AV37">
        <v>8</v>
      </c>
      <c r="AW37">
        <v>8</v>
      </c>
      <c r="AX37">
        <v>8</v>
      </c>
      <c r="AY37">
        <v>8</v>
      </c>
      <c r="AZ37">
        <v>8</v>
      </c>
      <c r="BA37">
        <v>8</v>
      </c>
      <c r="BB37">
        <v>8</v>
      </c>
      <c r="BC37">
        <v>8</v>
      </c>
      <c r="BD37">
        <v>8</v>
      </c>
      <c r="BE37">
        <v>8</v>
      </c>
      <c r="BF37">
        <v>8</v>
      </c>
      <c r="BG37">
        <v>8</v>
      </c>
      <c r="BH37">
        <v>8</v>
      </c>
      <c r="BI37">
        <v>9</v>
      </c>
      <c r="BJ37">
        <v>9</v>
      </c>
      <c r="BK37">
        <v>9</v>
      </c>
      <c r="BL37">
        <v>9</v>
      </c>
      <c r="BM37">
        <v>9</v>
      </c>
      <c r="BN37">
        <v>9</v>
      </c>
      <c r="BO37">
        <v>9</v>
      </c>
      <c r="BP37">
        <v>9</v>
      </c>
      <c r="BQ37">
        <v>9</v>
      </c>
      <c r="BR37">
        <v>9</v>
      </c>
      <c r="BS37">
        <v>9</v>
      </c>
      <c r="BT37">
        <v>9</v>
      </c>
      <c r="BU37">
        <v>9</v>
      </c>
      <c r="BV37">
        <v>9</v>
      </c>
      <c r="BW37">
        <v>9</v>
      </c>
      <c r="BX37">
        <v>9</v>
      </c>
      <c r="BY37">
        <v>10</v>
      </c>
      <c r="BZ37">
        <v>10</v>
      </c>
      <c r="CA37">
        <v>10</v>
      </c>
      <c r="CB37">
        <v>10</v>
      </c>
      <c r="CC37">
        <v>10</v>
      </c>
      <c r="CD37">
        <v>10</v>
      </c>
      <c r="CE37">
        <v>10</v>
      </c>
      <c r="CF37">
        <v>10</v>
      </c>
      <c r="CG37">
        <v>10</v>
      </c>
      <c r="CH37">
        <v>10</v>
      </c>
      <c r="CI37">
        <v>10</v>
      </c>
      <c r="CJ37">
        <v>11</v>
      </c>
      <c r="CK37">
        <v>11</v>
      </c>
      <c r="CL37">
        <v>11</v>
      </c>
      <c r="CM37">
        <v>11</v>
      </c>
      <c r="CN37">
        <v>11</v>
      </c>
      <c r="CO37">
        <v>11</v>
      </c>
      <c r="CP37">
        <v>11</v>
      </c>
      <c r="CQ37">
        <v>11</v>
      </c>
      <c r="CR37">
        <v>12</v>
      </c>
      <c r="CS37">
        <v>12</v>
      </c>
      <c r="CT37">
        <v>12</v>
      </c>
      <c r="CU37">
        <v>13</v>
      </c>
      <c r="CV37">
        <v>13</v>
      </c>
      <c r="CW37">
        <v>13</v>
      </c>
      <c r="CX37">
        <v>13</v>
      </c>
      <c r="CY37">
        <v>14</v>
      </c>
      <c r="DA37" s="3">
        <f t="shared" ref="DA37:DA45" si="0">AVERAGE(D37:CY37)</f>
        <v>8.2899999999999991</v>
      </c>
      <c r="DD37" s="2"/>
      <c r="DE37" s="2"/>
    </row>
    <row r="38" spans="1:109" x14ac:dyDescent="0.2">
      <c r="A38" s="3"/>
      <c r="C38" s="2" t="s">
        <v>43</v>
      </c>
      <c r="D38">
        <v>4</v>
      </c>
      <c r="E38">
        <v>6</v>
      </c>
      <c r="F38">
        <v>6</v>
      </c>
      <c r="G38">
        <v>6</v>
      </c>
      <c r="H38">
        <v>6</v>
      </c>
      <c r="I38">
        <v>6</v>
      </c>
      <c r="J38">
        <v>7</v>
      </c>
      <c r="K38">
        <v>7</v>
      </c>
      <c r="L38">
        <v>7</v>
      </c>
      <c r="M38">
        <v>7</v>
      </c>
      <c r="N38">
        <v>7</v>
      </c>
      <c r="O38">
        <v>7</v>
      </c>
      <c r="P38">
        <v>7</v>
      </c>
      <c r="Q38">
        <v>7</v>
      </c>
      <c r="R38">
        <v>7</v>
      </c>
      <c r="S38">
        <v>7</v>
      </c>
      <c r="T38">
        <v>8</v>
      </c>
      <c r="U38">
        <v>8</v>
      </c>
      <c r="V38">
        <v>8</v>
      </c>
      <c r="W38">
        <v>8</v>
      </c>
      <c r="X38">
        <v>8</v>
      </c>
      <c r="Y38">
        <v>8</v>
      </c>
      <c r="Z38">
        <v>8</v>
      </c>
      <c r="AA38">
        <v>9</v>
      </c>
      <c r="AB38">
        <v>9</v>
      </c>
      <c r="AC38">
        <v>9</v>
      </c>
      <c r="AD38">
        <v>10</v>
      </c>
      <c r="AE38">
        <v>10</v>
      </c>
      <c r="AF38">
        <v>10</v>
      </c>
      <c r="AG38">
        <v>10</v>
      </c>
      <c r="AH38">
        <v>10</v>
      </c>
      <c r="AI38">
        <v>10</v>
      </c>
      <c r="AJ38">
        <v>10</v>
      </c>
      <c r="AK38">
        <v>10</v>
      </c>
      <c r="AL38">
        <v>10</v>
      </c>
      <c r="AM38">
        <v>11</v>
      </c>
      <c r="AN38">
        <v>11</v>
      </c>
      <c r="AO38">
        <v>11</v>
      </c>
      <c r="AP38">
        <v>11</v>
      </c>
      <c r="AQ38">
        <v>11</v>
      </c>
      <c r="AR38">
        <v>11</v>
      </c>
      <c r="AS38">
        <v>11</v>
      </c>
      <c r="AT38">
        <v>11</v>
      </c>
      <c r="AU38">
        <v>11</v>
      </c>
      <c r="AV38">
        <v>11</v>
      </c>
      <c r="AW38">
        <v>11</v>
      </c>
      <c r="AX38">
        <v>11</v>
      </c>
      <c r="AY38">
        <v>11</v>
      </c>
      <c r="AZ38">
        <v>11</v>
      </c>
      <c r="BA38">
        <v>11</v>
      </c>
      <c r="BB38">
        <v>11</v>
      </c>
      <c r="BC38">
        <v>11</v>
      </c>
      <c r="BD38">
        <v>12</v>
      </c>
      <c r="BE38">
        <v>12</v>
      </c>
      <c r="BF38">
        <v>12</v>
      </c>
      <c r="BG38">
        <v>12</v>
      </c>
      <c r="BH38">
        <v>12</v>
      </c>
      <c r="BI38">
        <v>12</v>
      </c>
      <c r="BJ38">
        <v>12</v>
      </c>
      <c r="BK38">
        <v>12</v>
      </c>
      <c r="BL38">
        <v>12</v>
      </c>
      <c r="BM38">
        <v>12</v>
      </c>
      <c r="BN38">
        <v>12</v>
      </c>
      <c r="BO38">
        <v>12</v>
      </c>
      <c r="BP38">
        <v>12</v>
      </c>
      <c r="BQ38">
        <v>12</v>
      </c>
      <c r="BR38">
        <v>13</v>
      </c>
      <c r="BS38">
        <v>13</v>
      </c>
      <c r="BT38">
        <v>13</v>
      </c>
      <c r="BU38">
        <v>13</v>
      </c>
      <c r="BV38">
        <v>13</v>
      </c>
      <c r="BW38">
        <v>13</v>
      </c>
      <c r="BX38">
        <v>13</v>
      </c>
      <c r="BY38">
        <v>13</v>
      </c>
      <c r="BZ38">
        <v>14</v>
      </c>
      <c r="CA38">
        <v>14</v>
      </c>
      <c r="CB38">
        <v>14</v>
      </c>
      <c r="CC38">
        <v>14</v>
      </c>
      <c r="CD38">
        <v>14</v>
      </c>
      <c r="CE38">
        <v>14</v>
      </c>
      <c r="CF38">
        <v>14</v>
      </c>
      <c r="CG38">
        <v>14</v>
      </c>
      <c r="CH38">
        <v>14</v>
      </c>
      <c r="CI38">
        <v>15</v>
      </c>
      <c r="CJ38">
        <v>15</v>
      </c>
      <c r="CK38">
        <v>15</v>
      </c>
      <c r="CL38">
        <v>15</v>
      </c>
      <c r="CM38">
        <v>15</v>
      </c>
      <c r="CN38">
        <v>15</v>
      </c>
      <c r="CO38">
        <v>15</v>
      </c>
      <c r="CP38">
        <v>15</v>
      </c>
      <c r="CQ38">
        <v>15</v>
      </c>
      <c r="CR38">
        <v>16</v>
      </c>
      <c r="CS38">
        <v>16</v>
      </c>
      <c r="CT38">
        <v>16</v>
      </c>
      <c r="CU38">
        <v>16</v>
      </c>
      <c r="CV38">
        <v>17</v>
      </c>
      <c r="CW38">
        <v>18</v>
      </c>
      <c r="CX38">
        <v>19</v>
      </c>
      <c r="CY38">
        <v>19</v>
      </c>
      <c r="DA38" s="3">
        <f t="shared" si="0"/>
        <v>11.34</v>
      </c>
      <c r="DD38" s="2"/>
      <c r="DE38" s="2"/>
    </row>
    <row r="39" spans="1:109" x14ac:dyDescent="0.2">
      <c r="A39" s="3"/>
      <c r="C39" s="2" t="s">
        <v>44</v>
      </c>
      <c r="D39">
        <v>2</v>
      </c>
      <c r="E39">
        <v>4</v>
      </c>
      <c r="F39">
        <v>5</v>
      </c>
      <c r="G39">
        <v>6</v>
      </c>
      <c r="H39">
        <v>6</v>
      </c>
      <c r="I39">
        <v>7</v>
      </c>
      <c r="J39">
        <v>7</v>
      </c>
      <c r="K39">
        <v>7</v>
      </c>
      <c r="L39">
        <v>7</v>
      </c>
      <c r="M39">
        <v>7</v>
      </c>
      <c r="N39">
        <v>8</v>
      </c>
      <c r="O39">
        <v>8</v>
      </c>
      <c r="P39">
        <v>8</v>
      </c>
      <c r="Q39">
        <v>8</v>
      </c>
      <c r="R39">
        <v>8</v>
      </c>
      <c r="S39">
        <v>8</v>
      </c>
      <c r="T39">
        <v>8</v>
      </c>
      <c r="U39">
        <v>8</v>
      </c>
      <c r="V39">
        <v>8</v>
      </c>
      <c r="W39">
        <v>8</v>
      </c>
      <c r="X39">
        <v>8</v>
      </c>
      <c r="Y39">
        <v>8</v>
      </c>
      <c r="Z39">
        <v>9</v>
      </c>
      <c r="AA39">
        <v>9</v>
      </c>
      <c r="AB39">
        <v>9</v>
      </c>
      <c r="AC39">
        <v>9</v>
      </c>
      <c r="AD39">
        <v>9</v>
      </c>
      <c r="AE39">
        <v>9</v>
      </c>
      <c r="AF39">
        <v>9</v>
      </c>
      <c r="AG39">
        <v>9</v>
      </c>
      <c r="AH39">
        <v>10</v>
      </c>
      <c r="AI39">
        <v>10</v>
      </c>
      <c r="AJ39">
        <v>10</v>
      </c>
      <c r="AK39">
        <v>10</v>
      </c>
      <c r="AL39">
        <v>10</v>
      </c>
      <c r="AM39">
        <v>10</v>
      </c>
      <c r="AN39">
        <v>10</v>
      </c>
      <c r="AO39">
        <v>10</v>
      </c>
      <c r="AP39">
        <v>10</v>
      </c>
      <c r="AQ39">
        <v>10</v>
      </c>
      <c r="AR39">
        <v>10</v>
      </c>
      <c r="AS39">
        <v>10</v>
      </c>
      <c r="AT39">
        <v>10</v>
      </c>
      <c r="AU39">
        <v>11</v>
      </c>
      <c r="AV39">
        <v>11</v>
      </c>
      <c r="AW39">
        <v>11</v>
      </c>
      <c r="AX39">
        <v>11</v>
      </c>
      <c r="AY39">
        <v>11</v>
      </c>
      <c r="AZ39">
        <v>11</v>
      </c>
      <c r="BA39">
        <v>11</v>
      </c>
      <c r="BB39">
        <v>11</v>
      </c>
      <c r="BC39">
        <v>11</v>
      </c>
      <c r="BD39">
        <v>11</v>
      </c>
      <c r="BE39">
        <v>11</v>
      </c>
      <c r="BF39">
        <v>11</v>
      </c>
      <c r="BG39">
        <v>11</v>
      </c>
      <c r="BH39">
        <v>12</v>
      </c>
      <c r="BI39">
        <v>12</v>
      </c>
      <c r="BJ39">
        <v>12</v>
      </c>
      <c r="BK39">
        <v>12</v>
      </c>
      <c r="BL39">
        <v>12</v>
      </c>
      <c r="BM39">
        <v>12</v>
      </c>
      <c r="BN39">
        <v>12</v>
      </c>
      <c r="BO39">
        <v>12</v>
      </c>
      <c r="BP39">
        <v>12</v>
      </c>
      <c r="BQ39">
        <v>12</v>
      </c>
      <c r="BR39">
        <v>12</v>
      </c>
      <c r="BS39">
        <v>12</v>
      </c>
      <c r="BT39">
        <v>12</v>
      </c>
      <c r="BU39">
        <v>12</v>
      </c>
      <c r="BV39">
        <v>12</v>
      </c>
      <c r="BW39">
        <v>12</v>
      </c>
      <c r="BX39">
        <v>13</v>
      </c>
      <c r="BY39">
        <v>13</v>
      </c>
      <c r="BZ39">
        <v>13</v>
      </c>
      <c r="CA39">
        <v>13</v>
      </c>
      <c r="CB39">
        <v>13</v>
      </c>
      <c r="CC39">
        <v>13</v>
      </c>
      <c r="CD39">
        <v>13</v>
      </c>
      <c r="CE39">
        <v>14</v>
      </c>
      <c r="CF39">
        <v>14</v>
      </c>
      <c r="CG39">
        <v>14</v>
      </c>
      <c r="CH39">
        <v>14</v>
      </c>
      <c r="CI39">
        <v>14</v>
      </c>
      <c r="CJ39">
        <v>14</v>
      </c>
      <c r="CK39">
        <v>15</v>
      </c>
      <c r="CL39">
        <v>15</v>
      </c>
      <c r="CM39">
        <v>15</v>
      </c>
      <c r="CN39">
        <v>15</v>
      </c>
      <c r="CO39">
        <v>15</v>
      </c>
      <c r="CP39">
        <v>16</v>
      </c>
      <c r="CQ39">
        <v>16</v>
      </c>
      <c r="CR39">
        <v>16</v>
      </c>
      <c r="CS39">
        <v>16</v>
      </c>
      <c r="CT39">
        <v>17</v>
      </c>
      <c r="CU39">
        <v>17</v>
      </c>
      <c r="CV39">
        <v>17</v>
      </c>
      <c r="CW39">
        <v>17</v>
      </c>
      <c r="CX39">
        <v>19</v>
      </c>
      <c r="CY39">
        <v>20</v>
      </c>
      <c r="DA39" s="3">
        <f t="shared" si="0"/>
        <v>11.12</v>
      </c>
      <c r="DD39" s="2"/>
      <c r="DE39" s="2"/>
    </row>
    <row r="40" spans="1:109" x14ac:dyDescent="0.2">
      <c r="A40" s="3"/>
      <c r="C40" s="2"/>
      <c r="D40" s="20"/>
      <c r="E40" s="20"/>
      <c r="F40" s="20"/>
      <c r="DA40" s="3"/>
      <c r="DD40" s="2"/>
      <c r="DE40" s="2"/>
    </row>
    <row r="41" spans="1:109" x14ac:dyDescent="0.2">
      <c r="A41" s="3"/>
      <c r="C41" s="16" t="s">
        <v>357</v>
      </c>
      <c r="D41" s="20"/>
      <c r="E41" s="20"/>
      <c r="F41" s="20"/>
      <c r="DA41" s="3"/>
    </row>
    <row r="42" spans="1:109" x14ac:dyDescent="0.2">
      <c r="A42" s="3"/>
      <c r="C42" s="2" t="s">
        <v>41</v>
      </c>
      <c r="D42">
        <v>6</v>
      </c>
      <c r="E42">
        <v>7</v>
      </c>
      <c r="F42">
        <v>7</v>
      </c>
      <c r="G42">
        <v>7</v>
      </c>
      <c r="H42">
        <v>8</v>
      </c>
      <c r="I42">
        <v>8</v>
      </c>
      <c r="J42">
        <v>8</v>
      </c>
      <c r="K42">
        <v>8</v>
      </c>
      <c r="L42">
        <v>9</v>
      </c>
      <c r="M42">
        <v>9</v>
      </c>
      <c r="N42">
        <v>9</v>
      </c>
      <c r="O42">
        <v>9</v>
      </c>
      <c r="P42">
        <v>9</v>
      </c>
      <c r="Q42">
        <v>10</v>
      </c>
      <c r="R42">
        <v>10</v>
      </c>
      <c r="S42">
        <v>10</v>
      </c>
      <c r="T42">
        <v>10</v>
      </c>
      <c r="U42">
        <v>10</v>
      </c>
      <c r="V42">
        <v>10</v>
      </c>
      <c r="W42">
        <v>11</v>
      </c>
      <c r="X42">
        <v>11</v>
      </c>
      <c r="Y42">
        <v>11</v>
      </c>
      <c r="Z42">
        <v>11</v>
      </c>
      <c r="AA42">
        <v>11</v>
      </c>
      <c r="AB42">
        <v>11</v>
      </c>
      <c r="AC42">
        <v>11</v>
      </c>
      <c r="AD42">
        <v>11</v>
      </c>
      <c r="AE42">
        <v>11</v>
      </c>
      <c r="AF42">
        <v>11</v>
      </c>
      <c r="AG42">
        <v>11</v>
      </c>
      <c r="AH42">
        <v>12</v>
      </c>
      <c r="AI42">
        <v>12</v>
      </c>
      <c r="AJ42">
        <v>12</v>
      </c>
      <c r="AK42">
        <v>12</v>
      </c>
      <c r="AL42">
        <v>12</v>
      </c>
      <c r="AM42">
        <v>12</v>
      </c>
      <c r="AN42">
        <v>12</v>
      </c>
      <c r="AO42">
        <v>12</v>
      </c>
      <c r="AP42">
        <v>12</v>
      </c>
      <c r="AQ42">
        <v>12</v>
      </c>
      <c r="AR42">
        <v>12</v>
      </c>
      <c r="AS42">
        <v>12</v>
      </c>
      <c r="AT42">
        <v>12</v>
      </c>
      <c r="AU42">
        <v>12</v>
      </c>
      <c r="AV42">
        <v>13</v>
      </c>
      <c r="AW42">
        <v>13</v>
      </c>
      <c r="AX42">
        <v>13</v>
      </c>
      <c r="AY42">
        <v>13</v>
      </c>
      <c r="AZ42">
        <v>13</v>
      </c>
      <c r="BA42">
        <v>13</v>
      </c>
      <c r="BB42">
        <v>13</v>
      </c>
      <c r="BC42">
        <v>13</v>
      </c>
      <c r="BD42">
        <v>14</v>
      </c>
      <c r="BE42">
        <v>14</v>
      </c>
      <c r="BF42">
        <v>14</v>
      </c>
      <c r="BG42">
        <v>14</v>
      </c>
      <c r="BH42">
        <v>14</v>
      </c>
      <c r="BI42">
        <v>14</v>
      </c>
      <c r="BJ42">
        <v>14</v>
      </c>
      <c r="BK42">
        <v>14</v>
      </c>
      <c r="BL42">
        <v>14</v>
      </c>
      <c r="BM42">
        <v>15</v>
      </c>
      <c r="BN42">
        <v>15</v>
      </c>
      <c r="BO42">
        <v>15</v>
      </c>
      <c r="BP42">
        <v>15</v>
      </c>
      <c r="BQ42">
        <v>15</v>
      </c>
      <c r="BR42">
        <v>15</v>
      </c>
      <c r="BS42">
        <v>15</v>
      </c>
      <c r="BT42">
        <v>16</v>
      </c>
      <c r="BU42">
        <v>16</v>
      </c>
      <c r="BV42">
        <v>16</v>
      </c>
      <c r="BW42">
        <v>16</v>
      </c>
      <c r="BX42">
        <v>16</v>
      </c>
      <c r="BY42">
        <v>16</v>
      </c>
      <c r="BZ42">
        <v>16</v>
      </c>
      <c r="CA42">
        <v>16</v>
      </c>
      <c r="CB42">
        <v>16</v>
      </c>
      <c r="CC42">
        <v>17</v>
      </c>
      <c r="CD42">
        <v>17</v>
      </c>
      <c r="CE42">
        <v>17</v>
      </c>
      <c r="CF42">
        <v>17</v>
      </c>
      <c r="CG42">
        <v>17</v>
      </c>
      <c r="CH42">
        <v>17</v>
      </c>
      <c r="CI42">
        <v>17</v>
      </c>
      <c r="CJ42">
        <v>17</v>
      </c>
      <c r="CK42">
        <v>17</v>
      </c>
      <c r="CL42">
        <v>18</v>
      </c>
      <c r="CM42">
        <v>18</v>
      </c>
      <c r="CN42">
        <v>18</v>
      </c>
      <c r="CO42">
        <v>19</v>
      </c>
      <c r="CP42">
        <v>19</v>
      </c>
      <c r="CQ42">
        <v>20</v>
      </c>
      <c r="CR42">
        <v>20</v>
      </c>
      <c r="CS42">
        <v>20</v>
      </c>
      <c r="CT42">
        <v>20</v>
      </c>
      <c r="CU42">
        <v>20</v>
      </c>
      <c r="CV42">
        <v>21</v>
      </c>
      <c r="CW42">
        <v>21</v>
      </c>
      <c r="CX42">
        <v>21</v>
      </c>
      <c r="CY42">
        <v>26</v>
      </c>
      <c r="DA42" s="3">
        <f t="shared" si="0"/>
        <v>13.66</v>
      </c>
    </row>
    <row r="43" spans="1:109" x14ac:dyDescent="0.2">
      <c r="A43" s="3"/>
      <c r="C43" s="2" t="s">
        <v>42</v>
      </c>
      <c r="D43">
        <v>5</v>
      </c>
      <c r="E43">
        <v>7</v>
      </c>
      <c r="F43">
        <v>8</v>
      </c>
      <c r="G43">
        <v>8</v>
      </c>
      <c r="H43">
        <v>8</v>
      </c>
      <c r="I43">
        <v>8</v>
      </c>
      <c r="J43">
        <v>8</v>
      </c>
      <c r="K43">
        <v>9</v>
      </c>
      <c r="L43">
        <v>9</v>
      </c>
      <c r="M43">
        <v>9</v>
      </c>
      <c r="N43">
        <v>9</v>
      </c>
      <c r="O43">
        <v>10</v>
      </c>
      <c r="P43">
        <v>10</v>
      </c>
      <c r="Q43">
        <v>10</v>
      </c>
      <c r="R43">
        <v>10</v>
      </c>
      <c r="S43">
        <v>10</v>
      </c>
      <c r="T43">
        <v>10</v>
      </c>
      <c r="U43">
        <v>11</v>
      </c>
      <c r="V43">
        <v>11</v>
      </c>
      <c r="W43">
        <v>11</v>
      </c>
      <c r="X43">
        <v>11</v>
      </c>
      <c r="Y43">
        <v>11</v>
      </c>
      <c r="Z43">
        <v>11</v>
      </c>
      <c r="AA43">
        <v>11</v>
      </c>
      <c r="AB43">
        <v>11</v>
      </c>
      <c r="AC43">
        <v>11</v>
      </c>
      <c r="AD43">
        <v>11</v>
      </c>
      <c r="AE43">
        <v>11</v>
      </c>
      <c r="AF43">
        <v>12</v>
      </c>
      <c r="AG43">
        <v>12</v>
      </c>
      <c r="AH43">
        <v>12</v>
      </c>
      <c r="AI43">
        <v>12</v>
      </c>
      <c r="AJ43">
        <v>12</v>
      </c>
      <c r="AK43">
        <v>12</v>
      </c>
      <c r="AL43">
        <v>12</v>
      </c>
      <c r="AM43">
        <v>12</v>
      </c>
      <c r="AN43">
        <v>12</v>
      </c>
      <c r="AO43">
        <v>12</v>
      </c>
      <c r="AP43">
        <v>12</v>
      </c>
      <c r="AQ43">
        <v>12</v>
      </c>
      <c r="AR43">
        <v>13</v>
      </c>
      <c r="AS43">
        <v>13</v>
      </c>
      <c r="AT43">
        <v>13</v>
      </c>
      <c r="AU43">
        <v>13</v>
      </c>
      <c r="AV43">
        <v>13</v>
      </c>
      <c r="AW43">
        <v>13</v>
      </c>
      <c r="AX43">
        <v>13</v>
      </c>
      <c r="AY43">
        <v>13</v>
      </c>
      <c r="AZ43">
        <v>13</v>
      </c>
      <c r="BA43">
        <v>13</v>
      </c>
      <c r="BB43">
        <v>14</v>
      </c>
      <c r="BC43">
        <v>14</v>
      </c>
      <c r="BD43">
        <v>14</v>
      </c>
      <c r="BE43">
        <v>14</v>
      </c>
      <c r="BF43">
        <v>14</v>
      </c>
      <c r="BG43">
        <v>14</v>
      </c>
      <c r="BH43">
        <v>14</v>
      </c>
      <c r="BI43">
        <v>14</v>
      </c>
      <c r="BJ43">
        <v>14</v>
      </c>
      <c r="BK43">
        <v>14</v>
      </c>
      <c r="BL43">
        <v>14</v>
      </c>
      <c r="BM43">
        <v>14</v>
      </c>
      <c r="BN43">
        <v>15</v>
      </c>
      <c r="BO43">
        <v>15</v>
      </c>
      <c r="BP43">
        <v>15</v>
      </c>
      <c r="BQ43">
        <v>15</v>
      </c>
      <c r="BR43">
        <v>15</v>
      </c>
      <c r="BS43">
        <v>15</v>
      </c>
      <c r="BT43">
        <v>15</v>
      </c>
      <c r="BU43">
        <v>15</v>
      </c>
      <c r="BV43">
        <v>15</v>
      </c>
      <c r="BW43">
        <v>15</v>
      </c>
      <c r="BX43">
        <v>15</v>
      </c>
      <c r="BY43">
        <v>15</v>
      </c>
      <c r="BZ43">
        <v>16</v>
      </c>
      <c r="CA43">
        <v>16</v>
      </c>
      <c r="CB43">
        <v>16</v>
      </c>
      <c r="CC43">
        <v>16</v>
      </c>
      <c r="CD43">
        <v>17</v>
      </c>
      <c r="CE43">
        <v>17</v>
      </c>
      <c r="CF43">
        <v>17</v>
      </c>
      <c r="CG43">
        <v>17</v>
      </c>
      <c r="CH43">
        <v>18</v>
      </c>
      <c r="CI43">
        <v>18</v>
      </c>
      <c r="CJ43">
        <v>18</v>
      </c>
      <c r="CK43">
        <v>18</v>
      </c>
      <c r="CL43">
        <v>18</v>
      </c>
      <c r="CM43">
        <v>19</v>
      </c>
      <c r="CN43">
        <v>19</v>
      </c>
      <c r="CO43">
        <v>19</v>
      </c>
      <c r="CP43">
        <v>19</v>
      </c>
      <c r="CQ43">
        <v>20</v>
      </c>
      <c r="CR43">
        <v>20</v>
      </c>
      <c r="CS43">
        <v>20</v>
      </c>
      <c r="CT43">
        <v>20</v>
      </c>
      <c r="CU43">
        <v>21</v>
      </c>
      <c r="CV43">
        <v>22</v>
      </c>
      <c r="CW43">
        <v>22</v>
      </c>
      <c r="CX43">
        <v>23</v>
      </c>
      <c r="CY43">
        <v>33</v>
      </c>
      <c r="DA43" s="3">
        <f t="shared" si="0"/>
        <v>13.9</v>
      </c>
    </row>
    <row r="44" spans="1:109" x14ac:dyDescent="0.2">
      <c r="A44" s="3"/>
      <c r="C44" s="2" t="s">
        <v>43</v>
      </c>
      <c r="D44">
        <v>6</v>
      </c>
      <c r="E44">
        <v>6</v>
      </c>
      <c r="F44">
        <v>7</v>
      </c>
      <c r="G44">
        <v>8</v>
      </c>
      <c r="H44">
        <v>8</v>
      </c>
      <c r="I44">
        <v>8</v>
      </c>
      <c r="J44">
        <v>8</v>
      </c>
      <c r="K44">
        <v>8</v>
      </c>
      <c r="L44">
        <v>8</v>
      </c>
      <c r="M44">
        <v>8</v>
      </c>
      <c r="N44">
        <v>9</v>
      </c>
      <c r="O44">
        <v>9</v>
      </c>
      <c r="P44">
        <v>9</v>
      </c>
      <c r="Q44">
        <v>9</v>
      </c>
      <c r="R44">
        <v>9</v>
      </c>
      <c r="S44">
        <v>9</v>
      </c>
      <c r="T44">
        <v>9</v>
      </c>
      <c r="U44">
        <v>9</v>
      </c>
      <c r="V44">
        <v>9</v>
      </c>
      <c r="W44">
        <v>9</v>
      </c>
      <c r="X44">
        <v>9</v>
      </c>
      <c r="Y44">
        <v>10</v>
      </c>
      <c r="Z44">
        <v>10</v>
      </c>
      <c r="AA44">
        <v>10</v>
      </c>
      <c r="AB44">
        <v>10</v>
      </c>
      <c r="AC44">
        <v>10</v>
      </c>
      <c r="AD44">
        <v>10</v>
      </c>
      <c r="AE44">
        <v>10</v>
      </c>
      <c r="AF44">
        <v>10</v>
      </c>
      <c r="AG44">
        <v>10</v>
      </c>
      <c r="AH44">
        <v>10</v>
      </c>
      <c r="AI44">
        <v>10</v>
      </c>
      <c r="AJ44">
        <v>10</v>
      </c>
      <c r="AK44">
        <v>10</v>
      </c>
      <c r="AL44">
        <v>10</v>
      </c>
      <c r="AM44">
        <v>11</v>
      </c>
      <c r="AN44">
        <v>11</v>
      </c>
      <c r="AO44">
        <v>11</v>
      </c>
      <c r="AP44">
        <v>11</v>
      </c>
      <c r="AQ44">
        <v>11</v>
      </c>
      <c r="AR44">
        <v>11</v>
      </c>
      <c r="AS44">
        <v>11</v>
      </c>
      <c r="AT44">
        <v>11</v>
      </c>
      <c r="AU44">
        <v>11</v>
      </c>
      <c r="AV44">
        <v>11</v>
      </c>
      <c r="AW44">
        <v>11</v>
      </c>
      <c r="AX44">
        <v>11</v>
      </c>
      <c r="AY44">
        <v>11</v>
      </c>
      <c r="AZ44">
        <v>11</v>
      </c>
      <c r="BA44">
        <v>11</v>
      </c>
      <c r="BB44">
        <v>11</v>
      </c>
      <c r="BC44">
        <v>11</v>
      </c>
      <c r="BD44">
        <v>12</v>
      </c>
      <c r="BE44">
        <v>12</v>
      </c>
      <c r="BF44">
        <v>12</v>
      </c>
      <c r="BG44">
        <v>12</v>
      </c>
      <c r="BH44">
        <v>12</v>
      </c>
      <c r="BI44">
        <v>12</v>
      </c>
      <c r="BJ44">
        <v>12</v>
      </c>
      <c r="BK44">
        <v>12</v>
      </c>
      <c r="BL44">
        <v>12</v>
      </c>
      <c r="BM44">
        <v>13</v>
      </c>
      <c r="BN44">
        <v>13</v>
      </c>
      <c r="BO44">
        <v>13</v>
      </c>
      <c r="BP44">
        <v>13</v>
      </c>
      <c r="BQ44">
        <v>13</v>
      </c>
      <c r="BR44">
        <v>13</v>
      </c>
      <c r="BS44">
        <v>13</v>
      </c>
      <c r="BT44">
        <v>13</v>
      </c>
      <c r="BU44">
        <v>13</v>
      </c>
      <c r="BV44">
        <v>13</v>
      </c>
      <c r="BW44">
        <v>13</v>
      </c>
      <c r="BX44">
        <v>13</v>
      </c>
      <c r="BY44">
        <v>13</v>
      </c>
      <c r="BZ44">
        <v>13</v>
      </c>
      <c r="CA44">
        <v>13</v>
      </c>
      <c r="CB44">
        <v>13</v>
      </c>
      <c r="CC44">
        <v>14</v>
      </c>
      <c r="CD44">
        <v>14</v>
      </c>
      <c r="CE44">
        <v>14</v>
      </c>
      <c r="CF44">
        <v>14</v>
      </c>
      <c r="CG44">
        <v>14</v>
      </c>
      <c r="CH44">
        <v>14</v>
      </c>
      <c r="CI44">
        <v>14</v>
      </c>
      <c r="CJ44">
        <v>14</v>
      </c>
      <c r="CK44">
        <v>15</v>
      </c>
      <c r="CL44">
        <v>15</v>
      </c>
      <c r="CM44">
        <v>15</v>
      </c>
      <c r="CN44">
        <v>15</v>
      </c>
      <c r="CO44">
        <v>15</v>
      </c>
      <c r="CP44">
        <v>15</v>
      </c>
      <c r="CQ44">
        <v>15</v>
      </c>
      <c r="CR44">
        <v>15</v>
      </c>
      <c r="CS44">
        <v>15</v>
      </c>
      <c r="CT44">
        <v>16</v>
      </c>
      <c r="CU44">
        <v>16</v>
      </c>
      <c r="CV44">
        <v>16</v>
      </c>
      <c r="CW44">
        <v>17</v>
      </c>
      <c r="CX44">
        <v>17</v>
      </c>
      <c r="CY44">
        <v>19</v>
      </c>
      <c r="DA44" s="3">
        <f t="shared" si="0"/>
        <v>11.65</v>
      </c>
    </row>
    <row r="45" spans="1:109" x14ac:dyDescent="0.2">
      <c r="A45" s="3"/>
      <c r="C45" s="2" t="s">
        <v>44</v>
      </c>
      <c r="D45">
        <v>3</v>
      </c>
      <c r="E45">
        <v>6</v>
      </c>
      <c r="F45">
        <v>6</v>
      </c>
      <c r="G45">
        <v>6</v>
      </c>
      <c r="H45">
        <v>6</v>
      </c>
      <c r="I45">
        <v>7</v>
      </c>
      <c r="J45">
        <v>7</v>
      </c>
      <c r="K45">
        <v>7</v>
      </c>
      <c r="L45">
        <v>7</v>
      </c>
      <c r="M45">
        <v>8</v>
      </c>
      <c r="N45">
        <v>8</v>
      </c>
      <c r="O45">
        <v>8</v>
      </c>
      <c r="P45">
        <v>8</v>
      </c>
      <c r="Q45">
        <v>8</v>
      </c>
      <c r="R45">
        <v>8</v>
      </c>
      <c r="S45">
        <v>8</v>
      </c>
      <c r="T45">
        <v>8</v>
      </c>
      <c r="U45">
        <v>8</v>
      </c>
      <c r="V45">
        <v>9</v>
      </c>
      <c r="W45">
        <v>9</v>
      </c>
      <c r="X45">
        <v>9</v>
      </c>
      <c r="Y45">
        <v>9</v>
      </c>
      <c r="Z45">
        <v>9</v>
      </c>
      <c r="AA45">
        <v>9</v>
      </c>
      <c r="AB45">
        <v>9</v>
      </c>
      <c r="AC45">
        <v>10</v>
      </c>
      <c r="AD45">
        <v>10</v>
      </c>
      <c r="AE45">
        <v>10</v>
      </c>
      <c r="AF45">
        <v>10</v>
      </c>
      <c r="AG45">
        <v>10</v>
      </c>
      <c r="AH45">
        <v>10</v>
      </c>
      <c r="AI45">
        <v>10</v>
      </c>
      <c r="AJ45">
        <v>10</v>
      </c>
      <c r="AK45">
        <v>10</v>
      </c>
      <c r="AL45">
        <v>10</v>
      </c>
      <c r="AM45">
        <v>11</v>
      </c>
      <c r="AN45">
        <v>11</v>
      </c>
      <c r="AO45">
        <v>11</v>
      </c>
      <c r="AP45">
        <v>11</v>
      </c>
      <c r="AQ45">
        <v>11</v>
      </c>
      <c r="AR45">
        <v>11</v>
      </c>
      <c r="AS45">
        <v>11</v>
      </c>
      <c r="AT45">
        <v>11</v>
      </c>
      <c r="AU45">
        <v>12</v>
      </c>
      <c r="AV45">
        <v>12</v>
      </c>
      <c r="AW45">
        <v>12</v>
      </c>
      <c r="AX45">
        <v>12</v>
      </c>
      <c r="AY45">
        <v>12</v>
      </c>
      <c r="AZ45">
        <v>12</v>
      </c>
      <c r="BA45">
        <v>12</v>
      </c>
      <c r="BB45">
        <v>12</v>
      </c>
      <c r="BC45">
        <v>13</v>
      </c>
      <c r="BD45">
        <v>13</v>
      </c>
      <c r="BE45">
        <v>13</v>
      </c>
      <c r="BF45">
        <v>13</v>
      </c>
      <c r="BG45">
        <v>13</v>
      </c>
      <c r="BH45">
        <v>13</v>
      </c>
      <c r="BI45">
        <v>13</v>
      </c>
      <c r="BJ45">
        <v>13</v>
      </c>
      <c r="BK45">
        <v>13</v>
      </c>
      <c r="BL45">
        <v>13</v>
      </c>
      <c r="BM45">
        <v>13</v>
      </c>
      <c r="BN45">
        <v>13</v>
      </c>
      <c r="BO45">
        <v>13</v>
      </c>
      <c r="BP45">
        <v>13</v>
      </c>
      <c r="BQ45">
        <v>14</v>
      </c>
      <c r="BR45">
        <v>14</v>
      </c>
      <c r="BS45">
        <v>14</v>
      </c>
      <c r="BT45">
        <v>14</v>
      </c>
      <c r="BU45">
        <v>14</v>
      </c>
      <c r="BV45">
        <v>14</v>
      </c>
      <c r="BW45">
        <v>14</v>
      </c>
      <c r="BX45">
        <v>15</v>
      </c>
      <c r="BY45">
        <v>15</v>
      </c>
      <c r="BZ45">
        <v>15</v>
      </c>
      <c r="CA45">
        <v>15</v>
      </c>
      <c r="CB45">
        <v>15</v>
      </c>
      <c r="CC45">
        <v>15</v>
      </c>
      <c r="CD45">
        <v>15</v>
      </c>
      <c r="CE45">
        <v>15</v>
      </c>
      <c r="CF45">
        <v>15</v>
      </c>
      <c r="CG45">
        <v>16</v>
      </c>
      <c r="CH45">
        <v>16</v>
      </c>
      <c r="CI45">
        <v>16</v>
      </c>
      <c r="CJ45">
        <v>16</v>
      </c>
      <c r="CK45">
        <v>17</v>
      </c>
      <c r="CL45">
        <v>17</v>
      </c>
      <c r="CM45">
        <v>17</v>
      </c>
      <c r="CN45">
        <v>17</v>
      </c>
      <c r="CO45">
        <v>17</v>
      </c>
      <c r="CP45">
        <v>17</v>
      </c>
      <c r="CQ45">
        <v>17</v>
      </c>
      <c r="CR45">
        <v>17</v>
      </c>
      <c r="CS45">
        <v>18</v>
      </c>
      <c r="CT45">
        <v>18</v>
      </c>
      <c r="CU45">
        <v>18</v>
      </c>
      <c r="CV45">
        <v>18</v>
      </c>
      <c r="CW45">
        <v>21</v>
      </c>
      <c r="CX45">
        <v>21</v>
      </c>
      <c r="CY45">
        <v>22</v>
      </c>
      <c r="DA45" s="3">
        <f t="shared" si="0"/>
        <v>12.25</v>
      </c>
    </row>
    <row r="46" spans="1:109" x14ac:dyDescent="0.2">
      <c r="A46" s="3"/>
      <c r="B46" s="2"/>
      <c r="C46" s="2"/>
      <c r="D46" s="20"/>
      <c r="E46" s="20"/>
      <c r="F46" s="20"/>
    </row>
    <row r="47" spans="1:109" x14ac:dyDescent="0.2">
      <c r="A47" s="3"/>
      <c r="B47" s="2"/>
      <c r="C47" s="2"/>
      <c r="D47" s="20"/>
      <c r="E47" s="20"/>
      <c r="F47" s="20"/>
    </row>
    <row r="48" spans="1:109" x14ac:dyDescent="0.2">
      <c r="A48" s="3"/>
      <c r="B48" s="3"/>
      <c r="C48" s="3"/>
      <c r="D48" s="20"/>
      <c r="E48" s="20"/>
      <c r="F48" s="20"/>
    </row>
    <row r="49" spans="1:47" x14ac:dyDescent="0.2">
      <c r="B49" s="2"/>
      <c r="C49" s="2"/>
      <c r="D49" s="20"/>
      <c r="E49" s="20"/>
      <c r="F49" s="20"/>
    </row>
    <row r="50" spans="1:47" x14ac:dyDescent="0.2">
      <c r="B50" s="2"/>
      <c r="C50" s="2" t="s">
        <v>335</v>
      </c>
      <c r="D50" s="20"/>
      <c r="E50" s="20"/>
      <c r="F50" s="20"/>
    </row>
    <row r="51" spans="1:47" x14ac:dyDescent="0.2">
      <c r="A51" s="3" t="s">
        <v>333</v>
      </c>
      <c r="B51" s="3" t="s">
        <v>33</v>
      </c>
      <c r="C51" s="2">
        <v>2</v>
      </c>
      <c r="D51" s="2">
        <v>3</v>
      </c>
      <c r="E51" s="2">
        <v>1</v>
      </c>
      <c r="F51" s="2">
        <v>0</v>
      </c>
      <c r="G51" s="2">
        <v>6</v>
      </c>
      <c r="H51" s="2">
        <v>2</v>
      </c>
      <c r="I51" s="2"/>
      <c r="J51" s="2">
        <v>5</v>
      </c>
      <c r="K51" s="2">
        <v>3</v>
      </c>
      <c r="L51" s="2">
        <v>0</v>
      </c>
      <c r="M51" s="2">
        <v>1</v>
      </c>
      <c r="N51" s="2">
        <v>5</v>
      </c>
      <c r="O51" s="2"/>
      <c r="P51" s="2">
        <v>6</v>
      </c>
      <c r="Q51" s="2">
        <v>4</v>
      </c>
      <c r="R51" s="2">
        <v>1</v>
      </c>
      <c r="S51" s="2">
        <v>1</v>
      </c>
      <c r="T51" s="2">
        <v>3</v>
      </c>
      <c r="U51" s="2"/>
      <c r="V51" s="2">
        <v>3</v>
      </c>
      <c r="W51" s="2">
        <v>2</v>
      </c>
      <c r="X51" s="2">
        <v>5</v>
      </c>
      <c r="Y51" s="2">
        <v>4</v>
      </c>
      <c r="Z51" s="2">
        <v>1</v>
      </c>
      <c r="AA51" s="2">
        <v>3</v>
      </c>
      <c r="AB51" s="2">
        <v>5</v>
      </c>
      <c r="AC51" s="2"/>
      <c r="AD51" s="2">
        <v>3</v>
      </c>
      <c r="AE51" s="2">
        <v>2</v>
      </c>
      <c r="AF51" s="2">
        <v>3</v>
      </c>
      <c r="AG51" s="2">
        <v>2</v>
      </c>
      <c r="AH51" s="2">
        <v>3</v>
      </c>
      <c r="AI51" s="2">
        <v>2</v>
      </c>
      <c r="AJ51" s="2"/>
      <c r="AK51" s="2">
        <v>2</v>
      </c>
      <c r="AL51" s="2">
        <v>2</v>
      </c>
      <c r="AM51" s="2">
        <v>6</v>
      </c>
      <c r="AN51" s="2">
        <v>5</v>
      </c>
      <c r="AO51" s="2">
        <v>4</v>
      </c>
    </row>
    <row r="52" spans="1:47" x14ac:dyDescent="0.2">
      <c r="A52" s="3" t="s">
        <v>334</v>
      </c>
      <c r="B52" s="2"/>
      <c r="C52" s="2">
        <v>3</v>
      </c>
      <c r="D52" s="2">
        <v>1</v>
      </c>
      <c r="E52" s="2">
        <v>3</v>
      </c>
      <c r="F52" s="2">
        <v>2</v>
      </c>
      <c r="G52" s="2">
        <v>4</v>
      </c>
      <c r="H52" s="2">
        <v>4</v>
      </c>
      <c r="I52" s="2"/>
      <c r="J52" s="2">
        <v>6</v>
      </c>
      <c r="K52" s="2">
        <v>2</v>
      </c>
      <c r="L52" s="2">
        <v>2</v>
      </c>
      <c r="M52" s="2">
        <v>4</v>
      </c>
      <c r="N52" s="2">
        <v>6</v>
      </c>
      <c r="O52" s="2">
        <v>4</v>
      </c>
      <c r="P52" s="2">
        <v>4</v>
      </c>
      <c r="Q52" s="2"/>
      <c r="R52" s="2">
        <v>2</v>
      </c>
      <c r="S52" s="2">
        <v>3</v>
      </c>
      <c r="T52" s="2">
        <v>2</v>
      </c>
      <c r="U52" s="2">
        <v>4</v>
      </c>
      <c r="V52" s="2">
        <v>3</v>
      </c>
      <c r="W52" s="2">
        <v>7</v>
      </c>
      <c r="X52" s="2"/>
      <c r="Y52" s="2">
        <v>4</v>
      </c>
      <c r="Z52" s="2">
        <v>2</v>
      </c>
      <c r="AA52" s="2">
        <v>5</v>
      </c>
      <c r="AB52" s="2">
        <v>2</v>
      </c>
      <c r="AC52" s="2"/>
      <c r="AD52" s="2">
        <v>6</v>
      </c>
      <c r="AE52" s="2">
        <v>6</v>
      </c>
      <c r="AF52" s="2">
        <v>4</v>
      </c>
      <c r="AG52" s="2">
        <v>5</v>
      </c>
      <c r="AH52" s="2">
        <v>3</v>
      </c>
      <c r="AI52" s="2">
        <v>2</v>
      </c>
      <c r="AJ52" s="2"/>
      <c r="AK52" s="2">
        <v>5</v>
      </c>
      <c r="AL52" s="2">
        <v>3</v>
      </c>
      <c r="AM52" s="2">
        <v>5</v>
      </c>
      <c r="AN52" s="2">
        <v>3</v>
      </c>
      <c r="AO52" s="2">
        <v>4</v>
      </c>
    </row>
    <row r="53" spans="1:47" x14ac:dyDescent="0.2">
      <c r="A53" s="3" t="s">
        <v>14</v>
      </c>
      <c r="B53" s="2"/>
      <c r="C53" s="2">
        <v>4</v>
      </c>
      <c r="D53" s="2">
        <v>3</v>
      </c>
      <c r="E53" s="2">
        <v>5</v>
      </c>
      <c r="F53" s="2">
        <v>4</v>
      </c>
      <c r="G53" s="2">
        <v>1</v>
      </c>
      <c r="H53" s="2">
        <v>4</v>
      </c>
      <c r="I53" s="2"/>
      <c r="J53" s="2">
        <v>3</v>
      </c>
      <c r="K53" s="2">
        <v>4</v>
      </c>
      <c r="L53" s="2">
        <v>0</v>
      </c>
      <c r="M53" s="2">
        <v>1</v>
      </c>
      <c r="N53" s="2">
        <v>3</v>
      </c>
      <c r="O53" s="2">
        <v>2</v>
      </c>
      <c r="P53" s="2"/>
      <c r="Q53" s="2">
        <v>4</v>
      </c>
      <c r="R53" s="2">
        <v>4</v>
      </c>
      <c r="S53" s="2">
        <v>3</v>
      </c>
      <c r="T53" s="2">
        <v>1</v>
      </c>
      <c r="U53" s="2">
        <v>0</v>
      </c>
      <c r="V53" s="2">
        <v>5</v>
      </c>
      <c r="W53" s="2">
        <v>4</v>
      </c>
      <c r="X53" s="2"/>
      <c r="Y53" s="2">
        <v>2</v>
      </c>
      <c r="Z53" s="2">
        <v>4</v>
      </c>
      <c r="AA53" s="2">
        <v>5</v>
      </c>
      <c r="AB53" s="2">
        <v>4</v>
      </c>
      <c r="AC53" s="2">
        <v>3</v>
      </c>
      <c r="AD53" s="2"/>
      <c r="AE53" s="2">
        <v>2</v>
      </c>
      <c r="AF53" s="2">
        <v>3</v>
      </c>
      <c r="AG53" s="2">
        <v>4</v>
      </c>
      <c r="AH53" s="2">
        <v>2</v>
      </c>
      <c r="AI53" s="2">
        <v>5</v>
      </c>
      <c r="AJ53" s="2">
        <v>2</v>
      </c>
      <c r="AK53" s="2">
        <v>4</v>
      </c>
      <c r="AL53" s="2">
        <v>4</v>
      </c>
      <c r="AM53" s="2"/>
      <c r="AN53" s="2">
        <v>5</v>
      </c>
      <c r="AO53" s="2">
        <v>2</v>
      </c>
      <c r="AP53" s="2">
        <v>4</v>
      </c>
      <c r="AQ53" s="2">
        <v>4</v>
      </c>
      <c r="AR53" s="2">
        <v>1</v>
      </c>
      <c r="AS53" s="2">
        <v>1</v>
      </c>
      <c r="AT53" s="2">
        <v>3</v>
      </c>
      <c r="AU53" s="2">
        <v>3</v>
      </c>
    </row>
    <row r="54" spans="1:47" x14ac:dyDescent="0.2">
      <c r="B54" s="20"/>
      <c r="C54" s="2"/>
      <c r="D54" s="2"/>
      <c r="E54" s="2"/>
      <c r="F54" s="2"/>
    </row>
    <row r="55" spans="1:47" x14ac:dyDescent="0.2">
      <c r="B55" s="20"/>
      <c r="C55" s="2"/>
      <c r="D55" s="2"/>
      <c r="E55" s="2"/>
      <c r="F55" s="2"/>
    </row>
    <row r="56" spans="1:47" x14ac:dyDescent="0.2">
      <c r="B56" s="3" t="s">
        <v>34</v>
      </c>
      <c r="C56" s="2">
        <v>2</v>
      </c>
      <c r="D56" s="2">
        <v>4</v>
      </c>
      <c r="E56" s="2">
        <v>4</v>
      </c>
      <c r="F56" s="2">
        <v>3</v>
      </c>
      <c r="G56" s="2">
        <v>2</v>
      </c>
      <c r="H56" s="2">
        <v>1</v>
      </c>
      <c r="I56" s="2">
        <v>2</v>
      </c>
      <c r="J56" s="2"/>
      <c r="K56" s="2">
        <v>2</v>
      </c>
      <c r="L56" s="2">
        <v>6</v>
      </c>
      <c r="M56" s="2">
        <v>4</v>
      </c>
      <c r="N56" s="2">
        <v>1</v>
      </c>
      <c r="O56" s="2">
        <v>2</v>
      </c>
      <c r="P56" s="2">
        <v>3</v>
      </c>
      <c r="Q56" s="2">
        <v>5</v>
      </c>
      <c r="R56" s="2"/>
      <c r="S56" s="2">
        <v>3</v>
      </c>
      <c r="T56" s="2">
        <v>2</v>
      </c>
      <c r="U56" s="2">
        <v>2</v>
      </c>
      <c r="V56" s="2">
        <v>2</v>
      </c>
      <c r="W56" s="2"/>
      <c r="X56" s="2">
        <v>4</v>
      </c>
      <c r="Y56" s="2">
        <v>4</v>
      </c>
      <c r="Z56" s="2">
        <v>4</v>
      </c>
      <c r="AA56" s="2">
        <v>1</v>
      </c>
      <c r="AB56" s="2">
        <v>1</v>
      </c>
      <c r="AC56" s="2">
        <v>6</v>
      </c>
      <c r="AD56" s="2">
        <v>2</v>
      </c>
      <c r="AE56" s="2"/>
      <c r="AF56" s="2">
        <v>3</v>
      </c>
      <c r="AG56" s="2">
        <v>2</v>
      </c>
      <c r="AH56" s="2">
        <v>2</v>
      </c>
      <c r="AI56" s="2">
        <v>4</v>
      </c>
      <c r="AJ56" s="2">
        <v>4</v>
      </c>
      <c r="AK56" s="2">
        <v>3</v>
      </c>
      <c r="AL56" s="2">
        <v>6</v>
      </c>
      <c r="AM56" s="2"/>
      <c r="AN56" s="2">
        <v>1</v>
      </c>
      <c r="AO56" s="2">
        <v>4</v>
      </c>
      <c r="AP56" s="2">
        <v>2</v>
      </c>
      <c r="AQ56" s="2">
        <v>1</v>
      </c>
      <c r="AR56" s="2">
        <v>1</v>
      </c>
      <c r="AS56" s="2">
        <v>2</v>
      </c>
    </row>
    <row r="57" spans="1:47" x14ac:dyDescent="0.2">
      <c r="B57" s="20"/>
      <c r="C57" s="2">
        <v>5</v>
      </c>
      <c r="D57" s="2">
        <v>4</v>
      </c>
      <c r="E57" s="2">
        <v>2</v>
      </c>
      <c r="F57" s="2">
        <v>2</v>
      </c>
      <c r="G57" s="2">
        <v>5</v>
      </c>
      <c r="H57" s="2">
        <v>5</v>
      </c>
      <c r="I57" s="2">
        <v>7</v>
      </c>
      <c r="J57" s="2"/>
      <c r="K57" s="2">
        <v>4</v>
      </c>
      <c r="L57" s="2">
        <v>6</v>
      </c>
      <c r="M57" s="2">
        <v>4</v>
      </c>
      <c r="N57" s="2">
        <v>1</v>
      </c>
      <c r="O57" s="2">
        <v>4</v>
      </c>
      <c r="P57" s="2">
        <v>3</v>
      </c>
      <c r="Q57" s="2">
        <v>3</v>
      </c>
      <c r="R57" s="2"/>
      <c r="S57" s="2">
        <v>8</v>
      </c>
      <c r="T57" s="2">
        <v>4</v>
      </c>
      <c r="U57" s="2">
        <v>3</v>
      </c>
      <c r="V57" s="2">
        <v>3</v>
      </c>
      <c r="W57" s="2">
        <v>5</v>
      </c>
      <c r="X57" s="2">
        <v>4</v>
      </c>
      <c r="Y57" s="2"/>
      <c r="Z57" s="2">
        <v>3</v>
      </c>
      <c r="AA57" s="2">
        <v>4</v>
      </c>
      <c r="AB57" s="2">
        <v>2</v>
      </c>
      <c r="AC57" s="2">
        <v>5</v>
      </c>
      <c r="AD57" s="2">
        <v>5</v>
      </c>
      <c r="AE57" s="2">
        <v>2</v>
      </c>
      <c r="AF57" s="2"/>
      <c r="AG57" s="2">
        <v>7</v>
      </c>
      <c r="AH57" s="2">
        <v>4</v>
      </c>
      <c r="AI57" s="2">
        <v>5</v>
      </c>
      <c r="AJ57" s="2">
        <v>5</v>
      </c>
      <c r="AK57" s="2">
        <v>2</v>
      </c>
      <c r="AL57" s="2">
        <v>3</v>
      </c>
      <c r="AM57" s="2">
        <v>2</v>
      </c>
      <c r="AN57" s="2"/>
      <c r="AO57" s="2">
        <v>4</v>
      </c>
      <c r="AP57" s="2">
        <v>2</v>
      </c>
      <c r="AQ57" s="2">
        <v>1</v>
      </c>
      <c r="AR57" s="2">
        <v>3</v>
      </c>
      <c r="AS57" s="2">
        <v>3</v>
      </c>
      <c r="AT57" s="2">
        <v>3</v>
      </c>
    </row>
    <row r="58" spans="1:47" x14ac:dyDescent="0.2">
      <c r="B58" s="20"/>
      <c r="C58" s="2">
        <v>2</v>
      </c>
      <c r="D58" s="2">
        <v>3</v>
      </c>
      <c r="E58" s="2">
        <v>4</v>
      </c>
      <c r="F58" s="2">
        <v>1</v>
      </c>
      <c r="G58" s="2">
        <v>3</v>
      </c>
      <c r="H58" s="2">
        <v>2</v>
      </c>
      <c r="I58" s="2">
        <v>2</v>
      </c>
      <c r="J58" s="2"/>
      <c r="K58" s="2">
        <v>3</v>
      </c>
      <c r="L58" s="2">
        <v>1</v>
      </c>
      <c r="M58" s="2">
        <v>1</v>
      </c>
      <c r="N58" s="2">
        <v>3</v>
      </c>
      <c r="O58" s="2">
        <v>1</v>
      </c>
      <c r="P58" s="2">
        <v>1</v>
      </c>
      <c r="Q58" s="2"/>
      <c r="R58" s="2">
        <v>3</v>
      </c>
      <c r="S58" s="2">
        <v>2</v>
      </c>
      <c r="T58" s="2">
        <v>1</v>
      </c>
      <c r="U58" s="2">
        <v>2</v>
      </c>
      <c r="V58" s="2">
        <v>2</v>
      </c>
      <c r="W58" s="2">
        <v>3</v>
      </c>
      <c r="X58" s="2">
        <v>4</v>
      </c>
      <c r="Y58" s="2"/>
      <c r="Z58" s="2">
        <v>1</v>
      </c>
      <c r="AA58" s="2">
        <v>4</v>
      </c>
      <c r="AB58" s="2">
        <v>2</v>
      </c>
      <c r="AC58" s="2">
        <v>5</v>
      </c>
      <c r="AD58" s="2">
        <v>3</v>
      </c>
      <c r="AE58" s="2"/>
      <c r="AF58" s="2">
        <v>3</v>
      </c>
      <c r="AG58" s="2">
        <v>2</v>
      </c>
      <c r="AH58" s="2">
        <v>4</v>
      </c>
      <c r="AI58" s="2">
        <v>1</v>
      </c>
      <c r="AJ58" s="2">
        <v>1</v>
      </c>
      <c r="AK58" s="2">
        <v>2</v>
      </c>
      <c r="AL58" s="2"/>
      <c r="AM58" s="2">
        <v>4</v>
      </c>
      <c r="AN58" s="2">
        <v>1</v>
      </c>
      <c r="AO58" s="2">
        <v>2</v>
      </c>
      <c r="AP58" s="2">
        <v>1</v>
      </c>
      <c r="AQ58" s="2">
        <v>1</v>
      </c>
      <c r="AR58" s="2">
        <v>1</v>
      </c>
      <c r="AS58" s="2">
        <v>2</v>
      </c>
    </row>
    <row r="59" spans="1:47" x14ac:dyDescent="0.2">
      <c r="B59" s="20"/>
      <c r="C59" s="20"/>
      <c r="D59" s="20"/>
      <c r="E59" s="20"/>
      <c r="F59" s="20"/>
    </row>
    <row r="60" spans="1:47" x14ac:dyDescent="0.2">
      <c r="B60" s="20"/>
      <c r="C60" s="20"/>
      <c r="D60" s="20"/>
      <c r="E60" s="20"/>
      <c r="F60" s="20"/>
    </row>
    <row r="61" spans="1:47" x14ac:dyDescent="0.2">
      <c r="A61" s="3" t="s">
        <v>336</v>
      </c>
      <c r="B61" s="4" t="s">
        <v>33</v>
      </c>
      <c r="C61" s="4" t="s">
        <v>34</v>
      </c>
      <c r="D61" s="20"/>
      <c r="E61" s="20"/>
      <c r="F61" s="20"/>
    </row>
    <row r="62" spans="1:47" x14ac:dyDescent="0.2">
      <c r="A62" s="3" t="s">
        <v>40</v>
      </c>
      <c r="B62" s="43">
        <v>0.70168513300000002</v>
      </c>
      <c r="C62" s="43">
        <v>1.5830646669999999</v>
      </c>
      <c r="D62" s="20"/>
      <c r="E62" s="20"/>
      <c r="F62" s="20"/>
    </row>
    <row r="63" spans="1:47" x14ac:dyDescent="0.2">
      <c r="A63" s="3" t="s">
        <v>14</v>
      </c>
      <c r="B63" s="43"/>
      <c r="C63" s="43"/>
      <c r="D63" s="20"/>
      <c r="E63" s="20"/>
      <c r="F63" s="20"/>
    </row>
    <row r="64" spans="1:47" x14ac:dyDescent="0.2">
      <c r="A64" s="3"/>
      <c r="B64" s="43">
        <v>0.82612629999999998</v>
      </c>
      <c r="C64" s="43">
        <v>1.4457846670000001</v>
      </c>
      <c r="D64" s="20"/>
      <c r="E64" s="20"/>
      <c r="F64" s="20"/>
    </row>
    <row r="65" spans="1:12" x14ac:dyDescent="0.2">
      <c r="A65" s="3"/>
      <c r="B65" s="43"/>
      <c r="C65" s="43"/>
      <c r="D65" s="20"/>
      <c r="E65" s="20"/>
      <c r="F65" s="20"/>
    </row>
    <row r="66" spans="1:12" x14ac:dyDescent="0.2">
      <c r="A66" s="3"/>
      <c r="B66" s="43">
        <v>1.1366666670000001</v>
      </c>
      <c r="C66" s="43">
        <v>2.253333333</v>
      </c>
      <c r="D66" s="20"/>
      <c r="E66" s="20"/>
      <c r="F66" s="20"/>
    </row>
    <row r="67" spans="1:12" x14ac:dyDescent="0.2">
      <c r="A67" s="3"/>
      <c r="C67" s="20"/>
      <c r="D67" s="20"/>
      <c r="E67" s="20"/>
      <c r="F67" s="20"/>
    </row>
    <row r="68" spans="1:12" x14ac:dyDescent="0.2">
      <c r="A68" s="3"/>
      <c r="B68" s="20"/>
      <c r="C68" s="20"/>
      <c r="D68" s="20"/>
      <c r="E68" s="20"/>
      <c r="F68" s="20"/>
    </row>
    <row r="69" spans="1:12" x14ac:dyDescent="0.2">
      <c r="A69" s="3"/>
      <c r="B69" s="20"/>
      <c r="C69" s="20"/>
      <c r="D69" s="81" t="s">
        <v>41</v>
      </c>
      <c r="E69" s="82"/>
      <c r="F69" s="82"/>
      <c r="G69" s="82" t="s">
        <v>42</v>
      </c>
      <c r="H69" s="82"/>
      <c r="I69" s="83"/>
      <c r="J69" s="82" t="s">
        <v>43</v>
      </c>
      <c r="K69" s="82"/>
      <c r="L69" s="83"/>
    </row>
    <row r="70" spans="1:12" x14ac:dyDescent="0.2">
      <c r="A70" s="3" t="s">
        <v>47</v>
      </c>
      <c r="B70" s="16" t="s">
        <v>33</v>
      </c>
      <c r="C70" s="2">
        <v>0</v>
      </c>
      <c r="D70" s="29">
        <v>59.090909090909093</v>
      </c>
      <c r="E70" s="29">
        <v>58.695652173913047</v>
      </c>
      <c r="F70" s="29">
        <v>59.192825112107627</v>
      </c>
      <c r="G70" s="23">
        <v>53.703703703703709</v>
      </c>
      <c r="H70" s="23">
        <v>49.468085106382979</v>
      </c>
      <c r="I70" s="23">
        <v>50.819672131147541</v>
      </c>
      <c r="J70" s="23">
        <v>52.517985611510788</v>
      </c>
      <c r="K70" s="23">
        <v>38.383838383838381</v>
      </c>
      <c r="L70" s="23">
        <v>54.205607476635507</v>
      </c>
    </row>
    <row r="71" spans="1:12" x14ac:dyDescent="0.2">
      <c r="A71" s="3" t="s">
        <v>48</v>
      </c>
      <c r="B71" s="2"/>
      <c r="C71" s="2">
        <v>1</v>
      </c>
      <c r="D71" s="29">
        <v>21.71717171717172</v>
      </c>
      <c r="E71" s="29">
        <v>20.869565217391305</v>
      </c>
      <c r="F71" s="29">
        <v>18.385650224215247</v>
      </c>
      <c r="G71" s="23">
        <v>20.987654320987652</v>
      </c>
      <c r="H71" s="23">
        <v>27.127659574468083</v>
      </c>
      <c r="I71" s="23">
        <v>26.775956284153008</v>
      </c>
      <c r="J71" s="23">
        <v>13.669064748201439</v>
      </c>
      <c r="K71" s="23">
        <v>18.181818181818183</v>
      </c>
      <c r="L71" s="23">
        <v>15.887850467289718</v>
      </c>
    </row>
    <row r="72" spans="1:12" x14ac:dyDescent="0.2">
      <c r="A72" s="3"/>
      <c r="B72" s="2"/>
      <c r="C72" s="2">
        <v>2</v>
      </c>
      <c r="D72" s="29">
        <v>13.131313131313133</v>
      </c>
      <c r="E72" s="29">
        <v>11.304347826086957</v>
      </c>
      <c r="F72" s="29">
        <v>16.591928251121075</v>
      </c>
      <c r="G72" s="23">
        <v>17.283950617283949</v>
      </c>
      <c r="H72" s="23">
        <v>12.76595744680851</v>
      </c>
      <c r="I72" s="23">
        <v>16.393442622950818</v>
      </c>
      <c r="J72" s="23">
        <v>17.266187050359711</v>
      </c>
      <c r="K72" s="23">
        <v>21.212121212121211</v>
      </c>
      <c r="L72" s="23">
        <v>14.953271028037381</v>
      </c>
    </row>
    <row r="73" spans="1:12" x14ac:dyDescent="0.2">
      <c r="A73" s="3"/>
      <c r="B73" s="2"/>
      <c r="C73" s="2">
        <v>3</v>
      </c>
      <c r="D73" s="29">
        <v>6.0606060606060606</v>
      </c>
      <c r="E73" s="29">
        <v>7.3913043478260869</v>
      </c>
      <c r="F73" s="29">
        <v>3.5874439461883409</v>
      </c>
      <c r="G73" s="23">
        <v>7.4074074074074066</v>
      </c>
      <c r="H73" s="23">
        <v>9.0425531914893629</v>
      </c>
      <c r="I73" s="23">
        <v>3.278688524590164</v>
      </c>
      <c r="J73" s="23">
        <v>12.949640287769784</v>
      </c>
      <c r="K73" s="23">
        <v>12.121212121212121</v>
      </c>
      <c r="L73" s="23">
        <v>8.4112149532710276</v>
      </c>
    </row>
    <row r="74" spans="1:12" x14ac:dyDescent="0.2">
      <c r="A74" s="3"/>
      <c r="B74" s="2"/>
      <c r="C74" s="8" t="s">
        <v>49</v>
      </c>
      <c r="D74" s="29">
        <v>0</v>
      </c>
      <c r="E74" s="29">
        <v>1.7391304347826086</v>
      </c>
      <c r="F74" s="29">
        <v>2.2421524663677128</v>
      </c>
      <c r="G74" s="23">
        <v>0.61728395061728392</v>
      </c>
      <c r="H74" s="23">
        <v>1.5957446808510638</v>
      </c>
      <c r="I74" s="23">
        <v>2.7322404371584699</v>
      </c>
      <c r="J74" s="23">
        <v>3.5971223021582732</v>
      </c>
      <c r="K74" s="23">
        <v>10.1010101010101</v>
      </c>
      <c r="L74" s="23">
        <v>6.5420560747663545</v>
      </c>
    </row>
    <row r="75" spans="1:12" x14ac:dyDescent="0.2">
      <c r="A75" s="3"/>
      <c r="B75" s="2"/>
      <c r="C75" s="2" t="s">
        <v>50</v>
      </c>
      <c r="D75" s="18">
        <f>SUM(D70:D74)</f>
        <v>100.00000000000001</v>
      </c>
      <c r="E75" s="18">
        <f t="shared" ref="E75:L75" si="1">SUM(E70:E74)</f>
        <v>100</v>
      </c>
      <c r="F75" s="18">
        <f t="shared" si="1"/>
        <v>100</v>
      </c>
      <c r="G75" s="18">
        <f t="shared" si="1"/>
        <v>100</v>
      </c>
      <c r="H75" s="18">
        <f t="shared" si="1"/>
        <v>100</v>
      </c>
      <c r="I75" s="18">
        <f t="shared" si="1"/>
        <v>100</v>
      </c>
      <c r="J75" s="18">
        <f t="shared" si="1"/>
        <v>100</v>
      </c>
      <c r="K75" s="18">
        <f t="shared" si="1"/>
        <v>100</v>
      </c>
      <c r="L75" s="18">
        <f t="shared" si="1"/>
        <v>99.999999999999986</v>
      </c>
    </row>
    <row r="76" spans="1:12" x14ac:dyDescent="0.2">
      <c r="B76" s="2"/>
      <c r="C76" s="2"/>
      <c r="D76" s="20"/>
      <c r="E76" s="20"/>
      <c r="F76" s="20"/>
    </row>
    <row r="77" spans="1:12" x14ac:dyDescent="0.2">
      <c r="B77" s="2"/>
      <c r="C77" s="2"/>
      <c r="D77" s="81" t="s">
        <v>41</v>
      </c>
      <c r="E77" s="82"/>
      <c r="F77" s="82"/>
      <c r="G77" s="82" t="s">
        <v>42</v>
      </c>
      <c r="H77" s="82"/>
      <c r="I77" s="83"/>
      <c r="J77" s="82" t="s">
        <v>43</v>
      </c>
      <c r="K77" s="82"/>
      <c r="L77" s="83"/>
    </row>
    <row r="78" spans="1:12" x14ac:dyDescent="0.2">
      <c r="B78" s="16" t="s">
        <v>51</v>
      </c>
      <c r="C78" s="2">
        <v>0</v>
      </c>
      <c r="D78" s="29">
        <v>34.188034188034187</v>
      </c>
      <c r="E78" s="29">
        <v>29.770992366412212</v>
      </c>
      <c r="F78" s="29">
        <v>27.927927927927925</v>
      </c>
      <c r="G78" s="23">
        <v>31.901840490797547</v>
      </c>
      <c r="H78" s="23">
        <v>33.333333333333329</v>
      </c>
      <c r="I78" s="23">
        <v>29.032258064516132</v>
      </c>
      <c r="J78" s="23">
        <v>20.129870129870131</v>
      </c>
      <c r="K78" s="23">
        <v>20.3125</v>
      </c>
      <c r="L78" s="23">
        <v>18.032786885245901</v>
      </c>
    </row>
    <row r="79" spans="1:12" x14ac:dyDescent="0.2">
      <c r="B79" s="3"/>
      <c r="C79" s="2">
        <v>1</v>
      </c>
      <c r="D79" s="29">
        <v>18.803418803418804</v>
      </c>
      <c r="E79" s="29">
        <v>18.320610687022899</v>
      </c>
      <c r="F79" s="29">
        <v>32.432432432432435</v>
      </c>
      <c r="G79" s="23">
        <v>30.061349693251532</v>
      </c>
      <c r="H79" s="23">
        <v>26.282051282051285</v>
      </c>
      <c r="I79" s="23">
        <v>18.27956989247312</v>
      </c>
      <c r="J79" s="23">
        <v>11.688311688311687</v>
      </c>
      <c r="K79" s="23">
        <v>12.5</v>
      </c>
      <c r="L79" s="23">
        <v>18.852459016393443</v>
      </c>
    </row>
    <row r="80" spans="1:12" x14ac:dyDescent="0.2">
      <c r="B80" s="3"/>
      <c r="C80" s="2">
        <v>2</v>
      </c>
      <c r="D80" s="29">
        <v>16.239316239316238</v>
      </c>
      <c r="E80" s="29">
        <v>15.267175572519085</v>
      </c>
      <c r="F80" s="29">
        <v>20.72072072072072</v>
      </c>
      <c r="G80" s="23">
        <v>18.404907975460123</v>
      </c>
      <c r="H80" s="23">
        <v>14.743589743589745</v>
      </c>
      <c r="I80" s="23">
        <v>30.107526881720432</v>
      </c>
      <c r="J80" s="23">
        <v>23.376623376623375</v>
      </c>
      <c r="K80" s="23">
        <v>25</v>
      </c>
      <c r="L80" s="23">
        <v>18.852459016393443</v>
      </c>
    </row>
    <row r="81" spans="1:12" x14ac:dyDescent="0.2">
      <c r="B81" s="3"/>
      <c r="C81" s="2">
        <v>3</v>
      </c>
      <c r="D81" s="29">
        <v>18.803418803418804</v>
      </c>
      <c r="E81" s="29">
        <v>25.954198473282442</v>
      </c>
      <c r="F81" s="29">
        <v>9.9099099099099099</v>
      </c>
      <c r="G81" s="23">
        <v>13.496932515337424</v>
      </c>
      <c r="H81" s="23">
        <v>16.025641025641026</v>
      </c>
      <c r="I81" s="23">
        <v>13.978494623655912</v>
      </c>
      <c r="J81" s="23">
        <v>18.831168831168831</v>
      </c>
      <c r="K81" s="23">
        <v>22.65625</v>
      </c>
      <c r="L81" s="23">
        <v>20.491803278688526</v>
      </c>
    </row>
    <row r="82" spans="1:12" x14ac:dyDescent="0.2">
      <c r="B82" s="3"/>
      <c r="C82" s="8" t="s">
        <v>49</v>
      </c>
      <c r="D82" s="29">
        <v>11.965811965811966</v>
      </c>
      <c r="E82" s="29">
        <v>10.687022900763358</v>
      </c>
      <c r="F82" s="29">
        <v>9.0090090090090094</v>
      </c>
      <c r="G82" s="23">
        <v>6.1349693251533743</v>
      </c>
      <c r="H82" s="23">
        <v>9.6153846153846168</v>
      </c>
      <c r="I82" s="23">
        <v>8.6021505376344098</v>
      </c>
      <c r="J82" s="23">
        <v>25.97402597402597</v>
      </c>
      <c r="K82" s="23">
        <v>19.53125</v>
      </c>
      <c r="L82" s="23">
        <v>23.770491803278688</v>
      </c>
    </row>
    <row r="83" spans="1:12" x14ac:dyDescent="0.2">
      <c r="B83" s="3"/>
      <c r="C83" s="2" t="s">
        <v>50</v>
      </c>
      <c r="D83" s="18">
        <f>SUM(D78:D82)</f>
        <v>100</v>
      </c>
      <c r="E83" s="18">
        <f t="shared" ref="E83:L83" si="2">SUM(E78:E82)</f>
        <v>99.999999999999986</v>
      </c>
      <c r="F83" s="18">
        <f t="shared" si="2"/>
        <v>100</v>
      </c>
      <c r="G83" s="18">
        <f t="shared" si="2"/>
        <v>100</v>
      </c>
      <c r="H83" s="18">
        <f t="shared" si="2"/>
        <v>100</v>
      </c>
      <c r="I83" s="18">
        <f t="shared" si="2"/>
        <v>100.00000000000001</v>
      </c>
      <c r="J83" s="18">
        <f t="shared" si="2"/>
        <v>100</v>
      </c>
      <c r="K83" s="18">
        <f t="shared" si="2"/>
        <v>100</v>
      </c>
      <c r="L83" s="18">
        <f t="shared" si="2"/>
        <v>100</v>
      </c>
    </row>
    <row r="84" spans="1:12" x14ac:dyDescent="0.2">
      <c r="C84" s="20"/>
      <c r="D84" s="20"/>
      <c r="E84" s="20"/>
      <c r="F84" s="20"/>
    </row>
    <row r="85" spans="1:12" x14ac:dyDescent="0.2">
      <c r="C85" s="20"/>
      <c r="D85" s="20"/>
      <c r="E85" s="20"/>
      <c r="F85" s="20"/>
    </row>
    <row r="86" spans="1:12" x14ac:dyDescent="0.2">
      <c r="C86" s="20"/>
      <c r="D86" s="20"/>
      <c r="E86" s="20"/>
      <c r="F86" s="20"/>
    </row>
    <row r="87" spans="1:12" x14ac:dyDescent="0.2">
      <c r="C87" s="20"/>
      <c r="D87" s="20"/>
      <c r="E87" s="20"/>
      <c r="F87" s="20"/>
    </row>
    <row r="88" spans="1:12" x14ac:dyDescent="0.2">
      <c r="A88" s="3" t="s">
        <v>337</v>
      </c>
      <c r="B88" s="3" t="s">
        <v>338</v>
      </c>
      <c r="C88" s="16" t="s">
        <v>339</v>
      </c>
      <c r="D88" s="16" t="s">
        <v>340</v>
      </c>
      <c r="E88" s="20"/>
      <c r="F88" s="20"/>
    </row>
    <row r="89" spans="1:12" x14ac:dyDescent="0.2">
      <c r="A89" s="3" t="s">
        <v>14</v>
      </c>
      <c r="C89" s="2">
        <v>32.700000000000003</v>
      </c>
      <c r="D89" s="2">
        <v>36.200000000000003</v>
      </c>
      <c r="E89" s="20"/>
      <c r="F89" s="20"/>
    </row>
    <row r="90" spans="1:12" x14ac:dyDescent="0.2">
      <c r="C90" s="2">
        <v>35.6</v>
      </c>
      <c r="D90" s="2">
        <v>31.4</v>
      </c>
      <c r="E90" s="20"/>
      <c r="F90" s="20"/>
    </row>
    <row r="91" spans="1:12" x14ac:dyDescent="0.2">
      <c r="C91" s="2">
        <v>34.700000000000003</v>
      </c>
      <c r="D91" s="2">
        <v>31.3</v>
      </c>
      <c r="E91" s="20"/>
    </row>
    <row r="92" spans="1:12" x14ac:dyDescent="0.2">
      <c r="C92" s="2"/>
      <c r="D92" s="2"/>
      <c r="E92" s="20"/>
    </row>
    <row r="93" spans="1:12" x14ac:dyDescent="0.2">
      <c r="C93" s="2">
        <v>32.200000000000003</v>
      </c>
      <c r="D93" s="2">
        <v>33.799999999999997</v>
      </c>
      <c r="E93" s="20"/>
    </row>
    <row r="94" spans="1:12" x14ac:dyDescent="0.2">
      <c r="C94" s="2">
        <v>33.5</v>
      </c>
      <c r="D94" s="2">
        <v>32.5</v>
      </c>
      <c r="E94" s="20"/>
    </row>
    <row r="95" spans="1:12" x14ac:dyDescent="0.2">
      <c r="C95" s="2">
        <v>32</v>
      </c>
      <c r="D95" s="2">
        <v>30</v>
      </c>
      <c r="E95" s="20"/>
    </row>
    <row r="96" spans="1:12" x14ac:dyDescent="0.2">
      <c r="E96" s="20"/>
    </row>
    <row r="97" spans="1:102" x14ac:dyDescent="0.2">
      <c r="C97" s="20"/>
      <c r="D97" s="20"/>
      <c r="E97" s="20"/>
    </row>
    <row r="98" spans="1:102" x14ac:dyDescent="0.2">
      <c r="A98" s="3" t="s">
        <v>341</v>
      </c>
      <c r="B98" s="3"/>
      <c r="C98" s="4" t="s">
        <v>328</v>
      </c>
      <c r="D98" s="20"/>
      <c r="E98" s="20"/>
    </row>
    <row r="99" spans="1:102" x14ac:dyDescent="0.2">
      <c r="A99" s="3" t="s">
        <v>14</v>
      </c>
      <c r="B99" s="3" t="s">
        <v>339</v>
      </c>
      <c r="C99" s="20">
        <v>77.81</v>
      </c>
      <c r="D99" s="20">
        <v>105.33</v>
      </c>
      <c r="E99" s="20">
        <v>103.88</v>
      </c>
      <c r="F99" s="20">
        <v>94.82</v>
      </c>
      <c r="G99" s="20">
        <v>105.39</v>
      </c>
      <c r="H99" s="20">
        <v>104.44</v>
      </c>
      <c r="I99" s="20">
        <v>114.97</v>
      </c>
      <c r="J99" s="20">
        <v>83.41</v>
      </c>
      <c r="K99" s="20">
        <v>97.27</v>
      </c>
      <c r="L99" s="20">
        <v>100.88</v>
      </c>
      <c r="M99" s="20">
        <v>90.68</v>
      </c>
      <c r="N99" s="20">
        <v>106.59</v>
      </c>
      <c r="O99" s="20">
        <v>97.66</v>
      </c>
      <c r="P99" s="20">
        <v>78.27</v>
      </c>
      <c r="Q99" s="20">
        <v>100.91</v>
      </c>
      <c r="R99" s="20">
        <v>105.69</v>
      </c>
      <c r="S99" s="20">
        <v>74.88</v>
      </c>
      <c r="T99" s="20">
        <v>123.96</v>
      </c>
      <c r="U99" s="20">
        <v>89.38</v>
      </c>
      <c r="V99" s="20">
        <v>90.74</v>
      </c>
      <c r="W99" s="20">
        <v>93.49</v>
      </c>
      <c r="X99" s="20">
        <v>110.92</v>
      </c>
      <c r="Y99" s="20">
        <v>106.2</v>
      </c>
      <c r="Z99" s="20">
        <v>80.95</v>
      </c>
      <c r="AA99" s="20">
        <v>99.75</v>
      </c>
      <c r="AB99" s="20">
        <v>105.34</v>
      </c>
      <c r="AC99" s="20">
        <v>95.41</v>
      </c>
      <c r="AD99" s="20">
        <v>95.76</v>
      </c>
      <c r="AE99" s="20">
        <v>106.68</v>
      </c>
      <c r="AF99" s="20">
        <v>108</v>
      </c>
      <c r="AG99" s="20">
        <v>103.84</v>
      </c>
      <c r="AH99" s="20">
        <v>82.3</v>
      </c>
      <c r="AI99" s="20">
        <v>115.9</v>
      </c>
      <c r="AJ99" s="20">
        <v>93.31</v>
      </c>
      <c r="AK99" s="20">
        <v>111.12</v>
      </c>
      <c r="AL99" s="20">
        <v>111.48</v>
      </c>
      <c r="AM99" s="20">
        <v>117.02</v>
      </c>
      <c r="AN99" s="20">
        <v>120.03</v>
      </c>
      <c r="AO99" s="20">
        <v>114.49</v>
      </c>
      <c r="AP99" s="20">
        <v>96.52</v>
      </c>
      <c r="AQ99" s="20">
        <v>99.49</v>
      </c>
      <c r="AR99" s="20">
        <v>119.62</v>
      </c>
      <c r="AS99" s="20">
        <v>82.87</v>
      </c>
      <c r="AT99" s="20">
        <v>81.010000000000005</v>
      </c>
      <c r="AU99" s="20">
        <v>102.44</v>
      </c>
      <c r="AV99" s="20">
        <v>94.89</v>
      </c>
      <c r="AW99" s="20">
        <v>108.45</v>
      </c>
      <c r="AX99" s="20">
        <v>117.57</v>
      </c>
      <c r="AY99" s="20">
        <v>87.79</v>
      </c>
      <c r="AZ99" s="20">
        <v>88.81</v>
      </c>
      <c r="BA99" s="20">
        <v>91.46</v>
      </c>
      <c r="BB99" s="20">
        <v>108.86</v>
      </c>
      <c r="BC99" s="20">
        <v>99.65</v>
      </c>
      <c r="BD99" s="20">
        <v>101.12</v>
      </c>
      <c r="BE99" s="20">
        <v>127.78</v>
      </c>
      <c r="BF99" s="20">
        <v>92.98</v>
      </c>
      <c r="BG99" s="20">
        <v>97.86</v>
      </c>
      <c r="BH99" s="20">
        <v>99.88</v>
      </c>
      <c r="BI99" s="20">
        <v>105.59</v>
      </c>
      <c r="BJ99" s="20">
        <v>72.47</v>
      </c>
      <c r="BK99" s="20">
        <v>84.68</v>
      </c>
      <c r="BL99" s="20">
        <v>75.22</v>
      </c>
      <c r="BM99" s="20">
        <v>104.99</v>
      </c>
      <c r="BN99" s="20">
        <v>114.75</v>
      </c>
    </row>
    <row r="100" spans="1:102" x14ac:dyDescent="0.2">
      <c r="B100" s="3"/>
      <c r="C100" s="20">
        <v>104.32</v>
      </c>
      <c r="D100" s="20">
        <v>111.64</v>
      </c>
      <c r="E100" s="20">
        <v>96.52</v>
      </c>
      <c r="F100" s="20">
        <v>101.4</v>
      </c>
      <c r="G100" s="20">
        <v>91.62</v>
      </c>
      <c r="H100" s="20">
        <v>107.13</v>
      </c>
      <c r="I100" s="20">
        <v>101.21</v>
      </c>
      <c r="J100" s="20">
        <v>99.81</v>
      </c>
      <c r="K100" s="20">
        <v>103.4</v>
      </c>
      <c r="L100" s="20">
        <v>109.03</v>
      </c>
      <c r="M100" s="20">
        <v>109.34</v>
      </c>
      <c r="N100" s="20">
        <v>109.86</v>
      </c>
      <c r="O100" s="20">
        <v>108.87</v>
      </c>
      <c r="P100" s="20">
        <v>93.34</v>
      </c>
      <c r="Q100" s="20">
        <v>112.42</v>
      </c>
      <c r="R100" s="20">
        <v>95.7</v>
      </c>
      <c r="S100" s="20">
        <v>106.47</v>
      </c>
      <c r="T100" s="20">
        <v>103.07</v>
      </c>
      <c r="U100" s="20">
        <v>104.62</v>
      </c>
      <c r="V100" s="20">
        <v>104.6</v>
      </c>
      <c r="W100" s="20">
        <v>89.96</v>
      </c>
      <c r="X100" s="20">
        <v>91.53</v>
      </c>
      <c r="Y100" s="20">
        <v>81.900000000000006</v>
      </c>
      <c r="Z100" s="20">
        <v>106.43</v>
      </c>
      <c r="AA100" s="20">
        <v>93.13</v>
      </c>
      <c r="AB100" s="20">
        <v>90.46</v>
      </c>
      <c r="AC100" s="20">
        <v>107.72</v>
      </c>
      <c r="AD100" s="20">
        <v>97.31</v>
      </c>
      <c r="AE100" s="20">
        <v>89.8</v>
      </c>
      <c r="AF100" s="20">
        <v>100.38</v>
      </c>
      <c r="AG100" s="20">
        <v>99.07</v>
      </c>
      <c r="AH100" s="20">
        <v>103.32</v>
      </c>
      <c r="AI100" s="20">
        <v>106.44</v>
      </c>
      <c r="AJ100" s="20">
        <v>109.24</v>
      </c>
      <c r="AK100" s="20">
        <v>102.88</v>
      </c>
      <c r="AL100" s="20">
        <v>106.67</v>
      </c>
      <c r="AM100" s="20">
        <v>100.36</v>
      </c>
      <c r="AN100" s="20">
        <v>101.71</v>
      </c>
      <c r="AO100" s="20">
        <v>101.92</v>
      </c>
      <c r="AP100" s="20">
        <v>108.58</v>
      </c>
      <c r="AQ100" s="20">
        <v>110.14</v>
      </c>
      <c r="AR100" s="20">
        <v>105.8</v>
      </c>
      <c r="AS100" s="20">
        <v>120.85</v>
      </c>
      <c r="AT100" s="20">
        <v>106.79</v>
      </c>
      <c r="AU100" s="20">
        <v>104.74</v>
      </c>
      <c r="AV100" s="20">
        <v>112.85</v>
      </c>
      <c r="AW100" s="20">
        <v>96.95</v>
      </c>
      <c r="AX100" s="20">
        <v>106.49</v>
      </c>
      <c r="AY100" s="20">
        <v>100.05</v>
      </c>
      <c r="AZ100" s="20">
        <v>99.32</v>
      </c>
      <c r="BA100" s="20">
        <v>99.61</v>
      </c>
      <c r="BB100" s="20">
        <v>90.63</v>
      </c>
      <c r="BC100" s="20">
        <v>100.8</v>
      </c>
      <c r="BD100" s="20">
        <v>97.88</v>
      </c>
      <c r="BE100" s="20">
        <v>112.69</v>
      </c>
      <c r="BF100" s="20">
        <v>100.93</v>
      </c>
    </row>
    <row r="101" spans="1:102" x14ac:dyDescent="0.2">
      <c r="B101" s="3"/>
      <c r="C101" s="20">
        <v>81.25</v>
      </c>
      <c r="D101" s="20">
        <v>91.37</v>
      </c>
      <c r="E101" s="20">
        <v>93.33</v>
      </c>
      <c r="F101" s="20">
        <v>98.73</v>
      </c>
      <c r="G101" s="20">
        <v>69.540000000000006</v>
      </c>
      <c r="H101" s="20">
        <v>85.43</v>
      </c>
      <c r="I101" s="20">
        <v>94.11</v>
      </c>
      <c r="J101" s="20">
        <v>93.27</v>
      </c>
      <c r="K101" s="20">
        <v>96.88</v>
      </c>
      <c r="L101" s="20">
        <v>89.05</v>
      </c>
      <c r="M101" s="20">
        <v>98.01</v>
      </c>
      <c r="N101" s="20">
        <v>86.6</v>
      </c>
      <c r="O101" s="20">
        <v>103.92</v>
      </c>
      <c r="P101" s="20">
        <v>90.37</v>
      </c>
      <c r="Q101" s="20">
        <v>85.98</v>
      </c>
      <c r="R101" s="20">
        <v>88.98</v>
      </c>
      <c r="S101" s="20">
        <v>103.12</v>
      </c>
      <c r="T101" s="20">
        <v>94.21</v>
      </c>
      <c r="U101" s="20">
        <v>94.32</v>
      </c>
      <c r="V101" s="20">
        <v>109.92</v>
      </c>
      <c r="W101" s="20">
        <v>87.08</v>
      </c>
      <c r="X101" s="20">
        <v>101.6</v>
      </c>
      <c r="Y101" s="20">
        <v>96.64</v>
      </c>
      <c r="Z101" s="20">
        <v>95.33</v>
      </c>
      <c r="AA101" s="20">
        <v>97.51</v>
      </c>
      <c r="AB101" s="20">
        <v>87.05</v>
      </c>
      <c r="AC101" s="20">
        <v>113.51</v>
      </c>
      <c r="AD101" s="20">
        <v>91.76</v>
      </c>
      <c r="AE101" s="20">
        <v>125.35</v>
      </c>
      <c r="AF101" s="20">
        <v>101.34</v>
      </c>
      <c r="AG101" s="20">
        <v>91.9</v>
      </c>
      <c r="AH101" s="20">
        <v>106.7</v>
      </c>
      <c r="AI101" s="20">
        <v>88.01</v>
      </c>
      <c r="AJ101" s="20">
        <v>99.04</v>
      </c>
      <c r="AK101" s="20">
        <v>99.8</v>
      </c>
      <c r="AL101" s="20">
        <v>88.32</v>
      </c>
      <c r="AM101" s="20">
        <v>76.86</v>
      </c>
      <c r="AN101" s="20">
        <v>97.65</v>
      </c>
      <c r="AO101" s="20">
        <v>92.44</v>
      </c>
      <c r="AP101" s="20">
        <v>76.42</v>
      </c>
      <c r="AQ101" s="20">
        <v>88.96</v>
      </c>
      <c r="AR101" s="20">
        <v>103.21</v>
      </c>
      <c r="AS101" s="20">
        <v>82.63</v>
      </c>
      <c r="AT101" s="20">
        <v>83.6</v>
      </c>
      <c r="AU101" s="20">
        <v>89.75</v>
      </c>
      <c r="AV101" s="20">
        <v>114.24</v>
      </c>
      <c r="AW101" s="20">
        <v>104.78</v>
      </c>
      <c r="AX101" s="20">
        <v>84.14</v>
      </c>
      <c r="AY101" s="20">
        <v>107.09</v>
      </c>
      <c r="AZ101" s="20">
        <v>83.1</v>
      </c>
      <c r="BA101" s="20">
        <v>78.61</v>
      </c>
      <c r="BB101" s="20">
        <v>96.47</v>
      </c>
      <c r="BC101" s="20">
        <v>99.63</v>
      </c>
      <c r="BD101" s="20">
        <v>101.96</v>
      </c>
      <c r="BE101" s="20">
        <v>93.87</v>
      </c>
      <c r="BF101" s="20">
        <v>91.45</v>
      </c>
      <c r="BG101" s="20">
        <v>91.87</v>
      </c>
      <c r="BH101" s="20">
        <v>96.89</v>
      </c>
      <c r="BI101" s="20">
        <v>107.08</v>
      </c>
      <c r="BJ101" s="20">
        <v>104.24</v>
      </c>
      <c r="BK101" s="20">
        <v>108.48</v>
      </c>
      <c r="BL101" s="20">
        <v>108.07</v>
      </c>
      <c r="BM101" s="20">
        <v>92.98</v>
      </c>
      <c r="BN101" s="20">
        <v>97.23</v>
      </c>
      <c r="BO101" s="20">
        <v>104.02</v>
      </c>
      <c r="BP101" s="20">
        <v>97.62</v>
      </c>
      <c r="BQ101" s="20">
        <v>89.54</v>
      </c>
      <c r="BR101" s="20">
        <v>96.89</v>
      </c>
      <c r="BS101" s="20">
        <v>92.45</v>
      </c>
      <c r="BT101" s="20">
        <v>89.23</v>
      </c>
      <c r="BU101" s="20">
        <v>101.86</v>
      </c>
      <c r="BV101" s="20">
        <v>106.97</v>
      </c>
      <c r="BW101" s="20">
        <v>94.68</v>
      </c>
      <c r="BX101" s="20">
        <v>93.25</v>
      </c>
      <c r="BY101" s="20">
        <v>80.83</v>
      </c>
      <c r="BZ101" s="20">
        <v>113.63</v>
      </c>
      <c r="CA101" s="20">
        <v>96.11</v>
      </c>
      <c r="CB101" s="20">
        <v>118.39</v>
      </c>
      <c r="CC101" s="20">
        <v>106.86</v>
      </c>
      <c r="CD101" s="20">
        <v>94.02</v>
      </c>
      <c r="CE101" s="20">
        <v>96.51</v>
      </c>
      <c r="CF101" s="20">
        <v>92.65</v>
      </c>
      <c r="CG101" s="20">
        <v>102.68</v>
      </c>
      <c r="CH101" s="20">
        <v>82.43</v>
      </c>
      <c r="CI101" s="20">
        <v>96.94</v>
      </c>
      <c r="CJ101" s="20">
        <v>100.39</v>
      </c>
      <c r="CK101" s="20">
        <v>93.31</v>
      </c>
      <c r="CL101" s="20">
        <v>85.01</v>
      </c>
      <c r="CM101" s="20">
        <v>103.64</v>
      </c>
      <c r="CN101" s="20">
        <v>99.35</v>
      </c>
      <c r="CO101" s="20">
        <v>102.65</v>
      </c>
      <c r="CP101" s="20">
        <v>102.3</v>
      </c>
      <c r="CQ101" s="20">
        <v>108.28</v>
      </c>
      <c r="CR101" s="20">
        <v>97.75</v>
      </c>
      <c r="CS101" s="20">
        <v>120.08</v>
      </c>
      <c r="CT101" s="20">
        <v>111.97</v>
      </c>
      <c r="CU101" s="20">
        <v>76.239999999999995</v>
      </c>
      <c r="CV101" s="20">
        <v>81.33</v>
      </c>
      <c r="CW101" s="20">
        <v>91.44</v>
      </c>
      <c r="CX101" s="20">
        <v>98.22</v>
      </c>
    </row>
    <row r="102" spans="1:102" x14ac:dyDescent="0.2">
      <c r="B102" s="3"/>
      <c r="C102" s="20"/>
      <c r="D102" s="20"/>
      <c r="E102" s="20"/>
    </row>
    <row r="103" spans="1:102" x14ac:dyDescent="0.2">
      <c r="B103" s="3"/>
      <c r="C103" s="20"/>
      <c r="D103" s="20"/>
      <c r="E103" s="20"/>
    </row>
    <row r="104" spans="1:102" x14ac:dyDescent="0.2">
      <c r="B104" s="3" t="s">
        <v>340</v>
      </c>
      <c r="C104" s="20">
        <v>95.35</v>
      </c>
      <c r="D104" s="20">
        <v>106.46</v>
      </c>
      <c r="E104" s="20">
        <v>102.32</v>
      </c>
      <c r="F104" s="20">
        <v>84.78</v>
      </c>
      <c r="G104" s="20">
        <v>75.86</v>
      </c>
      <c r="H104" s="20">
        <v>112.77</v>
      </c>
      <c r="I104" s="20">
        <v>91.24</v>
      </c>
      <c r="J104" s="20">
        <v>99.98</v>
      </c>
      <c r="K104" s="20">
        <v>94.05</v>
      </c>
      <c r="L104" s="20">
        <v>91.91</v>
      </c>
      <c r="M104" s="20">
        <v>94.42</v>
      </c>
      <c r="N104" s="20">
        <v>84.1</v>
      </c>
      <c r="O104" s="20">
        <v>95.25</v>
      </c>
      <c r="P104" s="20">
        <v>91.93</v>
      </c>
      <c r="Q104" s="20">
        <v>95.41</v>
      </c>
      <c r="R104" s="20">
        <v>92.33</v>
      </c>
      <c r="S104" s="20">
        <v>98.35</v>
      </c>
      <c r="T104" s="20">
        <v>92.92</v>
      </c>
      <c r="U104" s="20">
        <v>73.44</v>
      </c>
      <c r="V104" s="20">
        <v>99.92</v>
      </c>
      <c r="W104" s="20">
        <v>94.32</v>
      </c>
      <c r="X104" s="20">
        <v>100.38</v>
      </c>
      <c r="Y104" s="20">
        <v>107.28</v>
      </c>
      <c r="Z104" s="20">
        <v>109.53</v>
      </c>
      <c r="AA104" s="20">
        <v>92.05</v>
      </c>
      <c r="AB104" s="20">
        <v>104.33</v>
      </c>
      <c r="AC104" s="20">
        <v>93.87</v>
      </c>
      <c r="AD104" s="20">
        <v>81.239999999999995</v>
      </c>
      <c r="AE104" s="20">
        <v>86.02</v>
      </c>
      <c r="AF104" s="20">
        <v>92.04</v>
      </c>
      <c r="AG104" s="20">
        <v>95.26</v>
      </c>
      <c r="AH104" s="20">
        <v>82.55</v>
      </c>
      <c r="AI104" s="20">
        <v>109.59</v>
      </c>
      <c r="AJ104" s="20">
        <v>108.23</v>
      </c>
      <c r="AK104" s="20">
        <v>113.51</v>
      </c>
      <c r="AL104" s="20">
        <v>99.17</v>
      </c>
      <c r="AM104" s="20">
        <v>108.87</v>
      </c>
      <c r="AN104" s="20">
        <v>83.63</v>
      </c>
      <c r="AO104" s="20">
        <v>91.79</v>
      </c>
      <c r="AP104" s="20">
        <v>105.25</v>
      </c>
      <c r="AQ104" s="20">
        <v>88.93</v>
      </c>
      <c r="AR104" s="20">
        <v>110.26</v>
      </c>
      <c r="AS104" s="20">
        <v>91.98</v>
      </c>
      <c r="AT104" s="20">
        <v>101.91</v>
      </c>
      <c r="AU104" s="20">
        <v>94.67</v>
      </c>
      <c r="AV104" s="20">
        <v>98.73</v>
      </c>
      <c r="AW104" s="20">
        <v>97.86</v>
      </c>
      <c r="AX104" s="20">
        <v>108.07</v>
      </c>
      <c r="AY104" s="20">
        <v>105.46</v>
      </c>
      <c r="AZ104" s="20">
        <v>89</v>
      </c>
      <c r="BA104" s="20">
        <v>112.34</v>
      </c>
      <c r="BB104" s="20">
        <v>102.3</v>
      </c>
      <c r="BC104" s="20">
        <v>90.63</v>
      </c>
      <c r="BD104" s="20">
        <v>102.8</v>
      </c>
      <c r="BE104" s="20">
        <v>105.18</v>
      </c>
      <c r="BF104" s="20">
        <v>106.9</v>
      </c>
      <c r="BG104" s="20">
        <v>104.39</v>
      </c>
      <c r="BH104" s="20">
        <v>84.13</v>
      </c>
      <c r="BI104" s="20">
        <v>95.8</v>
      </c>
      <c r="BJ104" s="20">
        <v>88.84</v>
      </c>
      <c r="BK104" s="20">
        <v>81.430000000000007</v>
      </c>
      <c r="BL104" s="20">
        <v>101.09</v>
      </c>
      <c r="BM104" s="20">
        <v>101.58</v>
      </c>
      <c r="BN104" s="20">
        <v>100.12</v>
      </c>
      <c r="BO104" s="20">
        <v>91.97</v>
      </c>
      <c r="BP104" s="20">
        <v>102.03</v>
      </c>
      <c r="BQ104" s="20">
        <v>89.83</v>
      </c>
      <c r="BR104" s="20">
        <v>104.86</v>
      </c>
      <c r="BS104" s="20">
        <v>108.26</v>
      </c>
      <c r="BT104" s="20">
        <v>88.29</v>
      </c>
      <c r="BU104" s="20">
        <v>87.28</v>
      </c>
      <c r="BV104" s="20">
        <v>118.98</v>
      </c>
      <c r="BW104" s="20">
        <v>111.41</v>
      </c>
      <c r="BX104" s="20">
        <v>116.97</v>
      </c>
      <c r="BY104" s="20">
        <v>101.26</v>
      </c>
      <c r="BZ104" s="20">
        <v>88.39</v>
      </c>
      <c r="CA104" s="20">
        <v>103.5</v>
      </c>
      <c r="CB104" s="20">
        <v>85.2</v>
      </c>
      <c r="CC104" s="20">
        <v>121.33</v>
      </c>
      <c r="CD104" s="20">
        <v>98.44</v>
      </c>
    </row>
    <row r="105" spans="1:102" x14ac:dyDescent="0.2">
      <c r="B105" s="3"/>
      <c r="C105" s="20">
        <v>85.34</v>
      </c>
      <c r="D105" s="20">
        <v>108.91</v>
      </c>
      <c r="E105" s="20">
        <v>104.09</v>
      </c>
      <c r="F105" s="20">
        <v>99.07</v>
      </c>
      <c r="G105" s="20">
        <v>107.21</v>
      </c>
      <c r="H105" s="20">
        <v>96.2</v>
      </c>
      <c r="I105" s="20">
        <v>85.98</v>
      </c>
      <c r="J105" s="20">
        <v>102.08</v>
      </c>
      <c r="K105" s="20">
        <v>83.36</v>
      </c>
      <c r="L105" s="20">
        <v>87.85</v>
      </c>
      <c r="M105" s="20">
        <v>81.58</v>
      </c>
      <c r="N105" s="20">
        <v>108.98</v>
      </c>
      <c r="O105" s="20">
        <v>92.58</v>
      </c>
      <c r="P105" s="20">
        <v>94.84</v>
      </c>
      <c r="Q105" s="20">
        <v>78.69</v>
      </c>
      <c r="R105" s="20">
        <v>66.739999999999995</v>
      </c>
      <c r="S105" s="20">
        <v>93.48</v>
      </c>
      <c r="T105" s="20">
        <v>97.64</v>
      </c>
      <c r="U105" s="20">
        <v>93.58</v>
      </c>
      <c r="V105" s="20">
        <v>107.47</v>
      </c>
      <c r="W105" s="20">
        <v>84.63</v>
      </c>
      <c r="X105" s="20">
        <v>95.82</v>
      </c>
      <c r="Y105" s="20">
        <v>97.07</v>
      </c>
      <c r="Z105" s="20">
        <v>106.1</v>
      </c>
      <c r="AA105" s="20">
        <v>89.28</v>
      </c>
      <c r="AB105" s="20">
        <v>99.1</v>
      </c>
      <c r="AC105" s="20">
        <v>96.25</v>
      </c>
      <c r="AD105" s="20">
        <v>94.76</v>
      </c>
      <c r="AE105" s="20">
        <v>74.77</v>
      </c>
      <c r="AF105" s="20">
        <v>94.07</v>
      </c>
      <c r="AG105" s="20">
        <v>78.930000000000007</v>
      </c>
      <c r="AH105" s="20">
        <v>106.07</v>
      </c>
      <c r="AI105" s="20">
        <v>103.81</v>
      </c>
      <c r="AJ105" s="20">
        <v>95.16</v>
      </c>
      <c r="AK105" s="20">
        <v>73.61</v>
      </c>
      <c r="AL105" s="20">
        <v>71.23</v>
      </c>
      <c r="AM105" s="20">
        <v>95.34</v>
      </c>
      <c r="AN105" s="20">
        <v>92.49</v>
      </c>
      <c r="AO105" s="20">
        <v>100.6</v>
      </c>
      <c r="AP105" s="20">
        <v>98.65</v>
      </c>
      <c r="AQ105" s="20">
        <v>93.78</v>
      </c>
      <c r="AR105" s="20">
        <v>102.58</v>
      </c>
      <c r="AS105" s="20">
        <v>98.59</v>
      </c>
      <c r="AT105" s="20">
        <v>95.89</v>
      </c>
      <c r="AU105" s="20">
        <v>89.65</v>
      </c>
      <c r="AV105" s="20">
        <v>97.62</v>
      </c>
      <c r="AW105" s="20">
        <v>94.6</v>
      </c>
      <c r="AX105" s="20">
        <v>102.12</v>
      </c>
      <c r="AY105" s="20">
        <v>103.03</v>
      </c>
      <c r="AZ105" s="20">
        <v>116.51</v>
      </c>
      <c r="BA105" s="20">
        <v>89.8</v>
      </c>
      <c r="BB105" s="20">
        <v>76.430000000000007</v>
      </c>
      <c r="BC105" s="20">
        <v>103.99</v>
      </c>
      <c r="BD105" s="20">
        <v>95.06</v>
      </c>
      <c r="BE105" s="20">
        <v>100.41</v>
      </c>
      <c r="BF105" s="20">
        <v>92.66</v>
      </c>
      <c r="BG105" s="20">
        <v>79.430000000000007</v>
      </c>
      <c r="BH105" s="20">
        <v>108.75</v>
      </c>
      <c r="BI105" s="20">
        <v>99.02</v>
      </c>
      <c r="BJ105" s="20">
        <v>89.6</v>
      </c>
      <c r="BK105" s="20">
        <v>95.81</v>
      </c>
      <c r="BL105" s="20">
        <v>73.650000000000006</v>
      </c>
      <c r="BM105" s="20">
        <v>86.07</v>
      </c>
      <c r="BN105" s="20">
        <v>90.69</v>
      </c>
      <c r="BO105" s="20">
        <v>99.47</v>
      </c>
      <c r="BP105" s="20">
        <v>83.34</v>
      </c>
      <c r="BQ105" s="20">
        <v>72.680000000000007</v>
      </c>
      <c r="BR105" s="20">
        <v>100.32</v>
      </c>
      <c r="BS105" s="20">
        <v>99.15</v>
      </c>
      <c r="BT105" s="20">
        <v>80.739999999999995</v>
      </c>
      <c r="BU105" s="20">
        <v>100.21</v>
      </c>
      <c r="BV105" s="20">
        <v>114.02</v>
      </c>
      <c r="BW105" s="20">
        <v>87.9</v>
      </c>
      <c r="BX105" s="20">
        <v>98.95</v>
      </c>
      <c r="BY105" s="20">
        <v>100.71</v>
      </c>
      <c r="BZ105" s="20">
        <v>81.17</v>
      </c>
    </row>
    <row r="106" spans="1:102" x14ac:dyDescent="0.2">
      <c r="B106" s="20"/>
      <c r="C106" s="20">
        <v>102.51</v>
      </c>
      <c r="D106" s="20">
        <v>109.38</v>
      </c>
      <c r="E106" s="20">
        <v>99.98</v>
      </c>
      <c r="F106" s="20">
        <v>119.35</v>
      </c>
      <c r="G106" s="20">
        <v>114.67</v>
      </c>
      <c r="H106" s="20">
        <v>110.18</v>
      </c>
      <c r="I106" s="20">
        <v>95.95</v>
      </c>
      <c r="J106" s="20">
        <v>96.08</v>
      </c>
      <c r="K106" s="20">
        <v>105.27</v>
      </c>
      <c r="L106" s="20">
        <v>105.84</v>
      </c>
      <c r="M106" s="20">
        <v>114.15</v>
      </c>
      <c r="N106" s="20">
        <v>112.9</v>
      </c>
      <c r="O106" s="20">
        <v>94.77</v>
      </c>
      <c r="P106" s="20">
        <v>104.09</v>
      </c>
      <c r="Q106" s="20">
        <v>105.17</v>
      </c>
      <c r="R106" s="20">
        <v>100.97</v>
      </c>
      <c r="S106" s="20">
        <v>98.66</v>
      </c>
      <c r="T106" s="20">
        <v>101.64</v>
      </c>
      <c r="U106" s="20">
        <v>97.55</v>
      </c>
      <c r="V106" s="20">
        <v>108.03</v>
      </c>
      <c r="W106" s="20">
        <v>98.9</v>
      </c>
      <c r="X106" s="20">
        <v>106.67</v>
      </c>
      <c r="Y106" s="20">
        <v>105.67</v>
      </c>
      <c r="Z106" s="20">
        <v>102.31</v>
      </c>
      <c r="AA106" s="20">
        <v>94.92</v>
      </c>
      <c r="AB106" s="20">
        <v>110.59</v>
      </c>
      <c r="AC106" s="20">
        <v>98.48</v>
      </c>
      <c r="AD106" s="20">
        <v>95.2</v>
      </c>
      <c r="AE106" s="20">
        <v>87.91</v>
      </c>
      <c r="AF106" s="20">
        <v>88.84</v>
      </c>
      <c r="AG106" s="20">
        <v>96.74</v>
      </c>
      <c r="AH106" s="20">
        <v>91.11</v>
      </c>
      <c r="AI106" s="20">
        <v>100.41</v>
      </c>
      <c r="AJ106" s="20">
        <v>103.53</v>
      </c>
      <c r="AK106" s="20">
        <v>101.98</v>
      </c>
      <c r="AL106" s="20">
        <v>79.16</v>
      </c>
      <c r="AM106" s="20">
        <v>114.25</v>
      </c>
      <c r="AN106" s="20">
        <v>93.91</v>
      </c>
      <c r="AO106" s="20">
        <v>125.55</v>
      </c>
      <c r="AP106" s="20">
        <v>93.1</v>
      </c>
      <c r="AQ106" s="20">
        <v>107.38</v>
      </c>
      <c r="AR106" s="20">
        <v>99.75</v>
      </c>
      <c r="AS106" s="20">
        <v>100.07</v>
      </c>
      <c r="AT106" s="20">
        <v>110.91</v>
      </c>
      <c r="AU106" s="20">
        <v>92.38</v>
      </c>
      <c r="AV106" s="20">
        <v>81.87</v>
      </c>
      <c r="AW106" s="20">
        <v>107.78</v>
      </c>
      <c r="AX106" s="20">
        <v>102.47</v>
      </c>
      <c r="AY106" s="20">
        <v>100.82</v>
      </c>
      <c r="AZ106" s="20">
        <v>105.88</v>
      </c>
      <c r="BA106" s="20">
        <v>105.21</v>
      </c>
      <c r="BB106" s="20">
        <v>87.62</v>
      </c>
      <c r="BC106" s="20">
        <v>98.39</v>
      </c>
      <c r="BD106" s="20">
        <v>105.7</v>
      </c>
      <c r="BE106" s="20">
        <v>109.93</v>
      </c>
      <c r="BF106" s="20">
        <v>102.15</v>
      </c>
      <c r="BG106" s="20">
        <v>109.46</v>
      </c>
      <c r="BH106" s="20">
        <v>92.24</v>
      </c>
      <c r="BI106" s="20">
        <v>92.61</v>
      </c>
      <c r="BJ106" s="20">
        <v>97.01</v>
      </c>
      <c r="BK106" s="20">
        <v>116.25</v>
      </c>
      <c r="BL106" s="20">
        <v>109.02</v>
      </c>
      <c r="BM106" s="20">
        <v>106.3</v>
      </c>
      <c r="BN106" s="20">
        <v>90.53</v>
      </c>
      <c r="BO106" s="20">
        <v>112.11</v>
      </c>
      <c r="BP106" s="20">
        <v>123.64</v>
      </c>
      <c r="BQ106" s="20">
        <v>107.19</v>
      </c>
      <c r="BR106" s="20">
        <v>115.33</v>
      </c>
      <c r="BS106" s="20">
        <v>94.8</v>
      </c>
      <c r="BT106" s="20">
        <v>85.97</v>
      </c>
      <c r="BU106" s="20">
        <v>83.63</v>
      </c>
      <c r="BV106" s="20">
        <v>92.92</v>
      </c>
      <c r="BW106" s="20">
        <v>109.05</v>
      </c>
      <c r="BX106" s="20">
        <v>98.39</v>
      </c>
      <c r="BY106" s="20">
        <v>97.25</v>
      </c>
      <c r="BZ106" s="20">
        <v>110.43</v>
      </c>
      <c r="CA106" s="20">
        <v>102.28</v>
      </c>
      <c r="CB106" s="20"/>
      <c r="CC106" s="20"/>
      <c r="CD106" s="20"/>
    </row>
    <row r="107" spans="1:102" x14ac:dyDescent="0.2">
      <c r="B107" s="20"/>
      <c r="C107" s="20"/>
      <c r="D107" s="20"/>
      <c r="E107" s="20"/>
    </row>
    <row r="108" spans="1:102" x14ac:dyDescent="0.2">
      <c r="C108" s="20"/>
      <c r="D108" s="20"/>
      <c r="E108" s="20"/>
    </row>
    <row r="109" spans="1:102" x14ac:dyDescent="0.2">
      <c r="C109" s="20"/>
      <c r="D109" s="20"/>
      <c r="E109" s="20"/>
    </row>
    <row r="110" spans="1:102" x14ac:dyDescent="0.2">
      <c r="C110" s="4" t="s">
        <v>329</v>
      </c>
      <c r="D110" s="20"/>
      <c r="E110" s="20"/>
    </row>
    <row r="111" spans="1:102" x14ac:dyDescent="0.2">
      <c r="B111" s="3" t="s">
        <v>339</v>
      </c>
      <c r="C111" s="20">
        <v>211.78</v>
      </c>
      <c r="D111" s="20">
        <v>243.98</v>
      </c>
      <c r="E111" s="20">
        <v>241.28</v>
      </c>
      <c r="F111" s="20">
        <v>252.38</v>
      </c>
      <c r="G111" s="20">
        <v>240</v>
      </c>
      <c r="H111" s="20">
        <v>248.26</v>
      </c>
      <c r="I111" s="20">
        <v>234.27</v>
      </c>
      <c r="J111" s="20">
        <v>226.49</v>
      </c>
      <c r="K111" s="20">
        <v>223.3</v>
      </c>
      <c r="L111" s="20">
        <v>232.56</v>
      </c>
      <c r="M111" s="20">
        <v>260.45999999999998</v>
      </c>
      <c r="N111" s="20">
        <v>214.87</v>
      </c>
      <c r="O111" s="20">
        <v>250.39</v>
      </c>
      <c r="P111" s="20">
        <v>251.07</v>
      </c>
      <c r="Q111" s="20">
        <v>230.07</v>
      </c>
      <c r="R111" s="20">
        <v>232.66</v>
      </c>
      <c r="S111" s="20">
        <v>229.96</v>
      </c>
      <c r="T111" s="20">
        <v>230.71</v>
      </c>
      <c r="U111" s="20">
        <v>233.36</v>
      </c>
      <c r="V111" s="20">
        <v>222.17</v>
      </c>
      <c r="W111" s="20">
        <v>229.32</v>
      </c>
      <c r="X111" s="20">
        <v>231.87</v>
      </c>
      <c r="Y111" s="20">
        <v>223.3</v>
      </c>
      <c r="Z111" s="20">
        <v>234.76</v>
      </c>
      <c r="AA111" s="20">
        <v>225.63</v>
      </c>
      <c r="AB111" s="20">
        <v>237.24</v>
      </c>
      <c r="AC111" s="20">
        <v>219.95</v>
      </c>
      <c r="AD111" s="20">
        <v>237.24</v>
      </c>
      <c r="AE111" s="20">
        <v>207.85</v>
      </c>
      <c r="AF111" s="20">
        <v>230.23</v>
      </c>
      <c r="AG111" s="20">
        <v>261.04000000000002</v>
      </c>
      <c r="AH111" s="20">
        <v>218.97</v>
      </c>
      <c r="AI111" s="20">
        <v>240.08</v>
      </c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</row>
    <row r="112" spans="1:102" x14ac:dyDescent="0.2">
      <c r="B112" s="3"/>
      <c r="C112" s="20">
        <v>236.88</v>
      </c>
      <c r="D112" s="20">
        <v>248.24</v>
      </c>
      <c r="E112" s="20">
        <v>280.56</v>
      </c>
      <c r="F112" s="20">
        <v>260.42</v>
      </c>
      <c r="G112" s="20">
        <v>241.09</v>
      </c>
      <c r="H112" s="20">
        <v>240.42</v>
      </c>
      <c r="I112" s="20">
        <v>236.12</v>
      </c>
      <c r="J112" s="20">
        <v>210.69</v>
      </c>
      <c r="K112" s="20">
        <v>229.07</v>
      </c>
      <c r="L112" s="20">
        <v>227.88</v>
      </c>
      <c r="M112" s="20">
        <v>229.64</v>
      </c>
      <c r="N112" s="20">
        <v>251.91</v>
      </c>
      <c r="O112" s="20">
        <v>246.42</v>
      </c>
      <c r="P112" s="20">
        <v>227.62</v>
      </c>
      <c r="Q112" s="20">
        <v>227.27</v>
      </c>
      <c r="R112" s="20">
        <v>232.55</v>
      </c>
      <c r="S112" s="20">
        <v>241.51</v>
      </c>
      <c r="T112" s="20">
        <v>240.97</v>
      </c>
      <c r="U112" s="20">
        <v>228.85</v>
      </c>
      <c r="V112" s="20">
        <v>235.13</v>
      </c>
      <c r="W112" s="20">
        <v>273.89999999999998</v>
      </c>
      <c r="X112" s="20">
        <v>252.29</v>
      </c>
      <c r="Y112" s="20">
        <v>238.09</v>
      </c>
      <c r="Z112" s="20">
        <v>245.68</v>
      </c>
      <c r="AA112" s="20">
        <v>238.55</v>
      </c>
      <c r="AB112" s="20">
        <v>249.87</v>
      </c>
      <c r="AC112" s="20">
        <v>204.46</v>
      </c>
      <c r="AD112" s="20">
        <v>259.99</v>
      </c>
      <c r="AE112" s="20">
        <v>248.42</v>
      </c>
      <c r="AF112" s="20">
        <v>260.41000000000003</v>
      </c>
      <c r="AG112" s="20">
        <v>210.23</v>
      </c>
      <c r="AH112" s="20">
        <v>236.59</v>
      </c>
      <c r="AI112" s="20">
        <v>217.21</v>
      </c>
      <c r="AJ112" s="20">
        <v>224.05</v>
      </c>
      <c r="AK112" s="20">
        <v>226.1</v>
      </c>
      <c r="AL112" s="20">
        <v>260.76</v>
      </c>
      <c r="AM112" s="20">
        <v>238.44</v>
      </c>
      <c r="AN112" s="20">
        <v>258.06</v>
      </c>
      <c r="AO112" s="20">
        <v>248.9</v>
      </c>
      <c r="AP112" s="20">
        <v>227.37</v>
      </c>
      <c r="AQ112" s="20">
        <v>241.4</v>
      </c>
      <c r="AR112" s="20">
        <v>238.6</v>
      </c>
      <c r="AS112" s="20">
        <v>236.6</v>
      </c>
      <c r="AT112" s="20">
        <v>220.28</v>
      </c>
      <c r="AU112" s="20">
        <v>240.86</v>
      </c>
      <c r="AV112" s="20">
        <v>244.95</v>
      </c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</row>
    <row r="113" spans="1:62" x14ac:dyDescent="0.2">
      <c r="B113" s="3"/>
      <c r="C113" s="20">
        <v>235.15</v>
      </c>
      <c r="D113" s="20">
        <v>245.69</v>
      </c>
      <c r="E113" s="20">
        <v>206.18</v>
      </c>
      <c r="F113" s="20">
        <v>226.13</v>
      </c>
      <c r="G113" s="20">
        <v>202.92</v>
      </c>
      <c r="H113" s="20">
        <v>237.12</v>
      </c>
      <c r="I113" s="20">
        <v>235.13</v>
      </c>
      <c r="J113" s="20">
        <v>218.65</v>
      </c>
      <c r="K113" s="20">
        <v>257.76</v>
      </c>
      <c r="L113" s="20">
        <v>235.15</v>
      </c>
      <c r="M113" s="20">
        <v>214.95</v>
      </c>
      <c r="N113" s="20">
        <v>213.18</v>
      </c>
      <c r="O113" s="20">
        <v>217.82</v>
      </c>
      <c r="P113" s="20">
        <v>225.88</v>
      </c>
      <c r="Q113" s="20">
        <v>224.61</v>
      </c>
      <c r="R113" s="20">
        <v>228.12</v>
      </c>
      <c r="S113" s="20">
        <v>213.13</v>
      </c>
      <c r="T113" s="20">
        <v>226.04</v>
      </c>
      <c r="U113" s="20">
        <v>209.41</v>
      </c>
      <c r="V113" s="20">
        <v>243.33</v>
      </c>
      <c r="W113" s="20">
        <v>218.35</v>
      </c>
      <c r="X113" s="20">
        <v>248.81</v>
      </c>
      <c r="Y113" s="20">
        <v>251.13</v>
      </c>
      <c r="Z113" s="20">
        <v>239.88</v>
      </c>
      <c r="AA113" s="20">
        <v>231.61</v>
      </c>
      <c r="AB113" s="20">
        <v>213.78</v>
      </c>
      <c r="AC113" s="20">
        <v>212.49</v>
      </c>
      <c r="AD113" s="20">
        <v>247.09</v>
      </c>
      <c r="AE113" s="20">
        <v>249.13</v>
      </c>
      <c r="AF113" s="20">
        <v>278.45999999999998</v>
      </c>
      <c r="AG113" s="20">
        <v>226.23</v>
      </c>
      <c r="AH113" s="20">
        <v>212.11</v>
      </c>
      <c r="AI113" s="20">
        <v>235.47</v>
      </c>
      <c r="AJ113" s="20">
        <v>212.85</v>
      </c>
      <c r="AK113" s="20">
        <v>230.75</v>
      </c>
      <c r="AL113" s="20">
        <v>219.53</v>
      </c>
      <c r="AM113" s="20">
        <v>248.11</v>
      </c>
      <c r="AN113" s="20">
        <v>200.69</v>
      </c>
      <c r="AO113" s="20">
        <v>247.61</v>
      </c>
      <c r="AP113" s="20">
        <v>190.15</v>
      </c>
      <c r="AQ113" s="20">
        <v>243.69</v>
      </c>
      <c r="AR113" s="20">
        <v>222.05</v>
      </c>
      <c r="AS113" s="20">
        <v>214.33</v>
      </c>
      <c r="AT113" s="20">
        <v>217.66</v>
      </c>
      <c r="AU113" s="20">
        <v>229.9</v>
      </c>
      <c r="AV113" s="20">
        <v>215.35</v>
      </c>
      <c r="AW113" s="20">
        <v>219.73</v>
      </c>
      <c r="AX113" s="20">
        <v>237.15</v>
      </c>
      <c r="AY113" s="20">
        <v>259.5</v>
      </c>
      <c r="AZ113" s="20">
        <v>244.55</v>
      </c>
      <c r="BA113" s="20">
        <v>218.82</v>
      </c>
      <c r="BB113" s="20">
        <v>230.66</v>
      </c>
      <c r="BC113" s="20">
        <v>245.42</v>
      </c>
      <c r="BD113" s="20">
        <v>204.48</v>
      </c>
      <c r="BE113" s="20">
        <v>224.61</v>
      </c>
      <c r="BF113" s="20">
        <v>214.37</v>
      </c>
      <c r="BG113" s="20">
        <v>222.78</v>
      </c>
      <c r="BH113" s="20">
        <v>224.27</v>
      </c>
      <c r="BI113" s="20">
        <v>222.04</v>
      </c>
      <c r="BJ113" s="20">
        <v>261.87</v>
      </c>
    </row>
    <row r="114" spans="1:62" x14ac:dyDescent="0.2">
      <c r="B114" s="3"/>
      <c r="C114" s="20"/>
      <c r="D114" s="20"/>
      <c r="E114" s="20"/>
    </row>
    <row r="115" spans="1:62" x14ac:dyDescent="0.2">
      <c r="B115" s="3"/>
      <c r="C115" s="20"/>
      <c r="D115" s="20"/>
      <c r="E115" s="20"/>
    </row>
    <row r="116" spans="1:62" x14ac:dyDescent="0.2">
      <c r="B116" s="3" t="s">
        <v>340</v>
      </c>
      <c r="C116" s="20">
        <v>259.55</v>
      </c>
      <c r="D116" s="20">
        <v>207.79</v>
      </c>
      <c r="E116" s="20">
        <v>246.71</v>
      </c>
      <c r="F116" s="20">
        <v>230.75</v>
      </c>
      <c r="G116" s="20">
        <v>240.94</v>
      </c>
      <c r="H116" s="20">
        <v>263.45</v>
      </c>
      <c r="I116" s="20">
        <v>244.45</v>
      </c>
      <c r="J116" s="20">
        <v>223.39</v>
      </c>
      <c r="K116" s="20">
        <v>273.72000000000003</v>
      </c>
      <c r="L116" s="20">
        <v>261.06</v>
      </c>
      <c r="M116" s="20">
        <v>226.25</v>
      </c>
      <c r="N116" s="20">
        <v>245.5</v>
      </c>
      <c r="O116" s="20">
        <v>247.97</v>
      </c>
      <c r="P116" s="20">
        <v>243.32</v>
      </c>
      <c r="Q116" s="20">
        <v>236.13</v>
      </c>
      <c r="R116" s="20">
        <v>215.81</v>
      </c>
      <c r="S116" s="20">
        <v>271.73</v>
      </c>
      <c r="T116" s="20">
        <v>245.11</v>
      </c>
      <c r="U116" s="20">
        <v>206.13</v>
      </c>
      <c r="V116" s="20">
        <v>243.3</v>
      </c>
      <c r="W116" s="20">
        <v>197.85</v>
      </c>
      <c r="X116" s="20">
        <v>274.52</v>
      </c>
      <c r="Y116" s="20">
        <v>272.81</v>
      </c>
      <c r="Z116" s="20">
        <v>240.14</v>
      </c>
      <c r="AA116" s="20">
        <v>263.73</v>
      </c>
      <c r="AB116" s="20">
        <v>296.42</v>
      </c>
      <c r="AC116" s="20">
        <v>230.78</v>
      </c>
      <c r="AD116" s="20">
        <v>277.27999999999997</v>
      </c>
      <c r="AE116" s="20">
        <v>282.64999999999998</v>
      </c>
      <c r="AF116" s="20">
        <v>240.42</v>
      </c>
      <c r="AG116" s="20">
        <v>241.46</v>
      </c>
      <c r="AH116" s="20">
        <v>223.09</v>
      </c>
      <c r="AI116" s="20">
        <v>204</v>
      </c>
      <c r="AJ116" s="20">
        <v>284.29000000000002</v>
      </c>
      <c r="AK116" s="20">
        <v>237.25</v>
      </c>
      <c r="AL116" s="20">
        <v>261.20999999999998</v>
      </c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62" x14ac:dyDescent="0.2">
      <c r="B117" s="3"/>
      <c r="C117" s="20">
        <v>222.37</v>
      </c>
      <c r="D117" s="20">
        <v>232.04</v>
      </c>
      <c r="E117" s="20">
        <v>209.68</v>
      </c>
      <c r="F117" s="20">
        <v>203.91</v>
      </c>
      <c r="G117" s="20">
        <v>213.29</v>
      </c>
      <c r="H117" s="20">
        <v>219.26</v>
      </c>
      <c r="I117" s="20">
        <v>250.3</v>
      </c>
      <c r="J117" s="20">
        <v>213.39</v>
      </c>
      <c r="K117" s="20">
        <v>230.23</v>
      </c>
      <c r="L117" s="20">
        <v>218.68</v>
      </c>
      <c r="M117" s="20">
        <v>242.01</v>
      </c>
      <c r="N117" s="20">
        <v>248.68</v>
      </c>
      <c r="O117" s="20">
        <v>218.31</v>
      </c>
      <c r="P117" s="20">
        <v>205.84</v>
      </c>
      <c r="Q117" s="20">
        <v>236.66</v>
      </c>
      <c r="R117" s="20">
        <v>255.18</v>
      </c>
      <c r="S117" s="20">
        <v>235.23</v>
      </c>
      <c r="T117" s="20">
        <v>206.68</v>
      </c>
      <c r="U117" s="20">
        <v>208.02</v>
      </c>
      <c r="V117" s="20">
        <v>220.39</v>
      </c>
      <c r="W117" s="20">
        <v>218.85</v>
      </c>
      <c r="X117" s="20">
        <v>225.89</v>
      </c>
      <c r="Y117" s="20">
        <v>207.76</v>
      </c>
      <c r="Z117" s="20">
        <v>204.06</v>
      </c>
      <c r="AA117" s="20">
        <v>209.06</v>
      </c>
      <c r="AB117" s="20">
        <v>241.15</v>
      </c>
      <c r="AC117" s="20">
        <v>185.92</v>
      </c>
      <c r="AD117" s="20">
        <v>222.66</v>
      </c>
      <c r="AE117" s="20">
        <v>205.9</v>
      </c>
      <c r="AF117" s="20">
        <v>198.69</v>
      </c>
      <c r="AG117" s="20">
        <v>201.46</v>
      </c>
      <c r="AH117" s="20">
        <v>221.23</v>
      </c>
      <c r="AI117" s="20">
        <v>220.83</v>
      </c>
      <c r="AJ117" s="20">
        <v>227.41</v>
      </c>
      <c r="AK117" s="20">
        <v>218.96</v>
      </c>
      <c r="AL117" s="20">
        <v>210.2</v>
      </c>
      <c r="AM117" s="20">
        <v>232.84</v>
      </c>
      <c r="AN117" s="20">
        <v>213.68</v>
      </c>
      <c r="AO117" s="20">
        <v>226.23</v>
      </c>
      <c r="AP117" s="20">
        <v>225.7</v>
      </c>
      <c r="AQ117" s="20">
        <v>202.82</v>
      </c>
      <c r="AR117" s="20">
        <v>232.51</v>
      </c>
      <c r="AS117" s="20">
        <v>235.77</v>
      </c>
      <c r="AT117" s="20">
        <v>224.46</v>
      </c>
      <c r="AU117" s="20">
        <v>219.65</v>
      </c>
    </row>
    <row r="118" spans="1:62" x14ac:dyDescent="0.2">
      <c r="C118" s="20">
        <v>242.48</v>
      </c>
      <c r="D118" s="20">
        <v>235.14</v>
      </c>
      <c r="E118" s="20">
        <v>238.91</v>
      </c>
      <c r="F118" s="20">
        <v>239.25</v>
      </c>
      <c r="G118" s="20">
        <v>253.51</v>
      </c>
      <c r="H118" s="20">
        <v>212.29</v>
      </c>
      <c r="I118" s="20">
        <v>225.78</v>
      </c>
      <c r="J118" s="20">
        <v>215.99</v>
      </c>
      <c r="K118" s="20">
        <v>226.12</v>
      </c>
      <c r="L118" s="20">
        <v>283.70999999999998</v>
      </c>
      <c r="M118" s="20">
        <v>232.89</v>
      </c>
      <c r="N118" s="20">
        <v>243.07</v>
      </c>
      <c r="O118" s="20">
        <v>233.31</v>
      </c>
      <c r="P118" s="20">
        <v>214.11</v>
      </c>
      <c r="Q118" s="20">
        <v>207.61</v>
      </c>
      <c r="R118" s="20">
        <v>231.27</v>
      </c>
      <c r="S118" s="20">
        <v>217.23</v>
      </c>
      <c r="T118" s="20">
        <v>231.44</v>
      </c>
      <c r="U118" s="20">
        <v>262.18</v>
      </c>
      <c r="V118" s="20">
        <v>245.38</v>
      </c>
      <c r="W118" s="20">
        <v>262.76</v>
      </c>
      <c r="X118" s="20">
        <v>258.56</v>
      </c>
      <c r="Y118" s="20">
        <v>244.07</v>
      </c>
      <c r="Z118" s="20">
        <v>228.28</v>
      </c>
      <c r="AA118" s="20">
        <v>263.66000000000003</v>
      </c>
      <c r="AB118" s="20">
        <v>233.07</v>
      </c>
      <c r="AC118" s="20">
        <v>283.52999999999997</v>
      </c>
      <c r="AD118" s="20">
        <v>244.63</v>
      </c>
      <c r="AE118" s="20">
        <v>180.34</v>
      </c>
      <c r="AF118" s="20">
        <v>209.27</v>
      </c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62" x14ac:dyDescent="0.2">
      <c r="C119" s="20"/>
      <c r="D119" s="20"/>
      <c r="E119" s="20"/>
    </row>
    <row r="120" spans="1:62" x14ac:dyDescent="0.2">
      <c r="C120" s="20"/>
      <c r="D120" s="20"/>
      <c r="E120" s="20"/>
    </row>
    <row r="121" spans="1:62" x14ac:dyDescent="0.2">
      <c r="C121" s="20"/>
      <c r="D121" s="20"/>
      <c r="E121" s="20"/>
    </row>
    <row r="122" spans="1:62" x14ac:dyDescent="0.2">
      <c r="A122" s="3" t="s">
        <v>342</v>
      </c>
      <c r="B122" s="3" t="s">
        <v>36</v>
      </c>
      <c r="C122" s="4" t="s">
        <v>339</v>
      </c>
      <c r="D122" s="4" t="s">
        <v>340</v>
      </c>
      <c r="E122" s="20"/>
    </row>
    <row r="123" spans="1:62" x14ac:dyDescent="0.2">
      <c r="A123" s="3" t="s">
        <v>36</v>
      </c>
      <c r="C123" s="29">
        <v>10.82758621</v>
      </c>
      <c r="D123" s="29">
        <v>11.13</v>
      </c>
      <c r="E123" s="20"/>
    </row>
    <row r="124" spans="1:62" x14ac:dyDescent="0.2">
      <c r="A124" s="3" t="s">
        <v>14</v>
      </c>
      <c r="C124" s="29">
        <v>10.617647099999999</v>
      </c>
      <c r="D124" s="29">
        <v>13.28125</v>
      </c>
      <c r="E124" s="20"/>
    </row>
    <row r="125" spans="1:62" x14ac:dyDescent="0.2">
      <c r="C125" s="29">
        <v>12.11904762</v>
      </c>
      <c r="D125" s="29">
        <v>10.627906980000001</v>
      </c>
      <c r="E125" s="20"/>
    </row>
    <row r="126" spans="1:62" x14ac:dyDescent="0.2">
      <c r="D126" s="20"/>
      <c r="E126" s="20"/>
    </row>
    <row r="127" spans="1:62" x14ac:dyDescent="0.2">
      <c r="C127" s="20"/>
      <c r="D127" s="20"/>
      <c r="E127" s="20"/>
    </row>
    <row r="128" spans="1:62" x14ac:dyDescent="0.2">
      <c r="C128" s="20"/>
      <c r="E128" s="20"/>
    </row>
    <row r="129" spans="1:5" x14ac:dyDescent="0.2">
      <c r="C129" s="20"/>
      <c r="D129" s="20"/>
      <c r="E129" s="20"/>
    </row>
    <row r="130" spans="1:5" x14ac:dyDescent="0.2">
      <c r="A130" s="3" t="s">
        <v>343</v>
      </c>
      <c r="B130" s="3" t="s">
        <v>344</v>
      </c>
      <c r="C130" s="16" t="s">
        <v>339</v>
      </c>
      <c r="D130" s="16" t="s">
        <v>340</v>
      </c>
      <c r="E130" s="20"/>
    </row>
    <row r="131" spans="1:5" x14ac:dyDescent="0.2">
      <c r="A131" s="3" t="s">
        <v>14</v>
      </c>
      <c r="C131" s="2">
        <v>7.8</v>
      </c>
      <c r="D131" s="2">
        <v>9</v>
      </c>
      <c r="E131" s="20"/>
    </row>
    <row r="132" spans="1:5" x14ac:dyDescent="0.2">
      <c r="C132" s="2">
        <v>8.1999999999999993</v>
      </c>
      <c r="D132" s="2">
        <v>7.7</v>
      </c>
      <c r="E132" s="20"/>
    </row>
    <row r="133" spans="1:5" x14ac:dyDescent="0.2">
      <c r="C133" s="2">
        <v>8.5</v>
      </c>
      <c r="D133" s="2">
        <v>7.2</v>
      </c>
      <c r="E133" s="20"/>
    </row>
    <row r="134" spans="1:5" x14ac:dyDescent="0.2">
      <c r="C134" s="2"/>
      <c r="D134" s="2"/>
      <c r="E134" s="20"/>
    </row>
    <row r="135" spans="1:5" x14ac:dyDescent="0.2">
      <c r="C135" s="2">
        <v>7.5</v>
      </c>
      <c r="D135" s="2">
        <v>8.8000000000000007</v>
      </c>
      <c r="E135" s="20"/>
    </row>
    <row r="136" spans="1:5" x14ac:dyDescent="0.2">
      <c r="C136" s="2">
        <v>7.8</v>
      </c>
      <c r="D136" s="2">
        <v>8.5</v>
      </c>
      <c r="E136" s="20"/>
    </row>
    <row r="137" spans="1:5" x14ac:dyDescent="0.2">
      <c r="C137" s="2">
        <v>6.7</v>
      </c>
      <c r="D137" s="2">
        <v>7.8</v>
      </c>
      <c r="E137" s="20"/>
    </row>
    <row r="138" spans="1:5" x14ac:dyDescent="0.2">
      <c r="C138" s="20"/>
      <c r="D138" s="20"/>
      <c r="E138" s="20"/>
    </row>
    <row r="139" spans="1:5" x14ac:dyDescent="0.2">
      <c r="C139" s="20"/>
      <c r="D139" s="20"/>
      <c r="E139" s="20"/>
    </row>
    <row r="140" spans="1:5" x14ac:dyDescent="0.2">
      <c r="C140" s="20"/>
      <c r="D140" s="20"/>
      <c r="E140" s="20"/>
    </row>
    <row r="141" spans="1:5" x14ac:dyDescent="0.2">
      <c r="C141" s="20"/>
      <c r="D141" s="20"/>
      <c r="E141" s="20"/>
    </row>
    <row r="142" spans="1:5" x14ac:dyDescent="0.2">
      <c r="C142" s="20"/>
      <c r="D142" s="20"/>
      <c r="E142" s="20"/>
    </row>
    <row r="143" spans="1:5" x14ac:dyDescent="0.2">
      <c r="C143" s="20"/>
      <c r="D143" s="20"/>
      <c r="E143" s="20"/>
    </row>
    <row r="144" spans="1:5" x14ac:dyDescent="0.2">
      <c r="C144" s="20"/>
      <c r="D144" s="20"/>
      <c r="E144" s="20"/>
    </row>
    <row r="145" spans="3:5" x14ac:dyDescent="0.2">
      <c r="C145" s="20"/>
      <c r="D145" s="20"/>
      <c r="E145" s="20"/>
    </row>
    <row r="146" spans="3:5" x14ac:dyDescent="0.2">
      <c r="C146" s="20"/>
      <c r="D146" s="20"/>
      <c r="E146" s="20"/>
    </row>
    <row r="147" spans="3:5" x14ac:dyDescent="0.2">
      <c r="C147" s="20"/>
      <c r="D147" s="20"/>
      <c r="E147" s="20"/>
    </row>
    <row r="148" spans="3:5" x14ac:dyDescent="0.2">
      <c r="C148" s="20"/>
      <c r="D148" s="20"/>
      <c r="E148" s="20"/>
    </row>
    <row r="149" spans="3:5" x14ac:dyDescent="0.2">
      <c r="C149" s="20"/>
      <c r="D149" s="20"/>
      <c r="E149" s="20"/>
    </row>
    <row r="150" spans="3:5" x14ac:dyDescent="0.2">
      <c r="C150" s="20"/>
      <c r="D150" s="20"/>
      <c r="E150" s="20"/>
    </row>
    <row r="151" spans="3:5" x14ac:dyDescent="0.2">
      <c r="C151" s="20"/>
      <c r="D151" s="20"/>
      <c r="E151" s="20"/>
    </row>
    <row r="152" spans="3:5" x14ac:dyDescent="0.2">
      <c r="C152" s="20"/>
      <c r="D152" s="20"/>
      <c r="E152" s="20"/>
    </row>
    <row r="153" spans="3:5" x14ac:dyDescent="0.2">
      <c r="C153" s="20"/>
      <c r="D153" s="20"/>
      <c r="E153" s="20"/>
    </row>
    <row r="154" spans="3:5" x14ac:dyDescent="0.2">
      <c r="C154" s="20"/>
      <c r="D154" s="20"/>
      <c r="E154" s="20"/>
    </row>
    <row r="155" spans="3:5" x14ac:dyDescent="0.2">
      <c r="C155" s="20"/>
      <c r="D155" s="20"/>
      <c r="E155" s="20"/>
    </row>
    <row r="156" spans="3:5" x14ac:dyDescent="0.2">
      <c r="C156" s="20"/>
      <c r="D156" s="20"/>
      <c r="E156" s="20"/>
    </row>
    <row r="157" spans="3:5" x14ac:dyDescent="0.2">
      <c r="C157" s="20"/>
      <c r="D157" s="20"/>
      <c r="E157" s="20"/>
    </row>
    <row r="158" spans="3:5" x14ac:dyDescent="0.2">
      <c r="C158" s="20"/>
      <c r="D158" s="20"/>
      <c r="E158" s="20"/>
    </row>
    <row r="159" spans="3:5" x14ac:dyDescent="0.2">
      <c r="C159" s="20"/>
      <c r="D159" s="20"/>
      <c r="E159" s="20"/>
    </row>
    <row r="160" spans="3:5" x14ac:dyDescent="0.2">
      <c r="C160" s="20"/>
      <c r="D160" s="20"/>
      <c r="E160" s="20"/>
    </row>
    <row r="161" spans="3:5" x14ac:dyDescent="0.2">
      <c r="C161" s="20"/>
      <c r="D161" s="20"/>
      <c r="E161" s="20"/>
    </row>
    <row r="162" spans="3:5" x14ac:dyDescent="0.2">
      <c r="C162" s="20"/>
      <c r="D162" s="20"/>
      <c r="E162" s="20"/>
    </row>
    <row r="163" spans="3:5" x14ac:dyDescent="0.2">
      <c r="C163" s="20"/>
      <c r="D163" s="20"/>
      <c r="E163" s="20"/>
    </row>
    <row r="164" spans="3:5" x14ac:dyDescent="0.2">
      <c r="C164" s="20"/>
      <c r="D164" s="20"/>
      <c r="E164" s="20"/>
    </row>
    <row r="165" spans="3:5" x14ac:dyDescent="0.2">
      <c r="C165" s="20"/>
      <c r="D165" s="20"/>
      <c r="E165" s="20"/>
    </row>
    <row r="166" spans="3:5" x14ac:dyDescent="0.2">
      <c r="C166" s="20"/>
      <c r="D166" s="20"/>
      <c r="E166" s="20"/>
    </row>
    <row r="167" spans="3:5" x14ac:dyDescent="0.2">
      <c r="C167" s="20"/>
      <c r="D167" s="20"/>
      <c r="E167" s="20"/>
    </row>
    <row r="168" spans="3:5" x14ac:dyDescent="0.2">
      <c r="C168" s="20"/>
      <c r="D168" s="20"/>
      <c r="E168" s="20"/>
    </row>
    <row r="169" spans="3:5" x14ac:dyDescent="0.2">
      <c r="C169" s="20"/>
      <c r="D169" s="20"/>
      <c r="E169" s="20"/>
    </row>
    <row r="170" spans="3:5" x14ac:dyDescent="0.2">
      <c r="C170" s="20"/>
      <c r="D170" s="20"/>
      <c r="E170" s="20"/>
    </row>
    <row r="171" spans="3:5" x14ac:dyDescent="0.2">
      <c r="C171" s="20"/>
      <c r="D171" s="20"/>
      <c r="E171" s="20"/>
    </row>
    <row r="172" spans="3:5" x14ac:dyDescent="0.2">
      <c r="C172" s="20"/>
      <c r="D172" s="20"/>
      <c r="E172" s="20"/>
    </row>
    <row r="173" spans="3:5" x14ac:dyDescent="0.2">
      <c r="C173" s="20"/>
      <c r="D173" s="20"/>
      <c r="E173" s="20"/>
    </row>
    <row r="174" spans="3:5" x14ac:dyDescent="0.2">
      <c r="C174" s="20"/>
      <c r="D174" s="20"/>
      <c r="E174" s="20"/>
    </row>
    <row r="175" spans="3:5" x14ac:dyDescent="0.2">
      <c r="C175" s="20"/>
      <c r="D175" s="20"/>
      <c r="E175" s="20"/>
    </row>
    <row r="176" spans="3:5" x14ac:dyDescent="0.2">
      <c r="C176" s="20"/>
      <c r="D176" s="20"/>
      <c r="E176" s="20"/>
    </row>
    <row r="177" spans="3:5" x14ac:dyDescent="0.2">
      <c r="C177" s="20"/>
      <c r="D177" s="20"/>
      <c r="E177" s="20"/>
    </row>
    <row r="178" spans="3:5" x14ac:dyDescent="0.2">
      <c r="C178" s="20"/>
      <c r="D178" s="20"/>
      <c r="E178" s="20"/>
    </row>
    <row r="179" spans="3:5" x14ac:dyDescent="0.2">
      <c r="C179" s="20"/>
      <c r="D179" s="20"/>
      <c r="E179" s="20"/>
    </row>
    <row r="180" spans="3:5" x14ac:dyDescent="0.2">
      <c r="C180" s="20"/>
      <c r="D180" s="20"/>
      <c r="E180" s="20"/>
    </row>
    <row r="181" spans="3:5" x14ac:dyDescent="0.2">
      <c r="C181" s="20"/>
      <c r="D181" s="20"/>
      <c r="E181" s="20"/>
    </row>
    <row r="182" spans="3:5" x14ac:dyDescent="0.2">
      <c r="C182" s="20"/>
      <c r="D182" s="20"/>
      <c r="E182" s="20"/>
    </row>
    <row r="183" spans="3:5" x14ac:dyDescent="0.2">
      <c r="C183" s="20"/>
      <c r="D183" s="20"/>
      <c r="E183" s="20"/>
    </row>
    <row r="184" spans="3:5" x14ac:dyDescent="0.2">
      <c r="C184" s="20"/>
      <c r="D184" s="20"/>
      <c r="E184" s="20"/>
    </row>
    <row r="185" spans="3:5" x14ac:dyDescent="0.2">
      <c r="C185" s="20"/>
      <c r="D185" s="20"/>
      <c r="E185" s="20"/>
    </row>
    <row r="186" spans="3:5" x14ac:dyDescent="0.2">
      <c r="C186" s="20"/>
      <c r="D186" s="20"/>
      <c r="E186" s="20"/>
    </row>
    <row r="187" spans="3:5" x14ac:dyDescent="0.2">
      <c r="C187" s="20"/>
      <c r="D187" s="20"/>
      <c r="E187" s="20"/>
    </row>
    <row r="188" spans="3:5" x14ac:dyDescent="0.2">
      <c r="C188" s="20"/>
      <c r="D188" s="20"/>
      <c r="E188" s="20"/>
    </row>
    <row r="189" spans="3:5" x14ac:dyDescent="0.2">
      <c r="C189" s="20"/>
      <c r="E189" s="20"/>
    </row>
    <row r="190" spans="3:5" x14ac:dyDescent="0.2">
      <c r="C190" s="20"/>
      <c r="E190" s="20"/>
    </row>
    <row r="191" spans="3:5" x14ac:dyDescent="0.2">
      <c r="C191" s="20"/>
      <c r="E191" s="20"/>
    </row>
    <row r="192" spans="3:5" x14ac:dyDescent="0.2">
      <c r="C192" s="20"/>
      <c r="E192" s="20"/>
    </row>
    <row r="193" spans="5:5" x14ac:dyDescent="0.2">
      <c r="E193" s="20"/>
    </row>
    <row r="194" spans="5:5" x14ac:dyDescent="0.2">
      <c r="E194" s="20"/>
    </row>
    <row r="195" spans="5:5" x14ac:dyDescent="0.2">
      <c r="E195" s="20"/>
    </row>
    <row r="196" spans="5:5" x14ac:dyDescent="0.2">
      <c r="E196" s="20"/>
    </row>
    <row r="197" spans="5:5" x14ac:dyDescent="0.2">
      <c r="E197" s="20"/>
    </row>
    <row r="198" spans="5:5" x14ac:dyDescent="0.2">
      <c r="E198" s="20"/>
    </row>
    <row r="199" spans="5:5" x14ac:dyDescent="0.2">
      <c r="E199" s="20"/>
    </row>
    <row r="200" spans="5:5" x14ac:dyDescent="0.2">
      <c r="E200" s="20"/>
    </row>
    <row r="201" spans="5:5" x14ac:dyDescent="0.2">
      <c r="E201" s="20"/>
    </row>
    <row r="202" spans="5:5" x14ac:dyDescent="0.2">
      <c r="E202" s="20"/>
    </row>
    <row r="203" spans="5:5" x14ac:dyDescent="0.2">
      <c r="E203" s="20"/>
    </row>
    <row r="204" spans="5:5" x14ac:dyDescent="0.2">
      <c r="E204" s="20"/>
    </row>
    <row r="205" spans="5:5" x14ac:dyDescent="0.2">
      <c r="E205" s="20"/>
    </row>
    <row r="206" spans="5:5" x14ac:dyDescent="0.2">
      <c r="E206" s="20"/>
    </row>
    <row r="207" spans="5:5" x14ac:dyDescent="0.2">
      <c r="E207" s="20"/>
    </row>
  </sheetData>
  <mergeCells count="6">
    <mergeCell ref="D69:F69"/>
    <mergeCell ref="G69:I69"/>
    <mergeCell ref="J69:L69"/>
    <mergeCell ref="D77:F77"/>
    <mergeCell ref="G77:I77"/>
    <mergeCell ref="J77:L7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0D43-F22E-084A-83F6-B6D904694999}">
  <dimension ref="A4:U169"/>
  <sheetViews>
    <sheetView topLeftCell="A158" workbookViewId="0">
      <selection activeCell="A106" sqref="A106"/>
    </sheetView>
  </sheetViews>
  <sheetFormatPr baseColWidth="10" defaultColWidth="11" defaultRowHeight="16" x14ac:dyDescent="0.2"/>
  <cols>
    <col min="1" max="1" width="134" bestFit="1" customWidth="1"/>
    <col min="2" max="2" width="19.83203125" customWidth="1"/>
    <col min="3" max="3" width="31" bestFit="1" customWidth="1"/>
    <col min="4" max="4" width="25.33203125" bestFit="1" customWidth="1"/>
    <col min="5" max="5" width="20.33203125" customWidth="1"/>
    <col min="6" max="6" width="13.1640625" customWidth="1"/>
    <col min="7" max="7" width="15" bestFit="1" customWidth="1"/>
  </cols>
  <sheetData>
    <row r="4" spans="1:21" x14ac:dyDescent="0.2">
      <c r="A4" s="3" t="s">
        <v>223</v>
      </c>
    </row>
    <row r="5" spans="1:21" x14ac:dyDescent="0.2">
      <c r="A5" s="3" t="s">
        <v>62</v>
      </c>
      <c r="D5" s="63" t="s">
        <v>56</v>
      </c>
      <c r="E5" s="64"/>
      <c r="F5" s="64"/>
      <c r="G5" s="64"/>
      <c r="H5" s="64"/>
      <c r="I5" s="64"/>
      <c r="J5" s="64"/>
      <c r="K5" s="65"/>
      <c r="M5" s="63" t="s">
        <v>31</v>
      </c>
      <c r="N5" s="64"/>
      <c r="O5" s="64"/>
      <c r="P5" s="64"/>
      <c r="Q5" s="64"/>
      <c r="R5" s="64"/>
      <c r="S5" s="64"/>
      <c r="T5" s="65"/>
    </row>
    <row r="6" spans="1:21" x14ac:dyDescent="0.2">
      <c r="A6" s="3" t="s">
        <v>14</v>
      </c>
      <c r="C6" s="7" t="s">
        <v>111</v>
      </c>
      <c r="D6" s="2">
        <v>-0.18</v>
      </c>
      <c r="E6" s="2">
        <v>0.04</v>
      </c>
      <c r="F6" s="2">
        <v>-0.44</v>
      </c>
      <c r="G6" s="2">
        <v>0.59</v>
      </c>
      <c r="H6" s="2">
        <v>0.5</v>
      </c>
      <c r="I6" s="2">
        <v>7.0000000000000007E-2</v>
      </c>
      <c r="J6" s="2">
        <v>-0.19</v>
      </c>
      <c r="K6" s="2">
        <v>-0.38</v>
      </c>
      <c r="M6" s="2">
        <v>5.68</v>
      </c>
      <c r="N6" s="2">
        <v>5.6</v>
      </c>
      <c r="O6" s="2">
        <v>5.43</v>
      </c>
      <c r="P6" s="2">
        <v>5.35</v>
      </c>
      <c r="Q6" s="2">
        <v>4.4000000000000004</v>
      </c>
      <c r="R6" s="2">
        <v>4.68</v>
      </c>
      <c r="S6" s="2">
        <v>4.5599999999999996</v>
      </c>
      <c r="T6" s="2">
        <v>4.3499999999999996</v>
      </c>
    </row>
    <row r="7" spans="1:21" x14ac:dyDescent="0.2">
      <c r="C7" s="7" t="s">
        <v>224</v>
      </c>
      <c r="D7" s="2">
        <v>0.06</v>
      </c>
      <c r="E7" s="2">
        <v>0.24</v>
      </c>
      <c r="F7" s="2">
        <v>-0.14000000000000001</v>
      </c>
      <c r="G7" s="2">
        <v>-0.17</v>
      </c>
      <c r="H7" s="2">
        <v>0.17</v>
      </c>
      <c r="I7" s="2">
        <v>-0.05</v>
      </c>
      <c r="J7" s="2">
        <v>0.08</v>
      </c>
      <c r="K7" s="2">
        <v>-0.21</v>
      </c>
      <c r="M7" s="2">
        <v>0.87</v>
      </c>
      <c r="N7" s="2">
        <v>0.4</v>
      </c>
      <c r="O7" s="2">
        <v>0.33</v>
      </c>
      <c r="P7" s="2">
        <v>0.38</v>
      </c>
      <c r="Q7" s="2">
        <v>0.34</v>
      </c>
      <c r="R7" s="2">
        <v>0.19</v>
      </c>
      <c r="S7" s="2">
        <v>0.17</v>
      </c>
      <c r="T7" s="2">
        <v>0.1</v>
      </c>
    </row>
    <row r="8" spans="1:21" x14ac:dyDescent="0.2">
      <c r="C8" s="7" t="s">
        <v>225</v>
      </c>
      <c r="D8" s="2">
        <v>-0.15</v>
      </c>
      <c r="E8" s="2">
        <v>-0.19</v>
      </c>
      <c r="F8" s="2">
        <v>-0.88</v>
      </c>
      <c r="G8" s="2"/>
      <c r="H8" s="2">
        <v>0.56000000000000005</v>
      </c>
      <c r="I8" s="2">
        <v>0.49</v>
      </c>
      <c r="J8" s="2"/>
      <c r="K8" s="2">
        <v>0.19</v>
      </c>
      <c r="M8" s="2">
        <v>0.49</v>
      </c>
      <c r="N8" s="2"/>
      <c r="O8" s="2">
        <v>-0.28000000000000003</v>
      </c>
      <c r="P8" s="2">
        <v>-0.48</v>
      </c>
      <c r="Q8" s="2">
        <v>0.39</v>
      </c>
      <c r="R8" s="2">
        <v>0.34</v>
      </c>
      <c r="S8" s="2">
        <v>0.51</v>
      </c>
      <c r="U8" s="1"/>
    </row>
    <row r="9" spans="1:21" x14ac:dyDescent="0.2">
      <c r="C9" s="7" t="s">
        <v>226</v>
      </c>
      <c r="D9" s="2">
        <v>0.23</v>
      </c>
      <c r="E9" s="2">
        <v>0.21</v>
      </c>
      <c r="F9" s="2"/>
      <c r="G9" s="2"/>
      <c r="H9" s="2">
        <v>-0.43</v>
      </c>
      <c r="I9" s="2">
        <v>-0.45</v>
      </c>
      <c r="J9" s="2"/>
      <c r="K9" s="2">
        <v>0.46</v>
      </c>
      <c r="M9" s="2"/>
      <c r="N9" s="2"/>
      <c r="O9" s="2"/>
      <c r="P9" s="2">
        <v>0.41</v>
      </c>
      <c r="Q9" s="2">
        <v>0.03</v>
      </c>
      <c r="R9" s="2">
        <v>-0.45</v>
      </c>
      <c r="S9" s="2"/>
      <c r="T9" s="2">
        <v>0.53</v>
      </c>
    </row>
    <row r="10" spans="1:21" x14ac:dyDescent="0.2">
      <c r="C10" s="7" t="s">
        <v>227</v>
      </c>
      <c r="D10" s="2">
        <v>0.2</v>
      </c>
      <c r="E10" s="2">
        <v>0.14000000000000001</v>
      </c>
      <c r="F10" s="2">
        <v>-0.23</v>
      </c>
      <c r="G10" s="2">
        <v>-0.13</v>
      </c>
      <c r="H10" s="2">
        <v>0.6</v>
      </c>
      <c r="I10" s="2">
        <v>0.08</v>
      </c>
      <c r="J10" s="2">
        <v>-0.23</v>
      </c>
      <c r="K10" s="2">
        <v>-0.46</v>
      </c>
      <c r="M10" s="2">
        <v>0.35</v>
      </c>
      <c r="N10" s="2">
        <v>0.11</v>
      </c>
      <c r="O10" s="2">
        <v>0.08</v>
      </c>
      <c r="P10" s="2">
        <v>-0.05</v>
      </c>
      <c r="Q10" s="2">
        <v>0.8</v>
      </c>
      <c r="R10" s="2">
        <v>0.24</v>
      </c>
      <c r="S10" s="2">
        <v>-0.03</v>
      </c>
      <c r="T10" s="2">
        <v>-0.17</v>
      </c>
    </row>
    <row r="11" spans="1:21" x14ac:dyDescent="0.2">
      <c r="C11" s="7" t="s">
        <v>228</v>
      </c>
      <c r="D11" s="2">
        <v>0.34</v>
      </c>
      <c r="E11" s="2">
        <v>0.16</v>
      </c>
      <c r="F11" s="2">
        <v>-0.27</v>
      </c>
      <c r="G11" s="2">
        <v>-0.22</v>
      </c>
      <c r="H11" s="2">
        <v>0.77</v>
      </c>
      <c r="I11" s="2">
        <v>0.02</v>
      </c>
      <c r="J11" s="2">
        <v>-0.17</v>
      </c>
      <c r="K11" s="2">
        <v>-0.61</v>
      </c>
      <c r="M11" s="2">
        <v>0.45</v>
      </c>
      <c r="N11" s="2">
        <v>0.44</v>
      </c>
      <c r="O11" s="2">
        <v>0.01</v>
      </c>
      <c r="P11" s="2">
        <v>0.25</v>
      </c>
      <c r="Q11" s="2">
        <v>1.03</v>
      </c>
      <c r="R11" s="2">
        <v>0.8</v>
      </c>
      <c r="S11" s="2">
        <v>-0.17</v>
      </c>
      <c r="T11" s="2">
        <v>-0.28000000000000003</v>
      </c>
    </row>
    <row r="12" spans="1:21" x14ac:dyDescent="0.2">
      <c r="C12" s="7"/>
      <c r="D12" s="2"/>
      <c r="E12" s="2"/>
      <c r="F12" s="2"/>
      <c r="G12" s="2"/>
      <c r="H12" s="2"/>
      <c r="I12" s="2"/>
      <c r="J12" s="2"/>
      <c r="K12" s="2"/>
      <c r="M12" s="2"/>
      <c r="N12" s="2"/>
      <c r="O12" s="2"/>
      <c r="P12" s="2"/>
      <c r="Q12" s="2"/>
      <c r="R12" s="2"/>
      <c r="S12" s="2"/>
      <c r="T12" s="2"/>
    </row>
    <row r="13" spans="1:21" x14ac:dyDescent="0.2">
      <c r="A13" s="3" t="s">
        <v>314</v>
      </c>
      <c r="B13" s="3"/>
      <c r="C13" s="19" t="s">
        <v>315</v>
      </c>
      <c r="D13" s="19" t="s">
        <v>358</v>
      </c>
      <c r="E13" s="3"/>
      <c r="F13" s="2"/>
      <c r="G13" s="2"/>
      <c r="H13" s="2"/>
      <c r="I13" s="2"/>
      <c r="J13" s="2"/>
      <c r="K13" s="2"/>
      <c r="M13" s="2"/>
      <c r="N13" s="2"/>
      <c r="O13" s="2"/>
      <c r="P13" s="2"/>
      <c r="Q13" s="2"/>
      <c r="R13" s="2"/>
      <c r="S13" s="2"/>
      <c r="T13" s="2"/>
    </row>
    <row r="14" spans="1:21" x14ac:dyDescent="0.2">
      <c r="A14" s="7" t="s">
        <v>40</v>
      </c>
      <c r="B14" s="3"/>
      <c r="C14" s="2">
        <v>1.365</v>
      </c>
      <c r="D14" s="2">
        <v>2.0699999999999998</v>
      </c>
      <c r="E14" s="3"/>
      <c r="F14" s="2"/>
      <c r="G14" s="2"/>
      <c r="H14" s="2"/>
      <c r="I14" s="2"/>
      <c r="J14" s="2"/>
      <c r="K14" s="2"/>
      <c r="M14" s="2"/>
      <c r="N14" s="2"/>
      <c r="O14" s="2"/>
      <c r="P14" s="2"/>
      <c r="Q14" s="2"/>
      <c r="R14" s="2"/>
      <c r="S14" s="2"/>
      <c r="T14" s="2"/>
    </row>
    <row r="15" spans="1:21" x14ac:dyDescent="0.2">
      <c r="A15" s="3" t="s">
        <v>14</v>
      </c>
      <c r="B15" s="3"/>
      <c r="C15" s="2">
        <v>0.67500000000000004</v>
      </c>
      <c r="D15" s="2">
        <v>1.52</v>
      </c>
      <c r="E15" s="3"/>
      <c r="F15" s="2"/>
      <c r="G15" s="2"/>
      <c r="H15" s="2"/>
      <c r="I15" s="2"/>
      <c r="J15" s="2"/>
      <c r="K15" s="2"/>
      <c r="M15" s="2"/>
      <c r="N15" s="2"/>
      <c r="O15" s="2"/>
      <c r="P15" s="2"/>
      <c r="Q15" s="2"/>
      <c r="R15" s="2"/>
      <c r="S15" s="2"/>
      <c r="T15" s="2"/>
    </row>
    <row r="16" spans="1:21" x14ac:dyDescent="0.2">
      <c r="B16" s="3"/>
      <c r="C16" s="2">
        <v>1.1539999999999999</v>
      </c>
      <c r="D16" s="2">
        <v>1.776</v>
      </c>
      <c r="E16" s="3"/>
      <c r="F16" s="2"/>
      <c r="G16" s="2"/>
      <c r="H16" s="2"/>
      <c r="I16" s="2"/>
      <c r="J16" s="2"/>
      <c r="K16" s="2"/>
      <c r="M16" s="2"/>
      <c r="N16" s="2"/>
      <c r="O16" s="2"/>
      <c r="P16" s="2"/>
      <c r="Q16" s="2"/>
      <c r="R16" s="2"/>
      <c r="S16" s="2"/>
      <c r="T16" s="2"/>
    </row>
    <row r="17" spans="1:20" x14ac:dyDescent="0.2">
      <c r="B17" s="3"/>
      <c r="C17" s="2"/>
      <c r="D17" s="2"/>
      <c r="E17" s="3"/>
      <c r="F17" s="2"/>
      <c r="G17" s="2"/>
      <c r="H17" s="2"/>
      <c r="I17" s="2"/>
      <c r="J17" s="2"/>
      <c r="K17" s="2"/>
      <c r="M17" s="2"/>
      <c r="N17" s="2"/>
      <c r="O17" s="2"/>
      <c r="P17" s="2"/>
      <c r="Q17" s="2"/>
      <c r="R17" s="2"/>
      <c r="S17" s="2"/>
      <c r="T17" s="2"/>
    </row>
    <row r="18" spans="1:20" x14ac:dyDescent="0.2">
      <c r="A18" s="7" t="s">
        <v>47</v>
      </c>
      <c r="B18" s="3"/>
      <c r="C18" s="3"/>
      <c r="D18" s="3"/>
      <c r="E18" s="3"/>
      <c r="F18" s="3"/>
      <c r="G18" s="3"/>
      <c r="H18" s="3"/>
      <c r="I18" s="3"/>
      <c r="O18" s="2"/>
      <c r="P18" s="2"/>
      <c r="Q18" s="2"/>
      <c r="R18" s="2"/>
      <c r="S18" s="2"/>
      <c r="T18" s="2"/>
    </row>
    <row r="19" spans="1:20" x14ac:dyDescent="0.2">
      <c r="A19" s="3" t="s">
        <v>48</v>
      </c>
      <c r="B19" s="3"/>
      <c r="C19" s="19" t="s">
        <v>315</v>
      </c>
      <c r="D19" s="63" t="s">
        <v>41</v>
      </c>
      <c r="E19" s="65"/>
      <c r="F19" s="63" t="s">
        <v>42</v>
      </c>
      <c r="G19" s="65"/>
      <c r="H19" s="63" t="s">
        <v>43</v>
      </c>
      <c r="I19" s="65"/>
      <c r="P19" s="2"/>
      <c r="Q19" s="2"/>
      <c r="R19" s="2"/>
    </row>
    <row r="20" spans="1:20" x14ac:dyDescent="0.2">
      <c r="B20" s="3"/>
      <c r="C20" s="2">
        <v>0</v>
      </c>
      <c r="D20" s="2">
        <v>45.31</v>
      </c>
      <c r="E20" s="2">
        <v>39.619999999999997</v>
      </c>
      <c r="F20" s="2">
        <v>54.55</v>
      </c>
      <c r="G20" s="2">
        <v>47.06</v>
      </c>
      <c r="H20" s="2">
        <v>35.479999999999997</v>
      </c>
      <c r="I20" s="2">
        <v>23.4</v>
      </c>
      <c r="P20" s="2"/>
      <c r="Q20" s="2"/>
      <c r="R20" s="2"/>
    </row>
    <row r="21" spans="1:20" x14ac:dyDescent="0.2">
      <c r="B21" s="3"/>
      <c r="C21" s="2">
        <v>1</v>
      </c>
      <c r="D21" s="2">
        <v>25</v>
      </c>
      <c r="E21" s="2">
        <v>18.87</v>
      </c>
      <c r="F21" s="2">
        <v>27.27</v>
      </c>
      <c r="G21" s="2">
        <v>35.29</v>
      </c>
      <c r="H21" s="2">
        <v>38.71</v>
      </c>
      <c r="I21" s="2">
        <v>42.55</v>
      </c>
      <c r="P21" s="2"/>
      <c r="Q21" s="2"/>
      <c r="R21" s="2"/>
    </row>
    <row r="22" spans="1:20" x14ac:dyDescent="0.2">
      <c r="B22" s="3"/>
      <c r="C22" s="2">
        <v>2</v>
      </c>
      <c r="D22" s="2">
        <v>17.190000000000001</v>
      </c>
      <c r="E22" s="2">
        <v>13.21</v>
      </c>
      <c r="F22" s="2">
        <v>18.18</v>
      </c>
      <c r="G22" s="2">
        <v>17.649999999999999</v>
      </c>
      <c r="H22" s="2">
        <v>12.9</v>
      </c>
      <c r="I22" s="2">
        <v>23.4</v>
      </c>
      <c r="P22" s="2"/>
      <c r="Q22" s="2"/>
      <c r="R22" s="2"/>
    </row>
    <row r="23" spans="1:20" x14ac:dyDescent="0.2">
      <c r="B23" s="3"/>
      <c r="C23" s="2">
        <v>3</v>
      </c>
      <c r="D23" s="2">
        <v>4.6900000000000004</v>
      </c>
      <c r="E23" s="2">
        <v>11.32</v>
      </c>
      <c r="F23" s="2">
        <v>0</v>
      </c>
      <c r="G23" s="2">
        <v>0</v>
      </c>
      <c r="H23" s="2">
        <v>9.68</v>
      </c>
      <c r="I23" s="2">
        <v>10.64</v>
      </c>
      <c r="P23" s="2"/>
      <c r="Q23" s="2"/>
      <c r="R23" s="2"/>
    </row>
    <row r="24" spans="1:20" x14ac:dyDescent="0.2">
      <c r="B24" s="3"/>
      <c r="C24" s="8" t="s">
        <v>49</v>
      </c>
      <c r="D24" s="2">
        <v>7.81</v>
      </c>
      <c r="E24" s="2">
        <v>16.98</v>
      </c>
      <c r="F24" s="2">
        <v>0</v>
      </c>
      <c r="G24" s="2">
        <v>0</v>
      </c>
      <c r="H24" s="2">
        <v>3.23</v>
      </c>
      <c r="I24" s="2">
        <v>0</v>
      </c>
      <c r="P24" s="2"/>
      <c r="Q24" s="2"/>
      <c r="R24" s="2"/>
    </row>
    <row r="25" spans="1:20" x14ac:dyDescent="0.2">
      <c r="B25" s="3"/>
      <c r="C25" s="2" t="s">
        <v>50</v>
      </c>
      <c r="D25" s="15">
        <f t="shared" ref="D25:I25" si="0">SUM(D20:D24)</f>
        <v>100</v>
      </c>
      <c r="E25" s="15">
        <f t="shared" si="0"/>
        <v>99.999999999999986</v>
      </c>
      <c r="F25" s="15">
        <f t="shared" si="0"/>
        <v>100</v>
      </c>
      <c r="G25" s="15">
        <f t="shared" si="0"/>
        <v>100</v>
      </c>
      <c r="H25" s="15">
        <f t="shared" si="0"/>
        <v>100.00000000000001</v>
      </c>
      <c r="I25" s="15">
        <f t="shared" si="0"/>
        <v>99.99</v>
      </c>
      <c r="P25" s="2"/>
      <c r="Q25" s="2"/>
      <c r="R25" s="2"/>
    </row>
    <row r="26" spans="1:20" x14ac:dyDescent="0.2">
      <c r="B26" s="3"/>
      <c r="C26" s="19" t="s">
        <v>316</v>
      </c>
      <c r="D26" s="63" t="s">
        <v>41</v>
      </c>
      <c r="E26" s="65"/>
      <c r="F26" s="63" t="s">
        <v>42</v>
      </c>
      <c r="G26" s="65"/>
      <c r="H26" s="63" t="s">
        <v>43</v>
      </c>
      <c r="I26" s="65"/>
      <c r="P26" s="2"/>
      <c r="Q26" s="2"/>
      <c r="R26" s="2"/>
    </row>
    <row r="27" spans="1:20" x14ac:dyDescent="0.2">
      <c r="B27" s="3"/>
      <c r="C27" s="2">
        <v>0</v>
      </c>
      <c r="D27" s="2">
        <v>26.98</v>
      </c>
      <c r="E27" s="2">
        <v>24.49</v>
      </c>
      <c r="F27" s="2">
        <v>36.36</v>
      </c>
      <c r="G27" s="2">
        <v>23.08</v>
      </c>
      <c r="H27" s="2">
        <v>18.18</v>
      </c>
      <c r="I27" s="2">
        <v>17.239999999999998</v>
      </c>
      <c r="P27" s="2"/>
      <c r="Q27" s="2"/>
      <c r="R27" s="2"/>
    </row>
    <row r="28" spans="1:20" x14ac:dyDescent="0.2">
      <c r="B28" s="3"/>
      <c r="C28" s="2">
        <v>1</v>
      </c>
      <c r="D28" s="2">
        <v>25.4</v>
      </c>
      <c r="E28" s="2">
        <v>28.57</v>
      </c>
      <c r="F28" s="2">
        <v>27.27</v>
      </c>
      <c r="G28" s="2">
        <v>23.08</v>
      </c>
      <c r="H28" s="2">
        <v>27.27</v>
      </c>
      <c r="I28" s="2">
        <v>34.479999999999997</v>
      </c>
      <c r="P28" s="2"/>
      <c r="Q28" s="2"/>
      <c r="R28" s="2"/>
    </row>
    <row r="29" spans="1:20" x14ac:dyDescent="0.2">
      <c r="B29" s="3"/>
      <c r="C29" s="2">
        <v>2</v>
      </c>
      <c r="D29" s="2">
        <v>9.52</v>
      </c>
      <c r="E29" s="2">
        <v>8.16</v>
      </c>
      <c r="F29" s="2">
        <v>9.09</v>
      </c>
      <c r="G29" s="2">
        <v>30.77</v>
      </c>
      <c r="H29" s="2">
        <v>27.27</v>
      </c>
      <c r="I29" s="2">
        <v>27.59</v>
      </c>
      <c r="P29" s="2"/>
      <c r="Q29" s="2"/>
      <c r="R29" s="2"/>
    </row>
    <row r="30" spans="1:20" x14ac:dyDescent="0.2">
      <c r="B30" s="3"/>
      <c r="C30" s="2">
        <v>3</v>
      </c>
      <c r="D30" s="2">
        <v>12.7</v>
      </c>
      <c r="E30" s="2">
        <v>14.29</v>
      </c>
      <c r="F30" s="2">
        <v>27.27</v>
      </c>
      <c r="G30" s="2">
        <v>7.69</v>
      </c>
      <c r="H30" s="2">
        <v>15.91</v>
      </c>
      <c r="I30" s="2">
        <v>6.9</v>
      </c>
    </row>
    <row r="31" spans="1:20" x14ac:dyDescent="0.2">
      <c r="B31" s="3"/>
      <c r="C31" s="8" t="s">
        <v>49</v>
      </c>
      <c r="D31" s="2">
        <v>25.4</v>
      </c>
      <c r="E31" s="2">
        <v>24.49</v>
      </c>
      <c r="F31" s="2">
        <v>0</v>
      </c>
      <c r="G31" s="2">
        <v>15.38</v>
      </c>
      <c r="H31" s="2">
        <v>11.36</v>
      </c>
      <c r="I31" s="2">
        <v>13.79</v>
      </c>
    </row>
    <row r="32" spans="1:20" x14ac:dyDescent="0.2">
      <c r="B32" s="3"/>
      <c r="C32" s="2" t="s">
        <v>50</v>
      </c>
      <c r="D32" s="15">
        <f t="shared" ref="D32:I32" si="1">SUM(D27:D31)</f>
        <v>100</v>
      </c>
      <c r="E32" s="15">
        <f t="shared" si="1"/>
        <v>99.999999999999986</v>
      </c>
      <c r="F32" s="15">
        <f t="shared" si="1"/>
        <v>99.99</v>
      </c>
      <c r="G32" s="15">
        <f t="shared" si="1"/>
        <v>99.999999999999986</v>
      </c>
      <c r="H32" s="15">
        <f t="shared" si="1"/>
        <v>99.99</v>
      </c>
      <c r="I32" s="15">
        <f t="shared" si="1"/>
        <v>100</v>
      </c>
    </row>
    <row r="33" spans="1:19" x14ac:dyDescent="0.2">
      <c r="B33" s="3"/>
      <c r="C33" s="2"/>
      <c r="D33" s="15"/>
      <c r="E33" s="15"/>
      <c r="F33" s="15"/>
      <c r="G33" s="15"/>
      <c r="H33" s="15"/>
      <c r="I33" s="15"/>
    </row>
    <row r="34" spans="1:19" x14ac:dyDescent="0.2">
      <c r="B34" s="3"/>
      <c r="C34" s="2"/>
      <c r="D34" s="15"/>
      <c r="E34" s="15"/>
      <c r="F34" s="15"/>
      <c r="G34" s="15"/>
      <c r="H34" s="15"/>
      <c r="I34" s="15"/>
    </row>
    <row r="35" spans="1:19" x14ac:dyDescent="0.2">
      <c r="B35" s="3"/>
      <c r="C35" s="2"/>
      <c r="D35" s="15"/>
      <c r="E35" s="15"/>
      <c r="F35" s="15"/>
      <c r="G35" s="15"/>
      <c r="H35" s="15"/>
      <c r="I35" s="15"/>
    </row>
    <row r="36" spans="1:19" x14ac:dyDescent="0.2">
      <c r="A36" s="3" t="s">
        <v>359</v>
      </c>
      <c r="C36" s="2"/>
      <c r="D36" s="15"/>
      <c r="E36" s="15"/>
      <c r="F36" s="15"/>
      <c r="G36" s="15"/>
      <c r="H36" s="15"/>
      <c r="I36" s="15"/>
    </row>
    <row r="37" spans="1:19" x14ac:dyDescent="0.2">
      <c r="A37" s="3" t="s">
        <v>62</v>
      </c>
      <c r="C37" s="81" t="s">
        <v>56</v>
      </c>
      <c r="D37" s="82"/>
      <c r="E37" s="82"/>
      <c r="F37" s="82"/>
      <c r="G37" s="82"/>
      <c r="H37" s="82"/>
      <c r="I37" s="82"/>
      <c r="J37" s="83"/>
      <c r="L37" s="68" t="s">
        <v>31</v>
      </c>
      <c r="M37" s="69"/>
      <c r="N37" s="69"/>
      <c r="O37" s="69"/>
      <c r="P37" s="69"/>
      <c r="Q37" s="69"/>
      <c r="R37" s="69"/>
      <c r="S37" s="70"/>
    </row>
    <row r="38" spans="1:19" x14ac:dyDescent="0.2">
      <c r="A38" s="3" t="s">
        <v>14</v>
      </c>
      <c r="B38" s="7" t="s">
        <v>224</v>
      </c>
      <c r="C38" s="20">
        <v>0.06</v>
      </c>
      <c r="D38" s="20">
        <v>0.24</v>
      </c>
      <c r="E38" s="20">
        <v>-0.14000000000000001</v>
      </c>
      <c r="F38" s="20">
        <v>-0.17</v>
      </c>
      <c r="G38" s="20">
        <v>0.17</v>
      </c>
      <c r="H38" s="20">
        <v>-0.05</v>
      </c>
      <c r="I38" s="20">
        <v>0.08</v>
      </c>
      <c r="J38" s="20">
        <v>-0.21</v>
      </c>
      <c r="L38" s="20">
        <v>0.87</v>
      </c>
      <c r="M38" s="20">
        <v>0.4</v>
      </c>
      <c r="N38" s="20">
        <v>0.33</v>
      </c>
      <c r="O38" s="20">
        <v>0.38</v>
      </c>
      <c r="P38" s="20">
        <v>0.34</v>
      </c>
      <c r="Q38" s="20">
        <v>0.19</v>
      </c>
      <c r="R38" s="20">
        <v>0.17</v>
      </c>
      <c r="S38" s="20">
        <v>0.1</v>
      </c>
    </row>
    <row r="39" spans="1:19" x14ac:dyDescent="0.2">
      <c r="B39" s="7" t="s">
        <v>225</v>
      </c>
      <c r="C39" s="20">
        <v>-0.15</v>
      </c>
      <c r="D39" s="20">
        <v>-0.19</v>
      </c>
      <c r="E39" s="20">
        <v>-0.88</v>
      </c>
      <c r="F39" s="20"/>
      <c r="G39" s="20">
        <v>0.56000000000000005</v>
      </c>
      <c r="H39" s="20">
        <v>0.49</v>
      </c>
      <c r="I39" s="20"/>
      <c r="J39" s="20">
        <v>0.19</v>
      </c>
      <c r="L39" s="20">
        <v>0.49</v>
      </c>
      <c r="M39" s="20"/>
      <c r="N39" s="20">
        <v>-0.28000000000000003</v>
      </c>
      <c r="O39" s="20">
        <v>-0.48</v>
      </c>
      <c r="P39" s="20">
        <v>0.39</v>
      </c>
      <c r="Q39" s="20">
        <v>0.34</v>
      </c>
      <c r="R39" s="20">
        <v>0.51</v>
      </c>
      <c r="S39" s="20"/>
    </row>
    <row r="40" spans="1:19" x14ac:dyDescent="0.2">
      <c r="B40" s="7" t="s">
        <v>226</v>
      </c>
      <c r="C40" s="20">
        <v>0.23</v>
      </c>
      <c r="D40" s="20">
        <v>0.21</v>
      </c>
      <c r="E40" s="20"/>
      <c r="F40" s="20"/>
      <c r="G40" s="20">
        <v>-0.43</v>
      </c>
      <c r="H40" s="20">
        <v>-0.45</v>
      </c>
      <c r="I40" s="20"/>
      <c r="J40" s="20">
        <v>0.46</v>
      </c>
      <c r="L40" s="20"/>
      <c r="M40" s="20"/>
      <c r="N40" s="20"/>
      <c r="O40" s="20">
        <v>0.41</v>
      </c>
      <c r="P40" s="20">
        <v>0.03</v>
      </c>
      <c r="Q40" s="20">
        <v>-0.45</v>
      </c>
      <c r="R40" s="20"/>
      <c r="S40" s="20">
        <v>0.53</v>
      </c>
    </row>
    <row r="41" spans="1:19" x14ac:dyDescent="0.2">
      <c r="B41" s="7" t="s">
        <v>227</v>
      </c>
      <c r="C41" s="20">
        <v>0.2</v>
      </c>
      <c r="D41" s="20">
        <v>0.14000000000000001</v>
      </c>
      <c r="E41" s="20">
        <v>-0.23</v>
      </c>
      <c r="F41" s="20">
        <v>-0.13</v>
      </c>
      <c r="G41" s="20">
        <v>0.6</v>
      </c>
      <c r="H41" s="20">
        <v>0.08</v>
      </c>
      <c r="I41" s="20">
        <v>-0.23</v>
      </c>
      <c r="J41" s="20">
        <v>-0.46</v>
      </c>
      <c r="L41" s="20">
        <v>0.35</v>
      </c>
      <c r="M41" s="20">
        <v>0.11</v>
      </c>
      <c r="N41" s="20">
        <v>0.08</v>
      </c>
      <c r="O41" s="20">
        <v>-0.05</v>
      </c>
      <c r="P41" s="20">
        <v>0.8</v>
      </c>
      <c r="Q41" s="20">
        <v>0.24</v>
      </c>
      <c r="R41" s="20">
        <v>-0.03</v>
      </c>
      <c r="S41" s="20">
        <v>-0.17</v>
      </c>
    </row>
    <row r="42" spans="1:19" x14ac:dyDescent="0.2">
      <c r="B42" s="7" t="s">
        <v>228</v>
      </c>
      <c r="C42" s="20">
        <v>0.34</v>
      </c>
      <c r="D42" s="20">
        <v>0.16</v>
      </c>
      <c r="E42" s="20">
        <v>-0.27</v>
      </c>
      <c r="F42" s="20">
        <v>-0.22</v>
      </c>
      <c r="G42" s="20">
        <v>0.77</v>
      </c>
      <c r="H42" s="20">
        <v>0.02</v>
      </c>
      <c r="I42" s="20">
        <v>-0.17</v>
      </c>
      <c r="J42" s="20">
        <v>-0.61</v>
      </c>
      <c r="L42" s="20">
        <v>0.45</v>
      </c>
      <c r="M42" s="20">
        <v>0.44</v>
      </c>
      <c r="N42" s="20">
        <v>0.01</v>
      </c>
      <c r="O42" s="20">
        <v>0.25</v>
      </c>
      <c r="P42" s="20">
        <v>1.03</v>
      </c>
      <c r="Q42" s="20">
        <v>0.8</v>
      </c>
      <c r="R42" s="20">
        <v>-0.17</v>
      </c>
      <c r="S42" s="20">
        <v>-0.28000000000000003</v>
      </c>
    </row>
    <row r="43" spans="1:19" x14ac:dyDescent="0.2">
      <c r="B43" s="3"/>
      <c r="C43" s="2"/>
      <c r="D43" s="2"/>
      <c r="E43" s="15"/>
      <c r="F43" s="15"/>
      <c r="G43" s="15"/>
      <c r="H43" s="15"/>
      <c r="I43" s="15"/>
    </row>
    <row r="44" spans="1:19" x14ac:dyDescent="0.2">
      <c r="B44" s="3"/>
      <c r="C44" s="2"/>
      <c r="D44" s="15"/>
      <c r="E44" s="15"/>
      <c r="F44" s="15"/>
      <c r="G44" s="15"/>
      <c r="H44" s="15"/>
      <c r="I44" s="15"/>
    </row>
    <row r="45" spans="1:19" x14ac:dyDescent="0.2">
      <c r="D45" s="1"/>
      <c r="O45" s="1"/>
    </row>
    <row r="46" spans="1:19" ht="17" thickBot="1" x14ac:dyDescent="0.25">
      <c r="A46" s="3" t="s">
        <v>360</v>
      </c>
      <c r="O46" s="1"/>
    </row>
    <row r="47" spans="1:19" ht="17" thickBot="1" x14ac:dyDescent="0.25">
      <c r="A47" s="3" t="s">
        <v>362</v>
      </c>
      <c r="B47" s="19" t="s">
        <v>3</v>
      </c>
      <c r="C47" s="84" t="s">
        <v>331</v>
      </c>
      <c r="D47" s="85"/>
      <c r="E47" s="85"/>
      <c r="F47" s="85"/>
      <c r="G47" s="85"/>
      <c r="H47" s="86"/>
      <c r="I47" s="85" t="s">
        <v>34</v>
      </c>
      <c r="J47" s="85"/>
      <c r="K47" s="85"/>
      <c r="L47" s="85"/>
      <c r="M47" s="85"/>
      <c r="N47" s="86"/>
      <c r="O47" s="1"/>
    </row>
    <row r="48" spans="1:19" x14ac:dyDescent="0.2">
      <c r="A48" s="3" t="s">
        <v>14</v>
      </c>
      <c r="B48" s="7" t="s">
        <v>224</v>
      </c>
      <c r="C48" s="2">
        <v>7.0000000000000007E-2</v>
      </c>
      <c r="D48" s="2">
        <v>-0.06</v>
      </c>
      <c r="E48" s="2">
        <v>-0.13</v>
      </c>
      <c r="F48" s="2">
        <v>0.14000000000000001</v>
      </c>
      <c r="G48" s="2">
        <v>-0.14000000000000001</v>
      </c>
      <c r="H48" s="2">
        <v>0.15</v>
      </c>
      <c r="I48" s="2">
        <v>1.05</v>
      </c>
      <c r="J48" s="2">
        <v>1.52</v>
      </c>
      <c r="K48" s="2">
        <v>1.01</v>
      </c>
      <c r="L48" s="2">
        <v>0.82</v>
      </c>
      <c r="M48" s="2">
        <v>0.02</v>
      </c>
      <c r="N48" s="2">
        <v>0.59</v>
      </c>
      <c r="O48" s="1"/>
    </row>
    <row r="49" spans="2:15" x14ac:dyDescent="0.2">
      <c r="B49" s="7" t="s">
        <v>364</v>
      </c>
      <c r="C49" s="2">
        <v>-1.2250000000000001</v>
      </c>
      <c r="D49" s="2">
        <v>1.23</v>
      </c>
      <c r="E49" s="2">
        <v>0.5</v>
      </c>
      <c r="F49" s="2">
        <v>-0.49</v>
      </c>
      <c r="G49" s="2">
        <v>0.84</v>
      </c>
      <c r="H49" s="2">
        <v>-0.85</v>
      </c>
      <c r="I49" s="2">
        <v>-0.54500000000000004</v>
      </c>
      <c r="J49" s="2">
        <v>3.605</v>
      </c>
      <c r="K49" s="2">
        <v>2.95</v>
      </c>
      <c r="L49" s="2">
        <v>1.27</v>
      </c>
      <c r="M49" s="2">
        <v>-0.43</v>
      </c>
      <c r="N49" s="2">
        <v>0.86</v>
      </c>
      <c r="O49" s="1"/>
    </row>
    <row r="50" spans="2:15" x14ac:dyDescent="0.2">
      <c r="B50" s="7" t="s">
        <v>225</v>
      </c>
      <c r="C50" s="2">
        <v>-0.67</v>
      </c>
      <c r="D50" s="2">
        <v>0.67</v>
      </c>
      <c r="E50" s="2"/>
      <c r="F50" s="2"/>
      <c r="G50" s="2">
        <v>-0.86</v>
      </c>
      <c r="H50" s="2">
        <v>0.85</v>
      </c>
      <c r="I50" s="2">
        <v>-0.43</v>
      </c>
      <c r="J50" s="2">
        <v>2.95</v>
      </c>
      <c r="K50" s="2"/>
      <c r="L50" s="2"/>
      <c r="M50" s="2">
        <v>-1.88</v>
      </c>
      <c r="N50" s="2">
        <v>-0.93</v>
      </c>
      <c r="O50" s="1"/>
    </row>
    <row r="51" spans="2:15" x14ac:dyDescent="0.2">
      <c r="B51" s="7" t="s">
        <v>226</v>
      </c>
      <c r="C51" s="2">
        <v>0.21</v>
      </c>
      <c r="D51" s="2">
        <v>-0.2</v>
      </c>
      <c r="E51" s="2">
        <v>-0.78</v>
      </c>
      <c r="F51" s="2">
        <v>0.77</v>
      </c>
      <c r="G51" s="2">
        <v>1.46</v>
      </c>
      <c r="H51" s="2">
        <v>-1.47</v>
      </c>
      <c r="I51" s="2">
        <v>0.38</v>
      </c>
      <c r="J51" s="2">
        <v>0.06</v>
      </c>
      <c r="K51" s="2">
        <v>0.55000000000000004</v>
      </c>
      <c r="L51" s="2">
        <v>1.1000000000000001</v>
      </c>
      <c r="M51" s="2">
        <v>-1.22</v>
      </c>
      <c r="N51" s="2">
        <v>1.55</v>
      </c>
    </row>
    <row r="52" spans="2:15" ht="16" customHeight="1" x14ac:dyDescent="0.2">
      <c r="B52" s="7" t="s">
        <v>227</v>
      </c>
      <c r="C52" s="2">
        <v>0.02</v>
      </c>
      <c r="D52" s="2">
        <v>-0.02</v>
      </c>
      <c r="E52" s="2">
        <v>-0.5</v>
      </c>
      <c r="F52" s="2">
        <v>0.5</v>
      </c>
      <c r="G52" s="2">
        <v>0.35</v>
      </c>
      <c r="H52" s="2">
        <v>-0.35</v>
      </c>
      <c r="I52" s="2">
        <v>-0.57999999999999996</v>
      </c>
      <c r="J52" s="2">
        <v>1.1299999999999999</v>
      </c>
      <c r="K52" s="2">
        <v>0.92</v>
      </c>
      <c r="L52" s="2">
        <v>1.3</v>
      </c>
      <c r="M52" s="2">
        <v>-1.18</v>
      </c>
      <c r="N52" s="2">
        <v>0.17</v>
      </c>
    </row>
    <row r="53" spans="2:15" ht="16" customHeight="1" x14ac:dyDescent="0.2">
      <c r="B53" s="7" t="s">
        <v>228</v>
      </c>
      <c r="C53" s="2">
        <v>0.48</v>
      </c>
      <c r="D53" s="2">
        <v>-0.48499999999999999</v>
      </c>
      <c r="E53" s="2">
        <v>-0.34</v>
      </c>
      <c r="F53" s="2">
        <v>0.34</v>
      </c>
      <c r="G53" s="2">
        <v>-0.1</v>
      </c>
      <c r="H53" s="2">
        <v>0.1</v>
      </c>
      <c r="I53" s="2">
        <v>0</v>
      </c>
      <c r="J53" s="2">
        <v>-0.40500000000000003</v>
      </c>
      <c r="K53" s="2">
        <v>0.56000000000000005</v>
      </c>
      <c r="L53" s="2">
        <v>-0.08</v>
      </c>
      <c r="M53" s="2">
        <v>-0.28999999999999998</v>
      </c>
      <c r="N53" s="2">
        <v>0.63</v>
      </c>
    </row>
    <row r="54" spans="2:15" ht="16" customHeight="1" thickBot="1" x14ac:dyDescent="0.25"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5" ht="16" customHeight="1" thickBot="1" x14ac:dyDescent="0.25">
      <c r="B55" s="42" t="s">
        <v>4</v>
      </c>
      <c r="C55" s="84" t="s">
        <v>331</v>
      </c>
      <c r="D55" s="85"/>
      <c r="E55" s="85"/>
      <c r="F55" s="85"/>
      <c r="G55" s="85"/>
      <c r="H55" s="86"/>
      <c r="I55" s="85" t="s">
        <v>34</v>
      </c>
      <c r="J55" s="85"/>
      <c r="K55" s="85"/>
      <c r="L55" s="85"/>
      <c r="M55" s="85"/>
      <c r="N55" s="86"/>
    </row>
    <row r="56" spans="2:15" x14ac:dyDescent="0.2">
      <c r="B56" s="7" t="s">
        <v>224</v>
      </c>
      <c r="C56" s="2">
        <v>-1.885</v>
      </c>
      <c r="D56" s="2">
        <v>-1.7749999999999999</v>
      </c>
      <c r="E56" s="2">
        <v>0.34</v>
      </c>
      <c r="F56" s="2">
        <v>0.05</v>
      </c>
      <c r="G56" s="2">
        <v>-0.9</v>
      </c>
      <c r="H56" s="2">
        <v>-0.51</v>
      </c>
      <c r="I56" s="2">
        <v>-1.72</v>
      </c>
      <c r="J56" s="2">
        <v>-1.91</v>
      </c>
      <c r="K56" s="2">
        <v>0.43</v>
      </c>
      <c r="L56" s="2">
        <v>0.63</v>
      </c>
      <c r="M56" s="2">
        <v>-0.63</v>
      </c>
      <c r="N56" s="2">
        <v>-2</v>
      </c>
    </row>
    <row r="57" spans="2:15" x14ac:dyDescent="0.2">
      <c r="B57" s="7" t="s">
        <v>364</v>
      </c>
      <c r="C57" s="2">
        <v>-4.08</v>
      </c>
      <c r="D57" s="2">
        <v>-3.895</v>
      </c>
      <c r="E57" s="2">
        <v>-1.84</v>
      </c>
      <c r="F57" s="2">
        <v>-0.72</v>
      </c>
      <c r="G57" s="2">
        <v>0.48</v>
      </c>
      <c r="H57" s="2">
        <v>0.71</v>
      </c>
      <c r="I57" s="2">
        <v>-1.91</v>
      </c>
      <c r="J57" s="2">
        <v>-4.5999999999999996</v>
      </c>
      <c r="K57" s="2">
        <v>-0.57999999999999996</v>
      </c>
      <c r="L57" s="2">
        <v>-0.72</v>
      </c>
      <c r="M57" s="2">
        <v>0.66</v>
      </c>
      <c r="N57" s="2">
        <v>0.32</v>
      </c>
    </row>
    <row r="58" spans="2:15" x14ac:dyDescent="0.2">
      <c r="B58" s="7" t="s">
        <v>225</v>
      </c>
      <c r="C58" s="2">
        <v>-1.75</v>
      </c>
      <c r="D58" s="2">
        <v>-1.94</v>
      </c>
      <c r="E58" s="2"/>
      <c r="F58" s="2"/>
      <c r="G58" s="2">
        <v>-1.24</v>
      </c>
      <c r="H58" s="2">
        <v>-1.67</v>
      </c>
      <c r="I58" s="2">
        <v>-0.42</v>
      </c>
      <c r="J58" s="2">
        <v>-0.09</v>
      </c>
      <c r="K58" s="2"/>
      <c r="L58" s="2"/>
      <c r="M58" s="2">
        <v>-0.34</v>
      </c>
      <c r="N58" s="2">
        <v>-0.64</v>
      </c>
    </row>
    <row r="59" spans="2:15" x14ac:dyDescent="0.2">
      <c r="B59" s="7" t="s">
        <v>226</v>
      </c>
      <c r="C59" s="2">
        <v>0.48</v>
      </c>
      <c r="D59" s="2">
        <v>0.67</v>
      </c>
      <c r="E59" s="2">
        <v>2.4300000000000002</v>
      </c>
      <c r="F59" s="2">
        <v>1.37</v>
      </c>
      <c r="G59" s="2">
        <v>0.69</v>
      </c>
      <c r="H59" s="2">
        <v>0.25</v>
      </c>
      <c r="I59" s="2">
        <v>1.1599999999999999</v>
      </c>
      <c r="J59" s="2">
        <v>1.65</v>
      </c>
      <c r="K59" s="2">
        <v>0.7</v>
      </c>
      <c r="L59" s="2">
        <v>1.61</v>
      </c>
      <c r="M59" s="2">
        <v>2.97</v>
      </c>
      <c r="N59" s="2">
        <v>2.11</v>
      </c>
    </row>
    <row r="60" spans="2:15" x14ac:dyDescent="0.2">
      <c r="B60" s="7" t="s">
        <v>227</v>
      </c>
      <c r="C60" s="2">
        <v>-1.4</v>
      </c>
      <c r="D60" s="2">
        <v>-0.94</v>
      </c>
      <c r="E60" s="2">
        <v>0.05</v>
      </c>
      <c r="F60" s="2">
        <v>-0.36</v>
      </c>
      <c r="G60" s="2">
        <v>-0.12</v>
      </c>
      <c r="H60" s="2">
        <v>-1.22</v>
      </c>
      <c r="I60" s="2">
        <v>-0.69</v>
      </c>
      <c r="J60" s="2">
        <v>-0.28000000000000003</v>
      </c>
      <c r="K60" s="2">
        <v>0.17</v>
      </c>
      <c r="L60" s="2">
        <v>0.52</v>
      </c>
      <c r="M60" s="2">
        <v>0.18</v>
      </c>
      <c r="N60" s="2">
        <v>-0.26</v>
      </c>
    </row>
    <row r="61" spans="2:15" x14ac:dyDescent="0.2">
      <c r="B61" s="7" t="s">
        <v>228</v>
      </c>
      <c r="C61" s="2">
        <v>-2.0249999999999999</v>
      </c>
      <c r="D61" s="2">
        <v>-1.4450000000000001</v>
      </c>
      <c r="E61" s="2">
        <v>-0.82</v>
      </c>
      <c r="F61" s="2">
        <v>-2.08</v>
      </c>
      <c r="G61" s="2">
        <v>-2.5</v>
      </c>
      <c r="H61" s="2">
        <v>-2.23</v>
      </c>
      <c r="I61" s="2">
        <v>-1.8</v>
      </c>
      <c r="J61" s="2">
        <v>-1.4850000000000001</v>
      </c>
      <c r="K61" s="2">
        <v>-0.79</v>
      </c>
      <c r="L61" s="2">
        <v>-0.82</v>
      </c>
      <c r="M61" s="2">
        <v>-2.54</v>
      </c>
      <c r="N61" s="2">
        <v>-2.54</v>
      </c>
    </row>
    <row r="62" spans="2:15" ht="17" thickBot="1" x14ac:dyDescent="0.25"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2:15" ht="17" thickBot="1" x14ac:dyDescent="0.25">
      <c r="B63" s="42" t="s">
        <v>5</v>
      </c>
      <c r="C63" s="84" t="s">
        <v>331</v>
      </c>
      <c r="D63" s="85"/>
      <c r="E63" s="85"/>
      <c r="F63" s="85"/>
      <c r="G63" s="85"/>
      <c r="H63" s="86"/>
      <c r="I63" s="85" t="s">
        <v>34</v>
      </c>
      <c r="J63" s="85"/>
      <c r="K63" s="85"/>
      <c r="L63" s="85"/>
      <c r="M63" s="85"/>
      <c r="N63" s="86"/>
    </row>
    <row r="64" spans="2:15" x14ac:dyDescent="0.2">
      <c r="B64" s="7" t="s">
        <v>224</v>
      </c>
      <c r="C64" s="2">
        <v>-0.01</v>
      </c>
      <c r="D64" s="2">
        <v>0.09</v>
      </c>
      <c r="E64" s="2">
        <v>-2.04</v>
      </c>
      <c r="F64" s="2">
        <v>7.0000000000000007E-2</v>
      </c>
      <c r="G64" s="2">
        <v>0</v>
      </c>
      <c r="H64" s="2">
        <v>0.68</v>
      </c>
      <c r="I64" s="2">
        <v>0.47499999999999998</v>
      </c>
      <c r="J64" s="2">
        <v>0.71</v>
      </c>
      <c r="K64" s="2">
        <v>7.0000000000000007E-2</v>
      </c>
      <c r="L64" s="2">
        <v>0.56000000000000005</v>
      </c>
      <c r="M64" s="2">
        <v>0.3</v>
      </c>
      <c r="N64" s="2">
        <v>0.8</v>
      </c>
    </row>
    <row r="65" spans="1:14" x14ac:dyDescent="0.2">
      <c r="B65" s="7" t="s">
        <v>364</v>
      </c>
      <c r="C65" s="2">
        <v>-6.5350000000000001</v>
      </c>
      <c r="D65" s="2">
        <v>-5.7549999999999999</v>
      </c>
      <c r="E65" s="2">
        <v>-5.1100000000000003</v>
      </c>
      <c r="F65" s="2">
        <v>-1.28</v>
      </c>
      <c r="G65" s="2">
        <v>0.79</v>
      </c>
      <c r="H65" s="2">
        <v>1.28</v>
      </c>
      <c r="I65" s="2">
        <v>-5.01</v>
      </c>
      <c r="J65" s="2">
        <v>-3.39</v>
      </c>
      <c r="K65" s="2">
        <v>-0.1</v>
      </c>
      <c r="L65" s="2">
        <v>-0.67</v>
      </c>
      <c r="M65" s="2">
        <v>1.1599999999999999</v>
      </c>
      <c r="N65" s="2">
        <v>0.91</v>
      </c>
    </row>
    <row r="66" spans="1:14" x14ac:dyDescent="0.2">
      <c r="B66" s="7" t="s">
        <v>225</v>
      </c>
      <c r="C66" s="2">
        <v>-0.9</v>
      </c>
      <c r="D66" s="2">
        <v>-0.52</v>
      </c>
      <c r="E66" s="2"/>
      <c r="F66" s="2"/>
      <c r="G66" s="2">
        <v>-0.03</v>
      </c>
      <c r="H66" s="2">
        <v>-0.03</v>
      </c>
      <c r="I66" s="2">
        <v>-0.23</v>
      </c>
      <c r="J66" s="2">
        <v>-0.52</v>
      </c>
      <c r="K66" s="2"/>
      <c r="L66" s="2"/>
      <c r="M66" s="2">
        <v>-0.69</v>
      </c>
      <c r="N66" s="2">
        <v>-0.78</v>
      </c>
    </row>
    <row r="67" spans="1:14" x14ac:dyDescent="0.2">
      <c r="B67" s="7" t="s">
        <v>226</v>
      </c>
      <c r="C67" s="2">
        <v>2.93</v>
      </c>
      <c r="D67" s="2">
        <v>2.31</v>
      </c>
      <c r="E67" s="2">
        <v>1.94</v>
      </c>
      <c r="F67" s="2">
        <v>2.1</v>
      </c>
      <c r="G67" s="2">
        <v>2.96</v>
      </c>
      <c r="H67" s="2">
        <v>3.38</v>
      </c>
      <c r="I67" s="2">
        <v>3.16</v>
      </c>
      <c r="J67" s="2">
        <v>2.79</v>
      </c>
      <c r="K67" s="2">
        <v>2.63</v>
      </c>
      <c r="L67" s="2">
        <v>1.73</v>
      </c>
      <c r="M67" s="2">
        <v>3.01</v>
      </c>
      <c r="N67" s="2">
        <v>3.1</v>
      </c>
    </row>
    <row r="68" spans="1:14" x14ac:dyDescent="0.2">
      <c r="B68" s="7" t="s">
        <v>227</v>
      </c>
      <c r="C68" s="2">
        <v>-1.1499999999999999</v>
      </c>
      <c r="D68" s="2">
        <v>-0.66</v>
      </c>
      <c r="E68" s="2">
        <v>-1.22</v>
      </c>
      <c r="F68" s="2">
        <v>-0.16</v>
      </c>
      <c r="G68" s="2">
        <v>-0.21</v>
      </c>
      <c r="H68" s="2">
        <v>0.24</v>
      </c>
      <c r="I68" s="2">
        <v>-0.45</v>
      </c>
      <c r="J68" s="2">
        <v>-0.42</v>
      </c>
      <c r="K68" s="2">
        <v>0.4</v>
      </c>
      <c r="L68" s="2">
        <v>-0.5</v>
      </c>
      <c r="M68" s="2">
        <v>-0.13</v>
      </c>
      <c r="N68" s="2">
        <v>-0.12</v>
      </c>
    </row>
    <row r="69" spans="1:14" x14ac:dyDescent="0.2">
      <c r="B69" s="7" t="s">
        <v>228</v>
      </c>
      <c r="C69" s="2">
        <v>-1.34</v>
      </c>
      <c r="D69" s="2">
        <v>-0.3</v>
      </c>
      <c r="E69" s="2">
        <v>-3.59</v>
      </c>
      <c r="F69" s="2">
        <v>-1.41</v>
      </c>
      <c r="G69" s="2">
        <v>-1.1299999999999999</v>
      </c>
      <c r="H69" s="2">
        <v>-1.07</v>
      </c>
      <c r="I69" s="2">
        <v>-1.1950000000000001</v>
      </c>
      <c r="J69" s="2">
        <v>-0.76500000000000001</v>
      </c>
      <c r="K69" s="2">
        <v>-1.45</v>
      </c>
      <c r="L69" s="2">
        <v>-1.93</v>
      </c>
      <c r="M69" s="2">
        <v>-1.1499999999999999</v>
      </c>
      <c r="N69" s="2">
        <v>-0.99</v>
      </c>
    </row>
    <row r="71" spans="1:14" ht="17" thickBot="1" x14ac:dyDescent="0.25">
      <c r="A71" s="3" t="s">
        <v>361</v>
      </c>
    </row>
    <row r="72" spans="1:14" ht="17" thickBot="1" x14ac:dyDescent="0.25">
      <c r="A72" s="3" t="s">
        <v>363</v>
      </c>
      <c r="B72" s="19" t="s">
        <v>3</v>
      </c>
      <c r="C72" s="84" t="s">
        <v>331</v>
      </c>
      <c r="D72" s="85"/>
      <c r="E72" s="85"/>
      <c r="F72" s="85"/>
      <c r="G72" s="85"/>
      <c r="H72" s="86"/>
      <c r="I72" s="85" t="s">
        <v>34</v>
      </c>
      <c r="J72" s="85"/>
      <c r="K72" s="85"/>
      <c r="L72" s="85"/>
      <c r="M72" s="85"/>
      <c r="N72" s="86"/>
    </row>
    <row r="73" spans="1:14" x14ac:dyDescent="0.2">
      <c r="A73" s="3" t="s">
        <v>14</v>
      </c>
      <c r="B73" s="7" t="s">
        <v>63</v>
      </c>
      <c r="C73" s="2">
        <v>0.65500000000000003</v>
      </c>
      <c r="D73" s="2">
        <v>-0.66</v>
      </c>
      <c r="E73" s="2">
        <v>-0.16</v>
      </c>
      <c r="F73" s="2">
        <v>0.16</v>
      </c>
      <c r="G73" s="2">
        <v>-7.0000000000000007E-2</v>
      </c>
      <c r="H73" s="2">
        <v>0.08</v>
      </c>
      <c r="I73" s="2">
        <v>1.4450000000000001</v>
      </c>
      <c r="J73" s="2">
        <v>1.9950000000000001</v>
      </c>
      <c r="K73" s="2">
        <v>1.74</v>
      </c>
      <c r="L73" s="2">
        <v>2.85</v>
      </c>
      <c r="M73" s="2">
        <v>1.5</v>
      </c>
      <c r="N73" s="2">
        <v>0.72</v>
      </c>
    </row>
    <row r="74" spans="1:14" x14ac:dyDescent="0.2">
      <c r="B74" s="7" t="s">
        <v>64</v>
      </c>
      <c r="C74" s="2">
        <v>-0.11</v>
      </c>
      <c r="D74" s="2">
        <v>0.11</v>
      </c>
      <c r="E74" s="2"/>
      <c r="F74" s="2"/>
      <c r="G74" s="2">
        <v>-0.46</v>
      </c>
      <c r="H74" s="2">
        <v>0.46</v>
      </c>
      <c r="I74" s="2">
        <v>1.01</v>
      </c>
      <c r="J74" s="2">
        <v>2.6</v>
      </c>
      <c r="K74" s="2"/>
      <c r="L74" s="2"/>
      <c r="M74" s="2">
        <v>-0.33</v>
      </c>
      <c r="N74" s="2">
        <v>-0.42</v>
      </c>
    </row>
    <row r="75" spans="1:14" x14ac:dyDescent="0.2">
      <c r="B75" s="7" t="s">
        <v>272</v>
      </c>
      <c r="C75" s="2">
        <v>-0.74</v>
      </c>
      <c r="D75" s="2">
        <v>0.74</v>
      </c>
      <c r="E75" s="2">
        <v>-0.39</v>
      </c>
      <c r="F75" s="2">
        <v>0.38</v>
      </c>
      <c r="G75" s="2">
        <v>-0.78</v>
      </c>
      <c r="H75" s="2">
        <v>0.77</v>
      </c>
      <c r="I75" s="2">
        <v>-0.34</v>
      </c>
      <c r="J75" s="2">
        <v>3.18</v>
      </c>
      <c r="K75" s="2">
        <v>0.12</v>
      </c>
      <c r="L75" s="2">
        <v>0.53</v>
      </c>
      <c r="M75" s="2">
        <v>-1.67</v>
      </c>
      <c r="N75" s="2">
        <v>-0.16</v>
      </c>
    </row>
    <row r="76" spans="1:14" x14ac:dyDescent="0.2">
      <c r="B76" s="7" t="s">
        <v>273</v>
      </c>
      <c r="C76" s="2">
        <v>-0.12</v>
      </c>
      <c r="D76" s="2">
        <v>0.11</v>
      </c>
      <c r="E76" s="2">
        <v>-0.6</v>
      </c>
      <c r="F76" s="2">
        <v>0.61</v>
      </c>
      <c r="G76" s="2">
        <v>0.82</v>
      </c>
      <c r="H76" s="2">
        <v>-0.81</v>
      </c>
      <c r="I76" s="2">
        <v>1.87</v>
      </c>
      <c r="J76" s="2">
        <v>1.54</v>
      </c>
      <c r="K76" s="2">
        <v>0.89</v>
      </c>
      <c r="L76" s="2">
        <v>1.65</v>
      </c>
      <c r="M76" s="2">
        <v>0.31</v>
      </c>
      <c r="N76" s="2">
        <v>1.57</v>
      </c>
    </row>
    <row r="77" spans="1:14" x14ac:dyDescent="0.2">
      <c r="B77" s="7" t="s">
        <v>274</v>
      </c>
      <c r="C77" s="2">
        <v>0.46</v>
      </c>
      <c r="D77" s="2">
        <v>-0.46</v>
      </c>
      <c r="E77" s="2">
        <v>-0.79</v>
      </c>
      <c r="F77" s="2">
        <v>0.79</v>
      </c>
      <c r="G77" s="2">
        <v>0.92</v>
      </c>
      <c r="H77" s="2">
        <v>-0.92</v>
      </c>
      <c r="I77" s="2">
        <v>-0.18</v>
      </c>
      <c r="J77" s="2">
        <v>-0.89</v>
      </c>
      <c r="K77" s="2">
        <v>-0.6</v>
      </c>
      <c r="L77" s="2">
        <v>0.35</v>
      </c>
      <c r="M77" s="2">
        <v>-1.26</v>
      </c>
      <c r="N77" s="2">
        <v>1.22</v>
      </c>
    </row>
    <row r="78" spans="1:14" ht="17" thickBot="1" x14ac:dyDescent="0.25"/>
    <row r="79" spans="1:14" ht="17" thickBot="1" x14ac:dyDescent="0.25">
      <c r="B79" s="42" t="s">
        <v>4</v>
      </c>
      <c r="C79" s="84" t="s">
        <v>331</v>
      </c>
      <c r="D79" s="85"/>
      <c r="E79" s="85"/>
      <c r="F79" s="85"/>
      <c r="G79" s="85"/>
      <c r="H79" s="86"/>
      <c r="I79" s="85" t="s">
        <v>34</v>
      </c>
      <c r="J79" s="85"/>
      <c r="K79" s="85"/>
      <c r="L79" s="85"/>
      <c r="M79" s="85"/>
      <c r="N79" s="86"/>
    </row>
    <row r="80" spans="1:14" x14ac:dyDescent="0.2">
      <c r="B80" s="7" t="s">
        <v>63</v>
      </c>
      <c r="C80" s="2">
        <v>2.9849999999999999</v>
      </c>
      <c r="D80" s="2">
        <v>3.5</v>
      </c>
      <c r="E80" s="2">
        <v>2.54</v>
      </c>
      <c r="F80" s="2">
        <v>1.6</v>
      </c>
      <c r="G80" s="2">
        <v>3.35</v>
      </c>
      <c r="H80" s="2">
        <v>2.66</v>
      </c>
      <c r="I80" s="2">
        <v>3.99</v>
      </c>
      <c r="J80" s="2">
        <v>4.3099999999999996</v>
      </c>
      <c r="K80" s="2">
        <v>2.9</v>
      </c>
      <c r="L80" s="2">
        <v>2.96</v>
      </c>
      <c r="M80" s="2">
        <v>3.36</v>
      </c>
      <c r="N80" s="2">
        <v>2.84</v>
      </c>
    </row>
    <row r="81" spans="1:17" x14ac:dyDescent="0.2">
      <c r="B81" s="7" t="s">
        <v>64</v>
      </c>
      <c r="C81" s="2">
        <v>1.81</v>
      </c>
      <c r="D81" s="2">
        <v>1.99</v>
      </c>
      <c r="E81" s="2"/>
      <c r="F81" s="2"/>
      <c r="G81" s="2">
        <v>1.91</v>
      </c>
      <c r="H81" s="2">
        <v>1.37</v>
      </c>
      <c r="I81" s="2">
        <v>3.16</v>
      </c>
      <c r="J81" s="2">
        <v>3.51</v>
      </c>
      <c r="K81" s="2"/>
      <c r="L81" s="2"/>
      <c r="M81" s="2">
        <v>2.2599999999999998</v>
      </c>
      <c r="N81" s="2">
        <v>2.2999999999999998</v>
      </c>
    </row>
    <row r="82" spans="1:17" x14ac:dyDescent="0.2">
      <c r="B82" s="7" t="s">
        <v>272</v>
      </c>
      <c r="C82" s="2">
        <v>-2.4</v>
      </c>
      <c r="D82" s="2">
        <v>-2.33</v>
      </c>
      <c r="E82" s="2">
        <v>-0.3</v>
      </c>
      <c r="F82" s="2">
        <v>-0.76</v>
      </c>
      <c r="G82" s="2">
        <v>-1.97</v>
      </c>
      <c r="H82" s="2">
        <v>-1.94</v>
      </c>
      <c r="I82" s="2">
        <v>-1.1599999999999999</v>
      </c>
      <c r="J82" s="2">
        <v>-1.52</v>
      </c>
      <c r="K82" s="2">
        <v>0.11</v>
      </c>
      <c r="L82" s="2">
        <v>0.06</v>
      </c>
      <c r="M82" s="2">
        <v>0.2</v>
      </c>
      <c r="N82" s="2">
        <v>0.12</v>
      </c>
    </row>
    <row r="83" spans="1:17" x14ac:dyDescent="0.2">
      <c r="B83" s="7" t="s">
        <v>273</v>
      </c>
      <c r="C83" s="2">
        <v>-2.06</v>
      </c>
      <c r="D83" s="2">
        <v>-2.95</v>
      </c>
      <c r="E83" s="2">
        <v>-0.52</v>
      </c>
      <c r="F83" s="2">
        <v>-1.54</v>
      </c>
      <c r="G83" s="2">
        <v>-1.67</v>
      </c>
      <c r="H83" s="2">
        <v>-1.38</v>
      </c>
      <c r="I83" s="2">
        <v>-1</v>
      </c>
      <c r="J83" s="2">
        <v>-1.23</v>
      </c>
      <c r="K83" s="2">
        <v>-0.14000000000000001</v>
      </c>
      <c r="L83" s="2">
        <v>-0.56000000000000005</v>
      </c>
      <c r="M83" s="2">
        <v>-0.61</v>
      </c>
      <c r="N83" s="2">
        <v>-0.76</v>
      </c>
      <c r="Q83" s="31"/>
    </row>
    <row r="84" spans="1:17" x14ac:dyDescent="0.2">
      <c r="B84" s="7" t="s">
        <v>274</v>
      </c>
      <c r="C84" s="2">
        <v>-1.1499999999999999</v>
      </c>
      <c r="D84" s="2">
        <v>-1.54</v>
      </c>
      <c r="E84" s="2">
        <v>-0.62</v>
      </c>
      <c r="F84" s="2">
        <v>-1.55</v>
      </c>
      <c r="G84" s="2">
        <v>-0.84</v>
      </c>
      <c r="H84" s="2">
        <v>-1.1499999999999999</v>
      </c>
      <c r="I84" s="2">
        <v>-0.11</v>
      </c>
      <c r="J84" s="2">
        <v>0.46</v>
      </c>
      <c r="K84" s="2">
        <v>-0.57999999999999996</v>
      </c>
      <c r="L84" s="2">
        <v>-0.87</v>
      </c>
      <c r="M84" s="2">
        <v>0.52</v>
      </c>
      <c r="N84" s="2">
        <v>-0.16</v>
      </c>
      <c r="Q84" s="31"/>
    </row>
    <row r="85" spans="1:17" ht="17" thickBot="1" x14ac:dyDescent="0.25">
      <c r="Q85" s="31"/>
    </row>
    <row r="86" spans="1:17" ht="17" thickBot="1" x14ac:dyDescent="0.25">
      <c r="B86" s="42" t="s">
        <v>5</v>
      </c>
      <c r="C86" s="84" t="s">
        <v>331</v>
      </c>
      <c r="D86" s="85"/>
      <c r="E86" s="85"/>
      <c r="F86" s="85"/>
      <c r="G86" s="85"/>
      <c r="H86" s="86"/>
      <c r="I86" s="85" t="s">
        <v>34</v>
      </c>
      <c r="J86" s="85"/>
      <c r="K86" s="85"/>
      <c r="L86" s="85"/>
      <c r="M86" s="85"/>
      <c r="N86" s="86"/>
      <c r="Q86" s="31"/>
    </row>
    <row r="87" spans="1:17" x14ac:dyDescent="0.2">
      <c r="B87" s="7" t="s">
        <v>63</v>
      </c>
      <c r="C87" s="2">
        <v>4.41</v>
      </c>
      <c r="D87" s="2">
        <v>4.2850000000000001</v>
      </c>
      <c r="E87" s="2">
        <v>3.37</v>
      </c>
      <c r="F87" s="2">
        <v>3.71</v>
      </c>
      <c r="G87" s="2">
        <v>4.58</v>
      </c>
      <c r="H87" s="2">
        <v>3.95</v>
      </c>
      <c r="I87" s="2">
        <v>4.88</v>
      </c>
      <c r="J87" s="2">
        <v>4.8650000000000002</v>
      </c>
      <c r="K87" s="2">
        <v>4.01</v>
      </c>
      <c r="L87" s="2">
        <v>4</v>
      </c>
      <c r="M87" s="2">
        <v>3.7</v>
      </c>
      <c r="N87" s="2">
        <v>4.1399999999999997</v>
      </c>
      <c r="Q87" s="31"/>
    </row>
    <row r="88" spans="1:17" x14ac:dyDescent="0.2">
      <c r="B88" s="7" t="s">
        <v>64</v>
      </c>
      <c r="C88" s="2">
        <v>2.52</v>
      </c>
      <c r="D88" s="2">
        <v>2.78</v>
      </c>
      <c r="E88" s="2"/>
      <c r="F88" s="2"/>
      <c r="G88" s="2">
        <v>2.74</v>
      </c>
      <c r="H88" s="2">
        <v>2.02</v>
      </c>
      <c r="I88" s="2">
        <v>3.45</v>
      </c>
      <c r="J88" s="2">
        <v>3.51</v>
      </c>
      <c r="K88" s="2"/>
      <c r="L88" s="2"/>
      <c r="M88" s="2">
        <v>2.1</v>
      </c>
      <c r="N88" s="2">
        <v>2.29</v>
      </c>
    </row>
    <row r="89" spans="1:17" x14ac:dyDescent="0.2">
      <c r="B89" s="7" t="s">
        <v>272</v>
      </c>
      <c r="C89" s="2">
        <v>-1.21</v>
      </c>
      <c r="D89" s="2">
        <v>-1.32</v>
      </c>
      <c r="E89" s="2">
        <v>-0.7</v>
      </c>
      <c r="F89" s="2">
        <v>-0.11</v>
      </c>
      <c r="G89" s="2">
        <v>-0.4</v>
      </c>
      <c r="H89" s="2">
        <v>-0.46</v>
      </c>
      <c r="I89" s="2">
        <v>-1.08</v>
      </c>
      <c r="J89" s="2">
        <v>-0.89</v>
      </c>
      <c r="K89" s="2">
        <v>0.81</v>
      </c>
      <c r="L89" s="2">
        <v>-0.19</v>
      </c>
      <c r="M89" s="2">
        <v>-0.04</v>
      </c>
      <c r="N89" s="2">
        <v>-0.35</v>
      </c>
    </row>
    <row r="90" spans="1:17" x14ac:dyDescent="0.2">
      <c r="B90" s="7" t="s">
        <v>273</v>
      </c>
      <c r="C90" s="2">
        <v>-1.89</v>
      </c>
      <c r="D90" s="2">
        <v>-0.85</v>
      </c>
      <c r="E90" s="2">
        <v>-3.57</v>
      </c>
      <c r="F90" s="2">
        <v>-2.5</v>
      </c>
      <c r="G90" s="2">
        <v>-1.5</v>
      </c>
      <c r="H90" s="2">
        <v>-0.9</v>
      </c>
      <c r="I90" s="2">
        <v>0.01</v>
      </c>
      <c r="J90" s="2">
        <v>0.17</v>
      </c>
      <c r="K90" s="2">
        <v>-1.61</v>
      </c>
      <c r="L90" s="2">
        <v>-1.33</v>
      </c>
      <c r="M90" s="2">
        <v>-0.67</v>
      </c>
      <c r="N90" s="2">
        <v>-0.17</v>
      </c>
    </row>
    <row r="91" spans="1:17" x14ac:dyDescent="0.2">
      <c r="B91" s="7" t="s">
        <v>274</v>
      </c>
      <c r="C91" s="2">
        <v>2.06</v>
      </c>
      <c r="D91" s="2">
        <v>1.04</v>
      </c>
      <c r="E91" s="2">
        <v>-0.11</v>
      </c>
      <c r="F91" s="2">
        <v>0.52</v>
      </c>
      <c r="G91" s="2">
        <v>1.8</v>
      </c>
      <c r="H91" s="2">
        <v>1.99</v>
      </c>
      <c r="I91" s="2">
        <v>1.61</v>
      </c>
      <c r="J91" s="2">
        <v>1.48</v>
      </c>
      <c r="K91" s="2">
        <v>0.22</v>
      </c>
      <c r="L91" s="2">
        <v>-0.44</v>
      </c>
      <c r="M91" s="2">
        <v>1.43</v>
      </c>
      <c r="N91" s="2">
        <v>1.43</v>
      </c>
    </row>
    <row r="94" spans="1:17" x14ac:dyDescent="0.2">
      <c r="A94" s="3" t="s">
        <v>229</v>
      </c>
      <c r="C94" s="16" t="s">
        <v>230</v>
      </c>
      <c r="D94" s="16" t="s">
        <v>231</v>
      </c>
      <c r="E94" s="16" t="s">
        <v>232</v>
      </c>
      <c r="F94" s="19"/>
    </row>
    <row r="95" spans="1:17" x14ac:dyDescent="0.2">
      <c r="A95" s="7" t="s">
        <v>40</v>
      </c>
      <c r="C95" s="46">
        <v>1.4791403299999999</v>
      </c>
      <c r="D95" s="46">
        <v>1.1428956699999999</v>
      </c>
      <c r="E95" s="46">
        <v>1.62795267</v>
      </c>
      <c r="F95" s="8"/>
    </row>
    <row r="96" spans="1:17" x14ac:dyDescent="0.2">
      <c r="A96" s="7" t="s">
        <v>132</v>
      </c>
      <c r="C96" s="46"/>
      <c r="D96" s="46"/>
      <c r="E96" s="46"/>
      <c r="F96" s="8"/>
      <c r="G96" s="1"/>
    </row>
    <row r="97" spans="1:13" x14ac:dyDescent="0.2">
      <c r="C97" s="46">
        <v>1.7833333330000001</v>
      </c>
      <c r="D97" s="46">
        <v>1.1100000000000001</v>
      </c>
      <c r="E97" s="46">
        <v>1.346666667</v>
      </c>
      <c r="F97" s="8"/>
      <c r="G97" s="1"/>
    </row>
    <row r="98" spans="1:13" x14ac:dyDescent="0.2">
      <c r="C98" s="46"/>
      <c r="D98" s="46"/>
      <c r="E98" s="46"/>
      <c r="F98" s="8"/>
      <c r="G98" s="1"/>
      <c r="H98" s="1"/>
      <c r="I98" s="1"/>
      <c r="J98" s="1"/>
    </row>
    <row r="99" spans="1:13" x14ac:dyDescent="0.2">
      <c r="C99" s="46">
        <v>1.4901715</v>
      </c>
      <c r="D99" s="46">
        <v>1.4734095</v>
      </c>
      <c r="E99" s="46">
        <v>1.6791305000000001</v>
      </c>
      <c r="F99" s="8"/>
      <c r="G99" s="1"/>
      <c r="H99" s="1"/>
      <c r="I99" s="1"/>
      <c r="J99" s="1"/>
    </row>
    <row r="100" spans="1:13" x14ac:dyDescent="0.2">
      <c r="C100" s="46"/>
      <c r="D100" s="46"/>
      <c r="E100" s="46"/>
      <c r="F100" s="8"/>
      <c r="G100" s="1"/>
      <c r="H100" s="1"/>
      <c r="I100" s="1"/>
      <c r="J100" s="1"/>
    </row>
    <row r="101" spans="1:13" x14ac:dyDescent="0.2">
      <c r="C101" s="46">
        <v>1.7380955</v>
      </c>
      <c r="D101" s="46">
        <v>1.3959950000000001</v>
      </c>
      <c r="E101" s="46">
        <v>1.781371</v>
      </c>
      <c r="F101" s="8"/>
      <c r="G101" s="1"/>
      <c r="H101" s="1"/>
      <c r="I101" s="1"/>
      <c r="J101" s="1"/>
    </row>
    <row r="102" spans="1:13" x14ac:dyDescent="0.2">
      <c r="C102" s="8"/>
      <c r="D102" s="8"/>
      <c r="E102" s="8"/>
      <c r="F102" s="8"/>
      <c r="G102" s="1"/>
      <c r="H102" s="1"/>
      <c r="I102" s="1"/>
      <c r="J102" s="1"/>
    </row>
    <row r="103" spans="1:13" x14ac:dyDescent="0.2">
      <c r="E103" s="1"/>
      <c r="F103" s="1"/>
      <c r="G103" s="1"/>
      <c r="H103" s="1"/>
      <c r="I103" s="1"/>
      <c r="J103" s="1"/>
    </row>
    <row r="104" spans="1:13" x14ac:dyDescent="0.2">
      <c r="A104" s="3" t="s">
        <v>229</v>
      </c>
      <c r="B104" s="2"/>
      <c r="D104" s="81" t="s">
        <v>127</v>
      </c>
      <c r="E104" s="82"/>
      <c r="F104" s="83"/>
      <c r="G104" s="63" t="s">
        <v>42</v>
      </c>
      <c r="H104" s="65"/>
      <c r="I104" s="24"/>
      <c r="J104" s="63" t="s">
        <v>43</v>
      </c>
      <c r="K104" s="65"/>
      <c r="L104" s="63" t="s">
        <v>44</v>
      </c>
      <c r="M104" s="65"/>
    </row>
    <row r="105" spans="1:13" x14ac:dyDescent="0.2">
      <c r="A105" s="7" t="s">
        <v>47</v>
      </c>
      <c r="B105" s="16" t="s">
        <v>230</v>
      </c>
      <c r="C105" s="2">
        <v>0</v>
      </c>
      <c r="D105" s="2">
        <v>24.26</v>
      </c>
      <c r="E105" s="17">
        <v>26.55</v>
      </c>
      <c r="F105" s="2">
        <v>24.06</v>
      </c>
      <c r="G105" s="2">
        <v>37.5</v>
      </c>
      <c r="H105" s="2">
        <v>24</v>
      </c>
      <c r="I105" s="2">
        <v>36.21</v>
      </c>
      <c r="J105" s="2">
        <v>28.87</v>
      </c>
      <c r="K105" s="2">
        <v>30.22</v>
      </c>
      <c r="L105" s="2">
        <v>14.88</v>
      </c>
      <c r="M105" s="2">
        <v>26.19</v>
      </c>
    </row>
    <row r="106" spans="1:13" x14ac:dyDescent="0.2">
      <c r="A106" s="7"/>
      <c r="B106" s="2"/>
      <c r="C106" s="2">
        <v>1</v>
      </c>
      <c r="D106" s="2">
        <v>22.06</v>
      </c>
      <c r="E106" s="17">
        <v>32.770000000000003</v>
      </c>
      <c r="F106" s="2">
        <v>31.58</v>
      </c>
      <c r="G106" s="2">
        <v>19.23</v>
      </c>
      <c r="H106" s="2">
        <v>26.4</v>
      </c>
      <c r="I106" s="2">
        <v>18.97</v>
      </c>
      <c r="J106" s="2">
        <v>26.76</v>
      </c>
      <c r="K106" s="2">
        <v>33.090000000000003</v>
      </c>
      <c r="L106" s="2">
        <v>32.74</v>
      </c>
      <c r="M106" s="2">
        <v>25.4</v>
      </c>
    </row>
    <row r="107" spans="1:13" x14ac:dyDescent="0.2">
      <c r="B107" s="2"/>
      <c r="C107" s="2">
        <v>2</v>
      </c>
      <c r="D107" s="2">
        <v>30.88</v>
      </c>
      <c r="E107" s="17">
        <v>22.03</v>
      </c>
      <c r="F107" s="2">
        <v>24.81</v>
      </c>
      <c r="G107" s="2">
        <v>16.350000000000001</v>
      </c>
      <c r="H107" s="2">
        <v>17.600000000000001</v>
      </c>
      <c r="I107" s="2">
        <v>15.52</v>
      </c>
      <c r="J107" s="2">
        <v>19.72</v>
      </c>
      <c r="K107" s="2">
        <v>13.67</v>
      </c>
      <c r="L107" s="2">
        <v>21.43</v>
      </c>
      <c r="M107" s="2">
        <v>20.63</v>
      </c>
    </row>
    <row r="108" spans="1:13" x14ac:dyDescent="0.2">
      <c r="B108" s="2"/>
      <c r="C108" s="2">
        <v>3</v>
      </c>
      <c r="D108" s="2">
        <v>14.71</v>
      </c>
      <c r="E108" s="17">
        <v>14.12</v>
      </c>
      <c r="F108" s="2">
        <v>18.05</v>
      </c>
      <c r="G108" s="2">
        <v>13.46</v>
      </c>
      <c r="H108" s="2">
        <v>12.8</v>
      </c>
      <c r="I108" s="2">
        <v>11.21</v>
      </c>
      <c r="J108" s="2">
        <v>11.27</v>
      </c>
      <c r="K108" s="2">
        <v>17.989999999999998</v>
      </c>
      <c r="L108" s="2">
        <v>21.43</v>
      </c>
      <c r="M108" s="2">
        <v>19.84</v>
      </c>
    </row>
    <row r="109" spans="1:13" x14ac:dyDescent="0.2">
      <c r="B109" s="2"/>
      <c r="C109" s="8" t="s">
        <v>49</v>
      </c>
      <c r="D109" s="2">
        <v>8.09</v>
      </c>
      <c r="E109" s="17">
        <v>4.5199999999999996</v>
      </c>
      <c r="F109" s="2">
        <v>1.5</v>
      </c>
      <c r="G109" s="2">
        <v>13.46</v>
      </c>
      <c r="H109" s="2">
        <v>19.2</v>
      </c>
      <c r="I109" s="2">
        <v>18.100000000000001</v>
      </c>
      <c r="J109" s="2">
        <v>13.38</v>
      </c>
      <c r="K109" s="2">
        <v>5.04</v>
      </c>
      <c r="L109" s="2">
        <v>9.52</v>
      </c>
      <c r="M109" s="2">
        <v>7.94</v>
      </c>
    </row>
    <row r="110" spans="1:13" x14ac:dyDescent="0.2">
      <c r="B110" s="2"/>
      <c r="C110" s="2" t="s">
        <v>50</v>
      </c>
      <c r="D110" s="15">
        <f>SUM(D105:D109)</f>
        <v>100</v>
      </c>
      <c r="E110" s="15">
        <f>SUM(E105:E109)</f>
        <v>99.990000000000009</v>
      </c>
      <c r="F110" s="15">
        <f>SUM(F105:F109)</f>
        <v>100</v>
      </c>
      <c r="G110" s="15">
        <f>SUM(G105:G109)</f>
        <v>100.00000000000003</v>
      </c>
      <c r="H110" s="15">
        <f>SUM(H105:H109)</f>
        <v>100</v>
      </c>
      <c r="I110" s="15"/>
      <c r="J110" s="15">
        <f>SUM(J105:J109)</f>
        <v>99.999999999999986</v>
      </c>
      <c r="K110" s="15">
        <f>SUM(K105:K109)</f>
        <v>100.01</v>
      </c>
      <c r="L110" s="15">
        <f>SUM(L105:L109)</f>
        <v>100.00000000000001</v>
      </c>
      <c r="M110" s="15">
        <f>SUM(M105:M109)</f>
        <v>100</v>
      </c>
    </row>
    <row r="111" spans="1:13" x14ac:dyDescent="0.2">
      <c r="B111" s="2"/>
      <c r="C111" s="2"/>
    </row>
    <row r="112" spans="1:13" x14ac:dyDescent="0.2">
      <c r="B112" s="2"/>
      <c r="C112" s="2"/>
      <c r="D112" s="81" t="s">
        <v>127</v>
      </c>
      <c r="E112" s="82"/>
      <c r="F112" s="83"/>
      <c r="G112" s="63" t="s">
        <v>42</v>
      </c>
      <c r="H112" s="65"/>
      <c r="I112" s="24"/>
      <c r="J112" s="63" t="s">
        <v>43</v>
      </c>
      <c r="K112" s="65"/>
      <c r="L112" s="63" t="s">
        <v>44</v>
      </c>
      <c r="M112" s="65"/>
    </row>
    <row r="113" spans="2:13" x14ac:dyDescent="0.2">
      <c r="B113" s="16" t="s">
        <v>231</v>
      </c>
      <c r="C113" s="2">
        <v>0</v>
      </c>
      <c r="D113" s="2">
        <v>40.119999999999997</v>
      </c>
      <c r="E113" s="2">
        <v>33.090000000000003</v>
      </c>
      <c r="F113" s="2">
        <v>43.05</v>
      </c>
      <c r="G113" s="2">
        <v>40.630000000000003</v>
      </c>
      <c r="H113" s="2">
        <v>37.700000000000003</v>
      </c>
      <c r="I113" s="2">
        <v>33.01</v>
      </c>
      <c r="J113" s="2">
        <v>27.01</v>
      </c>
      <c r="K113" s="2">
        <v>29.87</v>
      </c>
      <c r="L113" s="2">
        <v>35.17</v>
      </c>
      <c r="M113" s="2">
        <v>37.270000000000003</v>
      </c>
    </row>
    <row r="114" spans="2:13" x14ac:dyDescent="0.2">
      <c r="B114" s="3"/>
      <c r="C114" s="2">
        <v>1</v>
      </c>
      <c r="D114" s="2">
        <v>26.35</v>
      </c>
      <c r="E114" s="2">
        <v>29.5</v>
      </c>
      <c r="F114" s="2">
        <v>27.15</v>
      </c>
      <c r="G114" s="2">
        <v>8.33</v>
      </c>
      <c r="H114" s="2">
        <v>23.77</v>
      </c>
      <c r="I114" s="2">
        <v>22.33</v>
      </c>
      <c r="J114" s="2">
        <v>29.93</v>
      </c>
      <c r="K114" s="2">
        <v>27.27</v>
      </c>
      <c r="L114" s="2">
        <v>23.45</v>
      </c>
      <c r="M114" s="2">
        <v>18.63</v>
      </c>
    </row>
    <row r="115" spans="2:13" x14ac:dyDescent="0.2">
      <c r="B115" s="3"/>
      <c r="C115" s="2">
        <v>2</v>
      </c>
      <c r="D115" s="2">
        <v>18.559999999999999</v>
      </c>
      <c r="E115" s="2">
        <v>22.3</v>
      </c>
      <c r="F115" s="2">
        <v>17.22</v>
      </c>
      <c r="G115" s="2">
        <v>18.75</v>
      </c>
      <c r="H115" s="2">
        <v>13.11</v>
      </c>
      <c r="I115" s="2">
        <v>18.45</v>
      </c>
      <c r="J115" s="2">
        <v>20.440000000000001</v>
      </c>
      <c r="K115" s="2">
        <v>21.43</v>
      </c>
      <c r="L115" s="2">
        <v>21.38</v>
      </c>
      <c r="M115" s="2">
        <v>20.5</v>
      </c>
    </row>
    <row r="116" spans="2:13" x14ac:dyDescent="0.2">
      <c r="B116" s="3"/>
      <c r="C116" s="2">
        <v>3</v>
      </c>
      <c r="D116" s="2">
        <v>10.78</v>
      </c>
      <c r="E116" s="2">
        <v>11.51</v>
      </c>
      <c r="F116" s="2">
        <v>9.93</v>
      </c>
      <c r="G116" s="2">
        <v>17.71</v>
      </c>
      <c r="H116" s="2">
        <v>11.48</v>
      </c>
      <c r="I116" s="2">
        <v>10.68</v>
      </c>
      <c r="J116" s="2">
        <v>13.87</v>
      </c>
      <c r="K116" s="2">
        <v>15.58</v>
      </c>
      <c r="L116" s="2">
        <v>13.1</v>
      </c>
      <c r="M116" s="2">
        <v>18.010000000000002</v>
      </c>
    </row>
    <row r="117" spans="2:13" x14ac:dyDescent="0.2">
      <c r="B117" s="3"/>
      <c r="C117" s="8" t="s">
        <v>49</v>
      </c>
      <c r="D117" s="2">
        <v>4.1900000000000004</v>
      </c>
      <c r="E117" s="2">
        <v>3.6</v>
      </c>
      <c r="F117" s="2">
        <v>2.65</v>
      </c>
      <c r="G117" s="2">
        <v>14.58</v>
      </c>
      <c r="H117" s="2">
        <v>13.93</v>
      </c>
      <c r="I117" s="2">
        <v>15.53</v>
      </c>
      <c r="J117" s="2">
        <v>8.76</v>
      </c>
      <c r="K117" s="2">
        <v>5.84</v>
      </c>
      <c r="L117" s="2">
        <v>6.9</v>
      </c>
      <c r="M117" s="2">
        <v>5.59</v>
      </c>
    </row>
    <row r="118" spans="2:13" x14ac:dyDescent="0.2">
      <c r="B118" s="3"/>
      <c r="C118" s="2" t="s">
        <v>50</v>
      </c>
      <c r="D118" s="15">
        <f>SUM(D113:D117)</f>
        <v>100</v>
      </c>
      <c r="E118" s="15">
        <f>SUM(E113:E117)</f>
        <v>100</v>
      </c>
      <c r="F118" s="15"/>
      <c r="G118" s="15">
        <f>SUM(G113:G117)</f>
        <v>100.00000000000001</v>
      </c>
      <c r="H118" s="15">
        <f>SUM(H113:H117)</f>
        <v>99.990000000000009</v>
      </c>
      <c r="I118" s="15"/>
      <c r="J118" s="15">
        <f>SUM(J113:J117)</f>
        <v>100.01</v>
      </c>
      <c r="K118" s="15">
        <f>SUM(K113:K117)</f>
        <v>99.99</v>
      </c>
      <c r="L118" s="15">
        <f>SUM(L113:L117)</f>
        <v>100</v>
      </c>
      <c r="M118" s="15">
        <f>SUM(M113:M117)</f>
        <v>100.00000000000001</v>
      </c>
    </row>
    <row r="120" spans="2:13" x14ac:dyDescent="0.2">
      <c r="D120" s="81" t="s">
        <v>127</v>
      </c>
      <c r="E120" s="82"/>
      <c r="F120" s="83"/>
      <c r="G120" s="63" t="s">
        <v>42</v>
      </c>
      <c r="H120" s="65"/>
      <c r="I120" s="24"/>
      <c r="J120" s="63" t="s">
        <v>43</v>
      </c>
      <c r="K120" s="65"/>
      <c r="L120" s="63" t="s">
        <v>44</v>
      </c>
      <c r="M120" s="65"/>
    </row>
    <row r="121" spans="2:13" x14ac:dyDescent="0.2">
      <c r="B121" s="16" t="s">
        <v>232</v>
      </c>
      <c r="C121" s="2">
        <v>0</v>
      </c>
      <c r="D121" s="2">
        <v>24.18</v>
      </c>
      <c r="E121" s="2">
        <v>26.25</v>
      </c>
      <c r="F121" s="2">
        <v>27.46</v>
      </c>
      <c r="G121" s="2">
        <v>35.29</v>
      </c>
      <c r="H121" s="2">
        <v>34.78</v>
      </c>
      <c r="I121" s="2">
        <v>38.61</v>
      </c>
      <c r="J121" s="2">
        <v>31.16</v>
      </c>
      <c r="K121" s="2">
        <v>32</v>
      </c>
      <c r="L121" s="2">
        <v>27.27</v>
      </c>
      <c r="M121" s="2">
        <v>26.17</v>
      </c>
    </row>
    <row r="122" spans="2:13" x14ac:dyDescent="0.2">
      <c r="B122" s="3"/>
      <c r="C122" s="2">
        <v>1</v>
      </c>
      <c r="D122" s="2">
        <v>33.33</v>
      </c>
      <c r="E122" s="2">
        <v>15</v>
      </c>
      <c r="F122" s="2">
        <v>25.35</v>
      </c>
      <c r="G122" s="2">
        <v>16.670000000000002</v>
      </c>
      <c r="H122" s="2">
        <v>23.48</v>
      </c>
      <c r="I122" s="2">
        <v>12.87</v>
      </c>
      <c r="J122" s="2">
        <v>23.19</v>
      </c>
      <c r="K122" s="2">
        <v>16.670000000000002</v>
      </c>
      <c r="L122" s="2">
        <v>28.03</v>
      </c>
      <c r="M122" s="2">
        <v>18.12</v>
      </c>
    </row>
    <row r="123" spans="2:13" x14ac:dyDescent="0.2">
      <c r="B123" s="3"/>
      <c r="C123" s="2">
        <v>2</v>
      </c>
      <c r="D123" s="2">
        <v>26.14</v>
      </c>
      <c r="E123" s="2">
        <v>23.75</v>
      </c>
      <c r="F123" s="2">
        <v>14.08</v>
      </c>
      <c r="G123" s="2">
        <v>17.649999999999999</v>
      </c>
      <c r="H123" s="2">
        <v>16.52</v>
      </c>
      <c r="I123" s="2">
        <v>9.9</v>
      </c>
      <c r="J123" s="2">
        <v>18.12</v>
      </c>
      <c r="K123" s="2">
        <v>18</v>
      </c>
      <c r="L123" s="2">
        <v>18.18</v>
      </c>
      <c r="M123" s="2">
        <v>24.83</v>
      </c>
    </row>
    <row r="124" spans="2:13" x14ac:dyDescent="0.2">
      <c r="B124" s="3"/>
      <c r="C124" s="2">
        <v>3</v>
      </c>
      <c r="D124" s="2">
        <v>10.46</v>
      </c>
      <c r="E124" s="2">
        <v>28.75</v>
      </c>
      <c r="F124" s="2">
        <v>23.24</v>
      </c>
      <c r="G124" s="2">
        <v>11.76</v>
      </c>
      <c r="H124" s="2">
        <v>10.43</v>
      </c>
      <c r="I124" s="2">
        <v>10.89</v>
      </c>
      <c r="J124" s="2">
        <v>15.94</v>
      </c>
      <c r="K124" s="2">
        <v>20</v>
      </c>
      <c r="L124" s="2">
        <v>12.88</v>
      </c>
      <c r="M124" s="2">
        <v>18.79</v>
      </c>
    </row>
    <row r="125" spans="2:13" x14ac:dyDescent="0.2">
      <c r="B125" s="3"/>
      <c r="C125" s="8" t="s">
        <v>49</v>
      </c>
      <c r="D125" s="2">
        <v>5.88</v>
      </c>
      <c r="E125" s="2">
        <v>6.25</v>
      </c>
      <c r="F125" s="2">
        <v>9.86</v>
      </c>
      <c r="G125" s="2">
        <v>18.63</v>
      </c>
      <c r="H125" s="2">
        <v>14.78</v>
      </c>
      <c r="I125" s="2">
        <v>27.72</v>
      </c>
      <c r="J125" s="2">
        <v>11.59</v>
      </c>
      <c r="K125" s="2">
        <v>13.33</v>
      </c>
      <c r="L125" s="2">
        <v>13.64</v>
      </c>
      <c r="M125" s="2">
        <v>12.08</v>
      </c>
    </row>
    <row r="126" spans="2:13" x14ac:dyDescent="0.2">
      <c r="B126" s="3"/>
      <c r="C126" s="2" t="s">
        <v>50</v>
      </c>
      <c r="D126" s="15">
        <f>SUM(D121:D125)</f>
        <v>99.990000000000009</v>
      </c>
      <c r="E126" s="15">
        <f>SUM(E121:E125)</f>
        <v>100</v>
      </c>
      <c r="F126" s="15">
        <f>SUM(F121:F125)</f>
        <v>99.99</v>
      </c>
      <c r="G126" s="15">
        <f>SUM(G121:G125)</f>
        <v>100</v>
      </c>
      <c r="H126" s="15">
        <f>SUM(H121:H125)</f>
        <v>99.990000000000009</v>
      </c>
      <c r="I126" s="15"/>
      <c r="J126" s="15">
        <f>SUM(J121:J125)</f>
        <v>100</v>
      </c>
      <c r="K126" s="15">
        <f>SUM(K121:K125)</f>
        <v>100</v>
      </c>
      <c r="L126" s="15">
        <f>SUM(L121:L125)</f>
        <v>99.999999999999986</v>
      </c>
      <c r="M126" s="15">
        <f>SUM(M121:M125)</f>
        <v>99.99</v>
      </c>
    </row>
    <row r="128" spans="2:13" x14ac:dyDescent="0.2">
      <c r="D128" s="87"/>
      <c r="E128" s="87"/>
      <c r="F128" s="5"/>
      <c r="G128" s="75"/>
      <c r="H128" s="75"/>
      <c r="I128" s="13"/>
      <c r="J128" s="75"/>
      <c r="K128" s="75"/>
    </row>
    <row r="129" spans="1:13" x14ac:dyDescent="0.2">
      <c r="B129" s="16"/>
      <c r="C129" s="2"/>
    </row>
    <row r="130" spans="1:13" x14ac:dyDescent="0.2">
      <c r="B130" s="3"/>
      <c r="C130" s="2"/>
    </row>
    <row r="131" spans="1:13" x14ac:dyDescent="0.2">
      <c r="B131" s="3"/>
      <c r="C131" s="2"/>
    </row>
    <row r="132" spans="1:13" x14ac:dyDescent="0.2">
      <c r="B132" s="3"/>
      <c r="C132" s="2"/>
    </row>
    <row r="133" spans="1:13" ht="34" x14ac:dyDescent="0.2">
      <c r="A133" s="33" t="s">
        <v>313</v>
      </c>
      <c r="B133" s="3"/>
      <c r="C133" s="16" t="s">
        <v>368</v>
      </c>
      <c r="D133" s="48" t="s">
        <v>231</v>
      </c>
      <c r="E133" s="48" t="s">
        <v>232</v>
      </c>
      <c r="F133" s="48" t="s">
        <v>230</v>
      </c>
      <c r="G133" s="48" t="s">
        <v>312</v>
      </c>
    </row>
    <row r="134" spans="1:13" x14ac:dyDescent="0.2">
      <c r="A134" s="7" t="s">
        <v>443</v>
      </c>
      <c r="B134" s="3"/>
      <c r="D134" s="29">
        <v>1.193011614</v>
      </c>
      <c r="E134" s="29">
        <v>1.5890256169999999</v>
      </c>
      <c r="F134" s="29">
        <v>0.116516236</v>
      </c>
      <c r="G134" s="29">
        <v>0.115790355</v>
      </c>
      <c r="I134" s="15"/>
      <c r="J134" s="15"/>
      <c r="K134" s="15"/>
      <c r="L134" s="15"/>
      <c r="M134" s="15"/>
    </row>
    <row r="135" spans="1:13" x14ac:dyDescent="0.2">
      <c r="A135" s="7"/>
      <c r="C135" s="2"/>
      <c r="D135" s="29">
        <v>0.488574864</v>
      </c>
      <c r="E135" s="29">
        <v>0.93776574400000001</v>
      </c>
      <c r="F135" s="29">
        <v>7.4986906000000006E-2</v>
      </c>
      <c r="G135" s="29">
        <v>0.12775044599999999</v>
      </c>
    </row>
    <row r="136" spans="1:13" x14ac:dyDescent="0.2">
      <c r="C136" s="2"/>
      <c r="D136" s="29">
        <v>0.68807690799999999</v>
      </c>
      <c r="E136" s="29">
        <v>0.91609656299999997</v>
      </c>
      <c r="F136" s="29">
        <v>0.201114391</v>
      </c>
      <c r="G136" s="29">
        <v>0.244199845</v>
      </c>
    </row>
    <row r="137" spans="1:13" x14ac:dyDescent="0.2">
      <c r="C137" s="2"/>
      <c r="D137" s="2"/>
      <c r="E137" s="2"/>
      <c r="F137" s="2"/>
      <c r="G137" s="2"/>
    </row>
    <row r="141" spans="1:13" x14ac:dyDescent="0.2">
      <c r="B141" s="4" t="s">
        <v>365</v>
      </c>
      <c r="D141" s="42" t="s">
        <v>231</v>
      </c>
      <c r="E141" s="42" t="s">
        <v>232</v>
      </c>
      <c r="F141" s="42" t="s">
        <v>230</v>
      </c>
      <c r="G141" s="42" t="s">
        <v>312</v>
      </c>
    </row>
    <row r="142" spans="1:13" x14ac:dyDescent="0.2">
      <c r="C142" s="3" t="s">
        <v>366</v>
      </c>
      <c r="D142" s="29">
        <v>4.3342156430000003</v>
      </c>
      <c r="E142" s="29">
        <v>5.327540956</v>
      </c>
      <c r="F142" s="29">
        <v>0.27540838499999998</v>
      </c>
      <c r="G142" s="29">
        <v>0.26685916300000001</v>
      </c>
    </row>
    <row r="143" spans="1:13" x14ac:dyDescent="0.2">
      <c r="C143" s="3"/>
      <c r="D143" s="23"/>
      <c r="E143" s="23"/>
      <c r="F143" s="23"/>
      <c r="G143" s="23"/>
    </row>
    <row r="144" spans="1:13" x14ac:dyDescent="0.2">
      <c r="C144" s="3" t="s">
        <v>367</v>
      </c>
      <c r="D144" s="29">
        <v>3.6330037279999998</v>
      </c>
      <c r="E144" s="29">
        <v>3.3527092949999999</v>
      </c>
      <c r="F144" s="29">
        <v>2.3636910549999999</v>
      </c>
      <c r="G144" s="29">
        <v>2.3046752389999998</v>
      </c>
    </row>
    <row r="145" spans="2:7" x14ac:dyDescent="0.2">
      <c r="C145" s="3"/>
      <c r="D145" s="23"/>
      <c r="E145" s="23"/>
      <c r="F145" s="23"/>
      <c r="G145" s="23"/>
    </row>
    <row r="146" spans="2:7" x14ac:dyDescent="0.2">
      <c r="C146" s="4" t="s">
        <v>368</v>
      </c>
      <c r="D146" s="47">
        <f>D142/D144</f>
        <v>1.1930116144928988</v>
      </c>
      <c r="E146" s="47">
        <f t="shared" ref="E146:G146" si="2">E142/E144</f>
        <v>1.5890256169674861</v>
      </c>
      <c r="F146" s="47">
        <f t="shared" si="2"/>
        <v>0.11651623608653035</v>
      </c>
      <c r="G146" s="47">
        <f t="shared" si="2"/>
        <v>0.11579035452986008</v>
      </c>
    </row>
    <row r="147" spans="2:7" x14ac:dyDescent="0.2">
      <c r="C147" s="3"/>
      <c r="D147" s="3"/>
      <c r="E147" s="3"/>
      <c r="F147" s="3"/>
      <c r="G147" s="3"/>
    </row>
    <row r="148" spans="2:7" x14ac:dyDescent="0.2">
      <c r="C148" s="3"/>
      <c r="D148" s="3"/>
      <c r="E148" s="3"/>
      <c r="F148" s="3"/>
      <c r="G148" s="3"/>
    </row>
    <row r="149" spans="2:7" x14ac:dyDescent="0.2">
      <c r="C149" s="3"/>
      <c r="D149" s="3"/>
      <c r="E149" s="3"/>
      <c r="F149" s="3"/>
      <c r="G149" s="3"/>
    </row>
    <row r="150" spans="2:7" x14ac:dyDescent="0.2">
      <c r="B150" s="4" t="s">
        <v>369</v>
      </c>
      <c r="D150" s="42" t="s">
        <v>231</v>
      </c>
      <c r="E150" s="42" t="s">
        <v>232</v>
      </c>
      <c r="F150" s="42" t="s">
        <v>230</v>
      </c>
      <c r="G150" s="42" t="s">
        <v>312</v>
      </c>
    </row>
    <row r="151" spans="2:7" x14ac:dyDescent="0.2">
      <c r="C151" s="3" t="s">
        <v>366</v>
      </c>
      <c r="D151" s="29">
        <v>1.0438507269999999</v>
      </c>
      <c r="E151" s="29">
        <v>1.4025484500000001</v>
      </c>
      <c r="F151" s="29">
        <v>0.111139923</v>
      </c>
      <c r="G151" s="29">
        <v>0.204448884</v>
      </c>
    </row>
    <row r="152" spans="2:7" x14ac:dyDescent="0.2">
      <c r="C152" s="3"/>
      <c r="D152" s="23"/>
      <c r="E152" s="23"/>
      <c r="F152" s="23"/>
      <c r="G152" s="23"/>
    </row>
    <row r="153" spans="2:7" x14ac:dyDescent="0.2">
      <c r="C153" s="3" t="s">
        <v>367</v>
      </c>
      <c r="D153" s="29">
        <v>2.1365215530000001</v>
      </c>
      <c r="E153" s="29">
        <v>1.495627729</v>
      </c>
      <c r="F153" s="29">
        <v>1.4821243989999999</v>
      </c>
      <c r="G153" s="29">
        <v>1.6003770690000001</v>
      </c>
    </row>
    <row r="154" spans="2:7" x14ac:dyDescent="0.2">
      <c r="C154" s="3"/>
      <c r="D154" s="23"/>
      <c r="E154" s="23"/>
      <c r="F154" s="23"/>
      <c r="G154" s="23"/>
    </row>
    <row r="155" spans="2:7" x14ac:dyDescent="0.2">
      <c r="C155" s="4" t="s">
        <v>368</v>
      </c>
      <c r="D155" s="47">
        <f>D151/D153</f>
        <v>0.48857486391104982</v>
      </c>
      <c r="E155" s="47">
        <f t="shared" ref="E155:G155" si="3">E151/E153</f>
        <v>0.93776574397812607</v>
      </c>
      <c r="F155" s="47">
        <f t="shared" si="3"/>
        <v>7.4986906008015872E-2</v>
      </c>
      <c r="G155" s="47">
        <f t="shared" si="3"/>
        <v>0.12775044579197228</v>
      </c>
    </row>
    <row r="156" spans="2:7" x14ac:dyDescent="0.2">
      <c r="C156" s="3"/>
      <c r="D156" s="3"/>
      <c r="E156" s="3"/>
      <c r="F156" s="3"/>
      <c r="G156" s="3"/>
    </row>
    <row r="157" spans="2:7" x14ac:dyDescent="0.2">
      <c r="C157" s="3"/>
      <c r="D157" s="3"/>
      <c r="E157" s="20"/>
      <c r="F157" s="20"/>
      <c r="G157" s="3"/>
    </row>
    <row r="158" spans="2:7" x14ac:dyDescent="0.2">
      <c r="B158" s="4" t="s">
        <v>370</v>
      </c>
      <c r="D158" s="42" t="s">
        <v>231</v>
      </c>
      <c r="E158" s="42" t="s">
        <v>232</v>
      </c>
      <c r="F158" s="42" t="s">
        <v>230</v>
      </c>
      <c r="G158" s="42" t="s">
        <v>312</v>
      </c>
    </row>
    <row r="159" spans="2:7" x14ac:dyDescent="0.2">
      <c r="C159" s="3" t="s">
        <v>366</v>
      </c>
      <c r="D159" s="29">
        <v>1.08979117</v>
      </c>
      <c r="E159" s="29">
        <v>1.3430848799999999</v>
      </c>
      <c r="F159" s="29">
        <v>0.429466658</v>
      </c>
      <c r="G159" s="29">
        <v>0.37236007199999999</v>
      </c>
    </row>
    <row r="160" spans="2:7" x14ac:dyDescent="0.2">
      <c r="C160" s="3"/>
      <c r="D160" s="23"/>
      <c r="E160" s="23"/>
      <c r="F160" s="23"/>
      <c r="G160" s="23"/>
    </row>
    <row r="161" spans="3:7" x14ac:dyDescent="0.2">
      <c r="C161" s="3" t="s">
        <v>367</v>
      </c>
      <c r="D161" s="29">
        <v>1.5838217459999999</v>
      </c>
      <c r="E161" s="29">
        <v>1.466095317</v>
      </c>
      <c r="F161" s="29">
        <v>2.135434745</v>
      </c>
      <c r="G161" s="29">
        <v>1.524816988</v>
      </c>
    </row>
    <row r="162" spans="3:7" x14ac:dyDescent="0.2">
      <c r="C162" s="3"/>
      <c r="D162" s="23"/>
      <c r="E162" s="23"/>
      <c r="F162" s="23"/>
      <c r="G162" s="23"/>
    </row>
    <row r="163" spans="3:7" x14ac:dyDescent="0.2">
      <c r="C163" s="4" t="s">
        <v>368</v>
      </c>
      <c r="D163" s="47">
        <f>D159/D161</f>
        <v>0.68807690811943178</v>
      </c>
      <c r="E163" s="47">
        <f t="shared" ref="E163:G163" si="4">E159/E161</f>
        <v>0.91609656236286852</v>
      </c>
      <c r="F163" s="47">
        <f t="shared" si="4"/>
        <v>0.20111439087781632</v>
      </c>
      <c r="G163" s="47">
        <f t="shared" si="4"/>
        <v>0.24419984491935631</v>
      </c>
    </row>
    <row r="164" spans="3:7" x14ac:dyDescent="0.2">
      <c r="C164" s="3"/>
      <c r="D164" s="20"/>
      <c r="E164" s="3"/>
      <c r="F164" s="3"/>
      <c r="G164" s="3"/>
    </row>
    <row r="165" spans="3:7" x14ac:dyDescent="0.2">
      <c r="C165" s="3"/>
      <c r="D165" s="20"/>
      <c r="E165" s="3"/>
      <c r="F165" s="3"/>
      <c r="G165" s="3"/>
    </row>
    <row r="166" spans="3:7" x14ac:dyDescent="0.2">
      <c r="D166" s="20"/>
      <c r="E166" s="20"/>
    </row>
    <row r="167" spans="3:7" x14ac:dyDescent="0.2">
      <c r="D167" s="20"/>
      <c r="E167" s="20"/>
    </row>
    <row r="168" spans="3:7" x14ac:dyDescent="0.2">
      <c r="D168" s="20"/>
    </row>
    <row r="169" spans="3:7" x14ac:dyDescent="0.2">
      <c r="D169" s="20"/>
    </row>
  </sheetData>
  <mergeCells count="37">
    <mergeCell ref="M5:T5"/>
    <mergeCell ref="D5:K5"/>
    <mergeCell ref="L104:M104"/>
    <mergeCell ref="G112:H112"/>
    <mergeCell ref="J112:K112"/>
    <mergeCell ref="L112:M112"/>
    <mergeCell ref="D104:F104"/>
    <mergeCell ref="D112:F112"/>
    <mergeCell ref="G104:H104"/>
    <mergeCell ref="J104:K104"/>
    <mergeCell ref="D19:E19"/>
    <mergeCell ref="F19:G19"/>
    <mergeCell ref="H19:I19"/>
    <mergeCell ref="C47:H47"/>
    <mergeCell ref="I47:N47"/>
    <mergeCell ref="C55:H55"/>
    <mergeCell ref="G120:H120"/>
    <mergeCell ref="J120:K120"/>
    <mergeCell ref="L120:M120"/>
    <mergeCell ref="D128:E128"/>
    <mergeCell ref="G128:H128"/>
    <mergeCell ref="J128:K128"/>
    <mergeCell ref="D120:F120"/>
    <mergeCell ref="C79:H79"/>
    <mergeCell ref="I79:N79"/>
    <mergeCell ref="C86:H86"/>
    <mergeCell ref="I86:N86"/>
    <mergeCell ref="I55:N55"/>
    <mergeCell ref="C63:H63"/>
    <mergeCell ref="I63:N63"/>
    <mergeCell ref="C72:H72"/>
    <mergeCell ref="I72:N72"/>
    <mergeCell ref="L37:S37"/>
    <mergeCell ref="D26:E26"/>
    <mergeCell ref="F26:G26"/>
    <mergeCell ref="H26:I26"/>
    <mergeCell ref="C37:J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863C6-3DCC-F944-834C-5068AACC029B}">
  <dimension ref="A1:AN5154"/>
  <sheetViews>
    <sheetView topLeftCell="A125" zoomScale="92" zoomScaleNormal="65" workbookViewId="0">
      <selection activeCell="H54" sqref="H54"/>
    </sheetView>
  </sheetViews>
  <sheetFormatPr baseColWidth="10" defaultColWidth="10.83203125" defaultRowHeight="16" x14ac:dyDescent="0.2"/>
  <cols>
    <col min="1" max="1" width="38" style="3" customWidth="1"/>
    <col min="2" max="2" width="19.83203125" style="3" customWidth="1"/>
    <col min="3" max="3" width="25.6640625" style="3" bestFit="1" customWidth="1"/>
    <col min="4" max="4" width="17.5" style="3" customWidth="1"/>
    <col min="5" max="5" width="15.83203125" style="3" bestFit="1" customWidth="1"/>
    <col min="6" max="6" width="17.6640625" style="3" bestFit="1" customWidth="1"/>
    <col min="7" max="7" width="10.83203125" style="3"/>
    <col min="8" max="8" width="112.6640625" style="3" customWidth="1"/>
    <col min="9" max="9" width="17.83203125" style="3" customWidth="1"/>
    <col min="10" max="10" width="10.83203125" style="3"/>
    <col min="11" max="11" width="16.33203125" style="3" bestFit="1" customWidth="1"/>
    <col min="12" max="12" width="10.83203125" style="3"/>
    <col min="13" max="13" width="18" style="3" bestFit="1" customWidth="1"/>
    <col min="14" max="16384" width="10.83203125" style="3"/>
  </cols>
  <sheetData>
    <row r="1" spans="1:18" ht="29" customHeight="1" thickBot="1" x14ac:dyDescent="0.25">
      <c r="A1" s="4" t="s">
        <v>233</v>
      </c>
      <c r="B1" s="89" t="s">
        <v>234</v>
      </c>
      <c r="C1" s="90"/>
      <c r="E1" s="89" t="s">
        <v>235</v>
      </c>
      <c r="F1" s="90"/>
      <c r="I1" s="2"/>
      <c r="K1" s="81" t="s">
        <v>127</v>
      </c>
      <c r="L1" s="83"/>
      <c r="M1" s="63" t="s">
        <v>42</v>
      </c>
      <c r="N1" s="65"/>
      <c r="O1" s="63" t="s">
        <v>43</v>
      </c>
      <c r="P1" s="65"/>
      <c r="Q1" s="63" t="s">
        <v>44</v>
      </c>
      <c r="R1" s="65"/>
    </row>
    <row r="2" spans="1:18" ht="17" thickBot="1" x14ac:dyDescent="0.25">
      <c r="A2" s="3" t="s">
        <v>236</v>
      </c>
      <c r="B2" s="34" t="s">
        <v>33</v>
      </c>
      <c r="C2" s="34" t="s">
        <v>237</v>
      </c>
      <c r="E2" s="34" t="s">
        <v>33</v>
      </c>
      <c r="F2" s="34" t="s">
        <v>237</v>
      </c>
      <c r="H2" s="4" t="s">
        <v>238</v>
      </c>
      <c r="I2" s="16" t="s">
        <v>112</v>
      </c>
      <c r="J2" s="2">
        <v>0</v>
      </c>
      <c r="K2" s="17">
        <v>49.532710280373834</v>
      </c>
      <c r="L2" s="17">
        <v>40.74074074074074</v>
      </c>
      <c r="M2" s="17">
        <v>55.696202531645568</v>
      </c>
      <c r="N2" s="15">
        <v>48.507462686567166</v>
      </c>
      <c r="O2" s="15">
        <v>68.503937007874015</v>
      </c>
      <c r="P2" s="15">
        <v>67.088607594936718</v>
      </c>
      <c r="Q2" s="15">
        <v>50.704225352112672</v>
      </c>
      <c r="R2" s="15">
        <v>46.575342465753423</v>
      </c>
    </row>
    <row r="3" spans="1:18" x14ac:dyDescent="0.2">
      <c r="A3" s="3" t="s">
        <v>239</v>
      </c>
      <c r="B3" s="49">
        <v>4.6435499999999998E-6</v>
      </c>
      <c r="C3" s="49">
        <v>6.9260000000000003E-6</v>
      </c>
      <c r="E3" s="2">
        <v>1.3339999999999999E-3</v>
      </c>
      <c r="F3" s="2">
        <v>1.2869999999999999E-3</v>
      </c>
      <c r="H3" s="3" t="s">
        <v>47</v>
      </c>
      <c r="I3" s="2"/>
      <c r="J3" s="2">
        <v>1</v>
      </c>
      <c r="K3" s="15">
        <v>17.75700934579439</v>
      </c>
      <c r="L3" s="15">
        <v>20.833333333333336</v>
      </c>
      <c r="M3" s="15">
        <v>20.88607594936709</v>
      </c>
      <c r="N3" s="15">
        <v>23.880597014925371</v>
      </c>
      <c r="O3" s="15">
        <v>19.685039370078741</v>
      </c>
      <c r="P3" s="15">
        <v>17.088607594936708</v>
      </c>
      <c r="Q3" s="15">
        <v>23.943661971830984</v>
      </c>
      <c r="R3" s="15">
        <v>38.356164383561641</v>
      </c>
    </row>
    <row r="4" spans="1:18" x14ac:dyDescent="0.2">
      <c r="B4" s="49"/>
      <c r="C4" s="49"/>
      <c r="E4" s="2"/>
      <c r="F4" s="2"/>
      <c r="H4" s="3" t="s">
        <v>371</v>
      </c>
      <c r="I4" s="2"/>
      <c r="J4" s="2">
        <v>2</v>
      </c>
      <c r="K4" s="15">
        <v>14.018691588785046</v>
      </c>
      <c r="L4" s="15">
        <v>16.666666666666664</v>
      </c>
      <c r="M4" s="15">
        <v>15.822784810126583</v>
      </c>
      <c r="N4" s="15">
        <v>17.910447761194028</v>
      </c>
      <c r="O4" s="15">
        <v>7.0866141732283463</v>
      </c>
      <c r="P4" s="15">
        <v>13.291139240506327</v>
      </c>
      <c r="Q4" s="15">
        <v>16.901408450704224</v>
      </c>
      <c r="R4" s="15">
        <v>13.698630136986301</v>
      </c>
    </row>
    <row r="5" spans="1:18" x14ac:dyDescent="0.2">
      <c r="B5" s="49">
        <v>4.9620899999999996E-6</v>
      </c>
      <c r="C5" s="49">
        <v>7.3713000000000001E-6</v>
      </c>
      <c r="E5" s="2">
        <v>1.242E-3</v>
      </c>
      <c r="F5" s="2">
        <v>1.2570000000000001E-3</v>
      </c>
      <c r="I5" s="2"/>
      <c r="J5" s="2">
        <v>3</v>
      </c>
      <c r="K5" s="15">
        <v>9.8130841121495322</v>
      </c>
      <c r="L5" s="15">
        <v>12.962962962962962</v>
      </c>
      <c r="M5" s="15">
        <v>6.3291139240506329</v>
      </c>
      <c r="N5" s="15">
        <v>8.2089552238805972</v>
      </c>
      <c r="O5" s="15">
        <v>3.9370078740157481</v>
      </c>
      <c r="P5" s="15">
        <v>2.5316455696202533</v>
      </c>
      <c r="Q5" s="15">
        <v>4.225352112676056</v>
      </c>
      <c r="R5" s="15">
        <v>1.3698630136986301</v>
      </c>
    </row>
    <row r="6" spans="1:18" x14ac:dyDescent="0.2">
      <c r="B6" s="49"/>
      <c r="C6" s="49"/>
      <c r="E6" s="2"/>
      <c r="F6" s="2"/>
      <c r="I6" s="2"/>
      <c r="J6" s="8" t="s">
        <v>49</v>
      </c>
      <c r="K6" s="15">
        <v>8.8785046728971952</v>
      </c>
      <c r="L6" s="15">
        <v>8.7962962962962958</v>
      </c>
      <c r="M6" s="15">
        <v>1.2658227848101267</v>
      </c>
      <c r="N6" s="15">
        <v>1.4925373134328357</v>
      </c>
      <c r="O6" s="15">
        <v>0.78740157480314954</v>
      </c>
      <c r="P6" s="15">
        <v>0</v>
      </c>
      <c r="Q6" s="15">
        <v>4.225352112676056</v>
      </c>
      <c r="R6" s="15">
        <v>0</v>
      </c>
    </row>
    <row r="7" spans="1:18" x14ac:dyDescent="0.2">
      <c r="B7" s="49">
        <v>4.7320900000000001E-6</v>
      </c>
      <c r="C7" s="49">
        <v>5.9522999999999997E-6</v>
      </c>
      <c r="E7" s="2">
        <v>1.0510000000000001E-3</v>
      </c>
      <c r="F7" s="2">
        <v>1.204E-3</v>
      </c>
      <c r="I7" s="2"/>
      <c r="J7" s="2" t="s">
        <v>50</v>
      </c>
      <c r="K7" s="50">
        <f>SUM(K2:K6)</f>
        <v>99.999999999999986</v>
      </c>
      <c r="L7" s="50">
        <f t="shared" ref="L7:R7" si="0">SUM(L2:L6)</f>
        <v>99.999999999999986</v>
      </c>
      <c r="M7" s="50">
        <f t="shared" si="0"/>
        <v>99.999999999999986</v>
      </c>
      <c r="N7" s="50">
        <f t="shared" si="0"/>
        <v>99.999999999999986</v>
      </c>
      <c r="O7" s="50">
        <f t="shared" si="0"/>
        <v>100</v>
      </c>
      <c r="P7" s="50">
        <f t="shared" si="0"/>
        <v>100</v>
      </c>
      <c r="Q7" s="50">
        <f t="shared" si="0"/>
        <v>100</v>
      </c>
      <c r="R7" s="50">
        <f t="shared" si="0"/>
        <v>100</v>
      </c>
    </row>
    <row r="8" spans="1:18" ht="17" thickBot="1" x14ac:dyDescent="0.25">
      <c r="E8" s="2"/>
      <c r="F8" s="2"/>
      <c r="I8" s="2"/>
      <c r="J8" s="2"/>
    </row>
    <row r="9" spans="1:18" ht="33" customHeight="1" thickBot="1" x14ac:dyDescent="0.25">
      <c r="B9" s="89" t="s">
        <v>240</v>
      </c>
      <c r="C9" s="90"/>
      <c r="E9" s="89" t="s">
        <v>241</v>
      </c>
      <c r="F9" s="90"/>
      <c r="I9" s="2"/>
      <c r="J9" s="2"/>
      <c r="K9" s="81" t="s">
        <v>127</v>
      </c>
      <c r="L9" s="83"/>
      <c r="M9" s="63" t="s">
        <v>42</v>
      </c>
      <c r="N9" s="65"/>
      <c r="O9" s="63" t="s">
        <v>43</v>
      </c>
      <c r="P9" s="65"/>
      <c r="Q9" s="63" t="s">
        <v>44</v>
      </c>
      <c r="R9" s="65"/>
    </row>
    <row r="10" spans="1:18" ht="17" thickBot="1" x14ac:dyDescent="0.25">
      <c r="B10" s="34" t="s">
        <v>33</v>
      </c>
      <c r="C10" s="34" t="s">
        <v>237</v>
      </c>
      <c r="D10" s="19"/>
      <c r="E10" s="34" t="s">
        <v>33</v>
      </c>
      <c r="F10" s="34" t="s">
        <v>237</v>
      </c>
      <c r="I10" s="16" t="s">
        <v>113</v>
      </c>
      <c r="J10" s="2">
        <v>0</v>
      </c>
      <c r="K10" s="15">
        <v>42.929292929292927</v>
      </c>
      <c r="L10" s="15">
        <v>42.424242424242422</v>
      </c>
      <c r="M10" s="15">
        <v>50.4</v>
      </c>
      <c r="N10" s="15">
        <v>30.985915492957744</v>
      </c>
      <c r="O10" s="15">
        <v>55.08982035928144</v>
      </c>
      <c r="P10" s="15">
        <v>42.657342657342653</v>
      </c>
      <c r="Q10" s="15">
        <v>47.777777777777779</v>
      </c>
      <c r="R10" s="15">
        <v>46.969696969696969</v>
      </c>
    </row>
    <row r="11" spans="1:18" ht="20" customHeight="1" x14ac:dyDescent="0.2">
      <c r="B11" s="2">
        <v>7.0700000000000001E-6</v>
      </c>
      <c r="C11" s="2">
        <v>6.4899999999999997E-6</v>
      </c>
      <c r="D11" s="7"/>
      <c r="E11" s="2">
        <v>2.1786890000000001E-3</v>
      </c>
      <c r="F11" s="2">
        <v>1.3795000000000001E-3</v>
      </c>
      <c r="J11" s="2">
        <v>1</v>
      </c>
      <c r="K11" s="15">
        <v>13.636363636363635</v>
      </c>
      <c r="L11" s="15">
        <v>12.626262626262626</v>
      </c>
      <c r="M11" s="15">
        <v>18.399999999999999</v>
      </c>
      <c r="N11" s="15">
        <v>21.12676056338028</v>
      </c>
      <c r="O11" s="15">
        <v>16.167664670658681</v>
      </c>
      <c r="P11" s="15">
        <v>19.58041958041958</v>
      </c>
      <c r="Q11" s="15">
        <v>17.777777777777779</v>
      </c>
      <c r="R11" s="15">
        <v>25.757575757575758</v>
      </c>
    </row>
    <row r="12" spans="1:18" x14ac:dyDescent="0.2">
      <c r="A12" s="19"/>
      <c r="B12" s="2">
        <v>2.4849999999999999E-6</v>
      </c>
      <c r="C12" s="2">
        <v>5.6400000000000002E-6</v>
      </c>
      <c r="D12" s="7"/>
      <c r="E12" s="2">
        <v>4.3172840000000002E-3</v>
      </c>
      <c r="F12" s="2">
        <v>1.268546E-3</v>
      </c>
      <c r="J12" s="2">
        <v>2</v>
      </c>
      <c r="K12" s="15">
        <v>8.0808080808080813</v>
      </c>
      <c r="L12" s="15">
        <v>21.71717171717172</v>
      </c>
      <c r="M12" s="15">
        <v>18.399999999999999</v>
      </c>
      <c r="N12" s="15">
        <v>22.535211267605636</v>
      </c>
      <c r="O12" s="15">
        <v>10.179640718562874</v>
      </c>
      <c r="P12" s="15">
        <v>12.587412587412588</v>
      </c>
      <c r="Q12" s="15">
        <v>16.666666666666664</v>
      </c>
      <c r="R12" s="15">
        <v>13.636363636363635</v>
      </c>
    </row>
    <row r="13" spans="1:18" x14ac:dyDescent="0.2">
      <c r="A13" s="7"/>
      <c r="B13" s="2">
        <v>5.3720000000000004E-6</v>
      </c>
      <c r="C13" s="2">
        <v>5.3600000000000004E-6</v>
      </c>
      <c r="D13" s="7"/>
      <c r="E13" s="2">
        <v>1.328992E-3</v>
      </c>
      <c r="F13" s="2">
        <v>1.485517E-3</v>
      </c>
      <c r="J13" s="2">
        <v>3</v>
      </c>
      <c r="K13" s="15">
        <v>21.212121212121211</v>
      </c>
      <c r="L13" s="15">
        <v>14.14141414141414</v>
      </c>
      <c r="M13" s="15">
        <v>6.4</v>
      </c>
      <c r="N13" s="15">
        <v>9.8591549295774641</v>
      </c>
      <c r="O13" s="15">
        <v>11.377245508982035</v>
      </c>
      <c r="P13" s="15">
        <v>19.58041958041958</v>
      </c>
      <c r="Q13" s="15">
        <v>6.666666666666667</v>
      </c>
      <c r="R13" s="15">
        <v>4.5454545454545459</v>
      </c>
    </row>
    <row r="14" spans="1:18" x14ac:dyDescent="0.2">
      <c r="A14" s="7"/>
      <c r="B14" s="2">
        <v>4.7299999999999996E-6</v>
      </c>
      <c r="C14" s="2">
        <v>4.5499999999999996E-6</v>
      </c>
      <c r="D14" s="7"/>
      <c r="E14" s="2">
        <v>8.0718599999999999E-4</v>
      </c>
      <c r="F14" s="2">
        <v>1.0457979999999999E-3</v>
      </c>
      <c r="J14" s="8" t="s">
        <v>49</v>
      </c>
      <c r="K14" s="15">
        <v>14.14141414141414</v>
      </c>
      <c r="L14" s="15">
        <v>9.0909090909090917</v>
      </c>
      <c r="M14" s="15">
        <v>6.4</v>
      </c>
      <c r="N14" s="15">
        <v>15.492957746478872</v>
      </c>
      <c r="O14" s="15">
        <v>7.1856287425149699</v>
      </c>
      <c r="P14" s="15">
        <v>5.5944055944055942</v>
      </c>
      <c r="Q14" s="15">
        <v>11.111111111111111</v>
      </c>
      <c r="R14" s="15">
        <v>9.0909090909090917</v>
      </c>
    </row>
    <row r="15" spans="1:18" x14ac:dyDescent="0.2">
      <c r="A15" s="7"/>
      <c r="B15" s="2">
        <v>4.2420000000000002E-6</v>
      </c>
      <c r="C15" s="2">
        <v>1.931E-5</v>
      </c>
      <c r="D15" s="7"/>
      <c r="E15" s="2">
        <v>1.132283E-3</v>
      </c>
      <c r="F15" s="2">
        <v>1.3103450000000001E-3</v>
      </c>
      <c r="J15" s="2" t="s">
        <v>50</v>
      </c>
      <c r="K15" s="50">
        <f>SUM(K10:K14)</f>
        <v>100</v>
      </c>
      <c r="L15" s="50">
        <f t="shared" ref="L15:R15" si="1">SUM(L10:L14)</f>
        <v>100.00000000000001</v>
      </c>
      <c r="M15" s="50">
        <f t="shared" si="1"/>
        <v>100</v>
      </c>
      <c r="N15" s="50">
        <f t="shared" si="1"/>
        <v>100</v>
      </c>
      <c r="O15" s="50">
        <f t="shared" si="1"/>
        <v>99.999999999999986</v>
      </c>
      <c r="P15" s="50">
        <f t="shared" si="1"/>
        <v>100</v>
      </c>
      <c r="Q15" s="50">
        <f t="shared" si="1"/>
        <v>100.00000000000001</v>
      </c>
      <c r="R15" s="50">
        <f t="shared" si="1"/>
        <v>100</v>
      </c>
    </row>
    <row r="16" spans="1:18" x14ac:dyDescent="0.2">
      <c r="A16" s="7"/>
      <c r="B16" s="2">
        <v>3.58E-6</v>
      </c>
      <c r="C16" s="2">
        <v>4.5600000000000004E-6</v>
      </c>
      <c r="D16" s="7"/>
      <c r="E16" s="2">
        <v>7.9065699999999995E-4</v>
      </c>
      <c r="F16" s="2">
        <v>6.4834300000000001E-4</v>
      </c>
    </row>
    <row r="17" spans="1:18" x14ac:dyDescent="0.2">
      <c r="A17" s="7"/>
      <c r="B17" s="2">
        <v>2.6460000000000002E-6</v>
      </c>
      <c r="C17" s="2">
        <v>4.8799999999999999E-6</v>
      </c>
      <c r="D17" s="7"/>
      <c r="E17" s="2">
        <v>1.4845590000000001E-3</v>
      </c>
      <c r="F17" s="2">
        <v>1.5824389999999999E-3</v>
      </c>
      <c r="K17" s="81" t="s">
        <v>127</v>
      </c>
      <c r="L17" s="83"/>
      <c r="M17" s="63" t="s">
        <v>42</v>
      </c>
      <c r="N17" s="65"/>
      <c r="O17" s="63" t="s">
        <v>43</v>
      </c>
      <c r="P17" s="65"/>
      <c r="Q17" s="63" t="s">
        <v>44</v>
      </c>
      <c r="R17" s="65"/>
    </row>
    <row r="18" spans="1:18" x14ac:dyDescent="0.2">
      <c r="A18" s="7"/>
      <c r="B18" s="2"/>
      <c r="C18" s="2"/>
      <c r="D18" s="7"/>
      <c r="E18" s="2">
        <v>1.2815789999999999E-3</v>
      </c>
      <c r="F18" s="2">
        <v>1.3369160000000001E-3</v>
      </c>
      <c r="I18" s="16" t="s">
        <v>114</v>
      </c>
      <c r="J18" s="2">
        <v>0</v>
      </c>
      <c r="K18" s="15">
        <v>57.021276595744688</v>
      </c>
      <c r="L18" s="15">
        <v>52.017937219730939</v>
      </c>
      <c r="M18" s="15">
        <v>62.666666666666671</v>
      </c>
      <c r="N18" s="15">
        <v>65.432098765432102</v>
      </c>
      <c r="O18" s="15">
        <v>57.894736842105267</v>
      </c>
      <c r="P18" s="15">
        <v>60.629921259842526</v>
      </c>
      <c r="Q18" s="15">
        <v>66.666666666666657</v>
      </c>
      <c r="R18" s="15">
        <v>55.072463768115945</v>
      </c>
    </row>
    <row r="19" spans="1:18" x14ac:dyDescent="0.2">
      <c r="A19" s="7"/>
      <c r="B19" s="2">
        <v>5.0579999999999997E-6</v>
      </c>
      <c r="C19" s="2">
        <v>4.4399999999999998E-6</v>
      </c>
      <c r="D19" s="7"/>
      <c r="E19" s="2">
        <v>2.0017139999999999E-3</v>
      </c>
      <c r="F19" s="2">
        <v>1.1975899999999999E-3</v>
      </c>
      <c r="J19" s="2">
        <v>1</v>
      </c>
      <c r="K19" s="15">
        <v>17.446808510638299</v>
      </c>
      <c r="L19" s="15">
        <v>21.524663677130047</v>
      </c>
      <c r="M19" s="15">
        <v>22.666666666666664</v>
      </c>
      <c r="N19" s="15">
        <v>17.283950617283949</v>
      </c>
      <c r="O19" s="15">
        <v>25.263157894736842</v>
      </c>
      <c r="P19" s="15">
        <v>22.047244094488189</v>
      </c>
      <c r="Q19" s="15">
        <v>26.086956521739129</v>
      </c>
      <c r="R19" s="15">
        <v>31.884057971014489</v>
      </c>
    </row>
    <row r="20" spans="1:18" x14ac:dyDescent="0.2">
      <c r="A20" s="7"/>
      <c r="B20" s="2">
        <v>1.0020999999999999E-5</v>
      </c>
      <c r="C20" s="2">
        <v>8.2900000000000002E-6</v>
      </c>
      <c r="D20" s="7"/>
      <c r="E20" s="2">
        <v>3.0391300000000001E-3</v>
      </c>
      <c r="F20" s="2">
        <v>8.6374599999999998E-4</v>
      </c>
      <c r="J20" s="2">
        <v>2</v>
      </c>
      <c r="K20" s="15">
        <v>13.191489361702127</v>
      </c>
      <c r="L20" s="15">
        <v>12.556053811659194</v>
      </c>
      <c r="M20" s="15">
        <v>8</v>
      </c>
      <c r="N20" s="15">
        <v>6.1728395061728394</v>
      </c>
      <c r="O20" s="15">
        <v>11.578947368421053</v>
      </c>
      <c r="P20" s="15">
        <v>12.598425196850393</v>
      </c>
      <c r="Q20" s="15">
        <v>4.3478260869565215</v>
      </c>
      <c r="R20" s="15">
        <v>8.695652173913043</v>
      </c>
    </row>
    <row r="21" spans="1:18" x14ac:dyDescent="0.2">
      <c r="A21" s="7"/>
      <c r="B21" s="2">
        <v>2.9950000000000001E-6</v>
      </c>
      <c r="C21" s="2">
        <v>9.1500000000000005E-6</v>
      </c>
      <c r="D21" s="7"/>
      <c r="E21" s="2">
        <v>2.3182540000000001E-3</v>
      </c>
      <c r="F21" s="2">
        <v>6.54354E-4</v>
      </c>
      <c r="J21" s="2">
        <v>3</v>
      </c>
      <c r="K21" s="15">
        <v>9.3617021276595747</v>
      </c>
      <c r="L21" s="15">
        <v>12.556053811659194</v>
      </c>
      <c r="M21" s="15">
        <v>4</v>
      </c>
      <c r="N21" s="15">
        <v>7.4074074074074066</v>
      </c>
      <c r="O21" s="15">
        <v>3.1578947368421053</v>
      </c>
      <c r="P21" s="15">
        <v>3.1496062992125982</v>
      </c>
      <c r="Q21" s="15">
        <v>2.8985507246376812</v>
      </c>
      <c r="R21" s="15">
        <v>4.3478260869565215</v>
      </c>
    </row>
    <row r="22" spans="1:18" x14ac:dyDescent="0.2">
      <c r="A22" s="7"/>
      <c r="B22" s="2">
        <v>7.3849999999999996E-6</v>
      </c>
      <c r="C22" s="2">
        <v>7.0400000000000004E-6</v>
      </c>
      <c r="D22" s="7"/>
      <c r="E22" s="2">
        <v>1.3712869999999999E-3</v>
      </c>
      <c r="F22" s="2">
        <v>5.0569500000000002E-4</v>
      </c>
      <c r="J22" s="8" t="s">
        <v>49</v>
      </c>
      <c r="K22" s="15">
        <v>2.9787234042553195</v>
      </c>
      <c r="L22" s="15">
        <v>1.3452914798206279</v>
      </c>
      <c r="M22" s="15">
        <v>2.666666666666667</v>
      </c>
      <c r="N22" s="15">
        <v>3.7037037037037033</v>
      </c>
      <c r="O22" s="15">
        <v>2.1052631578947367</v>
      </c>
      <c r="P22" s="15">
        <v>1.5748031496062991</v>
      </c>
      <c r="Q22" s="15">
        <v>0</v>
      </c>
      <c r="R22" s="15">
        <v>0</v>
      </c>
    </row>
    <row r="23" spans="1:18" x14ac:dyDescent="0.2">
      <c r="A23" s="7"/>
      <c r="B23" s="2">
        <v>7.4869999999999996E-6</v>
      </c>
      <c r="C23" s="2">
        <v>8.1999999999999994E-6</v>
      </c>
      <c r="D23" s="7"/>
      <c r="E23" s="2">
        <v>1.0436E-3</v>
      </c>
      <c r="F23" s="2">
        <v>8.8338700000000002E-4</v>
      </c>
      <c r="J23" s="2" t="s">
        <v>50</v>
      </c>
      <c r="K23" s="50">
        <f>SUM(K18:K22)</f>
        <v>100</v>
      </c>
      <c r="L23" s="50">
        <f t="shared" ref="L23:R23" si="2">SUM(L18:L22)</f>
        <v>100.00000000000001</v>
      </c>
      <c r="M23" s="50">
        <f t="shared" si="2"/>
        <v>100.00000000000001</v>
      </c>
      <c r="N23" s="50">
        <f t="shared" si="2"/>
        <v>100</v>
      </c>
      <c r="O23" s="50">
        <f t="shared" si="2"/>
        <v>100.00000000000001</v>
      </c>
      <c r="P23" s="50">
        <f t="shared" si="2"/>
        <v>99.999999999999986</v>
      </c>
      <c r="Q23" s="50">
        <f t="shared" si="2"/>
        <v>99.999999999999986</v>
      </c>
      <c r="R23" s="50">
        <f t="shared" si="2"/>
        <v>100</v>
      </c>
    </row>
    <row r="24" spans="1:18" x14ac:dyDescent="0.2">
      <c r="A24" s="7"/>
      <c r="B24" s="2">
        <v>5.5269999999999998E-6</v>
      </c>
      <c r="C24" s="2">
        <v>6.7100000000000001E-6</v>
      </c>
      <c r="D24" s="7"/>
      <c r="E24" s="2">
        <v>1.578161E-3</v>
      </c>
      <c r="F24" s="2">
        <v>9.3731299999999995E-4</v>
      </c>
    </row>
    <row r="25" spans="1:18" x14ac:dyDescent="0.2">
      <c r="A25" s="7"/>
      <c r="B25" s="2"/>
      <c r="C25" s="2">
        <v>8.9600000000000006E-6</v>
      </c>
      <c r="D25" s="7"/>
      <c r="E25" s="2">
        <v>1.3047829999999999E-3</v>
      </c>
      <c r="F25" s="2">
        <v>1.4465750000000001E-3</v>
      </c>
      <c r="K25" s="81" t="s">
        <v>127</v>
      </c>
      <c r="L25" s="83"/>
      <c r="M25" s="63" t="s">
        <v>42</v>
      </c>
      <c r="N25" s="65"/>
      <c r="O25" s="63" t="s">
        <v>43</v>
      </c>
      <c r="P25" s="65"/>
      <c r="Q25" s="63" t="s">
        <v>44</v>
      </c>
      <c r="R25" s="65"/>
    </row>
    <row r="26" spans="1:18" x14ac:dyDescent="0.2">
      <c r="A26" s="7"/>
      <c r="B26" s="2">
        <v>3.004E-6</v>
      </c>
      <c r="C26" s="2">
        <v>8.7900000000000005E-6</v>
      </c>
      <c r="D26" s="7"/>
      <c r="E26" s="2">
        <v>8.7069600000000001E-4</v>
      </c>
      <c r="F26" s="2">
        <v>2.6822220000000002E-3</v>
      </c>
      <c r="I26" s="16" t="s">
        <v>115</v>
      </c>
      <c r="J26" s="2">
        <v>0</v>
      </c>
      <c r="K26" s="15">
        <v>44.933920704845818</v>
      </c>
      <c r="L26" s="15">
        <v>47.325102880658434</v>
      </c>
      <c r="M26" s="15">
        <v>70.370370370370367</v>
      </c>
      <c r="N26" s="15">
        <v>69.863013698630141</v>
      </c>
      <c r="O26" s="15">
        <v>54.54545454545454</v>
      </c>
      <c r="P26" s="15">
        <v>68.367346938775512</v>
      </c>
      <c r="Q26" s="15">
        <v>66.666666666666657</v>
      </c>
      <c r="R26" s="15">
        <v>75.384615384615387</v>
      </c>
    </row>
    <row r="27" spans="1:18" x14ac:dyDescent="0.2">
      <c r="A27" s="7"/>
      <c r="B27" s="2">
        <v>2.7609999999999999E-6</v>
      </c>
      <c r="C27" s="2">
        <v>6.2199999999999997E-6</v>
      </c>
      <c r="D27" s="7"/>
      <c r="E27" s="2">
        <v>8.4144500000000002E-4</v>
      </c>
      <c r="F27" s="2">
        <v>1.2077399999999999E-3</v>
      </c>
      <c r="J27" s="2">
        <v>1</v>
      </c>
      <c r="K27" s="15">
        <v>22.466960352422909</v>
      </c>
      <c r="L27" s="15">
        <v>20.5761316872428</v>
      </c>
      <c r="M27" s="15">
        <v>20.987654320987652</v>
      </c>
      <c r="N27" s="15">
        <v>10.95890410958904</v>
      </c>
      <c r="O27" s="15">
        <v>25.252525252525253</v>
      </c>
      <c r="P27" s="15">
        <v>16.326530612244898</v>
      </c>
      <c r="Q27" s="15">
        <v>16.666666666666664</v>
      </c>
      <c r="R27" s="15">
        <v>15.384615384615385</v>
      </c>
    </row>
    <row r="28" spans="1:18" x14ac:dyDescent="0.2">
      <c r="A28" s="7"/>
      <c r="B28" s="2">
        <v>4.7450000000000003E-6</v>
      </c>
      <c r="C28" s="2">
        <v>1.312E-5</v>
      </c>
      <c r="D28" s="7"/>
      <c r="E28" s="2">
        <v>1.3133330000000001E-3</v>
      </c>
      <c r="F28" s="2">
        <v>1.181419E-3</v>
      </c>
      <c r="J28" s="2">
        <v>2</v>
      </c>
      <c r="K28" s="15">
        <v>16.740088105726873</v>
      </c>
      <c r="L28" s="15">
        <v>13.580246913580247</v>
      </c>
      <c r="M28" s="15">
        <v>3.7037037037037033</v>
      </c>
      <c r="N28" s="15">
        <v>12.328767123287671</v>
      </c>
      <c r="O28" s="15">
        <v>14.14141414141414</v>
      </c>
      <c r="P28" s="15">
        <v>6.1224489795918364</v>
      </c>
      <c r="Q28" s="15">
        <v>10.256410256410255</v>
      </c>
      <c r="R28" s="15">
        <v>9.2307692307692317</v>
      </c>
    </row>
    <row r="29" spans="1:18" x14ac:dyDescent="0.2">
      <c r="A29" s="7"/>
      <c r="B29" s="2">
        <v>2.9950000000000001E-6</v>
      </c>
      <c r="C29" s="2">
        <v>9.3500000000000003E-6</v>
      </c>
      <c r="D29" s="7"/>
      <c r="E29" s="2">
        <v>1.0970089999999999E-3</v>
      </c>
      <c r="F29" s="2">
        <v>1.2845879999999999E-3</v>
      </c>
      <c r="J29" s="2">
        <v>3</v>
      </c>
      <c r="K29" s="15">
        <v>10.572687224669604</v>
      </c>
      <c r="L29" s="15">
        <v>14.403292181069959</v>
      </c>
      <c r="M29" s="15">
        <v>3.7037037037037033</v>
      </c>
      <c r="N29" s="15">
        <v>6.8493150684931505</v>
      </c>
      <c r="O29" s="15">
        <v>5.0505050505050502</v>
      </c>
      <c r="P29" s="15">
        <v>7.1428571428571423</v>
      </c>
      <c r="Q29" s="15">
        <v>5.1282051282051277</v>
      </c>
      <c r="R29" s="15">
        <v>0</v>
      </c>
    </row>
    <row r="30" spans="1:18" x14ac:dyDescent="0.2">
      <c r="A30" s="7"/>
      <c r="B30" s="2">
        <v>4.1540000000000004E-6</v>
      </c>
      <c r="C30" s="2">
        <v>1.186E-5</v>
      </c>
      <c r="D30" s="7"/>
      <c r="E30" s="2">
        <v>8.9756099999999995E-4</v>
      </c>
      <c r="F30" s="2">
        <v>2.67381E-3</v>
      </c>
      <c r="J30" s="8" t="s">
        <v>49</v>
      </c>
      <c r="K30" s="15">
        <v>5.286343612334802</v>
      </c>
      <c r="L30" s="15">
        <v>4.1152263374485596</v>
      </c>
      <c r="M30" s="15">
        <v>1.2345679012345678</v>
      </c>
      <c r="N30" s="15">
        <v>0</v>
      </c>
      <c r="O30" s="15">
        <v>1.0101010101010102</v>
      </c>
      <c r="P30" s="15">
        <v>2.0408163265306123</v>
      </c>
      <c r="Q30" s="15">
        <v>1.2820512820512819</v>
      </c>
      <c r="R30" s="15">
        <v>0</v>
      </c>
    </row>
    <row r="31" spans="1:18" x14ac:dyDescent="0.2">
      <c r="A31" s="7"/>
      <c r="B31" s="2">
        <v>6.2840000000000003E-6</v>
      </c>
      <c r="C31" s="2">
        <v>8.6500000000000002E-6</v>
      </c>
      <c r="D31" s="7"/>
      <c r="E31" s="2">
        <v>1.249787E-3</v>
      </c>
      <c r="F31" s="2">
        <v>3.0127999999999999E-3</v>
      </c>
      <c r="J31" s="2" t="s">
        <v>50</v>
      </c>
      <c r="K31" s="50">
        <f>SUM(K26:K30)</f>
        <v>100</v>
      </c>
      <c r="L31" s="50">
        <f t="shared" ref="L31:R31" si="3">SUM(L26:L30)</f>
        <v>100.00000000000001</v>
      </c>
      <c r="M31" s="50">
        <f t="shared" si="3"/>
        <v>100.00000000000001</v>
      </c>
      <c r="N31" s="50">
        <f t="shared" si="3"/>
        <v>100.00000000000001</v>
      </c>
      <c r="O31" s="50">
        <f t="shared" si="3"/>
        <v>100</v>
      </c>
      <c r="P31" s="50">
        <f t="shared" si="3"/>
        <v>100</v>
      </c>
      <c r="Q31" s="50">
        <f t="shared" si="3"/>
        <v>99.999999999999972</v>
      </c>
      <c r="R31" s="50">
        <f t="shared" si="3"/>
        <v>100</v>
      </c>
    </row>
    <row r="32" spans="1:18" x14ac:dyDescent="0.2">
      <c r="A32" s="7"/>
      <c r="B32" s="2">
        <v>5.2530000000000004E-6</v>
      </c>
      <c r="C32" s="2">
        <v>1.8170000000000001E-5</v>
      </c>
      <c r="D32" s="7"/>
      <c r="E32" s="2">
        <v>1.5855260000000001E-3</v>
      </c>
      <c r="F32" s="2">
        <v>8.1388000000000001E-4</v>
      </c>
    </row>
    <row r="33" spans="1:18" x14ac:dyDescent="0.2">
      <c r="A33" s="7"/>
      <c r="B33" s="2"/>
      <c r="C33" s="2"/>
      <c r="D33" s="7"/>
      <c r="E33" s="2">
        <v>1.278298E-3</v>
      </c>
      <c r="F33" s="2">
        <v>1.0105439999999999E-3</v>
      </c>
    </row>
    <row r="34" spans="1:18" x14ac:dyDescent="0.2">
      <c r="A34" s="7"/>
      <c r="B34" s="2">
        <v>3.54E-6</v>
      </c>
      <c r="C34" s="2">
        <v>6.2999999999999998E-6</v>
      </c>
      <c r="D34" s="7"/>
      <c r="E34" s="2">
        <v>1.263068E-3</v>
      </c>
      <c r="F34" s="2">
        <v>8.3940299999999996E-4</v>
      </c>
    </row>
    <row r="35" spans="1:18" x14ac:dyDescent="0.2">
      <c r="A35" s="7"/>
      <c r="B35" s="2">
        <v>2.6539999999999999E-6</v>
      </c>
      <c r="C35" s="2">
        <v>5.4600000000000002E-6</v>
      </c>
      <c r="D35" s="7"/>
      <c r="E35" s="2">
        <v>1.379253E-3</v>
      </c>
      <c r="F35" s="2">
        <v>1.0295770000000001E-3</v>
      </c>
      <c r="H35" s="3" t="s">
        <v>242</v>
      </c>
      <c r="J35" s="5" t="s">
        <v>243</v>
      </c>
      <c r="K35" s="5" t="s">
        <v>244</v>
      </c>
    </row>
    <row r="36" spans="1:18" x14ac:dyDescent="0.2">
      <c r="A36" s="7"/>
      <c r="B36" s="2">
        <v>3.1690000000000001E-6</v>
      </c>
      <c r="C36" s="2">
        <v>7.2200000000000003E-6</v>
      </c>
      <c r="D36" s="7"/>
      <c r="E36" s="2">
        <v>1.180162E-3</v>
      </c>
      <c r="F36" s="2">
        <v>1.518803E-3</v>
      </c>
      <c r="H36" s="3" t="s">
        <v>40</v>
      </c>
      <c r="J36" s="2">
        <v>4.0149999999999997</v>
      </c>
      <c r="K36" s="2">
        <v>1.2070000000000001</v>
      </c>
    </row>
    <row r="37" spans="1:18" x14ac:dyDescent="0.2">
      <c r="A37" s="7"/>
      <c r="B37" s="2">
        <v>2.6010000000000002E-6</v>
      </c>
      <c r="C37" s="2">
        <v>1.0370000000000001E-5</v>
      </c>
      <c r="D37" s="7"/>
      <c r="E37" s="2">
        <v>1.000412E-3</v>
      </c>
      <c r="F37" s="2">
        <v>1.1785260000000001E-3</v>
      </c>
      <c r="H37" s="3" t="s">
        <v>239</v>
      </c>
      <c r="J37" s="2"/>
      <c r="K37" s="2"/>
    </row>
    <row r="38" spans="1:18" x14ac:dyDescent="0.2">
      <c r="A38" s="7"/>
      <c r="B38" s="2">
        <v>3.4240000000000002E-6</v>
      </c>
      <c r="C38" s="2">
        <v>7.0199999999999997E-6</v>
      </c>
      <c r="D38" s="7"/>
      <c r="E38" s="2">
        <v>8.5745500000000002E-4</v>
      </c>
      <c r="F38" s="2">
        <v>1.1870590000000001E-3</v>
      </c>
      <c r="J38" s="2">
        <v>3.3460000000000001</v>
      </c>
      <c r="K38" s="2">
        <v>1.081</v>
      </c>
    </row>
    <row r="39" spans="1:18" x14ac:dyDescent="0.2">
      <c r="A39" s="7"/>
      <c r="B39" s="2"/>
      <c r="C39" s="2">
        <v>8.0099999999999995E-6</v>
      </c>
      <c r="D39" s="7"/>
      <c r="E39" s="2">
        <v>3.7649500000000002E-4</v>
      </c>
      <c r="F39" s="2">
        <v>1.4221699999999999E-3</v>
      </c>
    </row>
    <row r="40" spans="1:18" x14ac:dyDescent="0.2">
      <c r="A40" s="7"/>
      <c r="B40" s="2">
        <v>4.617E-6</v>
      </c>
      <c r="C40" s="2">
        <v>6.9099999999999999E-6</v>
      </c>
      <c r="D40" s="7"/>
      <c r="E40" s="2">
        <v>1.129817E-3</v>
      </c>
      <c r="F40" s="2">
        <v>1.4933609999999999E-3</v>
      </c>
      <c r="J40" s="29">
        <v>3.4021739200000001</v>
      </c>
      <c r="K40" s="29">
        <v>0.84234085000000003</v>
      </c>
    </row>
    <row r="41" spans="1:18" x14ac:dyDescent="0.2">
      <c r="A41" s="7"/>
      <c r="B41" s="2">
        <v>3.6619999999999998E-6</v>
      </c>
      <c r="C41" s="2">
        <v>3.6399999999999999E-6</v>
      </c>
      <c r="D41" s="7"/>
      <c r="E41" s="2">
        <v>9.8401799999999992E-4</v>
      </c>
      <c r="F41" s="2">
        <v>1.303734E-3</v>
      </c>
    </row>
    <row r="42" spans="1:18" x14ac:dyDescent="0.2">
      <c r="A42" s="7"/>
      <c r="B42" s="2">
        <v>4.4340000000000002E-6</v>
      </c>
      <c r="C42" s="2">
        <v>5.2000000000000002E-6</v>
      </c>
      <c r="D42" s="7"/>
      <c r="E42" s="2">
        <v>1.195946E-3</v>
      </c>
      <c r="F42" s="2">
        <v>1.064726E-3</v>
      </c>
      <c r="Q42" s="19"/>
    </row>
    <row r="43" spans="1:18" x14ac:dyDescent="0.2">
      <c r="A43" s="7"/>
      <c r="B43" s="2">
        <v>3.8120000000000001E-6</v>
      </c>
      <c r="C43" s="2">
        <v>5.3900000000000001E-6</v>
      </c>
      <c r="D43" s="7"/>
      <c r="E43" s="2">
        <v>2.7338710000000001E-3</v>
      </c>
      <c r="F43" s="2">
        <v>8.0082899999999997E-4</v>
      </c>
      <c r="H43" s="3" t="s">
        <v>245</v>
      </c>
      <c r="J43" s="5" t="s">
        <v>56</v>
      </c>
      <c r="K43" s="5" t="s">
        <v>246</v>
      </c>
      <c r="L43" s="5" t="s">
        <v>31</v>
      </c>
      <c r="M43" s="5" t="s">
        <v>247</v>
      </c>
      <c r="R43" s="2"/>
    </row>
    <row r="44" spans="1:18" x14ac:dyDescent="0.2">
      <c r="A44" s="7"/>
      <c r="B44" s="2">
        <v>8.2439999999999993E-6</v>
      </c>
      <c r="C44" s="2">
        <v>7.3200000000000002E-6</v>
      </c>
      <c r="D44" s="7"/>
      <c r="E44" s="2">
        <v>1.151261E-3</v>
      </c>
      <c r="F44" s="2">
        <v>1.5405709999999999E-3</v>
      </c>
      <c r="H44" s="3" t="s">
        <v>40</v>
      </c>
      <c r="J44" s="29">
        <v>1.63</v>
      </c>
      <c r="K44" s="29">
        <v>0.85399999999999998</v>
      </c>
      <c r="L44" s="23">
        <v>2.0110000000000001</v>
      </c>
      <c r="M44" s="23">
        <v>1.1559999999999999</v>
      </c>
    </row>
    <row r="45" spans="1:18" x14ac:dyDescent="0.2">
      <c r="A45" s="7"/>
      <c r="B45" s="2">
        <v>3.3749999999999999E-6</v>
      </c>
      <c r="C45" s="2">
        <v>7.3799999999999996E-6</v>
      </c>
      <c r="D45" s="7"/>
      <c r="E45" s="2">
        <v>2.0101009999999998E-3</v>
      </c>
      <c r="F45" s="2">
        <v>1.581006E-3</v>
      </c>
      <c r="H45" s="3" t="s">
        <v>248</v>
      </c>
      <c r="J45" s="29"/>
      <c r="K45" s="29"/>
      <c r="L45" s="23"/>
      <c r="M45" s="23"/>
    </row>
    <row r="46" spans="1:18" x14ac:dyDescent="0.2">
      <c r="A46" s="7"/>
      <c r="B46" s="2">
        <v>2.971E-6</v>
      </c>
      <c r="C46" s="2">
        <v>9.91E-6</v>
      </c>
      <c r="D46" s="7"/>
      <c r="E46" s="2">
        <v>2.2339510000000001E-3</v>
      </c>
      <c r="F46" s="2">
        <v>1.1213589999999999E-3</v>
      </c>
      <c r="J46" s="23">
        <v>1.266</v>
      </c>
      <c r="K46" s="23">
        <v>0.873</v>
      </c>
      <c r="L46" s="23">
        <v>1.8560000000000001</v>
      </c>
      <c r="M46" s="23">
        <v>0.81100000000000005</v>
      </c>
    </row>
    <row r="47" spans="1:18" x14ac:dyDescent="0.2">
      <c r="A47" s="7"/>
      <c r="B47" s="2">
        <v>4.5709999999999999E-6</v>
      </c>
      <c r="C47" s="2"/>
      <c r="D47" s="7"/>
      <c r="E47" s="2">
        <v>5.4309900000000001E-4</v>
      </c>
      <c r="F47" s="2">
        <v>1.09917E-3</v>
      </c>
      <c r="J47" s="23"/>
      <c r="K47" s="23"/>
      <c r="L47" s="23"/>
      <c r="M47" s="23"/>
    </row>
    <row r="48" spans="1:18" x14ac:dyDescent="0.2">
      <c r="A48" s="7"/>
      <c r="B48" s="2"/>
      <c r="C48" s="2">
        <v>8.0800000000000006E-6</v>
      </c>
      <c r="D48" s="7"/>
      <c r="E48" s="2">
        <v>1.4629109999999999E-3</v>
      </c>
      <c r="F48" s="2">
        <v>1.7959180000000001E-3</v>
      </c>
      <c r="J48" s="23">
        <v>0.94399999999999995</v>
      </c>
      <c r="K48" s="23">
        <v>0.62165179000000004</v>
      </c>
      <c r="L48" s="23">
        <v>1.6730801900000001</v>
      </c>
      <c r="M48" s="23">
        <v>0.66303065999999999</v>
      </c>
    </row>
    <row r="49" spans="1:16" x14ac:dyDescent="0.2">
      <c r="A49" s="7"/>
      <c r="B49" s="2">
        <v>3.4800000000000001E-6</v>
      </c>
      <c r="C49" s="2">
        <v>7.6699999999999994E-6</v>
      </c>
      <c r="D49" s="7"/>
      <c r="E49" s="2">
        <v>3.5351649999999998E-3</v>
      </c>
      <c r="F49" s="2">
        <v>1.5143380000000001E-3</v>
      </c>
    </row>
    <row r="50" spans="1:16" x14ac:dyDescent="0.2">
      <c r="A50" s="7"/>
      <c r="B50" s="2">
        <v>3.5219999999999999E-6</v>
      </c>
      <c r="C50" s="2">
        <v>6.0299999999999999E-6</v>
      </c>
      <c r="D50" s="7"/>
      <c r="E50" s="2">
        <v>1.552E-3</v>
      </c>
      <c r="F50" s="2">
        <v>6.1654699999999995E-4</v>
      </c>
    </row>
    <row r="51" spans="1:16" x14ac:dyDescent="0.2">
      <c r="A51" s="7"/>
      <c r="B51" s="2">
        <v>3.2940000000000001E-6</v>
      </c>
      <c r="C51" s="2">
        <v>6.1700000000000002E-6</v>
      </c>
      <c r="D51" s="7"/>
      <c r="E51" s="2">
        <v>1.8559410000000001E-3</v>
      </c>
      <c r="F51" s="2">
        <v>3.7287039999999998E-3</v>
      </c>
    </row>
    <row r="52" spans="1:16" x14ac:dyDescent="0.2">
      <c r="A52" s="7"/>
      <c r="B52" s="2">
        <v>5.2549999999999997E-6</v>
      </c>
      <c r="C52" s="2">
        <v>5.3399999999999997E-6</v>
      </c>
      <c r="D52" s="7"/>
      <c r="E52" s="2">
        <v>1.725161E-3</v>
      </c>
      <c r="F52" s="2">
        <v>2.9930820000000002E-3</v>
      </c>
      <c r="H52" s="3" t="s">
        <v>245</v>
      </c>
      <c r="I52" s="2"/>
      <c r="K52" s="81" t="s">
        <v>127</v>
      </c>
      <c r="L52" s="83"/>
      <c r="M52" s="63" t="s">
        <v>42</v>
      </c>
      <c r="N52" s="65"/>
      <c r="O52" s="63" t="s">
        <v>43</v>
      </c>
      <c r="P52" s="65"/>
    </row>
    <row r="53" spans="1:16" x14ac:dyDescent="0.2">
      <c r="A53" s="7"/>
      <c r="B53" s="2">
        <v>2.0430000000000002E-6</v>
      </c>
      <c r="C53" s="2">
        <v>8.8899999999999996E-6</v>
      </c>
      <c r="D53" s="7"/>
      <c r="E53" s="2">
        <v>1.6861269999999999E-3</v>
      </c>
      <c r="F53" s="2">
        <v>3.2369230000000001E-3</v>
      </c>
      <c r="H53" s="3" t="s">
        <v>47</v>
      </c>
      <c r="I53" s="16" t="s">
        <v>56</v>
      </c>
      <c r="J53" s="2">
        <v>0</v>
      </c>
      <c r="K53" s="2">
        <v>33.08</v>
      </c>
      <c r="L53" s="2">
        <v>25.93</v>
      </c>
      <c r="M53" s="2">
        <v>43.09</v>
      </c>
      <c r="N53" s="2">
        <v>48</v>
      </c>
      <c r="O53" s="2">
        <v>50</v>
      </c>
      <c r="P53" s="2">
        <v>55.2</v>
      </c>
    </row>
    <row r="54" spans="1:16" x14ac:dyDescent="0.2">
      <c r="A54" s="7"/>
      <c r="B54" s="2"/>
      <c r="C54" s="2">
        <v>1.131E-5</v>
      </c>
      <c r="D54" s="7"/>
      <c r="E54" s="2">
        <v>1.161633E-3</v>
      </c>
      <c r="F54" s="2">
        <v>3.556034E-3</v>
      </c>
      <c r="H54" s="3" t="s">
        <v>372</v>
      </c>
      <c r="I54" s="2"/>
      <c r="J54" s="2">
        <v>1</v>
      </c>
      <c r="K54" s="2">
        <v>16.920000000000002</v>
      </c>
      <c r="L54" s="2">
        <v>19.440000000000001</v>
      </c>
      <c r="M54" s="2">
        <v>13.82</v>
      </c>
      <c r="N54" s="2">
        <v>25.33</v>
      </c>
      <c r="O54" s="2">
        <v>21.13</v>
      </c>
      <c r="P54" s="2">
        <v>20</v>
      </c>
    </row>
    <row r="55" spans="1:16" x14ac:dyDescent="0.2">
      <c r="A55" s="7"/>
      <c r="B55" s="2">
        <v>3.3919999999999999E-6</v>
      </c>
      <c r="C55" s="2">
        <v>6.2299999999999996E-6</v>
      </c>
      <c r="D55" s="7"/>
      <c r="E55" s="2">
        <v>1.042308E-3</v>
      </c>
      <c r="F55" s="2">
        <v>1.6797030000000001E-3</v>
      </c>
      <c r="I55" s="2"/>
      <c r="J55" s="2">
        <v>2</v>
      </c>
      <c r="K55" s="2">
        <v>25.38</v>
      </c>
      <c r="L55" s="2">
        <v>22.22</v>
      </c>
      <c r="M55" s="2">
        <v>17.07</v>
      </c>
      <c r="N55" s="2">
        <v>9.33</v>
      </c>
      <c r="O55" s="2">
        <v>14.08</v>
      </c>
      <c r="P55" s="2">
        <v>12</v>
      </c>
    </row>
    <row r="56" spans="1:16" x14ac:dyDescent="0.2">
      <c r="A56" s="7"/>
      <c r="B56" s="2">
        <v>7.6979999999999998E-6</v>
      </c>
      <c r="C56" s="2">
        <v>7.5800000000000003E-6</v>
      </c>
      <c r="D56" s="7"/>
      <c r="E56" s="2">
        <v>9.7658199999999993E-4</v>
      </c>
      <c r="F56" s="2">
        <v>9.1194400000000004E-4</v>
      </c>
      <c r="I56" s="2"/>
      <c r="J56" s="2">
        <v>3</v>
      </c>
      <c r="K56" s="2">
        <v>16.149999999999999</v>
      </c>
      <c r="L56" s="2">
        <v>22.22</v>
      </c>
      <c r="M56" s="2">
        <v>12.2</v>
      </c>
      <c r="N56" s="2">
        <v>12.67</v>
      </c>
      <c r="O56" s="2">
        <v>11.27</v>
      </c>
      <c r="P56" s="2">
        <v>8.8000000000000007</v>
      </c>
    </row>
    <row r="57" spans="1:16" x14ac:dyDescent="0.2">
      <c r="A57" s="7"/>
      <c r="B57" s="2">
        <v>3.179E-6</v>
      </c>
      <c r="C57" s="2">
        <v>7.43E-6</v>
      </c>
      <c r="D57" s="7"/>
      <c r="E57" s="2">
        <v>8.2585000000000004E-4</v>
      </c>
      <c r="F57" s="2">
        <v>1.0401270000000001E-3</v>
      </c>
      <c r="I57" s="2"/>
      <c r="J57" s="8" t="s">
        <v>49</v>
      </c>
      <c r="K57" s="2">
        <v>8.4600000000000009</v>
      </c>
      <c r="L57" s="2">
        <v>10.19</v>
      </c>
      <c r="M57" s="2">
        <v>13.82</v>
      </c>
      <c r="N57" s="2">
        <v>4.67</v>
      </c>
      <c r="O57" s="2">
        <v>3.52</v>
      </c>
      <c r="P57" s="2">
        <v>4</v>
      </c>
    </row>
    <row r="58" spans="1:16" x14ac:dyDescent="0.2">
      <c r="A58" s="7"/>
      <c r="B58" s="2">
        <v>2.8720000000000002E-6</v>
      </c>
      <c r="C58" s="2">
        <v>9.3100000000000006E-6</v>
      </c>
      <c r="D58" s="7"/>
      <c r="E58" s="2">
        <v>7.5405399999999999E-4</v>
      </c>
      <c r="F58" s="2">
        <v>1.292248E-3</v>
      </c>
      <c r="I58" s="2"/>
      <c r="J58" s="2" t="s">
        <v>50</v>
      </c>
      <c r="K58" s="50">
        <f>SUM(K53:K57)</f>
        <v>99.990000000000009</v>
      </c>
      <c r="L58" s="50">
        <f t="shared" ref="L58:P58" si="4">SUM(L53:L57)</f>
        <v>100</v>
      </c>
      <c r="M58" s="50">
        <f t="shared" si="4"/>
        <v>100</v>
      </c>
      <c r="N58" s="50">
        <f t="shared" si="4"/>
        <v>100</v>
      </c>
      <c r="O58" s="50">
        <f t="shared" si="4"/>
        <v>99.999999999999986</v>
      </c>
      <c r="P58" s="50">
        <f t="shared" si="4"/>
        <v>100</v>
      </c>
    </row>
    <row r="59" spans="1:16" x14ac:dyDescent="0.2">
      <c r="A59" s="7"/>
      <c r="B59" s="2">
        <v>2.7599999999999998E-6</v>
      </c>
      <c r="C59" s="2"/>
      <c r="D59" s="7"/>
      <c r="E59" s="2">
        <v>1.019271E-3</v>
      </c>
      <c r="F59" s="2">
        <v>8.8425199999999998E-4</v>
      </c>
      <c r="I59" s="2"/>
      <c r="J59" s="2"/>
    </row>
    <row r="60" spans="1:16" x14ac:dyDescent="0.2">
      <c r="A60" s="7"/>
      <c r="B60" s="2">
        <v>5.5650000000000001E-6</v>
      </c>
      <c r="C60" s="2">
        <v>4.4399999999999998E-6</v>
      </c>
      <c r="D60" s="7"/>
      <c r="E60" s="2">
        <v>1.185714E-3</v>
      </c>
      <c r="F60" s="2">
        <v>1.055016E-3</v>
      </c>
      <c r="I60" s="2"/>
      <c r="J60" s="2"/>
      <c r="K60" s="81" t="s">
        <v>127</v>
      </c>
      <c r="L60" s="83"/>
      <c r="M60" s="63" t="s">
        <v>42</v>
      </c>
      <c r="N60" s="65"/>
      <c r="O60" s="63" t="s">
        <v>43</v>
      </c>
      <c r="P60" s="65"/>
    </row>
    <row r="61" spans="1:16" x14ac:dyDescent="0.2">
      <c r="A61" s="7"/>
      <c r="B61" s="2">
        <v>4.6280000000000004E-6</v>
      </c>
      <c r="C61" s="2">
        <v>5.0799999999999996E-6</v>
      </c>
      <c r="D61" s="7"/>
      <c r="E61" s="2">
        <v>6.8943900000000002E-4</v>
      </c>
      <c r="F61" s="2">
        <v>9.5438599999999999E-4</v>
      </c>
      <c r="I61" s="16" t="s">
        <v>246</v>
      </c>
      <c r="J61" s="2">
        <v>0</v>
      </c>
      <c r="K61" s="2">
        <v>54.39</v>
      </c>
      <c r="L61" s="2">
        <v>50.7</v>
      </c>
      <c r="M61" s="2">
        <v>48.48</v>
      </c>
      <c r="N61" s="2">
        <v>51.64</v>
      </c>
      <c r="O61" s="2">
        <v>60.95</v>
      </c>
      <c r="P61" s="2">
        <v>62.5</v>
      </c>
    </row>
    <row r="62" spans="1:16" x14ac:dyDescent="0.2">
      <c r="A62" s="7"/>
      <c r="B62" s="2">
        <v>3.1930000000000002E-6</v>
      </c>
      <c r="C62" s="2">
        <v>9.6299999999999993E-6</v>
      </c>
      <c r="D62" s="7"/>
      <c r="E62" s="2">
        <v>1.0234969999999999E-3</v>
      </c>
      <c r="F62" s="2">
        <v>2.7499999999999998E-3</v>
      </c>
      <c r="J62" s="2">
        <v>1</v>
      </c>
      <c r="K62" s="2">
        <v>22.81</v>
      </c>
      <c r="L62" s="2">
        <v>21.83</v>
      </c>
      <c r="M62" s="2">
        <v>27.27</v>
      </c>
      <c r="N62" s="2">
        <v>25.41</v>
      </c>
      <c r="O62" s="2">
        <v>26.67</v>
      </c>
      <c r="P62" s="2">
        <v>17.190000000000001</v>
      </c>
    </row>
    <row r="63" spans="1:16" x14ac:dyDescent="0.2">
      <c r="A63" s="7"/>
      <c r="B63" s="2">
        <v>4.6750000000000001E-6</v>
      </c>
      <c r="C63" s="2">
        <v>5.6699999999999999E-6</v>
      </c>
      <c r="D63" s="7"/>
      <c r="E63" s="2">
        <v>1.033913E-3</v>
      </c>
      <c r="F63" s="2">
        <v>1.786667E-3</v>
      </c>
      <c r="J63" s="2">
        <v>2</v>
      </c>
      <c r="K63" s="2">
        <v>14.91</v>
      </c>
      <c r="L63" s="2">
        <v>14.79</v>
      </c>
      <c r="M63" s="2">
        <v>8.08</v>
      </c>
      <c r="N63" s="2">
        <v>15.57</v>
      </c>
      <c r="O63" s="2">
        <v>7.62</v>
      </c>
      <c r="P63" s="2">
        <v>12.5</v>
      </c>
    </row>
    <row r="64" spans="1:16" x14ac:dyDescent="0.2">
      <c r="A64" s="7"/>
      <c r="B64" s="2"/>
      <c r="C64" s="2">
        <v>8.5699999999999993E-6</v>
      </c>
      <c r="D64" s="7"/>
      <c r="E64" s="2">
        <v>7.5683200000000003E-4</v>
      </c>
      <c r="F64" s="2">
        <v>2.8979449999999999E-3</v>
      </c>
      <c r="J64" s="2">
        <v>3</v>
      </c>
      <c r="K64" s="2">
        <v>7.02</v>
      </c>
      <c r="L64" s="2">
        <v>8.4499999999999993</v>
      </c>
      <c r="M64" s="2">
        <v>13.13</v>
      </c>
      <c r="N64" s="2">
        <v>7.38</v>
      </c>
      <c r="O64" s="2">
        <v>3.81</v>
      </c>
      <c r="P64" s="2">
        <v>6.25</v>
      </c>
    </row>
    <row r="65" spans="1:16" x14ac:dyDescent="0.2">
      <c r="A65" s="7"/>
      <c r="B65" s="2">
        <v>3.6049999999999998E-6</v>
      </c>
      <c r="C65" s="2">
        <v>3.3299999999999999E-6</v>
      </c>
      <c r="D65" s="7"/>
      <c r="E65" s="2">
        <v>5.54501E-4</v>
      </c>
      <c r="F65" s="2">
        <v>6.7762400000000004E-4</v>
      </c>
      <c r="J65" s="8" t="s">
        <v>49</v>
      </c>
      <c r="K65" s="2">
        <v>0.88</v>
      </c>
      <c r="L65" s="2">
        <v>4.2300000000000004</v>
      </c>
      <c r="M65" s="2">
        <v>3.03</v>
      </c>
      <c r="N65" s="2">
        <v>0</v>
      </c>
      <c r="O65" s="2">
        <v>0.95</v>
      </c>
      <c r="P65" s="2">
        <v>1.56</v>
      </c>
    </row>
    <row r="66" spans="1:16" x14ac:dyDescent="0.2">
      <c r="A66" s="7"/>
      <c r="B66" s="2">
        <v>7.1189999999999999E-6</v>
      </c>
      <c r="C66" s="2">
        <v>3.8299999999999998E-6</v>
      </c>
      <c r="D66" s="7"/>
      <c r="E66" s="2">
        <v>5.7723699999999998E-4</v>
      </c>
      <c r="F66" s="2">
        <v>7.5955399999999996E-4</v>
      </c>
      <c r="J66" s="2" t="s">
        <v>50</v>
      </c>
      <c r="K66" s="50">
        <f>SUM(K61:K65)</f>
        <v>100.00999999999999</v>
      </c>
      <c r="L66" s="50">
        <f t="shared" ref="L66" si="5">SUM(L61:L65)</f>
        <v>100</v>
      </c>
      <c r="M66" s="50">
        <f t="shared" ref="M66" si="6">SUM(M61:M65)</f>
        <v>99.99</v>
      </c>
      <c r="N66" s="50">
        <f t="shared" ref="N66" si="7">SUM(N61:N65)</f>
        <v>100</v>
      </c>
      <c r="O66" s="50">
        <f t="shared" ref="O66" si="8">SUM(O61:O65)</f>
        <v>100.00000000000001</v>
      </c>
      <c r="P66" s="50">
        <f t="shared" ref="P66" si="9">SUM(P61:P65)</f>
        <v>100</v>
      </c>
    </row>
    <row r="67" spans="1:16" x14ac:dyDescent="0.2">
      <c r="A67" s="7"/>
      <c r="B67" s="2">
        <v>3.456E-6</v>
      </c>
      <c r="C67" s="2">
        <v>6.7399999999999998E-6</v>
      </c>
      <c r="D67" s="7"/>
      <c r="E67" s="2">
        <v>6.7071800000000005E-4</v>
      </c>
      <c r="F67" s="2">
        <v>6.2226800000000004E-3</v>
      </c>
    </row>
    <row r="68" spans="1:16" x14ac:dyDescent="0.2">
      <c r="A68" s="7"/>
      <c r="B68" s="2">
        <v>4.3630000000000004E-6</v>
      </c>
      <c r="C68" s="2">
        <v>4.1699999999999999E-6</v>
      </c>
      <c r="D68" s="7"/>
      <c r="E68" s="2">
        <v>9.7433600000000002E-4</v>
      </c>
      <c r="F68" s="2">
        <v>9.5525600000000003E-4</v>
      </c>
      <c r="K68" s="81" t="s">
        <v>127</v>
      </c>
      <c r="L68" s="83"/>
      <c r="M68" s="63" t="s">
        <v>42</v>
      </c>
      <c r="N68" s="65"/>
      <c r="O68" s="63" t="s">
        <v>43</v>
      </c>
      <c r="P68" s="65"/>
    </row>
    <row r="69" spans="1:16" x14ac:dyDescent="0.2">
      <c r="A69" s="7"/>
      <c r="B69" s="2">
        <v>5.4709999999999998E-6</v>
      </c>
      <c r="C69" s="2">
        <v>8.4300000000000006E-6</v>
      </c>
      <c r="D69" s="7"/>
      <c r="E69" s="2">
        <v>1.0180390000000001E-3</v>
      </c>
      <c r="F69" s="2">
        <v>1.0802240000000001E-3</v>
      </c>
      <c r="I69" s="16" t="s">
        <v>31</v>
      </c>
      <c r="J69" s="2">
        <v>0</v>
      </c>
      <c r="K69" s="2">
        <v>28.72</v>
      </c>
      <c r="L69" s="2">
        <v>28.83</v>
      </c>
      <c r="M69" s="2">
        <v>35.479999999999997</v>
      </c>
      <c r="N69" s="2">
        <v>28.13</v>
      </c>
      <c r="O69" s="2">
        <v>28.7</v>
      </c>
      <c r="P69" s="2">
        <v>37.61</v>
      </c>
    </row>
    <row r="70" spans="1:16" x14ac:dyDescent="0.2">
      <c r="A70" s="7"/>
      <c r="B70" s="2">
        <v>6.2500000000000003E-6</v>
      </c>
      <c r="C70" s="2"/>
      <c r="D70" s="7"/>
      <c r="E70" s="2">
        <v>1.512139E-3</v>
      </c>
      <c r="F70" s="2">
        <v>1.860153E-3</v>
      </c>
      <c r="I70" s="2"/>
      <c r="J70" s="2">
        <v>1</v>
      </c>
      <c r="K70" s="2">
        <v>10.64</v>
      </c>
      <c r="L70" s="2">
        <v>19.82</v>
      </c>
      <c r="M70" s="2">
        <v>13.98</v>
      </c>
      <c r="N70" s="2">
        <v>16.670000000000002</v>
      </c>
      <c r="O70" s="2">
        <v>20.37</v>
      </c>
      <c r="P70" s="2">
        <v>15.6</v>
      </c>
    </row>
    <row r="71" spans="1:16" x14ac:dyDescent="0.2">
      <c r="A71" s="7"/>
      <c r="B71" s="2"/>
      <c r="C71" s="2">
        <v>6.6499999999999999E-6</v>
      </c>
      <c r="D71" s="7"/>
      <c r="E71" s="2">
        <v>1.0446279999999999E-3</v>
      </c>
      <c r="F71" s="2">
        <v>1.042638E-3</v>
      </c>
      <c r="I71" s="2"/>
      <c r="J71" s="2">
        <v>2</v>
      </c>
      <c r="K71" s="2">
        <v>21.28</v>
      </c>
      <c r="L71" s="2">
        <v>20.72</v>
      </c>
      <c r="M71" s="2">
        <v>18.28</v>
      </c>
      <c r="N71" s="2">
        <v>19.79</v>
      </c>
      <c r="O71" s="2">
        <v>26.85</v>
      </c>
      <c r="P71" s="2">
        <v>20.18</v>
      </c>
    </row>
    <row r="72" spans="1:16" x14ac:dyDescent="0.2">
      <c r="A72" s="7"/>
      <c r="B72" s="2">
        <v>2.4030000000000001E-6</v>
      </c>
      <c r="C72" s="2">
        <v>7.4499999999999998E-6</v>
      </c>
      <c r="D72" s="7"/>
      <c r="E72" s="2">
        <v>7.0513599999999998E-4</v>
      </c>
      <c r="F72" s="2">
        <v>2.1948979999999998E-3</v>
      </c>
      <c r="I72" s="2"/>
      <c r="J72" s="2">
        <v>3</v>
      </c>
      <c r="K72" s="2">
        <v>21.28</v>
      </c>
      <c r="L72" s="2">
        <v>10.81</v>
      </c>
      <c r="M72" s="2">
        <v>13.98</v>
      </c>
      <c r="N72" s="2">
        <v>17.71</v>
      </c>
      <c r="O72" s="2">
        <v>9.26</v>
      </c>
      <c r="P72" s="2">
        <v>13.76</v>
      </c>
    </row>
    <row r="73" spans="1:16" x14ac:dyDescent="0.2">
      <c r="A73" s="7"/>
      <c r="B73" s="2">
        <v>3.8419999999999998E-6</v>
      </c>
      <c r="C73" s="2">
        <v>2.6400000000000001E-6</v>
      </c>
      <c r="D73" s="7"/>
      <c r="E73" s="2">
        <v>9.4391099999999997E-4</v>
      </c>
      <c r="F73" s="2">
        <v>1.1971659999999999E-3</v>
      </c>
      <c r="I73" s="2"/>
      <c r="J73" s="8" t="s">
        <v>49</v>
      </c>
      <c r="K73" s="2">
        <v>18.09</v>
      </c>
      <c r="L73" s="2">
        <v>19.82</v>
      </c>
      <c r="M73" s="2">
        <v>18.28</v>
      </c>
      <c r="N73" s="2">
        <v>17.71</v>
      </c>
      <c r="O73" s="2">
        <v>14.81</v>
      </c>
      <c r="P73" s="2">
        <v>12.84</v>
      </c>
    </row>
    <row r="74" spans="1:16" x14ac:dyDescent="0.2">
      <c r="A74" s="7"/>
      <c r="B74" s="2">
        <v>3.1370000000000002E-6</v>
      </c>
      <c r="C74" s="2">
        <v>3.523E-5</v>
      </c>
      <c r="D74" s="7"/>
      <c r="E74" s="2">
        <v>7.3454499999999997E-4</v>
      </c>
      <c r="F74" s="2">
        <v>9.4653499999999998E-4</v>
      </c>
      <c r="I74" s="2"/>
      <c r="J74" s="2" t="s">
        <v>50</v>
      </c>
      <c r="K74" s="50">
        <f>SUM(K69:K73)</f>
        <v>100.01</v>
      </c>
      <c r="L74" s="50">
        <f t="shared" ref="L74" si="10">SUM(L69:L73)</f>
        <v>100</v>
      </c>
      <c r="M74" s="50">
        <f t="shared" ref="M74" si="11">SUM(M69:M73)</f>
        <v>100</v>
      </c>
      <c r="N74" s="50">
        <f t="shared" ref="N74" si="12">SUM(N69:N73)</f>
        <v>100.01000000000002</v>
      </c>
      <c r="O74" s="50">
        <f t="shared" ref="O74" si="13">SUM(O69:O73)</f>
        <v>99.990000000000009</v>
      </c>
      <c r="P74" s="50">
        <f t="shared" ref="P74" si="14">SUM(P69:P73)</f>
        <v>99.990000000000009</v>
      </c>
    </row>
    <row r="75" spans="1:16" x14ac:dyDescent="0.2">
      <c r="A75" s="7"/>
      <c r="B75" s="2">
        <v>5.6679999999999998E-6</v>
      </c>
      <c r="C75" s="2">
        <v>1.6229999999999999E-5</v>
      </c>
      <c r="D75" s="7"/>
      <c r="E75" s="2">
        <v>1.5754009999999999E-3</v>
      </c>
      <c r="F75" s="2">
        <v>1.151064E-3</v>
      </c>
      <c r="I75" s="2"/>
    </row>
    <row r="76" spans="1:16" x14ac:dyDescent="0.2">
      <c r="A76" s="7"/>
      <c r="B76" s="2">
        <v>3.1920000000000001E-6</v>
      </c>
      <c r="C76" s="2">
        <v>7.6699999999999994E-6</v>
      </c>
      <c r="D76" s="7"/>
      <c r="E76" s="2">
        <v>1.2125E-3</v>
      </c>
      <c r="F76" s="2">
        <v>1.5328430000000001E-3</v>
      </c>
      <c r="I76" s="2"/>
      <c r="K76" s="81" t="s">
        <v>127</v>
      </c>
      <c r="L76" s="83"/>
      <c r="M76" s="63" t="s">
        <v>42</v>
      </c>
      <c r="N76" s="65"/>
      <c r="O76" s="63" t="s">
        <v>43</v>
      </c>
      <c r="P76" s="65"/>
    </row>
    <row r="77" spans="1:16" x14ac:dyDescent="0.2">
      <c r="A77" s="7"/>
      <c r="B77" s="2">
        <v>3.9319999999999998E-6</v>
      </c>
      <c r="C77" s="2">
        <v>1.0370000000000001E-5</v>
      </c>
      <c r="D77" s="7"/>
      <c r="E77" s="2">
        <v>8.9672500000000002E-4</v>
      </c>
      <c r="F77" s="2">
        <v>1.565217E-3</v>
      </c>
      <c r="I77" s="16" t="s">
        <v>247</v>
      </c>
      <c r="J77" s="2">
        <v>0</v>
      </c>
      <c r="K77" s="2">
        <v>40</v>
      </c>
      <c r="L77" s="2">
        <v>38.78</v>
      </c>
      <c r="M77" s="2">
        <v>52.27</v>
      </c>
      <c r="N77" s="2">
        <v>53.13</v>
      </c>
      <c r="O77" s="2">
        <v>62.5</v>
      </c>
      <c r="P77" s="2">
        <v>62.26</v>
      </c>
    </row>
    <row r="78" spans="1:16" x14ac:dyDescent="0.2">
      <c r="A78" s="7"/>
      <c r="B78" s="2">
        <v>3.7440000000000001E-6</v>
      </c>
      <c r="C78" s="2">
        <v>1.2850000000000001E-5</v>
      </c>
      <c r="D78" s="7"/>
      <c r="E78" s="2">
        <v>9.1644999999999997E-4</v>
      </c>
      <c r="F78" s="2">
        <v>6.1791400000000001E-4</v>
      </c>
      <c r="J78" s="2">
        <v>1</v>
      </c>
      <c r="K78" s="2">
        <v>22</v>
      </c>
      <c r="L78" s="2">
        <v>31.63</v>
      </c>
      <c r="M78" s="2">
        <v>22.73</v>
      </c>
      <c r="N78" s="2">
        <v>25</v>
      </c>
      <c r="O78" s="2">
        <v>14.58</v>
      </c>
      <c r="P78" s="2">
        <v>16.04</v>
      </c>
    </row>
    <row r="79" spans="1:16" x14ac:dyDescent="0.2">
      <c r="A79" s="7"/>
      <c r="B79" s="2">
        <v>3.4819999999999999E-6</v>
      </c>
      <c r="C79" s="2">
        <v>6.46E-6</v>
      </c>
      <c r="D79" s="7"/>
      <c r="E79" s="2">
        <v>8.1310499999999995E-4</v>
      </c>
      <c r="F79" s="2">
        <v>6.3022100000000004E-4</v>
      </c>
      <c r="J79" s="2">
        <v>2</v>
      </c>
      <c r="K79" s="2">
        <v>21</v>
      </c>
      <c r="L79" s="2">
        <v>17.350000000000001</v>
      </c>
      <c r="M79" s="2">
        <v>17.05</v>
      </c>
      <c r="N79" s="2">
        <v>14.58</v>
      </c>
      <c r="O79" s="2">
        <v>17.71</v>
      </c>
      <c r="P79" s="2">
        <v>14.15</v>
      </c>
    </row>
    <row r="80" spans="1:16" x14ac:dyDescent="0.2">
      <c r="A80" s="7"/>
      <c r="B80" s="2">
        <v>3.3469999999999999E-6</v>
      </c>
      <c r="C80" s="2"/>
      <c r="D80" s="7"/>
      <c r="E80" s="2">
        <v>1.3933330000000001E-3</v>
      </c>
      <c r="F80" s="2">
        <v>1.4300929999999999E-3</v>
      </c>
      <c r="J80" s="2">
        <v>3</v>
      </c>
      <c r="K80" s="2">
        <v>12</v>
      </c>
      <c r="L80" s="2">
        <v>7.14</v>
      </c>
      <c r="M80" s="2">
        <v>5.68</v>
      </c>
      <c r="N80" s="2">
        <v>6.25</v>
      </c>
      <c r="O80" s="2">
        <v>5.21</v>
      </c>
      <c r="P80" s="2">
        <v>7.55</v>
      </c>
    </row>
    <row r="81" spans="1:16" x14ac:dyDescent="0.2">
      <c r="A81" s="7"/>
      <c r="B81" s="2"/>
      <c r="C81" s="2">
        <v>5.4E-6</v>
      </c>
      <c r="D81" s="7"/>
      <c r="E81" s="2">
        <v>6.2507939999999996E-3</v>
      </c>
      <c r="F81" s="2">
        <v>4.2151100000000001E-4</v>
      </c>
      <c r="J81" s="8" t="s">
        <v>49</v>
      </c>
      <c r="K81" s="2">
        <v>5</v>
      </c>
      <c r="L81" s="2">
        <v>5.0999999999999996</v>
      </c>
      <c r="M81" s="2">
        <v>2.27</v>
      </c>
      <c r="N81" s="2">
        <v>1.04</v>
      </c>
      <c r="O81" s="2">
        <v>0</v>
      </c>
      <c r="P81" s="2">
        <v>0</v>
      </c>
    </row>
    <row r="82" spans="1:16" x14ac:dyDescent="0.2">
      <c r="A82" s="7"/>
      <c r="B82" s="2">
        <v>5.1030000000000001E-6</v>
      </c>
      <c r="C82" s="2">
        <v>3.9600000000000002E-6</v>
      </c>
      <c r="D82" s="7"/>
      <c r="E82" s="2">
        <v>7.4798900000000001E-4</v>
      </c>
      <c r="F82" s="2">
        <v>8.4823500000000003E-4</v>
      </c>
      <c r="J82" s="2" t="s">
        <v>50</v>
      </c>
      <c r="K82" s="50">
        <f>SUM(K77:K81)</f>
        <v>100</v>
      </c>
      <c r="L82" s="50">
        <f t="shared" ref="L82" si="15">SUM(L77:L81)</f>
        <v>99.999999999999986</v>
      </c>
      <c r="M82" s="50">
        <f t="shared" ref="M82" si="16">SUM(M77:M81)</f>
        <v>99.999999999999986</v>
      </c>
      <c r="N82" s="50">
        <f t="shared" ref="N82" si="17">SUM(N77:N81)</f>
        <v>100</v>
      </c>
      <c r="O82" s="50">
        <f t="shared" ref="O82" si="18">SUM(O77:O81)</f>
        <v>99.999999999999986</v>
      </c>
      <c r="P82" s="50">
        <f t="shared" ref="P82" si="19">SUM(P77:P81)</f>
        <v>100</v>
      </c>
    </row>
    <row r="83" spans="1:16" x14ac:dyDescent="0.2">
      <c r="A83" s="7"/>
      <c r="B83" s="2">
        <v>4.5730000000000001E-6</v>
      </c>
      <c r="C83" s="2">
        <v>6.6699999999999997E-6</v>
      </c>
      <c r="D83" s="7"/>
      <c r="E83" s="2">
        <v>1.7888349999999999E-3</v>
      </c>
      <c r="F83" s="2">
        <v>1.027734E-3</v>
      </c>
    </row>
    <row r="84" spans="1:16" x14ac:dyDescent="0.2">
      <c r="A84" s="7"/>
      <c r="B84" s="2">
        <v>5.3650000000000003E-6</v>
      </c>
      <c r="C84" s="2">
        <v>2.61E-6</v>
      </c>
      <c r="D84" s="7"/>
      <c r="E84" s="2">
        <v>1.8363640000000001E-3</v>
      </c>
      <c r="F84" s="2">
        <v>1.0188809999999999E-3</v>
      </c>
    </row>
    <row r="85" spans="1:16" x14ac:dyDescent="0.2">
      <c r="A85" s="7"/>
      <c r="B85" s="2">
        <v>1.2102E-5</v>
      </c>
      <c r="C85" s="2">
        <v>3.8E-6</v>
      </c>
      <c r="D85" s="7"/>
      <c r="E85" s="2">
        <v>1.0282760000000001E-3</v>
      </c>
      <c r="F85" s="2">
        <v>9.4129800000000003E-4</v>
      </c>
    </row>
    <row r="86" spans="1:16" x14ac:dyDescent="0.2">
      <c r="A86" s="7"/>
      <c r="B86" s="2">
        <v>1.1042E-5</v>
      </c>
      <c r="C86" s="2">
        <v>5.0300000000000001E-6</v>
      </c>
      <c r="D86" s="7"/>
      <c r="E86" s="2">
        <v>1.625888E-3</v>
      </c>
      <c r="F86" s="2">
        <v>1.851515E-3</v>
      </c>
    </row>
    <row r="87" spans="1:16" x14ac:dyDescent="0.2">
      <c r="A87" s="7"/>
      <c r="B87" s="2">
        <v>4.437E-6</v>
      </c>
      <c r="C87" s="2">
        <v>4.8400000000000002E-6</v>
      </c>
      <c r="D87" s="7"/>
      <c r="E87" s="2">
        <v>1.7236020000000001E-3</v>
      </c>
      <c r="F87" s="2">
        <v>2.6580649999999998E-3</v>
      </c>
    </row>
    <row r="88" spans="1:16" x14ac:dyDescent="0.2">
      <c r="A88" s="7"/>
      <c r="B88" s="2">
        <v>3.5099999999999999E-6</v>
      </c>
      <c r="C88" s="2">
        <v>2.7099999999999999E-6</v>
      </c>
      <c r="D88" s="7"/>
      <c r="E88" s="2">
        <v>2.6964290000000002E-3</v>
      </c>
      <c r="F88" s="2">
        <v>3.0322579999999999E-3</v>
      </c>
    </row>
    <row r="89" spans="1:16" x14ac:dyDescent="0.2">
      <c r="A89" s="7"/>
      <c r="B89" s="2">
        <v>1.4017E-5</v>
      </c>
      <c r="C89" s="2">
        <v>5.1599999999999997E-6</v>
      </c>
      <c r="D89" s="7"/>
      <c r="E89" s="2">
        <v>4.5399999999999998E-4</v>
      </c>
      <c r="F89" s="2">
        <v>3.0342590000000001E-3</v>
      </c>
    </row>
    <row r="90" spans="1:16" x14ac:dyDescent="0.2">
      <c r="A90" s="7"/>
      <c r="B90" s="2">
        <v>5.7389999999999996E-6</v>
      </c>
      <c r="C90" s="2"/>
      <c r="D90" s="7"/>
      <c r="E90" s="2">
        <v>9.2152800000000002E-4</v>
      </c>
      <c r="F90" s="2">
        <v>9.82653E-4</v>
      </c>
    </row>
    <row r="91" spans="1:16" x14ac:dyDescent="0.2">
      <c r="A91" s="7"/>
      <c r="B91" s="2"/>
      <c r="C91" s="2">
        <v>4.6099999999999999E-6</v>
      </c>
      <c r="D91" s="7"/>
      <c r="E91" s="2">
        <v>1.5755809999999999E-3</v>
      </c>
      <c r="F91" s="2">
        <v>8.5094900000000004E-4</v>
      </c>
    </row>
    <row r="92" spans="1:16" x14ac:dyDescent="0.2">
      <c r="A92" s="7"/>
      <c r="B92" s="2">
        <v>3.5260000000000002E-6</v>
      </c>
      <c r="C92" s="2">
        <v>3.2399999999999999E-6</v>
      </c>
      <c r="D92" s="7"/>
      <c r="E92" s="2">
        <v>1.0381819999999999E-3</v>
      </c>
      <c r="F92" s="2">
        <v>1.1775170000000001E-3</v>
      </c>
    </row>
    <row r="93" spans="1:16" x14ac:dyDescent="0.2">
      <c r="A93" s="7"/>
      <c r="B93" s="2">
        <v>5.733E-6</v>
      </c>
      <c r="C93" s="2">
        <v>3.32E-6</v>
      </c>
      <c r="D93" s="7"/>
      <c r="E93" s="2">
        <v>1.248585E-3</v>
      </c>
      <c r="F93" s="2">
        <v>1.5068810000000001E-3</v>
      </c>
    </row>
    <row r="94" spans="1:16" x14ac:dyDescent="0.2">
      <c r="A94" s="7"/>
      <c r="B94" s="2">
        <v>3.3179999999999998E-6</v>
      </c>
      <c r="C94" s="2">
        <v>4.9699999999999998E-6</v>
      </c>
      <c r="D94" s="7"/>
      <c r="E94" s="2">
        <v>1.2857719999999999E-3</v>
      </c>
      <c r="F94" s="2">
        <v>1.1351250000000001E-3</v>
      </c>
    </row>
    <row r="95" spans="1:16" x14ac:dyDescent="0.2">
      <c r="A95" s="7"/>
      <c r="B95" s="2">
        <v>5.4219999999999999E-6</v>
      </c>
      <c r="C95" s="2">
        <v>5.66E-6</v>
      </c>
      <c r="D95" s="7"/>
      <c r="E95" s="2">
        <v>1.2995000000000001E-3</v>
      </c>
      <c r="F95" s="2">
        <v>1.003957E-3</v>
      </c>
    </row>
    <row r="96" spans="1:16" x14ac:dyDescent="0.2">
      <c r="A96" s="7"/>
      <c r="B96" s="2">
        <v>1.0026E-5</v>
      </c>
      <c r="C96" s="2">
        <v>5.0100000000000003E-6</v>
      </c>
      <c r="D96" s="7"/>
      <c r="E96" s="2">
        <v>2.1709089999999999E-3</v>
      </c>
      <c r="F96" s="2">
        <v>8.15429E-4</v>
      </c>
    </row>
    <row r="97" spans="1:6" x14ac:dyDescent="0.2">
      <c r="A97" s="7"/>
      <c r="B97" s="2">
        <v>3.2899999999999998E-6</v>
      </c>
      <c r="C97" s="2">
        <v>3.3400000000000002E-6</v>
      </c>
      <c r="D97" s="7"/>
      <c r="E97" s="2">
        <v>5.6813499999999999E-4</v>
      </c>
      <c r="F97" s="2">
        <v>8.0270299999999999E-4</v>
      </c>
    </row>
    <row r="98" spans="1:6" x14ac:dyDescent="0.2">
      <c r="A98" s="7"/>
      <c r="B98" s="2">
        <v>4.7550000000000002E-6</v>
      </c>
      <c r="C98" s="2">
        <v>4.2200000000000003E-6</v>
      </c>
      <c r="D98" s="7"/>
      <c r="E98" s="2">
        <v>1.5823530000000001E-3</v>
      </c>
      <c r="F98" s="2">
        <v>1.0705039999999999E-3</v>
      </c>
    </row>
    <row r="99" spans="1:6" x14ac:dyDescent="0.2">
      <c r="A99" s="7"/>
      <c r="B99" s="2">
        <v>5.3079999999999998E-6</v>
      </c>
      <c r="C99" s="2">
        <v>7.2300000000000002E-6</v>
      </c>
      <c r="D99" s="7"/>
      <c r="E99" s="2">
        <v>1.02491E-3</v>
      </c>
      <c r="F99" s="2">
        <v>7.8888899999999997E-4</v>
      </c>
    </row>
    <row r="100" spans="1:6" x14ac:dyDescent="0.2">
      <c r="A100" s="7"/>
      <c r="B100" s="2">
        <v>3.4189999999999998E-6</v>
      </c>
      <c r="C100" s="2">
        <v>1.024E-5</v>
      </c>
      <c r="D100" s="7"/>
      <c r="E100" s="2">
        <v>1.210891E-3</v>
      </c>
      <c r="F100" s="2">
        <v>8.4482800000000005E-4</v>
      </c>
    </row>
    <row r="101" spans="1:6" x14ac:dyDescent="0.2">
      <c r="A101" s="7"/>
      <c r="B101" s="2">
        <v>4.3200000000000001E-6</v>
      </c>
      <c r="C101" s="2">
        <v>7.0199999999999997E-6</v>
      </c>
      <c r="D101" s="7"/>
      <c r="E101" s="2">
        <v>7.4693899999999996E-4</v>
      </c>
      <c r="F101" s="2">
        <v>9.6470599999999996E-4</v>
      </c>
    </row>
    <row r="102" spans="1:6" x14ac:dyDescent="0.2">
      <c r="A102" s="7"/>
      <c r="B102" s="2"/>
      <c r="C102" s="2"/>
      <c r="D102" s="7"/>
      <c r="E102" s="2">
        <v>9.6803299999999998E-4</v>
      </c>
      <c r="F102" s="2">
        <v>2.7027779999999999E-3</v>
      </c>
    </row>
    <row r="103" spans="1:6" x14ac:dyDescent="0.2">
      <c r="A103" s="7"/>
      <c r="B103" s="2"/>
      <c r="C103" s="2">
        <v>4.8300000000000003E-6</v>
      </c>
      <c r="D103" s="7"/>
      <c r="E103" s="2">
        <v>1.4015080000000001E-3</v>
      </c>
      <c r="F103" s="2">
        <v>6.3590300000000005E-4</v>
      </c>
    </row>
    <row r="104" spans="1:6" x14ac:dyDescent="0.2">
      <c r="A104" s="7"/>
      <c r="B104" s="2"/>
      <c r="C104" s="2">
        <v>5.3299999999999998E-6</v>
      </c>
      <c r="D104" s="7"/>
      <c r="E104" s="2">
        <v>2.8009520000000002E-3</v>
      </c>
      <c r="F104" s="2">
        <v>8.4638900000000002E-4</v>
      </c>
    </row>
    <row r="105" spans="1:6" x14ac:dyDescent="0.2">
      <c r="A105" s="7"/>
      <c r="B105" s="2"/>
      <c r="C105" s="2">
        <v>7.3100000000000003E-6</v>
      </c>
      <c r="D105" s="7"/>
      <c r="E105" s="2">
        <v>2.8345449999999999E-3</v>
      </c>
      <c r="F105" s="2">
        <v>1.596875E-3</v>
      </c>
    </row>
    <row r="106" spans="1:6" x14ac:dyDescent="0.2">
      <c r="A106" s="7"/>
      <c r="B106" s="2"/>
      <c r="C106" s="2">
        <v>6.1099999999999999E-6</v>
      </c>
      <c r="D106" s="7"/>
      <c r="E106" s="2">
        <v>1.1740260000000001E-3</v>
      </c>
      <c r="F106" s="2">
        <v>1.832317E-3</v>
      </c>
    </row>
    <row r="107" spans="1:6" x14ac:dyDescent="0.2">
      <c r="A107" s="7"/>
      <c r="B107" s="2"/>
      <c r="C107" s="2">
        <v>5.3399999999999997E-6</v>
      </c>
      <c r="D107" s="7"/>
      <c r="E107" s="2">
        <v>1.7490450000000001E-3</v>
      </c>
      <c r="F107" s="2">
        <v>1.329949E-3</v>
      </c>
    </row>
    <row r="108" spans="1:6" x14ac:dyDescent="0.2">
      <c r="A108" s="7"/>
      <c r="B108" s="2"/>
      <c r="C108" s="2">
        <v>3.63E-6</v>
      </c>
      <c r="D108" s="7"/>
      <c r="E108" s="2">
        <v>1.704639E-3</v>
      </c>
      <c r="F108" s="2">
        <v>1.2594240000000001E-3</v>
      </c>
    </row>
    <row r="109" spans="1:6" x14ac:dyDescent="0.2">
      <c r="A109" s="7"/>
      <c r="B109" s="2"/>
      <c r="C109" s="2">
        <v>1.3699999999999999E-5</v>
      </c>
      <c r="D109" s="7"/>
      <c r="E109" s="2">
        <v>6.9804600000000002E-4</v>
      </c>
      <c r="F109" s="2">
        <v>8.6176500000000001E-4</v>
      </c>
    </row>
    <row r="110" spans="1:6" x14ac:dyDescent="0.2">
      <c r="A110" s="7"/>
      <c r="B110" s="2"/>
      <c r="C110" s="2">
        <v>5.8300000000000001E-6</v>
      </c>
      <c r="D110" s="7"/>
      <c r="E110" s="2">
        <v>8.3397400000000002E-4</v>
      </c>
      <c r="F110" s="2">
        <v>4.6368420000000004E-3</v>
      </c>
    </row>
    <row r="111" spans="1:6" x14ac:dyDescent="0.2">
      <c r="A111" s="7"/>
      <c r="B111" s="2"/>
      <c r="C111" s="2"/>
      <c r="D111" s="7"/>
      <c r="E111" s="2">
        <v>1.190417E-3</v>
      </c>
      <c r="F111" s="2">
        <v>2.1057889999999998E-3</v>
      </c>
    </row>
    <row r="112" spans="1:6" x14ac:dyDescent="0.2">
      <c r="A112" s="7"/>
      <c r="B112" s="2"/>
      <c r="C112" s="2">
        <v>3.7799999999999998E-6</v>
      </c>
      <c r="D112" s="7"/>
      <c r="E112" s="2">
        <v>6.4119299999999997E-4</v>
      </c>
      <c r="F112" s="2">
        <v>1.3510639999999999E-3</v>
      </c>
    </row>
    <row r="113" spans="1:6" x14ac:dyDescent="0.2">
      <c r="A113" s="7"/>
      <c r="B113" s="2"/>
      <c r="C113" s="2">
        <v>1.1440000000000001E-5</v>
      </c>
      <c r="D113" s="7"/>
      <c r="E113" s="2">
        <v>8.5796600000000005E-4</v>
      </c>
      <c r="F113" s="2">
        <v>5.9657000000000004E-4</v>
      </c>
    </row>
    <row r="114" spans="1:6" x14ac:dyDescent="0.2">
      <c r="A114" s="7"/>
      <c r="B114" s="2"/>
      <c r="C114" s="2">
        <v>8.4500000000000004E-6</v>
      </c>
      <c r="D114" s="7"/>
      <c r="E114" s="2">
        <v>7.9065899999999998E-4</v>
      </c>
      <c r="F114" s="2">
        <v>7.4730200000000004E-4</v>
      </c>
    </row>
    <row r="115" spans="1:6" x14ac:dyDescent="0.2">
      <c r="A115" s="7"/>
      <c r="B115" s="2"/>
      <c r="C115" s="2">
        <v>3.5599999999999998E-6</v>
      </c>
      <c r="D115" s="7"/>
      <c r="E115" s="2">
        <v>1.1583330000000001E-3</v>
      </c>
      <c r="F115" s="2">
        <v>1.4035289999999999E-3</v>
      </c>
    </row>
    <row r="116" spans="1:6" x14ac:dyDescent="0.2">
      <c r="A116" s="7"/>
      <c r="B116" s="2"/>
      <c r="C116" s="2">
        <v>5.9499999999999998E-6</v>
      </c>
      <c r="D116" s="7"/>
      <c r="E116" s="2">
        <v>1.281768E-3</v>
      </c>
      <c r="F116" s="2">
        <v>9.1191299999999998E-4</v>
      </c>
    </row>
    <row r="117" spans="1:6" x14ac:dyDescent="0.2">
      <c r="A117" s="7"/>
      <c r="B117" s="2"/>
      <c r="C117" s="2">
        <v>5.2700000000000004E-6</v>
      </c>
      <c r="D117" s="7"/>
      <c r="E117" s="2">
        <v>8.4985400000000004E-4</v>
      </c>
      <c r="F117" s="2">
        <v>6.7627500000000005E-4</v>
      </c>
    </row>
    <row r="118" spans="1:6" x14ac:dyDescent="0.2">
      <c r="A118" s="7"/>
      <c r="B118" s="2"/>
      <c r="C118" s="2">
        <v>5.0200000000000002E-6</v>
      </c>
      <c r="D118" s="7"/>
      <c r="E118" s="2">
        <v>9.1556700000000005E-4</v>
      </c>
      <c r="F118" s="2">
        <v>9.5897400000000002E-4</v>
      </c>
    </row>
    <row r="119" spans="1:6" x14ac:dyDescent="0.2">
      <c r="A119" s="7"/>
      <c r="B119" s="2"/>
      <c r="C119" s="2">
        <v>5.1900000000000003E-6</v>
      </c>
      <c r="D119" s="7"/>
      <c r="E119" s="2">
        <v>1.6701750000000001E-3</v>
      </c>
      <c r="F119" s="2">
        <v>1.863057E-3</v>
      </c>
    </row>
    <row r="120" spans="1:6" x14ac:dyDescent="0.2">
      <c r="A120" s="7"/>
      <c r="B120" s="2"/>
      <c r="C120" s="2">
        <v>8.9400000000000008E-6</v>
      </c>
      <c r="D120" s="7"/>
      <c r="E120" s="2">
        <v>1.6000000000000001E-3</v>
      </c>
      <c r="F120" s="2">
        <v>9.6235299999999999E-4</v>
      </c>
    </row>
    <row r="121" spans="1:6" x14ac:dyDescent="0.2">
      <c r="A121" s="7"/>
      <c r="B121" s="2"/>
      <c r="C121" s="2">
        <v>4.0500000000000002E-6</v>
      </c>
      <c r="D121" s="7"/>
      <c r="E121" s="2">
        <v>5.5410599999999996E-4</v>
      </c>
      <c r="F121" s="2">
        <v>1.0191639999999999E-3</v>
      </c>
    </row>
    <row r="122" spans="1:6" x14ac:dyDescent="0.2">
      <c r="A122" s="7"/>
      <c r="B122" s="2"/>
      <c r="C122" s="2"/>
      <c r="D122" s="7"/>
      <c r="E122" s="2">
        <v>1.3668599999999999E-3</v>
      </c>
      <c r="F122" s="2">
        <v>9.6221499999999999E-4</v>
      </c>
    </row>
    <row r="123" spans="1:6" x14ac:dyDescent="0.2">
      <c r="A123" s="7"/>
      <c r="B123" s="2"/>
      <c r="C123" s="2">
        <v>4.1899999999999997E-6</v>
      </c>
      <c r="D123" s="7"/>
      <c r="E123" s="2">
        <v>6.4772699999999996E-4</v>
      </c>
      <c r="F123" s="2">
        <v>2.9372729999999998E-3</v>
      </c>
    </row>
    <row r="124" spans="1:6" x14ac:dyDescent="0.2">
      <c r="A124" s="7"/>
      <c r="B124" s="2"/>
      <c r="C124" s="2">
        <v>3.6899999999999998E-6</v>
      </c>
      <c r="D124" s="7"/>
      <c r="E124" s="2">
        <v>9.8713699999999991E-4</v>
      </c>
      <c r="F124" s="2">
        <v>1.4857609999999999E-3</v>
      </c>
    </row>
    <row r="125" spans="1:6" x14ac:dyDescent="0.2">
      <c r="A125" s="7"/>
      <c r="B125" s="2"/>
      <c r="C125" s="2">
        <v>6.3999999999999997E-6</v>
      </c>
      <c r="D125" s="7"/>
      <c r="E125" s="2">
        <v>7.7397299999999996E-4</v>
      </c>
      <c r="F125" s="2">
        <v>6.3246999999999999E-4</v>
      </c>
    </row>
    <row r="126" spans="1:6" x14ac:dyDescent="0.2">
      <c r="A126" s="7"/>
      <c r="B126" s="2"/>
      <c r="C126" s="2">
        <v>3.8500000000000004E-6</v>
      </c>
      <c r="D126" s="7"/>
      <c r="E126" s="2">
        <v>1.483645E-3</v>
      </c>
      <c r="F126" s="2">
        <v>1.3220510000000001E-3</v>
      </c>
    </row>
    <row r="127" spans="1:6" x14ac:dyDescent="0.2">
      <c r="A127" s="7"/>
      <c r="B127" s="2"/>
      <c r="C127" s="2">
        <v>7.4499999999999998E-6</v>
      </c>
      <c r="D127" s="7"/>
      <c r="E127" s="2">
        <v>1.0467740000000001E-3</v>
      </c>
      <c r="F127" s="2">
        <v>1.0495280000000001E-3</v>
      </c>
    </row>
    <row r="128" spans="1:6" x14ac:dyDescent="0.2">
      <c r="A128" s="7"/>
      <c r="B128" s="2"/>
      <c r="C128" s="2">
        <v>4.5600000000000004E-6</v>
      </c>
      <c r="D128" s="7"/>
      <c r="E128" s="2">
        <v>5.9663200000000004E-4</v>
      </c>
      <c r="F128" s="2">
        <v>1.4169880000000001E-3</v>
      </c>
    </row>
    <row r="129" spans="1:6" x14ac:dyDescent="0.2">
      <c r="A129" s="7"/>
      <c r="B129" s="2"/>
      <c r="C129" s="2">
        <v>4.4800000000000003E-6</v>
      </c>
      <c r="D129" s="7"/>
      <c r="E129" s="2">
        <v>7.6046499999999999E-4</v>
      </c>
      <c r="F129" s="2">
        <v>1.827317E-3</v>
      </c>
    </row>
    <row r="130" spans="1:6" x14ac:dyDescent="0.2">
      <c r="A130" s="7"/>
      <c r="B130" s="2"/>
      <c r="C130" s="2"/>
      <c r="D130" s="7"/>
      <c r="E130" s="2">
        <v>1.0398339999999999E-3</v>
      </c>
      <c r="F130" s="2">
        <v>2.045729E-3</v>
      </c>
    </row>
    <row r="131" spans="1:6" x14ac:dyDescent="0.2">
      <c r="A131" s="7"/>
      <c r="B131" s="2"/>
      <c r="C131" s="2"/>
      <c r="D131" s="7"/>
      <c r="E131" s="2">
        <v>1.1644170000000001E-3</v>
      </c>
      <c r="F131" s="2">
        <v>1.958857E-3</v>
      </c>
    </row>
    <row r="132" spans="1:6" x14ac:dyDescent="0.2">
      <c r="A132" s="7"/>
      <c r="B132" s="2">
        <v>3.1049999999999999E-6</v>
      </c>
      <c r="C132" s="2">
        <v>5.1889999999999998E-6</v>
      </c>
      <c r="D132" s="7"/>
      <c r="E132" s="2">
        <v>9.0599500000000004E-4</v>
      </c>
      <c r="F132" s="2">
        <v>1.236607E-3</v>
      </c>
    </row>
    <row r="133" spans="1:6" x14ac:dyDescent="0.2">
      <c r="A133" s="7"/>
      <c r="B133" s="2">
        <v>5.0069999999999997E-6</v>
      </c>
      <c r="C133" s="2">
        <v>1.3429E-5</v>
      </c>
      <c r="D133" s="7"/>
      <c r="E133" s="2">
        <v>4.0437399999999999E-4</v>
      </c>
      <c r="F133" s="2">
        <v>6.3632100000000002E-4</v>
      </c>
    </row>
    <row r="134" spans="1:6" x14ac:dyDescent="0.2">
      <c r="A134" s="7"/>
      <c r="B134" s="2">
        <v>7.7039999999999994E-6</v>
      </c>
      <c r="C134" s="2">
        <v>6.2580000000000001E-6</v>
      </c>
      <c r="D134" s="7"/>
      <c r="E134" s="2">
        <v>8.7316200000000003E-4</v>
      </c>
      <c r="F134" s="2">
        <v>5.3385399999999995E-4</v>
      </c>
    </row>
    <row r="135" spans="1:6" x14ac:dyDescent="0.2">
      <c r="A135" s="7"/>
      <c r="B135" s="2">
        <v>4.1989999999999999E-6</v>
      </c>
      <c r="C135" s="2">
        <v>5.2089999999999996E-6</v>
      </c>
      <c r="D135" s="7"/>
      <c r="E135" s="2">
        <v>5.4401000000000004E-4</v>
      </c>
      <c r="F135" s="2">
        <v>9.8727899999999998E-4</v>
      </c>
    </row>
    <row r="136" spans="1:6" x14ac:dyDescent="0.2">
      <c r="A136" s="7"/>
      <c r="B136" s="2">
        <v>5.2079999999999999E-6</v>
      </c>
      <c r="C136" s="2">
        <v>5.9610000000000002E-6</v>
      </c>
      <c r="D136" s="7"/>
      <c r="E136" s="2">
        <v>4.5578600000000002E-4</v>
      </c>
      <c r="F136" s="2">
        <v>1.4855809999999999E-3</v>
      </c>
    </row>
    <row r="137" spans="1:6" x14ac:dyDescent="0.2">
      <c r="A137" s="7"/>
      <c r="B137" s="2"/>
      <c r="C137" s="2">
        <v>1.1681E-5</v>
      </c>
      <c r="D137" s="7"/>
      <c r="E137" s="2">
        <v>7.5210100000000003E-4</v>
      </c>
      <c r="F137" s="2">
        <v>1.7636360000000001E-3</v>
      </c>
    </row>
    <row r="138" spans="1:6" x14ac:dyDescent="0.2">
      <c r="A138" s="7"/>
      <c r="B138" s="2">
        <v>5.344E-6</v>
      </c>
      <c r="C138" s="2">
        <v>9.8009999999999998E-6</v>
      </c>
      <c r="D138" s="7"/>
      <c r="E138" s="2">
        <v>6.6750000000000002E-4</v>
      </c>
      <c r="F138" s="2">
        <v>9.0823200000000003E-4</v>
      </c>
    </row>
    <row r="139" spans="1:6" x14ac:dyDescent="0.2">
      <c r="A139" s="7"/>
      <c r="B139" s="2">
        <v>9.5589999999999994E-6</v>
      </c>
      <c r="C139" s="2"/>
      <c r="D139" s="7"/>
      <c r="E139" s="2">
        <v>7.7225000000000004E-4</v>
      </c>
      <c r="F139" s="2">
        <v>1.0168499999999999E-3</v>
      </c>
    </row>
    <row r="140" spans="1:6" x14ac:dyDescent="0.2">
      <c r="A140" s="7"/>
      <c r="B140" s="2">
        <v>2.5179999999999999E-6</v>
      </c>
      <c r="C140" s="2">
        <v>8.1850000000000004E-6</v>
      </c>
      <c r="D140" s="7"/>
      <c r="E140" s="2">
        <v>8.2415099999999996E-4</v>
      </c>
      <c r="F140" s="2">
        <v>1.1550779999999999E-3</v>
      </c>
    </row>
    <row r="141" spans="1:6" x14ac:dyDescent="0.2">
      <c r="A141" s="7"/>
      <c r="B141" s="2">
        <v>5.1560000000000003E-6</v>
      </c>
      <c r="C141" s="2">
        <v>4.9439999999999996E-6</v>
      </c>
      <c r="D141" s="7"/>
      <c r="E141" s="2">
        <v>1.151673E-3</v>
      </c>
      <c r="F141" s="2">
        <v>1.0188930000000001E-3</v>
      </c>
    </row>
    <row r="142" spans="1:6" x14ac:dyDescent="0.2">
      <c r="A142" s="7"/>
      <c r="B142" s="2">
        <v>2.8569999999999999E-6</v>
      </c>
      <c r="C142" s="2">
        <v>6.9879999999999998E-6</v>
      </c>
      <c r="D142" s="7"/>
      <c r="E142" s="2">
        <v>6.9601199999999998E-4</v>
      </c>
      <c r="F142" s="2">
        <v>6.96296E-4</v>
      </c>
    </row>
    <row r="143" spans="1:6" x14ac:dyDescent="0.2">
      <c r="A143" s="7"/>
      <c r="B143" s="2">
        <v>5.2070000000000003E-6</v>
      </c>
      <c r="C143" s="2">
        <v>9.5200000000000003E-6</v>
      </c>
      <c r="D143" s="7"/>
      <c r="E143" s="2">
        <v>8.3608800000000002E-4</v>
      </c>
      <c r="F143" s="2">
        <v>8.8918199999999997E-4</v>
      </c>
    </row>
    <row r="144" spans="1:6" x14ac:dyDescent="0.2">
      <c r="A144" s="7"/>
      <c r="B144" s="2"/>
      <c r="C144" s="2"/>
      <c r="D144" s="7"/>
      <c r="E144" s="2">
        <v>8.6640000000000003E-4</v>
      </c>
      <c r="F144" s="2">
        <v>1.31157E-3</v>
      </c>
    </row>
    <row r="145" spans="1:6" x14ac:dyDescent="0.2">
      <c r="A145" s="7"/>
      <c r="B145" s="2">
        <v>5.3029999999999999E-6</v>
      </c>
      <c r="C145" s="2">
        <v>3.7069999999999998E-6</v>
      </c>
      <c r="D145" s="7"/>
      <c r="E145" s="2">
        <v>5.6576399999999996E-4</v>
      </c>
      <c r="F145" s="2">
        <v>9.0647500000000001E-4</v>
      </c>
    </row>
    <row r="146" spans="1:6" x14ac:dyDescent="0.2">
      <c r="A146" s="7"/>
      <c r="B146" s="2">
        <v>2.4930000000000001E-6</v>
      </c>
      <c r="C146" s="2">
        <v>4.3229999999999999E-6</v>
      </c>
      <c r="D146" s="7"/>
      <c r="E146" s="2">
        <v>2.7000000000000001E-3</v>
      </c>
      <c r="F146" s="2">
        <v>1.9820900000000002E-3</v>
      </c>
    </row>
    <row r="147" spans="1:6" x14ac:dyDescent="0.2">
      <c r="A147" s="7"/>
      <c r="B147" s="2">
        <v>2.8650000000000001E-6</v>
      </c>
      <c r="C147" s="2">
        <v>4.2130000000000002E-6</v>
      </c>
      <c r="D147" s="7"/>
      <c r="E147" s="2">
        <v>1.0631390000000001E-3</v>
      </c>
      <c r="F147" s="2">
        <v>5.5684799999999998E-4</v>
      </c>
    </row>
    <row r="148" spans="1:6" x14ac:dyDescent="0.2">
      <c r="A148" s="7"/>
      <c r="B148" s="2">
        <v>5.1930000000000001E-6</v>
      </c>
      <c r="C148" s="2"/>
      <c r="D148" s="7"/>
      <c r="E148" s="2">
        <v>8.8198200000000001E-4</v>
      </c>
      <c r="F148" s="2">
        <v>1.0678110000000001E-3</v>
      </c>
    </row>
    <row r="149" spans="1:6" x14ac:dyDescent="0.2">
      <c r="A149" s="7"/>
      <c r="B149" s="2"/>
      <c r="C149" s="2">
        <v>6.2890000000000003E-6</v>
      </c>
      <c r="D149" s="7"/>
      <c r="E149" s="2">
        <v>1.917588E-3</v>
      </c>
      <c r="F149" s="2">
        <v>9.7415399999999997E-4</v>
      </c>
    </row>
    <row r="150" spans="1:6" x14ac:dyDescent="0.2">
      <c r="A150" s="7"/>
      <c r="B150" s="2">
        <v>2.2790000000000001E-6</v>
      </c>
      <c r="C150" s="2">
        <v>9.0170000000000002E-6</v>
      </c>
      <c r="D150" s="7"/>
      <c r="E150" s="2">
        <v>1.564375E-3</v>
      </c>
      <c r="F150" s="2">
        <v>1.4304350000000001E-3</v>
      </c>
    </row>
    <row r="151" spans="1:6" x14ac:dyDescent="0.2">
      <c r="A151" s="7"/>
      <c r="B151" s="2">
        <v>3.5260000000000002E-6</v>
      </c>
      <c r="C151" s="2">
        <v>6.7819999999999996E-6</v>
      </c>
      <c r="D151" s="7"/>
      <c r="E151" s="2">
        <v>1.047826E-3</v>
      </c>
      <c r="F151" s="2">
        <v>1.000339E-3</v>
      </c>
    </row>
    <row r="152" spans="1:6" x14ac:dyDescent="0.2">
      <c r="A152" s="7"/>
      <c r="B152" s="2">
        <v>2.6730000000000001E-6</v>
      </c>
      <c r="C152" s="2">
        <v>3.9960000000000004E-6</v>
      </c>
      <c r="D152" s="7"/>
      <c r="E152" s="2">
        <v>1.2538460000000001E-3</v>
      </c>
      <c r="F152" s="2">
        <v>8.7760300000000002E-4</v>
      </c>
    </row>
    <row r="153" spans="1:6" x14ac:dyDescent="0.2">
      <c r="A153" s="7"/>
      <c r="B153" s="2">
        <v>1.3139000000000001E-5</v>
      </c>
      <c r="C153" s="2">
        <v>7.3660000000000003E-6</v>
      </c>
      <c r="D153" s="7"/>
      <c r="E153" s="2">
        <v>2.0786099999999998E-3</v>
      </c>
      <c r="F153" s="2">
        <v>5.6234999999999998E-4</v>
      </c>
    </row>
    <row r="154" spans="1:6" x14ac:dyDescent="0.2">
      <c r="A154" s="7"/>
      <c r="B154" s="2">
        <v>2.1059999999999998E-6</v>
      </c>
      <c r="C154" s="2">
        <v>3.7290000000000002E-6</v>
      </c>
      <c r="D154" s="7"/>
      <c r="E154" s="2">
        <v>6.8966700000000004E-4</v>
      </c>
      <c r="F154" s="2">
        <v>7.0029700000000001E-4</v>
      </c>
    </row>
    <row r="155" spans="1:6" x14ac:dyDescent="0.2">
      <c r="A155" s="7"/>
      <c r="B155" s="2">
        <v>2.5500000000000001E-6</v>
      </c>
      <c r="C155" s="2">
        <v>5.0359999999999997E-6</v>
      </c>
      <c r="D155" s="7"/>
      <c r="E155" s="2">
        <v>1.495337E-3</v>
      </c>
      <c r="F155" s="2">
        <v>1.240175E-3</v>
      </c>
    </row>
    <row r="156" spans="1:6" x14ac:dyDescent="0.2">
      <c r="A156" s="7"/>
      <c r="B156" s="2">
        <v>5.2970000000000003E-6</v>
      </c>
      <c r="C156" s="2"/>
      <c r="D156" s="7"/>
      <c r="E156" s="2">
        <v>1.5095239999999999E-3</v>
      </c>
      <c r="F156" s="2">
        <v>1.388839E-3</v>
      </c>
    </row>
    <row r="157" spans="1:6" x14ac:dyDescent="0.2">
      <c r="A157" s="7"/>
      <c r="B157" s="2">
        <v>3.5839999999999999E-6</v>
      </c>
      <c r="C157" s="2">
        <v>4.797E-6</v>
      </c>
      <c r="D157" s="7"/>
      <c r="E157" s="2">
        <v>6.5822099999999996E-4</v>
      </c>
      <c r="F157" s="2">
        <v>1.202049E-3</v>
      </c>
    </row>
    <row r="158" spans="1:6" x14ac:dyDescent="0.2">
      <c r="A158" s="7"/>
      <c r="B158" s="2">
        <v>2.3760000000000002E-6</v>
      </c>
      <c r="C158" s="2">
        <v>5.9739999999999999E-6</v>
      </c>
      <c r="D158" s="7"/>
      <c r="E158" s="2">
        <v>1.4010579999999999E-3</v>
      </c>
      <c r="F158" s="2">
        <v>1.2889399999999999E-3</v>
      </c>
    </row>
    <row r="159" spans="1:6" x14ac:dyDescent="0.2">
      <c r="A159" s="7"/>
      <c r="B159" s="2"/>
      <c r="C159" s="2">
        <v>4.3270000000000002E-6</v>
      </c>
      <c r="D159" s="7"/>
      <c r="E159" s="2">
        <v>1.2136149999999999E-3</v>
      </c>
      <c r="F159" s="2">
        <v>5.81604E-4</v>
      </c>
    </row>
    <row r="160" spans="1:6" x14ac:dyDescent="0.2">
      <c r="A160" s="7"/>
      <c r="B160" s="2">
        <v>2.6410000000000002E-6</v>
      </c>
      <c r="C160" s="2">
        <v>2.3190000000000002E-6</v>
      </c>
      <c r="D160" s="7"/>
      <c r="E160" s="2">
        <v>1.5017959999999999E-3</v>
      </c>
      <c r="F160" s="2">
        <v>1.235047E-3</v>
      </c>
    </row>
    <row r="161" spans="1:40" x14ac:dyDescent="0.2">
      <c r="A161" s="7"/>
      <c r="B161" s="2">
        <v>3.827E-6</v>
      </c>
      <c r="C161" s="2">
        <v>2.8459999999999999E-6</v>
      </c>
      <c r="D161" s="7"/>
      <c r="E161" s="2">
        <v>6.6613399999999998E-4</v>
      </c>
      <c r="F161" s="2">
        <v>7.2265899999999995E-4</v>
      </c>
    </row>
    <row r="162" spans="1:40" x14ac:dyDescent="0.2">
      <c r="A162" s="7"/>
      <c r="B162" s="2">
        <v>3.3119999999999998E-6</v>
      </c>
      <c r="C162" s="2">
        <v>7.1749999999999999E-6</v>
      </c>
      <c r="D162" s="7"/>
      <c r="E162" s="2">
        <v>7.1158500000000004E-4</v>
      </c>
      <c r="F162" s="2">
        <v>5.7006099999999996E-4</v>
      </c>
    </row>
    <row r="163" spans="1:40" x14ac:dyDescent="0.2">
      <c r="A163" s="7"/>
      <c r="B163" s="2">
        <v>3.6789999999999998E-6</v>
      </c>
      <c r="C163" s="2">
        <v>2.4339999999999999E-6</v>
      </c>
      <c r="D163" s="7"/>
      <c r="E163" s="2">
        <v>5.9923699999999997E-4</v>
      </c>
      <c r="F163" s="2">
        <v>1.0794699999999999E-3</v>
      </c>
    </row>
    <row r="164" spans="1:40" x14ac:dyDescent="0.2">
      <c r="A164" s="7"/>
      <c r="B164" s="2">
        <v>2.3630000000000001E-6</v>
      </c>
      <c r="C164" s="2">
        <v>3.8829999999999999E-6</v>
      </c>
      <c r="D164" s="7"/>
      <c r="E164" s="2">
        <v>9.5836300000000005E-4</v>
      </c>
      <c r="F164" s="2">
        <v>1.097305E-3</v>
      </c>
    </row>
    <row r="165" spans="1:40" x14ac:dyDescent="0.2">
      <c r="A165" s="7"/>
      <c r="B165" s="2"/>
      <c r="C165" s="2">
        <v>7.7149999999999998E-6</v>
      </c>
      <c r="D165" s="7"/>
      <c r="E165" s="2">
        <v>6.2379500000000001E-4</v>
      </c>
      <c r="F165" s="2">
        <v>1.1848480000000001E-3</v>
      </c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</row>
    <row r="166" spans="1:40" x14ac:dyDescent="0.2">
      <c r="A166" s="7"/>
      <c r="B166" s="2">
        <v>3.3119999999999998E-6</v>
      </c>
      <c r="C166" s="2">
        <v>4.4109999999999998E-6</v>
      </c>
      <c r="D166" s="7"/>
      <c r="E166" s="2">
        <v>1.292135E-3</v>
      </c>
      <c r="F166" s="2">
        <v>1.329057E-3</v>
      </c>
      <c r="L166" s="2"/>
      <c r="M166" s="2"/>
      <c r="N166" s="2"/>
      <c r="O166" s="2"/>
    </row>
    <row r="167" spans="1:40" x14ac:dyDescent="0.2">
      <c r="A167" s="7"/>
      <c r="B167" s="2">
        <v>4.4819999999999996E-6</v>
      </c>
      <c r="C167" s="2"/>
      <c r="D167" s="7"/>
      <c r="E167" s="2">
        <v>1.1471960000000001E-3</v>
      </c>
      <c r="F167" s="2">
        <v>1.615385E-3</v>
      </c>
    </row>
    <row r="168" spans="1:40" x14ac:dyDescent="0.2">
      <c r="A168" s="7"/>
      <c r="B168" s="2">
        <v>3.3680000000000002E-6</v>
      </c>
      <c r="C168" s="2">
        <v>4.3980000000000001E-6</v>
      </c>
      <c r="D168" s="7"/>
      <c r="E168" s="2">
        <v>1.762195E-3</v>
      </c>
      <c r="F168" s="2">
        <v>1.475622E-3</v>
      </c>
    </row>
    <row r="169" spans="1:40" x14ac:dyDescent="0.2">
      <c r="A169" s="7"/>
      <c r="B169" s="2">
        <v>4.1110000000000001E-6</v>
      </c>
      <c r="C169" s="2">
        <v>5.7049999999999996E-6</v>
      </c>
      <c r="D169" s="7"/>
      <c r="E169" s="2">
        <v>8.6226399999999996E-4</v>
      </c>
      <c r="F169" s="2">
        <v>8.5555600000000005E-4</v>
      </c>
    </row>
    <row r="170" spans="1:40" x14ac:dyDescent="0.2">
      <c r="A170" s="7"/>
      <c r="B170" s="2">
        <v>3.4970000000000001E-6</v>
      </c>
      <c r="C170" s="2">
        <v>5.2440000000000001E-6</v>
      </c>
      <c r="D170" s="7"/>
      <c r="E170" s="2">
        <v>5.8493200000000003E-4</v>
      </c>
      <c r="F170" s="2">
        <v>7.1460299999999996E-4</v>
      </c>
    </row>
    <row r="171" spans="1:40" x14ac:dyDescent="0.2">
      <c r="A171" s="7"/>
      <c r="B171" s="2"/>
      <c r="C171" s="2">
        <v>5.147E-6</v>
      </c>
      <c r="D171" s="7"/>
      <c r="E171" s="2">
        <v>1.156846E-3</v>
      </c>
      <c r="F171" s="2">
        <v>1.456277E-3</v>
      </c>
    </row>
    <row r="172" spans="1:40" x14ac:dyDescent="0.2">
      <c r="A172" s="7"/>
      <c r="B172" s="2">
        <v>3.3529999999999999E-6</v>
      </c>
      <c r="C172" s="2">
        <v>9.9669999999999996E-6</v>
      </c>
      <c r="D172" s="7"/>
      <c r="E172" s="2">
        <v>8.9247299999999996E-4</v>
      </c>
      <c r="F172" s="2">
        <v>5.5743199999999996E-4</v>
      </c>
    </row>
    <row r="173" spans="1:40" x14ac:dyDescent="0.2">
      <c r="A173" s="7"/>
      <c r="B173" s="2">
        <v>4.6759999999999998E-6</v>
      </c>
      <c r="C173" s="2">
        <v>8.0730000000000005E-6</v>
      </c>
      <c r="D173" s="7"/>
      <c r="E173" s="2">
        <v>1.2076529999999999E-3</v>
      </c>
      <c r="F173" s="2">
        <v>5.1978400000000002E-4</v>
      </c>
    </row>
    <row r="174" spans="1:40" x14ac:dyDescent="0.2">
      <c r="A174" s="7"/>
      <c r="B174" s="2">
        <v>5.3329999999999996E-6</v>
      </c>
      <c r="C174" s="2">
        <v>5.6080000000000003E-6</v>
      </c>
      <c r="D174" s="7"/>
      <c r="E174" s="2">
        <v>6.3054799999999998E-4</v>
      </c>
      <c r="F174" s="2">
        <v>8.7148E-4</v>
      </c>
    </row>
    <row r="175" spans="1:40" x14ac:dyDescent="0.2">
      <c r="A175" s="7"/>
      <c r="B175" s="2">
        <v>1.0242E-5</v>
      </c>
      <c r="C175" s="2">
        <v>6.2169999999999999E-6</v>
      </c>
      <c r="D175" s="7"/>
      <c r="E175" s="2">
        <v>1.890608E-3</v>
      </c>
      <c r="F175" s="2">
        <v>7.6666699999999996E-4</v>
      </c>
    </row>
    <row r="176" spans="1:40" x14ac:dyDescent="0.2">
      <c r="A176" s="7"/>
      <c r="B176" s="2">
        <v>5.356E-6</v>
      </c>
      <c r="C176" s="2">
        <v>3.8909999999999997E-6</v>
      </c>
      <c r="D176" s="7"/>
      <c r="E176" s="2">
        <v>1.3294120000000001E-3</v>
      </c>
      <c r="F176" s="2">
        <v>2.2458819999999998E-3</v>
      </c>
    </row>
    <row r="177" spans="1:6" x14ac:dyDescent="0.2">
      <c r="A177" s="7"/>
      <c r="B177" s="2">
        <v>6.9450000000000004E-6</v>
      </c>
      <c r="C177" s="2">
        <v>5.9869999999999996E-6</v>
      </c>
      <c r="D177" s="7"/>
      <c r="E177" s="2">
        <v>2.3899220000000001E-3</v>
      </c>
      <c r="F177" s="2">
        <v>1.173786E-3</v>
      </c>
    </row>
    <row r="178" spans="1:6" x14ac:dyDescent="0.2">
      <c r="A178" s="7"/>
      <c r="B178" s="2">
        <v>4.1470000000000003E-6</v>
      </c>
      <c r="C178" s="2">
        <v>4.2910000000000001E-6</v>
      </c>
      <c r="D178" s="7"/>
      <c r="E178" s="2">
        <v>3.4472219999999998E-3</v>
      </c>
      <c r="F178" s="2">
        <v>1.592544E-3</v>
      </c>
    </row>
    <row r="179" spans="1:6" x14ac:dyDescent="0.2">
      <c r="A179" s="7"/>
      <c r="B179" s="2">
        <v>5.383E-6</v>
      </c>
      <c r="C179" s="2"/>
      <c r="D179" s="7"/>
      <c r="E179" s="2">
        <v>2.7571430000000001E-3</v>
      </c>
      <c r="F179" s="2">
        <v>1.0187939999999999E-3</v>
      </c>
    </row>
    <row r="180" spans="1:6" x14ac:dyDescent="0.2">
      <c r="A180" s="7"/>
      <c r="B180" s="2"/>
      <c r="C180" s="2">
        <v>7.2799999999999998E-6</v>
      </c>
      <c r="D180" s="7"/>
      <c r="E180" s="2">
        <v>2.0162919999999998E-3</v>
      </c>
      <c r="F180" s="2">
        <v>6.1385900000000002E-4</v>
      </c>
    </row>
    <row r="181" spans="1:6" x14ac:dyDescent="0.2">
      <c r="A181" s="7"/>
      <c r="B181" s="2">
        <v>9.8020000000000003E-6</v>
      </c>
      <c r="C181" s="2">
        <v>5.2530000000000004E-6</v>
      </c>
      <c r="D181" s="7"/>
      <c r="E181" s="2">
        <v>2.0534250000000002E-3</v>
      </c>
      <c r="F181" s="2">
        <v>6.5678700000000004E-4</v>
      </c>
    </row>
    <row r="182" spans="1:6" x14ac:dyDescent="0.2">
      <c r="A182" s="7"/>
      <c r="B182" s="2">
        <v>1.0172E-5</v>
      </c>
      <c r="C182" s="2">
        <v>5.6319999999999996E-6</v>
      </c>
      <c r="D182" s="7"/>
      <c r="E182" s="2">
        <v>9.3730770000000005E-3</v>
      </c>
      <c r="F182" s="2">
        <v>1.8272189999999999E-3</v>
      </c>
    </row>
    <row r="183" spans="1:6" x14ac:dyDescent="0.2">
      <c r="A183" s="7"/>
      <c r="B183" s="2">
        <v>7.029E-6</v>
      </c>
      <c r="C183" s="2">
        <v>1.2279999999999999E-5</v>
      </c>
      <c r="D183" s="7"/>
      <c r="E183" s="2">
        <v>2.1733329999999999E-3</v>
      </c>
      <c r="F183" s="2">
        <v>2.0676650000000002E-3</v>
      </c>
    </row>
    <row r="184" spans="1:6" x14ac:dyDescent="0.2">
      <c r="A184" s="7"/>
      <c r="B184" s="2">
        <v>8.9849999999999995E-6</v>
      </c>
      <c r="C184" s="2">
        <v>6.3339999999999998E-6</v>
      </c>
      <c r="D184" s="7"/>
      <c r="E184" s="2">
        <v>7.4092199999999998E-4</v>
      </c>
      <c r="F184" s="2">
        <v>2.4424730000000001E-3</v>
      </c>
    </row>
    <row r="185" spans="1:6" x14ac:dyDescent="0.2">
      <c r="A185" s="7"/>
      <c r="B185" s="2">
        <v>5.9680000000000003E-6</v>
      </c>
      <c r="C185" s="2">
        <v>1.484E-5</v>
      </c>
      <c r="D185" s="7"/>
      <c r="E185" s="2">
        <v>1.453368E-3</v>
      </c>
      <c r="F185" s="2">
        <v>5.8288800000000005E-4</v>
      </c>
    </row>
    <row r="186" spans="1:6" x14ac:dyDescent="0.2">
      <c r="A186" s="7"/>
      <c r="B186" s="2">
        <v>7.6869999999999994E-6</v>
      </c>
      <c r="C186" s="2">
        <v>6.888E-6</v>
      </c>
      <c r="D186" s="7"/>
      <c r="E186" s="2">
        <v>1.358462E-3</v>
      </c>
      <c r="F186" s="2">
        <v>8.2039099999999996E-4</v>
      </c>
    </row>
    <row r="187" spans="1:6" x14ac:dyDescent="0.2">
      <c r="A187" s="7"/>
      <c r="B187" s="2"/>
      <c r="C187" s="2">
        <v>4.6879999999999998E-6</v>
      </c>
      <c r="D187" s="7"/>
      <c r="E187" s="2">
        <v>8.2052799999999995E-4</v>
      </c>
      <c r="F187" s="2">
        <v>1.8867350000000001E-3</v>
      </c>
    </row>
    <row r="188" spans="1:6" x14ac:dyDescent="0.2">
      <c r="A188" s="7"/>
      <c r="B188" s="2">
        <v>4.9570000000000001E-6</v>
      </c>
      <c r="C188" s="2"/>
      <c r="D188" s="7"/>
      <c r="E188" s="2">
        <v>1.3181480000000001E-3</v>
      </c>
      <c r="F188" s="2">
        <v>3.0075950000000001E-3</v>
      </c>
    </row>
    <row r="189" spans="1:6" x14ac:dyDescent="0.2">
      <c r="A189" s="7"/>
      <c r="B189" s="2">
        <v>6.0950000000000001E-6</v>
      </c>
      <c r="C189" s="2">
        <v>8.7779999999999996E-6</v>
      </c>
      <c r="D189" s="7"/>
      <c r="E189" s="2">
        <v>1.560215E-3</v>
      </c>
      <c r="F189" s="2">
        <v>2.6954890000000001E-3</v>
      </c>
    </row>
    <row r="190" spans="1:6" x14ac:dyDescent="0.2">
      <c r="A190" s="7"/>
      <c r="B190" s="2">
        <v>4.0609999999999997E-6</v>
      </c>
      <c r="C190" s="2">
        <v>1.3842000000000001E-5</v>
      </c>
      <c r="D190" s="7"/>
      <c r="E190" s="2">
        <v>1.247115E-3</v>
      </c>
      <c r="F190" s="2">
        <v>2.5100719999999999E-3</v>
      </c>
    </row>
    <row r="191" spans="1:6" x14ac:dyDescent="0.2">
      <c r="A191" s="7"/>
      <c r="B191" s="2">
        <v>6.686E-6</v>
      </c>
      <c r="C191" s="2">
        <v>1.0443E-5</v>
      </c>
      <c r="D191" s="7"/>
      <c r="E191" s="2">
        <v>2.2838239999999998E-3</v>
      </c>
      <c r="F191" s="2">
        <v>1.786667E-3</v>
      </c>
    </row>
    <row r="192" spans="1:6" x14ac:dyDescent="0.2">
      <c r="A192" s="7"/>
      <c r="B192" s="2">
        <v>9.7669999999999998E-6</v>
      </c>
      <c r="C192" s="2">
        <v>8.0700000000000007E-6</v>
      </c>
      <c r="D192" s="7"/>
      <c r="E192" s="2">
        <v>1.2689120000000001E-3</v>
      </c>
      <c r="F192" s="2">
        <v>8.1319599999999997E-4</v>
      </c>
    </row>
    <row r="193" spans="1:6" x14ac:dyDescent="0.2">
      <c r="A193" s="7"/>
      <c r="B193" s="2">
        <v>6.5379999999999999E-6</v>
      </c>
      <c r="C193" s="2">
        <v>3.861E-6</v>
      </c>
      <c r="D193" s="7"/>
      <c r="E193" s="2">
        <v>1.250489E-3</v>
      </c>
      <c r="F193" s="2">
        <v>1.0334599999999999E-3</v>
      </c>
    </row>
    <row r="194" spans="1:6" x14ac:dyDescent="0.2">
      <c r="A194" s="7"/>
      <c r="B194" s="2">
        <v>5.4029999999999998E-6</v>
      </c>
      <c r="C194" s="2">
        <v>4.5419999999999999E-6</v>
      </c>
      <c r="D194" s="7"/>
      <c r="E194" s="2">
        <v>1.8632430000000001E-3</v>
      </c>
      <c r="F194" s="2">
        <v>1.2792929999999999E-3</v>
      </c>
    </row>
    <row r="195" spans="1:6" x14ac:dyDescent="0.2">
      <c r="A195" s="7"/>
      <c r="B195" s="2">
        <v>4.2560000000000004E-6</v>
      </c>
      <c r="C195" s="2">
        <v>2.1472999999999999E-5</v>
      </c>
      <c r="D195" s="7"/>
      <c r="E195" s="2">
        <v>1.975676E-3</v>
      </c>
      <c r="F195" s="2">
        <v>1.023464E-3</v>
      </c>
    </row>
    <row r="196" spans="1:6" x14ac:dyDescent="0.2">
      <c r="A196" s="7"/>
      <c r="B196" s="2"/>
      <c r="C196" s="2">
        <v>1.3329000000000001E-5</v>
      </c>
      <c r="D196" s="7"/>
      <c r="E196" s="2">
        <v>1.6679799999999999E-3</v>
      </c>
      <c r="F196" s="2">
        <v>6.1752900000000002E-4</v>
      </c>
    </row>
    <row r="197" spans="1:6" x14ac:dyDescent="0.2">
      <c r="A197" s="7"/>
      <c r="B197" s="2">
        <v>3.8240000000000001E-6</v>
      </c>
      <c r="C197" s="2"/>
      <c r="D197" s="7"/>
      <c r="E197" s="2">
        <v>2.3569620000000002E-3</v>
      </c>
      <c r="F197" s="2">
        <v>9.11859E-4</v>
      </c>
    </row>
    <row r="198" spans="1:6" x14ac:dyDescent="0.2">
      <c r="A198" s="7"/>
      <c r="B198" s="2">
        <v>4.5519999999999998E-6</v>
      </c>
      <c r="C198" s="2">
        <v>4.5630000000000002E-6</v>
      </c>
      <c r="D198" s="7"/>
      <c r="E198" s="2">
        <v>9.1159900000000002E-4</v>
      </c>
      <c r="F198" s="2">
        <v>1.1751380000000001E-3</v>
      </c>
    </row>
    <row r="199" spans="1:6" x14ac:dyDescent="0.2">
      <c r="A199" s="7"/>
      <c r="B199" s="2">
        <v>4.1649999999999999E-6</v>
      </c>
      <c r="C199" s="2">
        <v>1.2825E-5</v>
      </c>
      <c r="D199" s="7"/>
      <c r="E199" s="2">
        <v>1.794262E-3</v>
      </c>
      <c r="F199" s="2">
        <v>1.110331E-3</v>
      </c>
    </row>
    <row r="200" spans="1:6" x14ac:dyDescent="0.2">
      <c r="A200" s="7"/>
      <c r="B200" s="2">
        <v>5.4539999999999998E-6</v>
      </c>
      <c r="C200" s="2">
        <v>8.9020000000000005E-6</v>
      </c>
      <c r="D200" s="7"/>
      <c r="E200" s="2">
        <v>7.2979499999999999E-4</v>
      </c>
      <c r="F200" s="2">
        <v>6.1205099999999996E-4</v>
      </c>
    </row>
    <row r="201" spans="1:6" x14ac:dyDescent="0.2">
      <c r="A201" s="7"/>
      <c r="B201" s="2">
        <v>5.0479999999999998E-6</v>
      </c>
      <c r="C201" s="2">
        <v>6.7580000000000003E-6</v>
      </c>
      <c r="D201" s="7"/>
      <c r="E201" s="2">
        <v>6.2098800000000005E-4</v>
      </c>
      <c r="F201" s="2">
        <v>1.0004180000000001E-3</v>
      </c>
    </row>
    <row r="202" spans="1:6" x14ac:dyDescent="0.2">
      <c r="A202" s="7"/>
      <c r="B202" s="2"/>
      <c r="C202" s="2">
        <v>1.1867E-5</v>
      </c>
      <c r="D202" s="7"/>
      <c r="E202" s="2">
        <v>1.792386E-3</v>
      </c>
      <c r="F202" s="2">
        <v>6.9136100000000004E-4</v>
      </c>
    </row>
    <row r="203" spans="1:6" x14ac:dyDescent="0.2">
      <c r="A203" s="7"/>
      <c r="B203" s="2">
        <v>3.7680000000000002E-6</v>
      </c>
      <c r="C203" s="2">
        <v>6.6719999999999998E-6</v>
      </c>
      <c r="D203" s="7"/>
      <c r="E203" s="2">
        <v>9.70486E-4</v>
      </c>
      <c r="F203" s="2">
        <v>1.0292420000000001E-3</v>
      </c>
    </row>
    <row r="204" spans="1:6" x14ac:dyDescent="0.2">
      <c r="A204" s="7"/>
      <c r="B204" s="2">
        <v>5.5319999999999997E-6</v>
      </c>
      <c r="C204" s="2">
        <v>1.0208E-5</v>
      </c>
      <c r="D204" s="7"/>
      <c r="E204" s="2">
        <v>7.6573199999999998E-4</v>
      </c>
      <c r="F204" s="2">
        <v>6.0384600000000001E-4</v>
      </c>
    </row>
    <row r="205" spans="1:6" x14ac:dyDescent="0.2">
      <c r="A205" s="7"/>
      <c r="B205" s="2">
        <v>5.2789999999999998E-6</v>
      </c>
      <c r="C205" s="2">
        <v>1.0016E-5</v>
      </c>
      <c r="D205" s="7"/>
      <c r="E205" s="2">
        <v>1.2054640000000001E-3</v>
      </c>
      <c r="F205" s="2">
        <v>9.6537100000000002E-4</v>
      </c>
    </row>
    <row r="206" spans="1:6" x14ac:dyDescent="0.2">
      <c r="A206" s="7"/>
      <c r="B206" s="2">
        <v>4.3109999999999999E-6</v>
      </c>
      <c r="C206" s="2">
        <v>6.6590000000000001E-6</v>
      </c>
      <c r="D206" s="7"/>
      <c r="E206" s="2">
        <v>8.4059900000000003E-4</v>
      </c>
      <c r="F206" s="2">
        <v>1.4104650000000001E-3</v>
      </c>
    </row>
    <row r="207" spans="1:6" x14ac:dyDescent="0.2">
      <c r="A207" s="7"/>
      <c r="B207" s="2">
        <v>3.9090000000000002E-6</v>
      </c>
      <c r="C207" s="2">
        <v>6.657E-6</v>
      </c>
      <c r="D207" s="7"/>
      <c r="E207" s="2">
        <v>5.7185899999999997E-4</v>
      </c>
      <c r="F207" s="2">
        <v>8.0906000000000001E-4</v>
      </c>
    </row>
    <row r="208" spans="1:6" x14ac:dyDescent="0.2">
      <c r="A208" s="7"/>
      <c r="B208" s="2">
        <v>4.6879999999999998E-6</v>
      </c>
      <c r="C208" s="2"/>
      <c r="D208" s="7"/>
      <c r="E208" s="2">
        <v>2.1269769999999999E-3</v>
      </c>
      <c r="F208" s="2">
        <v>6.75776E-4</v>
      </c>
    </row>
    <row r="209" spans="1:6" x14ac:dyDescent="0.2">
      <c r="A209" s="7"/>
      <c r="B209" s="2">
        <v>5.6919999999999999E-6</v>
      </c>
      <c r="C209" s="2">
        <v>3.783E-6</v>
      </c>
      <c r="D209" s="7"/>
      <c r="E209" s="2">
        <v>2.4616350000000002E-3</v>
      </c>
      <c r="F209" s="2">
        <v>1.31701E-3</v>
      </c>
    </row>
    <row r="210" spans="1:6" x14ac:dyDescent="0.2">
      <c r="A210" s="7"/>
      <c r="B210" s="2">
        <v>5.6110000000000001E-6</v>
      </c>
      <c r="C210" s="2">
        <v>1.0566E-5</v>
      </c>
      <c r="D210" s="7"/>
      <c r="E210" s="2">
        <v>1.4765959999999999E-3</v>
      </c>
      <c r="F210" s="2">
        <v>4.9211100000000005E-4</v>
      </c>
    </row>
    <row r="211" spans="1:6" x14ac:dyDescent="0.2">
      <c r="A211" s="7"/>
      <c r="B211" s="2"/>
      <c r="C211" s="2">
        <v>1.0791999999999999E-5</v>
      </c>
      <c r="D211" s="7"/>
      <c r="E211" s="2">
        <v>5.9635899999999997E-4</v>
      </c>
      <c r="F211" s="2">
        <v>6.3644099999999996E-4</v>
      </c>
    </row>
    <row r="212" spans="1:6" x14ac:dyDescent="0.2">
      <c r="A212" s="7"/>
      <c r="B212" s="2"/>
      <c r="C212" s="2">
        <v>8.1950000000000003E-6</v>
      </c>
      <c r="D212" s="7"/>
      <c r="E212" s="2">
        <v>1.677083E-3</v>
      </c>
      <c r="F212" s="2">
        <v>7.6547200000000001E-4</v>
      </c>
    </row>
    <row r="213" spans="1:6" x14ac:dyDescent="0.2">
      <c r="A213" s="7"/>
      <c r="B213" s="2"/>
      <c r="C213" s="2">
        <v>1.0604E-5</v>
      </c>
      <c r="D213" s="7"/>
      <c r="E213" s="2">
        <v>1.5092899999999999E-3</v>
      </c>
      <c r="F213" s="2">
        <v>7.7009599999999995E-4</v>
      </c>
    </row>
    <row r="214" spans="1:6" x14ac:dyDescent="0.2">
      <c r="A214" s="7"/>
      <c r="B214" s="2"/>
      <c r="C214" s="2">
        <v>8.7220000000000005E-6</v>
      </c>
      <c r="D214" s="7"/>
      <c r="E214" s="2">
        <v>1.6149350000000001E-3</v>
      </c>
      <c r="F214" s="2">
        <v>8.7319999999999997E-4</v>
      </c>
    </row>
    <row r="215" spans="1:6" x14ac:dyDescent="0.2">
      <c r="A215" s="7"/>
      <c r="B215" s="2"/>
      <c r="C215" s="2">
        <v>6.7850000000000003E-6</v>
      </c>
      <c r="D215" s="7"/>
      <c r="E215" s="2">
        <v>1.4736840000000001E-3</v>
      </c>
      <c r="F215" s="2">
        <v>9.7739500000000004E-4</v>
      </c>
    </row>
    <row r="216" spans="1:6" x14ac:dyDescent="0.2">
      <c r="A216" s="7"/>
      <c r="B216" s="2"/>
      <c r="C216" s="2">
        <v>4.9520000000000002E-6</v>
      </c>
      <c r="D216" s="7"/>
      <c r="E216" s="2">
        <v>1.5969230000000001E-3</v>
      </c>
      <c r="F216" s="2">
        <v>7.8226700000000001E-4</v>
      </c>
    </row>
    <row r="217" spans="1:6" x14ac:dyDescent="0.2">
      <c r="A217" s="7"/>
      <c r="B217" s="2"/>
      <c r="C217" s="2">
        <v>6.9990000000000002E-6</v>
      </c>
      <c r="D217" s="7"/>
      <c r="E217" s="2">
        <v>1.438768E-3</v>
      </c>
      <c r="F217" s="2">
        <v>8.0957399999999997E-4</v>
      </c>
    </row>
    <row r="218" spans="1:6" x14ac:dyDescent="0.2">
      <c r="A218" s="7"/>
      <c r="B218" s="2"/>
      <c r="C218" s="2">
        <v>6.7279999999999998E-6</v>
      </c>
      <c r="D218" s="7"/>
      <c r="E218" s="2">
        <v>9.3525399999999995E-4</v>
      </c>
      <c r="F218" s="2">
        <v>8.0957399999999997E-4</v>
      </c>
    </row>
    <row r="219" spans="1:6" x14ac:dyDescent="0.2">
      <c r="A219" s="7"/>
      <c r="B219" s="2"/>
      <c r="C219" s="2">
        <v>1.3499000000000001E-5</v>
      </c>
      <c r="D219" s="7"/>
      <c r="E219" s="2">
        <v>3.5755399999999999E-3</v>
      </c>
      <c r="F219" s="2">
        <v>5.68865E-4</v>
      </c>
    </row>
    <row r="220" spans="1:6" x14ac:dyDescent="0.2">
      <c r="A220" s="7"/>
      <c r="B220" s="2"/>
      <c r="C220" s="2"/>
      <c r="D220" s="7"/>
      <c r="E220" s="2">
        <v>1.5681219999999999E-3</v>
      </c>
      <c r="F220" s="2">
        <v>8.20848E-4</v>
      </c>
    </row>
    <row r="221" spans="1:6" x14ac:dyDescent="0.2">
      <c r="A221" s="7"/>
      <c r="B221" s="2"/>
      <c r="C221" s="2">
        <v>6.8800000000000002E-6</v>
      </c>
      <c r="D221" s="7"/>
      <c r="E221" s="2">
        <v>1.5576349999999999E-3</v>
      </c>
      <c r="F221" s="2">
        <v>1.3251370000000001E-3</v>
      </c>
    </row>
    <row r="222" spans="1:6" x14ac:dyDescent="0.2">
      <c r="A222" s="7"/>
      <c r="B222" s="2"/>
      <c r="C222" s="2">
        <v>5.0130000000000001E-6</v>
      </c>
      <c r="D222" s="7"/>
      <c r="E222" s="2">
        <v>1.5005000000000001E-3</v>
      </c>
      <c r="F222" s="2">
        <v>2.9524389999999998E-3</v>
      </c>
    </row>
    <row r="223" spans="1:6" x14ac:dyDescent="0.2">
      <c r="A223" s="7"/>
      <c r="B223" s="2"/>
      <c r="C223" s="2">
        <v>9.2399999999999996E-6</v>
      </c>
      <c r="D223" s="7"/>
      <c r="E223" s="2">
        <v>1.5218580000000001E-3</v>
      </c>
      <c r="F223" s="2">
        <v>2.0531249999999998E-3</v>
      </c>
    </row>
    <row r="224" spans="1:6" x14ac:dyDescent="0.2">
      <c r="A224" s="7"/>
      <c r="B224" s="2"/>
      <c r="C224" s="2">
        <v>2.4927999999999999E-5</v>
      </c>
      <c r="D224" s="7"/>
      <c r="E224" s="2">
        <v>3.262016E-3</v>
      </c>
      <c r="F224" s="2">
        <v>8.0090700000000001E-4</v>
      </c>
    </row>
    <row r="225" spans="1:6" x14ac:dyDescent="0.2">
      <c r="A225" s="7"/>
      <c r="B225" s="2"/>
      <c r="C225" s="2">
        <v>7.4839999999999998E-6</v>
      </c>
      <c r="D225" s="7"/>
      <c r="E225" s="2">
        <v>1.1525210000000001E-3</v>
      </c>
      <c r="F225" s="2">
        <v>6.2428899999999999E-4</v>
      </c>
    </row>
    <row r="226" spans="1:6" x14ac:dyDescent="0.2">
      <c r="A226" s="7"/>
      <c r="B226" s="2"/>
      <c r="C226" s="2">
        <v>6.8700000000000003E-6</v>
      </c>
      <c r="D226" s="7"/>
      <c r="E226" s="2">
        <v>1.103974E-3</v>
      </c>
      <c r="F226" s="2">
        <v>1.6220989999999999E-3</v>
      </c>
    </row>
    <row r="227" spans="1:6" x14ac:dyDescent="0.2">
      <c r="A227" s="7"/>
      <c r="B227" s="2"/>
      <c r="C227" s="2">
        <v>6.8349999999999998E-6</v>
      </c>
      <c r="D227" s="7"/>
      <c r="E227" s="2">
        <v>3.2118810000000002E-3</v>
      </c>
      <c r="F227" s="2">
        <v>1.2744049999999999E-3</v>
      </c>
    </row>
    <row r="228" spans="1:6" x14ac:dyDescent="0.2">
      <c r="A228" s="7"/>
      <c r="B228" s="2"/>
      <c r="C228" s="2"/>
      <c r="D228" s="7"/>
      <c r="E228" s="2">
        <v>1.0669169999999999E-3</v>
      </c>
      <c r="F228" s="2">
        <v>8.1345699999999996E-4</v>
      </c>
    </row>
    <row r="229" spans="1:6" x14ac:dyDescent="0.2">
      <c r="A229" s="7"/>
      <c r="B229" s="2"/>
      <c r="C229" s="2"/>
      <c r="D229" s="7"/>
      <c r="E229" s="2">
        <v>1.210526E-3</v>
      </c>
      <c r="F229" s="2">
        <v>1.058647E-3</v>
      </c>
    </row>
    <row r="230" spans="1:6" x14ac:dyDescent="0.2">
      <c r="A230" s="7"/>
      <c r="B230" s="2"/>
      <c r="C230" s="2"/>
      <c r="D230" s="7"/>
      <c r="E230" s="2">
        <v>1.454545E-3</v>
      </c>
      <c r="F230" s="2">
        <v>1.2042330000000001E-3</v>
      </c>
    </row>
    <row r="231" spans="1:6" x14ac:dyDescent="0.2">
      <c r="A231" s="7"/>
      <c r="B231" s="2">
        <v>5.7910000000000001E-6</v>
      </c>
      <c r="C231" s="2">
        <v>4.578E-6</v>
      </c>
      <c r="D231" s="7"/>
      <c r="E231" s="2">
        <v>8.78676E-4</v>
      </c>
      <c r="F231" s="2">
        <v>1.2543960000000001E-3</v>
      </c>
    </row>
    <row r="232" spans="1:6" x14ac:dyDescent="0.2">
      <c r="A232" s="7"/>
      <c r="B232" s="2">
        <v>3.557E-6</v>
      </c>
      <c r="C232" s="2">
        <v>6.533E-6</v>
      </c>
      <c r="D232" s="7"/>
      <c r="E232" s="2">
        <v>9.6041699999999998E-4</v>
      </c>
      <c r="F232" s="2">
        <v>1.006987E-3</v>
      </c>
    </row>
    <row r="233" spans="1:6" x14ac:dyDescent="0.2">
      <c r="A233" s="7"/>
      <c r="B233" s="2">
        <v>6.0639999999999999E-6</v>
      </c>
      <c r="C233" s="2">
        <v>4.7779999999999998E-6</v>
      </c>
      <c r="D233" s="7"/>
      <c r="E233" s="2">
        <v>5.5479499999999996E-4</v>
      </c>
      <c r="F233" s="2">
        <v>7.8750000000000001E-4</v>
      </c>
    </row>
    <row r="234" spans="1:6" x14ac:dyDescent="0.2">
      <c r="A234" s="7"/>
      <c r="B234" s="2">
        <v>5.468E-6</v>
      </c>
      <c r="C234" s="2">
        <v>8.7290000000000006E-6</v>
      </c>
      <c r="D234" s="7"/>
      <c r="E234" s="2">
        <v>7.4117599999999997E-4</v>
      </c>
      <c r="F234" s="2">
        <v>1.319108E-3</v>
      </c>
    </row>
    <row r="235" spans="1:6" x14ac:dyDescent="0.2">
      <c r="A235" s="7"/>
      <c r="B235" s="2">
        <v>3.6320000000000001E-6</v>
      </c>
      <c r="C235" s="2">
        <v>1.0112000000000001E-5</v>
      </c>
      <c r="D235" s="7"/>
      <c r="E235" s="2">
        <v>8.07937E-4</v>
      </c>
      <c r="F235" s="2">
        <v>5.3614699999999995E-4</v>
      </c>
    </row>
    <row r="236" spans="1:6" x14ac:dyDescent="0.2">
      <c r="A236" s="7"/>
      <c r="B236" s="2">
        <v>5.6370000000000004E-6</v>
      </c>
      <c r="C236" s="2">
        <v>5.0350000000000001E-6</v>
      </c>
      <c r="D236" s="7"/>
      <c r="E236" s="2">
        <v>7.2476500000000004E-4</v>
      </c>
      <c r="F236" s="2">
        <v>9.1304299999999999E-4</v>
      </c>
    </row>
    <row r="237" spans="1:6" x14ac:dyDescent="0.2">
      <c r="A237" s="7"/>
      <c r="B237" s="2">
        <v>5.6949999999999997E-6</v>
      </c>
      <c r="C237" s="2">
        <v>6.032E-6</v>
      </c>
      <c r="D237" s="7"/>
      <c r="E237" s="2">
        <v>7.8867300000000004E-4</v>
      </c>
      <c r="F237" s="2">
        <v>6.55903E-4</v>
      </c>
    </row>
    <row r="238" spans="1:6" x14ac:dyDescent="0.2">
      <c r="A238" s="7"/>
      <c r="B238" s="2">
        <v>8.4230000000000005E-6</v>
      </c>
      <c r="C238" s="2">
        <v>5.9780000000000002E-6</v>
      </c>
      <c r="D238" s="7"/>
      <c r="E238" s="2">
        <v>5.4789900000000002E-4</v>
      </c>
      <c r="F238" s="2">
        <v>1.3664969999999999E-3</v>
      </c>
    </row>
    <row r="239" spans="1:6" x14ac:dyDescent="0.2">
      <c r="A239" s="7"/>
      <c r="B239" s="2">
        <v>1.4365000000000001E-5</v>
      </c>
      <c r="C239" s="2">
        <v>3.636E-6</v>
      </c>
      <c r="D239" s="7"/>
      <c r="E239" s="2">
        <v>1.2786760000000001E-3</v>
      </c>
      <c r="F239" s="2">
        <v>9.6893900000000004E-4</v>
      </c>
    </row>
    <row r="240" spans="1:6" x14ac:dyDescent="0.2">
      <c r="A240" s="7"/>
      <c r="B240" s="2"/>
      <c r="C240" s="2">
        <v>5.4450000000000004E-6</v>
      </c>
      <c r="D240" s="7"/>
      <c r="E240" s="2">
        <v>2.3766920000000001E-3</v>
      </c>
      <c r="F240" s="2">
        <v>9.24047E-4</v>
      </c>
    </row>
    <row r="241" spans="1:6" x14ac:dyDescent="0.2">
      <c r="A241" s="7"/>
      <c r="B241" s="2">
        <v>1.1664999999999999E-5</v>
      </c>
      <c r="C241" s="2">
        <v>7.1180000000000003E-6</v>
      </c>
      <c r="D241" s="7"/>
      <c r="E241" s="2">
        <v>1.0286290000000001E-3</v>
      </c>
      <c r="F241" s="2">
        <v>6.1450399999999998E-4</v>
      </c>
    </row>
    <row r="242" spans="1:6" x14ac:dyDescent="0.2">
      <c r="A242" s="7"/>
      <c r="B242" s="2">
        <v>3.6729999999999998E-6</v>
      </c>
      <c r="C242" s="2"/>
      <c r="D242" s="7"/>
      <c r="E242" s="2">
        <v>1.836E-3</v>
      </c>
      <c r="F242" s="2">
        <v>8.2284100000000005E-4</v>
      </c>
    </row>
    <row r="243" spans="1:6" x14ac:dyDescent="0.2">
      <c r="A243" s="7"/>
      <c r="B243" s="2">
        <v>8.1019999999999997E-6</v>
      </c>
      <c r="C243" s="2">
        <v>4.4340000000000002E-6</v>
      </c>
      <c r="D243" s="7"/>
      <c r="E243" s="2">
        <v>9.861920000000001E-4</v>
      </c>
      <c r="F243" s="2">
        <v>4.9865900000000004E-4</v>
      </c>
    </row>
    <row r="244" spans="1:6" x14ac:dyDescent="0.2">
      <c r="A244" s="7"/>
      <c r="B244" s="2">
        <v>6.0750000000000003E-6</v>
      </c>
      <c r="C244" s="2">
        <v>4.9100000000000004E-6</v>
      </c>
      <c r="D244" s="7"/>
      <c r="E244" s="2">
        <v>8.9141299999999997E-4</v>
      </c>
      <c r="F244" s="2">
        <v>2.0680849999999999E-3</v>
      </c>
    </row>
    <row r="245" spans="1:6" x14ac:dyDescent="0.2">
      <c r="A245" s="7"/>
      <c r="B245" s="2">
        <v>4.3980000000000001E-6</v>
      </c>
      <c r="C245" s="2">
        <v>5.4970000000000001E-6</v>
      </c>
      <c r="D245" s="7"/>
      <c r="E245" s="2">
        <v>1.1244440000000001E-3</v>
      </c>
      <c r="F245" s="2">
        <v>6.85106E-4</v>
      </c>
    </row>
    <row r="246" spans="1:6" x14ac:dyDescent="0.2">
      <c r="A246" s="7"/>
      <c r="B246" s="2">
        <v>6.6919999999999996E-6</v>
      </c>
      <c r="C246" s="2">
        <v>5.271E-6</v>
      </c>
      <c r="D246" s="7"/>
      <c r="E246" s="2">
        <v>1.055762E-3</v>
      </c>
      <c r="F246" s="2">
        <v>1.031618E-3</v>
      </c>
    </row>
    <row r="247" spans="1:6" x14ac:dyDescent="0.2">
      <c r="A247" s="7"/>
      <c r="B247" s="2">
        <v>4.7859999999999996E-6</v>
      </c>
      <c r="C247" s="2">
        <v>3.4929999999999998E-6</v>
      </c>
      <c r="D247" s="7"/>
      <c r="E247" s="2">
        <v>1.8190839999999999E-3</v>
      </c>
      <c r="F247" s="2">
        <v>8.9034300000000004E-4</v>
      </c>
    </row>
    <row r="248" spans="1:6" x14ac:dyDescent="0.2">
      <c r="A248" s="7"/>
      <c r="B248" s="2">
        <v>3.6710000000000001E-6</v>
      </c>
      <c r="C248" s="2">
        <v>5.48E-6</v>
      </c>
      <c r="D248" s="7"/>
      <c r="E248" s="2">
        <v>1.0579400000000001E-3</v>
      </c>
      <c r="F248" s="2">
        <v>3.3048079999999998E-3</v>
      </c>
    </row>
    <row r="249" spans="1:6" x14ac:dyDescent="0.2">
      <c r="A249" s="7"/>
      <c r="B249" s="2">
        <v>2.8109999999999999E-6</v>
      </c>
      <c r="C249" s="2">
        <v>8.8619999999999992E-6</v>
      </c>
      <c r="D249" s="7"/>
      <c r="E249" s="2">
        <v>8.6090500000000003E-4</v>
      </c>
      <c r="F249" s="2">
        <v>1.353782E-3</v>
      </c>
    </row>
    <row r="250" spans="1:6" x14ac:dyDescent="0.2">
      <c r="A250" s="7"/>
      <c r="B250" s="2">
        <v>5.6799999999999998E-6</v>
      </c>
      <c r="C250" s="2"/>
      <c r="D250" s="7"/>
      <c r="E250" s="2">
        <v>9.1229099999999997E-4</v>
      </c>
      <c r="F250" s="2">
        <v>9.3529400000000003E-4</v>
      </c>
    </row>
    <row r="251" spans="1:6" x14ac:dyDescent="0.2">
      <c r="A251" s="7"/>
      <c r="B251" s="2"/>
      <c r="C251" s="2">
        <v>1.1919999999999999E-5</v>
      </c>
      <c r="D251" s="7"/>
      <c r="E251" s="2">
        <v>1.5579229999999999E-3</v>
      </c>
      <c r="F251" s="2">
        <v>1.0834779999999999E-3</v>
      </c>
    </row>
    <row r="252" spans="1:6" x14ac:dyDescent="0.2">
      <c r="A252" s="7"/>
      <c r="B252" s="2">
        <v>2.9830000000000001E-6</v>
      </c>
      <c r="C252" s="2">
        <v>9.6539999999999994E-6</v>
      </c>
      <c r="D252" s="7"/>
      <c r="E252" s="2">
        <v>1.0052259999999999E-3</v>
      </c>
      <c r="F252" s="2">
        <v>8.4295500000000005E-4</v>
      </c>
    </row>
    <row r="253" spans="1:6" x14ac:dyDescent="0.2">
      <c r="A253" s="7"/>
      <c r="B253" s="2">
        <v>6.8970000000000002E-6</v>
      </c>
      <c r="C253" s="2">
        <v>6.1689999999999997E-6</v>
      </c>
      <c r="D253" s="7"/>
      <c r="E253" s="2">
        <v>1.705102E-3</v>
      </c>
      <c r="F253" s="2">
        <v>6.8589699999999998E-4</v>
      </c>
    </row>
    <row r="254" spans="1:6" x14ac:dyDescent="0.2">
      <c r="A254" s="7"/>
      <c r="B254" s="2">
        <v>4.7570000000000004E-6</v>
      </c>
      <c r="C254" s="2">
        <v>4.2019999999999997E-6</v>
      </c>
      <c r="D254" s="7"/>
      <c r="E254" s="2">
        <v>1.7812500000000001E-3</v>
      </c>
      <c r="F254" s="2">
        <v>4.2869199999999999E-4</v>
      </c>
    </row>
    <row r="255" spans="1:6" x14ac:dyDescent="0.2">
      <c r="A255" s="7"/>
      <c r="B255" s="2">
        <v>4.1400000000000002E-6</v>
      </c>
      <c r="C255" s="2">
        <v>3.968E-6</v>
      </c>
      <c r="D255" s="7"/>
      <c r="E255" s="2">
        <v>7.4335899999999997E-4</v>
      </c>
      <c r="F255" s="2">
        <v>1.197706E-3</v>
      </c>
    </row>
    <row r="256" spans="1:6" x14ac:dyDescent="0.2">
      <c r="A256" s="7"/>
      <c r="B256" s="2">
        <v>8.3650000000000004E-6</v>
      </c>
      <c r="C256" s="2">
        <v>5.5480000000000001E-6</v>
      </c>
      <c r="D256" s="7"/>
      <c r="E256" s="2">
        <v>9.3141399999999998E-4</v>
      </c>
      <c r="F256" s="2">
        <v>1.074684E-3</v>
      </c>
    </row>
    <row r="257" spans="1:6" x14ac:dyDescent="0.2">
      <c r="A257" s="7"/>
      <c r="B257" s="2">
        <v>4.8790000000000002E-6</v>
      </c>
      <c r="C257" s="2">
        <v>2.9629999999999998E-6</v>
      </c>
      <c r="D257" s="7"/>
      <c r="E257" s="2">
        <v>1.526601E-3</v>
      </c>
      <c r="F257" s="2">
        <v>9.1969700000000003E-4</v>
      </c>
    </row>
    <row r="258" spans="1:6" x14ac:dyDescent="0.2">
      <c r="A258" s="7"/>
      <c r="B258" s="2">
        <v>3.5549999999999998E-6</v>
      </c>
      <c r="C258" s="2">
        <v>4.1389999999999997E-6</v>
      </c>
      <c r="D258" s="7"/>
      <c r="E258" s="2">
        <v>8.5036699999999998E-4</v>
      </c>
      <c r="F258" s="2">
        <v>9.2801600000000004E-4</v>
      </c>
    </row>
    <row r="259" spans="1:6" x14ac:dyDescent="0.2">
      <c r="A259" s="7"/>
      <c r="B259" s="2">
        <v>5.0880000000000002E-6</v>
      </c>
      <c r="C259" s="2">
        <v>2.5550000000000001E-6</v>
      </c>
      <c r="D259" s="7"/>
      <c r="E259" s="2">
        <v>1.2321210000000001E-3</v>
      </c>
      <c r="F259" s="2">
        <v>1.3392160000000001E-3</v>
      </c>
    </row>
    <row r="260" spans="1:6" x14ac:dyDescent="0.2">
      <c r="A260" s="7"/>
      <c r="B260" s="2">
        <v>4.0579999999999999E-6</v>
      </c>
      <c r="C260" s="2"/>
      <c r="D260" s="7"/>
      <c r="E260" s="2">
        <v>1.1294639999999999E-3</v>
      </c>
      <c r="F260" s="2">
        <v>1.9773870000000002E-3</v>
      </c>
    </row>
    <row r="261" spans="1:6" x14ac:dyDescent="0.2">
      <c r="A261" s="7"/>
      <c r="B261" s="2">
        <v>4.1150000000000004E-6</v>
      </c>
      <c r="C261" s="2">
        <v>6.9399999999999996E-6</v>
      </c>
      <c r="D261" s="7"/>
      <c r="E261" s="2">
        <v>1.092453E-3</v>
      </c>
      <c r="F261" s="2">
        <v>9.3245000000000003E-4</v>
      </c>
    </row>
    <row r="262" spans="1:6" x14ac:dyDescent="0.2">
      <c r="A262" s="7"/>
      <c r="B262" s="2"/>
      <c r="C262" s="2">
        <v>5.7069999999999997E-6</v>
      </c>
      <c r="D262" s="7"/>
      <c r="E262" s="2">
        <v>1.093281E-3</v>
      </c>
      <c r="F262" s="2">
        <v>6.08356E-4</v>
      </c>
    </row>
    <row r="263" spans="1:6" x14ac:dyDescent="0.2">
      <c r="A263" s="7"/>
      <c r="B263" s="2">
        <v>7.9240000000000007E-6</v>
      </c>
      <c r="C263" s="2">
        <v>5.1930000000000001E-6</v>
      </c>
      <c r="D263" s="7"/>
      <c r="E263" s="2">
        <v>8.4789299999999995E-4</v>
      </c>
      <c r="F263" s="2">
        <v>1.1844920000000001E-3</v>
      </c>
    </row>
    <row r="264" spans="1:6" x14ac:dyDescent="0.2">
      <c r="A264" s="7"/>
      <c r="B264" s="2">
        <v>5.8529999999999997E-6</v>
      </c>
      <c r="C264" s="2">
        <v>4.2100000000000003E-6</v>
      </c>
      <c r="D264" s="7"/>
      <c r="E264" s="2">
        <v>1.1825939999999999E-3</v>
      </c>
      <c r="F264" s="2">
        <v>8.1596100000000003E-4</v>
      </c>
    </row>
    <row r="265" spans="1:6" x14ac:dyDescent="0.2">
      <c r="A265" s="7"/>
      <c r="B265" s="2">
        <v>5.3340000000000001E-6</v>
      </c>
      <c r="C265" s="2">
        <v>1.2892E-5</v>
      </c>
      <c r="D265" s="7"/>
      <c r="E265" s="2">
        <v>1.2012990000000001E-3</v>
      </c>
      <c r="F265" s="2">
        <v>2.3709680000000002E-3</v>
      </c>
    </row>
    <row r="266" spans="1:6" x14ac:dyDescent="0.2">
      <c r="A266" s="7"/>
      <c r="B266" s="2">
        <v>8.4950000000000008E-6</v>
      </c>
      <c r="C266" s="2">
        <v>5.0220000000000004E-6</v>
      </c>
      <c r="D266" s="7"/>
      <c r="E266" s="2">
        <v>2.2891299999999999E-3</v>
      </c>
      <c r="F266" s="2">
        <v>1.182085E-3</v>
      </c>
    </row>
    <row r="267" spans="1:6" x14ac:dyDescent="0.2">
      <c r="A267" s="7"/>
      <c r="B267" s="2">
        <v>8.8140000000000007E-6</v>
      </c>
      <c r="C267" s="2">
        <v>6.365E-6</v>
      </c>
      <c r="D267" s="7"/>
      <c r="E267" s="2">
        <v>2.1609929999999999E-3</v>
      </c>
      <c r="F267" s="2">
        <v>1.0206289999999999E-3</v>
      </c>
    </row>
    <row r="268" spans="1:6" x14ac:dyDescent="0.2">
      <c r="A268" s="7"/>
      <c r="B268" s="2">
        <v>6.2929999999999997E-6</v>
      </c>
      <c r="C268" s="2">
        <v>5.4E-6</v>
      </c>
      <c r="D268" s="7"/>
      <c r="E268" s="2">
        <v>7.6353599999999999E-4</v>
      </c>
      <c r="F268" s="2">
        <v>9.35987E-4</v>
      </c>
    </row>
    <row r="269" spans="1:6" x14ac:dyDescent="0.2">
      <c r="A269" s="7"/>
      <c r="B269" s="2">
        <v>3.4790000000000001E-6</v>
      </c>
      <c r="C269" s="2">
        <v>3.0630000000000002E-6</v>
      </c>
      <c r="D269" s="7"/>
      <c r="E269" s="2">
        <v>1.295238E-3</v>
      </c>
      <c r="F269" s="2">
        <v>8.9356899999999998E-4</v>
      </c>
    </row>
    <row r="270" spans="1:6" x14ac:dyDescent="0.2">
      <c r="A270" s="7"/>
      <c r="B270" s="2">
        <v>6.0619999999999997E-6</v>
      </c>
      <c r="C270" s="2">
        <v>4.0740000000000003E-6</v>
      </c>
      <c r="D270" s="7"/>
      <c r="E270" s="2">
        <v>8.1931300000000001E-4</v>
      </c>
      <c r="F270" s="2">
        <v>9.0645199999999997E-4</v>
      </c>
    </row>
    <row r="271" spans="1:6" x14ac:dyDescent="0.2">
      <c r="A271" s="7"/>
      <c r="B271" s="2">
        <v>6.2129999999999996E-6</v>
      </c>
      <c r="C271" s="2"/>
      <c r="D271" s="7"/>
      <c r="E271" s="2">
        <v>9.1397799999999997E-4</v>
      </c>
      <c r="F271" s="2">
        <v>1.042379E-3</v>
      </c>
    </row>
    <row r="272" spans="1:6" x14ac:dyDescent="0.2">
      <c r="A272" s="7"/>
      <c r="B272" s="2">
        <v>3.8550000000000004E-6</v>
      </c>
      <c r="C272" s="2">
        <v>2.407E-6</v>
      </c>
      <c r="D272" s="7"/>
      <c r="E272" s="2">
        <v>1.139057E-3</v>
      </c>
      <c r="F272" s="2">
        <v>1.5392470000000001E-3</v>
      </c>
    </row>
    <row r="273" spans="1:6" x14ac:dyDescent="0.2">
      <c r="A273" s="7"/>
      <c r="B273" s="2"/>
      <c r="C273" s="2">
        <v>4.3460000000000004E-6</v>
      </c>
      <c r="D273" s="7"/>
      <c r="E273" s="2">
        <v>9.6099599999999999E-4</v>
      </c>
      <c r="F273" s="2">
        <v>8.1872499999999996E-4</v>
      </c>
    </row>
    <row r="274" spans="1:6" x14ac:dyDescent="0.2">
      <c r="A274" s="7"/>
      <c r="B274" s="2">
        <v>7.4200000000000001E-6</v>
      </c>
      <c r="C274" s="2">
        <v>8.8249999999999994E-6</v>
      </c>
      <c r="D274" s="7"/>
      <c r="E274" s="2">
        <v>7.1790600000000003E-4</v>
      </c>
      <c r="F274" s="2">
        <v>1.1145370000000001E-3</v>
      </c>
    </row>
    <row r="275" spans="1:6" x14ac:dyDescent="0.2">
      <c r="A275" s="7"/>
      <c r="B275" s="2">
        <v>4.5680000000000001E-6</v>
      </c>
      <c r="C275" s="2">
        <v>7.2629999999999997E-6</v>
      </c>
      <c r="D275" s="7"/>
      <c r="E275" s="2">
        <v>1.0707819999999999E-3</v>
      </c>
      <c r="F275" s="2">
        <v>1.0040590000000001E-3</v>
      </c>
    </row>
    <row r="276" spans="1:6" x14ac:dyDescent="0.2">
      <c r="A276" s="7"/>
      <c r="B276" s="2">
        <v>6.032E-6</v>
      </c>
      <c r="C276" s="2">
        <v>4.9520000000000002E-6</v>
      </c>
      <c r="D276" s="7"/>
      <c r="E276" s="2">
        <v>9.8434499999999997E-4</v>
      </c>
      <c r="F276" s="2">
        <v>1.6419189999999999E-3</v>
      </c>
    </row>
    <row r="277" spans="1:6" x14ac:dyDescent="0.2">
      <c r="A277" s="7"/>
      <c r="B277" s="2">
        <v>4.5009999999999998E-6</v>
      </c>
      <c r="C277" s="2">
        <v>5.7320000000000003E-6</v>
      </c>
      <c r="D277" s="7"/>
      <c r="E277" s="2">
        <v>1.042308E-3</v>
      </c>
      <c r="F277" s="2">
        <v>5.7425100000000001E-4</v>
      </c>
    </row>
    <row r="278" spans="1:6" x14ac:dyDescent="0.2">
      <c r="A278" s="7"/>
      <c r="B278" s="2">
        <v>3.461E-6</v>
      </c>
      <c r="C278" s="2">
        <v>3.7579999999999998E-6</v>
      </c>
      <c r="D278" s="7"/>
      <c r="E278" s="2">
        <v>8.3009399999999997E-4</v>
      </c>
      <c r="F278" s="2">
        <v>1.078344E-3</v>
      </c>
    </row>
    <row r="279" spans="1:6" x14ac:dyDescent="0.2">
      <c r="A279" s="7"/>
      <c r="B279" s="2">
        <v>4.206E-6</v>
      </c>
      <c r="C279" s="2">
        <v>6.9290000000000001E-6</v>
      </c>
      <c r="D279" s="7"/>
      <c r="E279" s="2">
        <v>8.8103400000000005E-4</v>
      </c>
      <c r="F279" s="2">
        <v>4.2051300000000002E-4</v>
      </c>
    </row>
    <row r="280" spans="1:6" x14ac:dyDescent="0.2">
      <c r="A280" s="7"/>
      <c r="B280" s="2">
        <v>7.002E-6</v>
      </c>
      <c r="C280" s="2">
        <v>3.6909999999999999E-6</v>
      </c>
      <c r="D280" s="7"/>
      <c r="E280" s="2">
        <v>1.3396339999999999E-3</v>
      </c>
      <c r="F280" s="2">
        <v>6.32312E-4</v>
      </c>
    </row>
    <row r="281" spans="1:6" x14ac:dyDescent="0.2">
      <c r="A281" s="7"/>
      <c r="B281" s="2">
        <v>3.6859999999999999E-6</v>
      </c>
      <c r="C281" s="2"/>
      <c r="D281" s="7"/>
      <c r="E281" s="2">
        <v>7.9185699999999998E-4</v>
      </c>
      <c r="F281" s="2">
        <v>9.4834699999999999E-4</v>
      </c>
    </row>
    <row r="282" spans="1:6" x14ac:dyDescent="0.2">
      <c r="A282" s="7"/>
      <c r="B282" s="2">
        <v>3.3380000000000001E-6</v>
      </c>
      <c r="C282" s="2">
        <v>4.318E-6</v>
      </c>
      <c r="D282" s="7"/>
      <c r="E282" s="2">
        <v>2.3600000000000001E-3</v>
      </c>
      <c r="F282" s="2">
        <v>1.1286320000000001E-3</v>
      </c>
    </row>
    <row r="283" spans="1:6" x14ac:dyDescent="0.2">
      <c r="A283" s="7"/>
      <c r="B283" s="2">
        <v>3.1089999999999998E-6</v>
      </c>
      <c r="C283" s="2">
        <v>4.2370000000000003E-6</v>
      </c>
      <c r="D283" s="7"/>
      <c r="E283" s="2">
        <v>1.3300880000000001E-3</v>
      </c>
      <c r="F283" s="2">
        <v>2.5925369999999998E-3</v>
      </c>
    </row>
    <row r="284" spans="1:6" x14ac:dyDescent="0.2">
      <c r="A284" s="7"/>
      <c r="B284" s="2"/>
      <c r="C284" s="2">
        <v>4.3089999999999997E-6</v>
      </c>
      <c r="D284" s="7"/>
      <c r="E284" s="2">
        <v>2.4606250000000001E-3</v>
      </c>
      <c r="F284" s="2">
        <v>8.1142900000000001E-4</v>
      </c>
    </row>
    <row r="285" spans="1:6" x14ac:dyDescent="0.2">
      <c r="A285" s="7"/>
      <c r="B285" s="2">
        <v>3.675E-6</v>
      </c>
      <c r="C285" s="2">
        <v>4.4460000000000003E-6</v>
      </c>
      <c r="D285" s="7"/>
      <c r="E285" s="2">
        <v>1.6633329999999999E-3</v>
      </c>
      <c r="F285" s="2">
        <v>5.7682600000000001E-4</v>
      </c>
    </row>
    <row r="286" spans="1:6" x14ac:dyDescent="0.2">
      <c r="A286" s="7"/>
      <c r="B286" s="2">
        <v>2.931E-6</v>
      </c>
      <c r="C286" s="2">
        <v>4.729E-6</v>
      </c>
      <c r="D286" s="7"/>
      <c r="E286" s="2">
        <v>1.0153409999999999E-3</v>
      </c>
      <c r="F286" s="2">
        <v>1.4274590000000001E-3</v>
      </c>
    </row>
    <row r="287" spans="1:6" x14ac:dyDescent="0.2">
      <c r="A287" s="7"/>
      <c r="B287" s="2">
        <v>4.656E-6</v>
      </c>
      <c r="C287" s="2"/>
      <c r="D287" s="7"/>
      <c r="E287" s="2">
        <v>1.4858639999999999E-3</v>
      </c>
      <c r="F287" s="2">
        <v>1.962185E-3</v>
      </c>
    </row>
    <row r="288" spans="1:6" x14ac:dyDescent="0.2">
      <c r="A288" s="7"/>
      <c r="B288" s="2">
        <v>3.4910000000000001E-6</v>
      </c>
      <c r="C288" s="2">
        <v>6.1519999999999997E-6</v>
      </c>
      <c r="D288" s="7"/>
      <c r="E288" s="2">
        <v>1.462727E-3</v>
      </c>
      <c r="F288" s="2">
        <v>8.9781400000000003E-4</v>
      </c>
    </row>
    <row r="289" spans="1:6" x14ac:dyDescent="0.2">
      <c r="A289" s="7"/>
      <c r="B289" s="2">
        <v>5.6080000000000003E-6</v>
      </c>
      <c r="C289" s="2">
        <v>3.0869999999999998E-6</v>
      </c>
      <c r="D289" s="7"/>
      <c r="E289" s="2">
        <v>8.5603100000000004E-4</v>
      </c>
      <c r="F289" s="2">
        <v>1.0493379999999999E-3</v>
      </c>
    </row>
    <row r="290" spans="1:6" x14ac:dyDescent="0.2">
      <c r="A290" s="7"/>
      <c r="B290" s="2">
        <v>5.1540000000000001E-6</v>
      </c>
      <c r="C290" s="2">
        <v>4.0849999999999999E-6</v>
      </c>
      <c r="D290" s="7"/>
      <c r="E290" s="2">
        <v>9.0795000000000003E-4</v>
      </c>
      <c r="F290" s="2">
        <v>7.7578900000000004E-4</v>
      </c>
    </row>
    <row r="291" spans="1:6" x14ac:dyDescent="0.2">
      <c r="A291" s="7"/>
      <c r="B291" s="2">
        <v>3.3179999999999998E-6</v>
      </c>
      <c r="C291" s="2">
        <v>4.9520000000000002E-6</v>
      </c>
      <c r="D291" s="7"/>
      <c r="E291" s="2">
        <v>1.217751E-3</v>
      </c>
      <c r="F291" s="2">
        <v>6.3963300000000002E-4</v>
      </c>
    </row>
    <row r="292" spans="1:6" x14ac:dyDescent="0.2">
      <c r="A292" s="7"/>
      <c r="B292" s="2">
        <v>3.743E-6</v>
      </c>
      <c r="C292" s="2">
        <v>3.072E-6</v>
      </c>
      <c r="D292" s="7"/>
      <c r="E292" s="2">
        <v>1.983673E-3</v>
      </c>
      <c r="F292" s="2">
        <v>1.249275E-3</v>
      </c>
    </row>
    <row r="293" spans="1:6" x14ac:dyDescent="0.2">
      <c r="A293" s="7"/>
      <c r="B293" s="2"/>
      <c r="C293" s="2">
        <v>2.8049999999999998E-6</v>
      </c>
      <c r="D293" s="7"/>
      <c r="E293" s="2">
        <v>1.0858269999999999E-3</v>
      </c>
      <c r="F293" s="2">
        <v>9.30045E-4</v>
      </c>
    </row>
    <row r="294" spans="1:6" x14ac:dyDescent="0.2">
      <c r="A294" s="7"/>
      <c r="B294" s="2">
        <v>3.3450000000000002E-6</v>
      </c>
      <c r="C294" s="2">
        <v>3.6559999999999998E-6</v>
      </c>
      <c r="D294" s="7"/>
      <c r="E294" s="2">
        <v>1.5062859999999999E-3</v>
      </c>
      <c r="F294" s="2">
        <v>7.2254299999999997E-4</v>
      </c>
    </row>
    <row r="295" spans="1:6" x14ac:dyDescent="0.2">
      <c r="A295" s="7"/>
      <c r="B295" s="2">
        <v>7.6520000000000006E-6</v>
      </c>
      <c r="C295" s="2">
        <v>8.9050000000000003E-6</v>
      </c>
      <c r="D295" s="7"/>
      <c r="E295" s="2">
        <v>4.2220400000000003E-4</v>
      </c>
      <c r="F295" s="2">
        <v>2.3205130000000002E-3</v>
      </c>
    </row>
    <row r="296" spans="1:6" x14ac:dyDescent="0.2">
      <c r="A296" s="7"/>
      <c r="B296" s="2">
        <v>4.5140000000000003E-6</v>
      </c>
      <c r="C296" s="2">
        <v>5.8980000000000001E-6</v>
      </c>
      <c r="D296" s="7"/>
      <c r="E296" s="2">
        <v>5.8186800000000003E-4</v>
      </c>
      <c r="F296" s="2">
        <v>1.5132139999999999E-3</v>
      </c>
    </row>
    <row r="297" spans="1:6" x14ac:dyDescent="0.2">
      <c r="A297" s="7"/>
      <c r="B297" s="2">
        <v>3.777E-6</v>
      </c>
      <c r="C297" s="2"/>
      <c r="D297" s="7"/>
      <c r="E297" s="2">
        <v>9.0458300000000004E-4</v>
      </c>
      <c r="F297" s="2">
        <v>1.6517439999999999E-3</v>
      </c>
    </row>
    <row r="298" spans="1:6" x14ac:dyDescent="0.2">
      <c r="A298" s="7"/>
      <c r="B298" s="2">
        <v>3.9129999999999996E-6</v>
      </c>
      <c r="C298" s="2">
        <v>3.8920000000000002E-6</v>
      </c>
      <c r="D298" s="7"/>
      <c r="E298" s="2">
        <v>7.2478600000000005E-4</v>
      </c>
      <c r="F298" s="2">
        <v>9.2889899999999996E-4</v>
      </c>
    </row>
    <row r="299" spans="1:6" x14ac:dyDescent="0.2">
      <c r="A299" s="7"/>
      <c r="B299" s="2">
        <v>2.9979999999999999E-6</v>
      </c>
      <c r="C299" s="2">
        <v>4.2910000000000001E-6</v>
      </c>
      <c r="D299" s="7"/>
      <c r="E299" s="2">
        <v>2.2799999999999999E-3</v>
      </c>
      <c r="F299" s="2">
        <v>2.6009710000000001E-3</v>
      </c>
    </row>
    <row r="300" spans="1:6" x14ac:dyDescent="0.2">
      <c r="A300" s="7"/>
      <c r="B300" s="2">
        <v>7.5769999999999996E-6</v>
      </c>
      <c r="C300" s="2">
        <v>4.5990000000000004E-6</v>
      </c>
      <c r="D300" s="7"/>
      <c r="E300" s="2">
        <v>6.2330399999999998E-4</v>
      </c>
      <c r="F300" s="2">
        <v>2.5843279999999999E-3</v>
      </c>
    </row>
    <row r="301" spans="1:6" x14ac:dyDescent="0.2">
      <c r="A301" s="7"/>
      <c r="B301" s="2">
        <v>6.2500000000000003E-6</v>
      </c>
      <c r="C301" s="2">
        <v>5.84E-6</v>
      </c>
      <c r="D301" s="7"/>
      <c r="E301" s="2">
        <v>1.1309860000000001E-3</v>
      </c>
      <c r="F301" s="2">
        <v>1.3431750000000001E-3</v>
      </c>
    </row>
    <row r="302" spans="1:6" x14ac:dyDescent="0.2">
      <c r="A302" s="7"/>
      <c r="B302" s="2">
        <v>4.6970000000000001E-6</v>
      </c>
      <c r="C302" s="2">
        <v>8.4260000000000003E-6</v>
      </c>
      <c r="D302" s="7"/>
      <c r="E302" s="2">
        <v>2.8127270000000001E-3</v>
      </c>
      <c r="F302" s="2">
        <v>6.1399399999999998E-4</v>
      </c>
    </row>
    <row r="303" spans="1:6" x14ac:dyDescent="0.2">
      <c r="A303" s="7"/>
      <c r="B303" s="2"/>
      <c r="C303" s="2">
        <v>8.1000000000000004E-6</v>
      </c>
      <c r="D303" s="7"/>
      <c r="E303" s="2">
        <v>1.9696259999999999E-3</v>
      </c>
      <c r="F303" s="2">
        <v>9.6340399999999995E-4</v>
      </c>
    </row>
    <row r="304" spans="1:6" x14ac:dyDescent="0.2">
      <c r="A304" s="7"/>
      <c r="B304" s="2">
        <v>5.5709999999999997E-6</v>
      </c>
      <c r="C304" s="2">
        <v>7.4320000000000002E-6</v>
      </c>
      <c r="D304" s="7"/>
      <c r="E304" s="2">
        <v>1.346309E-3</v>
      </c>
      <c r="F304" s="2">
        <v>3.7510870000000002E-3</v>
      </c>
    </row>
    <row r="305" spans="1:6" x14ac:dyDescent="0.2">
      <c r="A305" s="7"/>
      <c r="B305" s="2">
        <v>5.5670000000000002E-6</v>
      </c>
      <c r="C305" s="2">
        <v>4.5220000000000001E-6</v>
      </c>
      <c r="D305" s="7"/>
      <c r="E305" s="2">
        <v>1.637629E-3</v>
      </c>
      <c r="F305" s="2">
        <v>9.5379899999999997E-4</v>
      </c>
    </row>
    <row r="306" spans="1:6" x14ac:dyDescent="0.2">
      <c r="A306" s="7"/>
      <c r="B306" s="2">
        <v>2.464E-6</v>
      </c>
      <c r="C306" s="2">
        <v>6.7789999999999998E-6</v>
      </c>
      <c r="D306" s="7"/>
      <c r="E306" s="2">
        <v>1.1620510000000001E-3</v>
      </c>
      <c r="F306" s="2">
        <v>8.2222199999999995E-4</v>
      </c>
    </row>
    <row r="307" spans="1:6" x14ac:dyDescent="0.2">
      <c r="A307" s="7"/>
      <c r="B307" s="2">
        <v>4.5889999999999996E-6</v>
      </c>
      <c r="C307" s="2">
        <v>6.3600000000000001E-6</v>
      </c>
      <c r="D307" s="7"/>
      <c r="E307" s="2">
        <v>2.965306E-3</v>
      </c>
      <c r="F307" s="2">
        <v>1.146429E-3</v>
      </c>
    </row>
    <row r="308" spans="1:6" x14ac:dyDescent="0.2">
      <c r="A308" s="7"/>
      <c r="B308" s="2">
        <v>3.72E-6</v>
      </c>
      <c r="C308" s="2">
        <v>4.2729999999999996E-6</v>
      </c>
      <c r="D308" s="7"/>
      <c r="E308" s="2">
        <v>1.4734380000000001E-3</v>
      </c>
      <c r="F308" s="2">
        <v>8.8200699999999997E-4</v>
      </c>
    </row>
    <row r="309" spans="1:6" x14ac:dyDescent="0.2">
      <c r="A309" s="7"/>
      <c r="B309" s="2">
        <v>2.446E-6</v>
      </c>
      <c r="C309" s="2">
        <v>1.2179E-5</v>
      </c>
      <c r="D309" s="7"/>
      <c r="E309" s="2">
        <v>1.0595649999999999E-3</v>
      </c>
      <c r="F309" s="2">
        <v>7.2311100000000002E-4</v>
      </c>
    </row>
    <row r="310" spans="1:6" x14ac:dyDescent="0.2">
      <c r="A310" s="7"/>
      <c r="B310" s="2">
        <v>5.3279999999999996E-6</v>
      </c>
      <c r="C310" s="2"/>
      <c r="D310" s="7"/>
      <c r="E310" s="2">
        <v>1.1822219999999999E-3</v>
      </c>
      <c r="F310" s="2">
        <v>7.6151099999999998E-4</v>
      </c>
    </row>
    <row r="311" spans="1:6" x14ac:dyDescent="0.2">
      <c r="A311" s="7"/>
      <c r="B311" s="2">
        <v>3.8530000000000002E-6</v>
      </c>
      <c r="C311" s="2">
        <v>8.0649999999999999E-6</v>
      </c>
      <c r="D311" s="7"/>
      <c r="E311" s="2">
        <v>1.4364130000000001E-3</v>
      </c>
      <c r="F311" s="2">
        <v>7.1053999999999996E-4</v>
      </c>
    </row>
    <row r="312" spans="1:6" x14ac:dyDescent="0.2">
      <c r="A312" s="7"/>
      <c r="B312" s="2"/>
      <c r="C312" s="2">
        <v>5.0019999999999997E-6</v>
      </c>
      <c r="D312" s="7"/>
      <c r="E312" s="2">
        <v>1.139113E-3</v>
      </c>
      <c r="F312" s="2">
        <v>8.9441200000000003E-4</v>
      </c>
    </row>
    <row r="313" spans="1:6" x14ac:dyDescent="0.2">
      <c r="A313" s="7"/>
      <c r="B313" s="2">
        <v>3.4189999999999998E-6</v>
      </c>
      <c r="C313" s="2">
        <v>4.1339999999999997E-6</v>
      </c>
      <c r="D313" s="7"/>
      <c r="E313" s="2">
        <v>7.53394E-4</v>
      </c>
      <c r="F313" s="2">
        <v>1.368548E-3</v>
      </c>
    </row>
    <row r="314" spans="1:6" x14ac:dyDescent="0.2">
      <c r="A314" s="7"/>
      <c r="B314" s="2">
        <v>4.1740000000000002E-6</v>
      </c>
      <c r="C314" s="2">
        <v>1.0967E-5</v>
      </c>
      <c r="D314" s="7"/>
      <c r="E314" s="2">
        <v>6.1455899999999998E-4</v>
      </c>
      <c r="F314" s="2">
        <v>2.1866670000000002E-3</v>
      </c>
    </row>
    <row r="315" spans="1:6" x14ac:dyDescent="0.2">
      <c r="A315" s="7"/>
      <c r="B315" s="2">
        <v>4.7600000000000002E-6</v>
      </c>
      <c r="C315" s="2">
        <v>6.3369999999999996E-6</v>
      </c>
      <c r="D315" s="7"/>
      <c r="E315" s="2">
        <v>1.2862069999999999E-3</v>
      </c>
      <c r="F315" s="2">
        <v>8.2152799999999997E-4</v>
      </c>
    </row>
    <row r="316" spans="1:6" x14ac:dyDescent="0.2">
      <c r="A316" s="7"/>
      <c r="B316" s="2">
        <v>3.4570000000000001E-6</v>
      </c>
      <c r="C316" s="2">
        <v>6.939E-6</v>
      </c>
      <c r="D316" s="7"/>
      <c r="E316" s="2">
        <v>3.5000000000000001E-3</v>
      </c>
      <c r="F316" s="2">
        <v>6.0911600000000004E-4</v>
      </c>
    </row>
    <row r="317" spans="1:6" x14ac:dyDescent="0.2">
      <c r="A317" s="7"/>
      <c r="B317" s="2">
        <v>3.14E-6</v>
      </c>
      <c r="C317" s="2">
        <v>6.9759999999999998E-6</v>
      </c>
      <c r="D317" s="7"/>
      <c r="E317" s="2">
        <v>2.1255319999999999E-3</v>
      </c>
      <c r="F317" s="2">
        <v>9.08416E-4</v>
      </c>
    </row>
    <row r="318" spans="1:6" x14ac:dyDescent="0.2">
      <c r="A318" s="7"/>
      <c r="B318" s="2"/>
      <c r="C318" s="2">
        <v>5.6590000000000004E-6</v>
      </c>
      <c r="D318" s="7"/>
      <c r="E318" s="2">
        <v>1.2596490000000001E-3</v>
      </c>
      <c r="F318" s="2">
        <v>7.4203400000000003E-4</v>
      </c>
    </row>
    <row r="319" spans="1:6" x14ac:dyDescent="0.2">
      <c r="A319" s="7"/>
      <c r="B319" s="2">
        <v>3.9099999999999998E-6</v>
      </c>
      <c r="C319" s="2">
        <v>5.5770000000000001E-6</v>
      </c>
      <c r="D319" s="7"/>
      <c r="E319" s="2">
        <v>9.3964799999999996E-4</v>
      </c>
      <c r="F319" s="2">
        <v>9.3485900000000002E-4</v>
      </c>
    </row>
    <row r="320" spans="1:6" x14ac:dyDescent="0.2">
      <c r="A320" s="7"/>
      <c r="B320" s="2">
        <v>2.6240000000000002E-6</v>
      </c>
      <c r="C320" s="2">
        <v>6.6159999999999998E-6</v>
      </c>
      <c r="D320" s="7"/>
      <c r="E320" s="2">
        <v>2.0279220000000001E-3</v>
      </c>
      <c r="F320" s="2">
        <v>1.2390350000000001E-3</v>
      </c>
    </row>
    <row r="321" spans="1:6" x14ac:dyDescent="0.2">
      <c r="A321" s="7"/>
      <c r="B321" s="2">
        <v>4.7090000000000001E-6</v>
      </c>
      <c r="C321" s="2">
        <v>1.3584000000000001E-5</v>
      </c>
      <c r="D321" s="7"/>
      <c r="E321" s="2">
        <v>7.2552399999999996E-4</v>
      </c>
      <c r="F321" s="2">
        <v>8.4000000000000003E-4</v>
      </c>
    </row>
    <row r="322" spans="1:6" x14ac:dyDescent="0.2">
      <c r="A322" s="7"/>
      <c r="B322" s="2">
        <v>4.1219999999999997E-6</v>
      </c>
      <c r="C322" s="2">
        <v>4.8230000000000002E-6</v>
      </c>
      <c r="D322" s="7"/>
      <c r="E322" s="2">
        <v>9.1153800000000004E-4</v>
      </c>
      <c r="F322" s="2">
        <v>6.9978100000000001E-4</v>
      </c>
    </row>
    <row r="323" spans="1:6" x14ac:dyDescent="0.2">
      <c r="A323" s="7"/>
      <c r="B323" s="2">
        <v>5.1159999999999998E-6</v>
      </c>
      <c r="C323" s="2"/>
      <c r="D323" s="7"/>
      <c r="E323" s="2">
        <v>1.007759E-3</v>
      </c>
      <c r="F323" s="2">
        <v>2.3503819999999998E-3</v>
      </c>
    </row>
    <row r="324" spans="1:6" x14ac:dyDescent="0.2">
      <c r="A324" s="7"/>
      <c r="B324" s="2">
        <v>2.6730000000000001E-6</v>
      </c>
      <c r="C324" s="2">
        <v>1.4100000000000001E-5</v>
      </c>
      <c r="D324" s="7"/>
      <c r="E324" s="2">
        <v>5.8255500000000001E-4</v>
      </c>
      <c r="F324" s="2">
        <v>1.4180849999999999E-3</v>
      </c>
    </row>
    <row r="325" spans="1:6" x14ac:dyDescent="0.2">
      <c r="A325" s="7"/>
      <c r="B325" s="2">
        <v>3.0970000000000002E-6</v>
      </c>
      <c r="C325" s="2">
        <v>4.5600000000000004E-6</v>
      </c>
      <c r="D325" s="7"/>
      <c r="E325" s="2">
        <v>1.0896739999999999E-3</v>
      </c>
      <c r="F325" s="2">
        <v>4.1228920000000004E-3</v>
      </c>
    </row>
    <row r="326" spans="1:6" x14ac:dyDescent="0.2">
      <c r="A326" s="7"/>
      <c r="B326" s="2"/>
      <c r="C326" s="2">
        <v>6.1750000000000002E-6</v>
      </c>
      <c r="D326" s="7"/>
      <c r="E326" s="2">
        <v>6.0824700000000002E-4</v>
      </c>
      <c r="F326" s="2">
        <v>2.8910450000000001E-3</v>
      </c>
    </row>
    <row r="327" spans="1:6" x14ac:dyDescent="0.2">
      <c r="A327" s="7"/>
      <c r="B327" s="2">
        <v>2.0449999999999999E-6</v>
      </c>
      <c r="C327" s="2">
        <v>4.639E-6</v>
      </c>
      <c r="D327" s="7"/>
      <c r="E327" s="2">
        <v>9.8101299999999998E-4</v>
      </c>
      <c r="F327" s="2">
        <v>1.575709E-3</v>
      </c>
    </row>
    <row r="328" spans="1:6" x14ac:dyDescent="0.2">
      <c r="A328" s="7"/>
      <c r="B328" s="2">
        <v>2.531E-6</v>
      </c>
      <c r="C328" s="2">
        <v>7.4540000000000001E-6</v>
      </c>
      <c r="D328" s="7"/>
      <c r="E328" s="2">
        <v>9.8498199999999991E-4</v>
      </c>
      <c r="F328" s="2">
        <v>8.5229700000000002E-4</v>
      </c>
    </row>
    <row r="329" spans="1:6" x14ac:dyDescent="0.2">
      <c r="A329" s="7"/>
      <c r="B329" s="2">
        <v>7.6120000000000001E-6</v>
      </c>
      <c r="C329" s="2">
        <v>5.8760000000000002E-6</v>
      </c>
      <c r="D329" s="7"/>
      <c r="E329" s="2">
        <v>1.311043E-3</v>
      </c>
      <c r="F329" s="2">
        <v>7.2479700000000001E-4</v>
      </c>
    </row>
    <row r="330" spans="1:6" x14ac:dyDescent="0.2">
      <c r="A330" s="7"/>
      <c r="B330" s="2">
        <v>2.5629999999999999E-6</v>
      </c>
      <c r="C330" s="2">
        <v>8.2269999999999993E-6</v>
      </c>
      <c r="D330" s="7"/>
      <c r="E330" s="2">
        <v>1.3415020000000001E-3</v>
      </c>
      <c r="F330" s="2">
        <v>8.6810000000000001E-4</v>
      </c>
    </row>
    <row r="331" spans="1:6" x14ac:dyDescent="0.2">
      <c r="A331" s="7"/>
      <c r="B331" s="2">
        <v>2.6029999999999999E-6</v>
      </c>
      <c r="C331" s="2">
        <v>4.3939999999999998E-6</v>
      </c>
      <c r="D331" s="7"/>
      <c r="E331" s="2">
        <v>1.318615E-3</v>
      </c>
      <c r="F331" s="2">
        <v>2.151128E-3</v>
      </c>
    </row>
    <row r="332" spans="1:6" x14ac:dyDescent="0.2">
      <c r="A332" s="7"/>
      <c r="B332" s="2">
        <v>2.2819999999999999E-6</v>
      </c>
      <c r="C332" s="2">
        <v>1.1980999999999999E-5</v>
      </c>
      <c r="D332" s="7"/>
      <c r="E332" s="2">
        <v>9.6709400000000005E-4</v>
      </c>
      <c r="F332" s="2">
        <v>8.6403200000000004E-4</v>
      </c>
    </row>
    <row r="333" spans="1:6" x14ac:dyDescent="0.2">
      <c r="A333" s="7"/>
      <c r="B333" s="2">
        <v>2.599E-6</v>
      </c>
      <c r="C333" s="2">
        <v>8.4840000000000004E-6</v>
      </c>
      <c r="D333" s="7"/>
      <c r="E333" s="2">
        <v>7.1507199999999997E-4</v>
      </c>
      <c r="F333" s="2">
        <v>1.510674E-3</v>
      </c>
    </row>
    <row r="334" spans="1:6" x14ac:dyDescent="0.2">
      <c r="A334" s="7"/>
      <c r="B334" s="2">
        <v>3.061E-6</v>
      </c>
      <c r="C334" s="2">
        <v>8.0800000000000006E-6</v>
      </c>
      <c r="D334" s="7"/>
      <c r="E334" s="2">
        <v>1.079537E-3</v>
      </c>
      <c r="F334" s="2">
        <v>1.058636E-3</v>
      </c>
    </row>
    <row r="335" spans="1:6" x14ac:dyDescent="0.2">
      <c r="A335" s="7"/>
      <c r="B335" s="2"/>
      <c r="C335" s="2">
        <v>7.4909999999999999E-6</v>
      </c>
      <c r="D335" s="7"/>
      <c r="E335" s="2">
        <v>1.5227509999999999E-3</v>
      </c>
      <c r="F335" s="2">
        <v>1.1611869999999999E-3</v>
      </c>
    </row>
    <row r="336" spans="1:6" x14ac:dyDescent="0.2">
      <c r="A336" s="7"/>
      <c r="B336" s="2"/>
      <c r="C336" s="2"/>
      <c r="D336" s="7"/>
      <c r="E336" s="2">
        <v>9.852350000000001E-4</v>
      </c>
      <c r="F336" s="2">
        <v>8.3040800000000004E-4</v>
      </c>
    </row>
    <row r="337" spans="1:6" x14ac:dyDescent="0.2">
      <c r="A337" s="7"/>
      <c r="B337" s="2"/>
      <c r="C337" s="2">
        <v>6.6649999999999997E-6</v>
      </c>
      <c r="D337" s="7"/>
      <c r="E337" s="2">
        <v>6.9669100000000004E-4</v>
      </c>
      <c r="F337" s="2">
        <v>1.136612E-3</v>
      </c>
    </row>
    <row r="338" spans="1:6" x14ac:dyDescent="0.2">
      <c r="A338" s="7"/>
      <c r="B338" s="2"/>
      <c r="C338" s="2">
        <v>1.2197E-5</v>
      </c>
      <c r="D338" s="7"/>
      <c r="E338" s="2">
        <v>1.4335400000000001E-3</v>
      </c>
      <c r="F338" s="2">
        <v>1.0903099999999999E-3</v>
      </c>
    </row>
    <row r="339" spans="1:6" x14ac:dyDescent="0.2">
      <c r="A339" s="7"/>
      <c r="B339" s="2"/>
      <c r="C339" s="2">
        <v>7.058E-6</v>
      </c>
      <c r="D339" s="7"/>
      <c r="E339" s="2">
        <v>1.6382020000000001E-3</v>
      </c>
      <c r="F339" s="2">
        <v>3.2893129999999999E-3</v>
      </c>
    </row>
    <row r="340" spans="1:6" x14ac:dyDescent="0.2">
      <c r="A340" s="7"/>
      <c r="B340" s="2"/>
      <c r="C340" s="2">
        <v>6.1639999999999998E-6</v>
      </c>
      <c r="D340" s="7"/>
      <c r="E340" s="2">
        <v>2.4396230000000001E-3</v>
      </c>
      <c r="F340" s="2">
        <v>1.8402169999999999E-3</v>
      </c>
    </row>
    <row r="341" spans="1:6" x14ac:dyDescent="0.2">
      <c r="A341" s="7"/>
      <c r="B341" s="2"/>
      <c r="C341" s="2">
        <v>4.5040000000000004E-6</v>
      </c>
      <c r="D341" s="7"/>
      <c r="E341" s="2">
        <v>8.1335299999999995E-4</v>
      </c>
      <c r="F341" s="2">
        <v>8.7828299999999999E-4</v>
      </c>
    </row>
    <row r="342" spans="1:6" x14ac:dyDescent="0.2">
      <c r="A342" s="7"/>
      <c r="B342" s="2"/>
      <c r="C342" s="2">
        <v>4.7260000000000002E-6</v>
      </c>
      <c r="D342" s="7"/>
      <c r="E342" s="2">
        <v>1.1000000000000001E-3</v>
      </c>
      <c r="F342" s="2">
        <v>1.2199999999999999E-3</v>
      </c>
    </row>
    <row r="343" spans="1:6" x14ac:dyDescent="0.2">
      <c r="A343" s="7"/>
      <c r="B343" s="2"/>
      <c r="C343" s="2">
        <v>5.553E-6</v>
      </c>
      <c r="D343" s="7"/>
      <c r="E343" s="2">
        <v>1.1757709999999999E-3</v>
      </c>
      <c r="F343" s="2">
        <v>1.1781129999999999E-3</v>
      </c>
    </row>
    <row r="344" spans="1:6" x14ac:dyDescent="0.2">
      <c r="A344" s="7"/>
      <c r="B344" s="2"/>
      <c r="C344" s="2">
        <v>6.494E-6</v>
      </c>
      <c r="D344" s="7"/>
      <c r="E344" s="2">
        <v>1.1302420000000001E-3</v>
      </c>
      <c r="F344" s="2">
        <v>5.6694199999999997E-4</v>
      </c>
    </row>
    <row r="345" spans="1:6" x14ac:dyDescent="0.2">
      <c r="A345" s="7"/>
      <c r="B345" s="2"/>
      <c r="C345" s="2">
        <v>5.519E-6</v>
      </c>
      <c r="D345" s="7"/>
      <c r="E345" s="2">
        <v>6.0135500000000003E-4</v>
      </c>
      <c r="F345" s="2">
        <v>8.4195400000000001E-4</v>
      </c>
    </row>
    <row r="346" spans="1:6" x14ac:dyDescent="0.2">
      <c r="A346" s="7"/>
      <c r="B346" s="2"/>
      <c r="C346" s="2">
        <v>5.7910000000000001E-6</v>
      </c>
      <c r="D346" s="7"/>
      <c r="E346" s="2">
        <v>1.438272E-3</v>
      </c>
      <c r="F346" s="2">
        <v>1.427528E-3</v>
      </c>
    </row>
    <row r="347" spans="1:6" x14ac:dyDescent="0.2">
      <c r="A347" s="7"/>
      <c r="B347" s="2"/>
      <c r="C347" s="2">
        <v>8.0369999999999995E-6</v>
      </c>
      <c r="D347" s="7"/>
      <c r="E347" s="2">
        <v>9.6564600000000002E-4</v>
      </c>
      <c r="F347" s="2">
        <v>6.6045899999999996E-4</v>
      </c>
    </row>
    <row r="348" spans="1:6" x14ac:dyDescent="0.2">
      <c r="A348" s="7"/>
      <c r="B348" s="2"/>
      <c r="C348" s="2">
        <v>8.5839999999999995E-6</v>
      </c>
      <c r="D348" s="7"/>
      <c r="E348" s="2">
        <v>7.6244500000000005E-4</v>
      </c>
      <c r="F348" s="2">
        <v>9.5546599999999998E-4</v>
      </c>
    </row>
    <row r="349" spans="1:6" x14ac:dyDescent="0.2">
      <c r="A349" s="7"/>
      <c r="D349" s="7"/>
      <c r="E349" s="2">
        <v>1.2279820000000001E-3</v>
      </c>
      <c r="F349" s="2">
        <v>9.3355700000000001E-4</v>
      </c>
    </row>
    <row r="350" spans="1:6" x14ac:dyDescent="0.2">
      <c r="A350" s="7"/>
      <c r="D350" s="7"/>
      <c r="E350" s="2">
        <v>1.2509349999999999E-3</v>
      </c>
      <c r="F350" s="2">
        <v>1.7276189999999999E-3</v>
      </c>
    </row>
    <row r="351" spans="1:6" x14ac:dyDescent="0.2">
      <c r="D351" s="7"/>
      <c r="E351" s="2">
        <v>7.4865499999999998E-4</v>
      </c>
      <c r="F351" s="2">
        <v>7.6355100000000001E-4</v>
      </c>
    </row>
    <row r="352" spans="1:6" x14ac:dyDescent="0.2">
      <c r="D352" s="7"/>
      <c r="E352" s="2">
        <v>1.3625E-3</v>
      </c>
      <c r="F352" s="2">
        <v>7.4638199999999997E-4</v>
      </c>
    </row>
    <row r="353" spans="4:6" x14ac:dyDescent="0.2">
      <c r="D353" s="7"/>
      <c r="E353" s="2">
        <v>1.583756E-3</v>
      </c>
      <c r="F353" s="2">
        <v>6.0645199999999995E-4</v>
      </c>
    </row>
    <row r="354" spans="4:6" x14ac:dyDescent="0.2">
      <c r="D354" s="7"/>
      <c r="E354" s="2">
        <v>1.1674330000000001E-3</v>
      </c>
      <c r="F354" s="2">
        <v>2.0227539999999999E-3</v>
      </c>
    </row>
    <row r="355" spans="4:6" x14ac:dyDescent="0.2">
      <c r="D355" s="7"/>
      <c r="E355" s="2">
        <v>8.6092700000000005E-4</v>
      </c>
      <c r="F355" s="2">
        <v>9.9795099999999996E-4</v>
      </c>
    </row>
    <row r="356" spans="4:6" x14ac:dyDescent="0.2">
      <c r="D356" s="7"/>
      <c r="E356" s="2">
        <v>8.8823500000000002E-4</v>
      </c>
      <c r="F356" s="2">
        <v>9.42949E-4</v>
      </c>
    </row>
    <row r="357" spans="4:6" x14ac:dyDescent="0.2">
      <c r="D357" s="7"/>
      <c r="E357" s="2">
        <v>6.9999999999999999E-4</v>
      </c>
      <c r="F357" s="2">
        <v>4.9851699999999997E-4</v>
      </c>
    </row>
    <row r="358" spans="4:6" x14ac:dyDescent="0.2">
      <c r="D358" s="7"/>
      <c r="E358" s="2">
        <v>1.242667E-3</v>
      </c>
      <c r="F358" s="2">
        <v>6.5446899999999997E-4</v>
      </c>
    </row>
    <row r="359" spans="4:6" x14ac:dyDescent="0.2">
      <c r="D359" s="7"/>
      <c r="E359" s="2">
        <v>9.39919E-4</v>
      </c>
      <c r="F359" s="2">
        <v>1.013669E-3</v>
      </c>
    </row>
    <row r="360" spans="4:6" x14ac:dyDescent="0.2">
      <c r="D360" s="7"/>
      <c r="E360" s="2">
        <v>8.5431199999999998E-4</v>
      </c>
      <c r="F360" s="2">
        <v>9.3145200000000004E-4</v>
      </c>
    </row>
    <row r="361" spans="4:6" x14ac:dyDescent="0.2">
      <c r="D361" s="7"/>
      <c r="E361" s="2">
        <v>1.2539999999999999E-3</v>
      </c>
      <c r="F361" s="2">
        <v>9.6005500000000002E-4</v>
      </c>
    </row>
    <row r="362" spans="4:6" x14ac:dyDescent="0.2">
      <c r="D362" s="7"/>
      <c r="E362" s="2">
        <v>3.1059999999999998E-3</v>
      </c>
      <c r="F362" s="2">
        <v>6.2815199999999999E-4</v>
      </c>
    </row>
    <row r="363" spans="4:6" x14ac:dyDescent="0.2">
      <c r="D363" s="7"/>
      <c r="E363" s="2">
        <v>8.7476600000000002E-4</v>
      </c>
      <c r="F363" s="2">
        <v>1.291845E-3</v>
      </c>
    </row>
    <row r="364" spans="4:6" x14ac:dyDescent="0.2">
      <c r="D364" s="7"/>
      <c r="E364" s="2">
        <v>9.0580599999999999E-4</v>
      </c>
      <c r="F364" s="2">
        <v>1.0444919999999999E-3</v>
      </c>
    </row>
    <row r="365" spans="4:6" x14ac:dyDescent="0.2">
      <c r="D365" s="7"/>
      <c r="E365" s="2">
        <v>3.1268519999999998E-3</v>
      </c>
      <c r="F365" s="2">
        <v>1.4520830000000001E-3</v>
      </c>
    </row>
    <row r="366" spans="4:6" x14ac:dyDescent="0.2">
      <c r="D366" s="7"/>
      <c r="E366" s="2">
        <v>1.1476990000000001E-3</v>
      </c>
      <c r="F366" s="2">
        <v>1.7515919999999999E-3</v>
      </c>
    </row>
    <row r="367" spans="4:6" x14ac:dyDescent="0.2">
      <c r="D367" s="7"/>
      <c r="E367" s="2">
        <v>8.7368400000000001E-4</v>
      </c>
      <c r="F367" s="2">
        <v>1.245833E-3</v>
      </c>
    </row>
    <row r="368" spans="4:6" x14ac:dyDescent="0.2">
      <c r="D368" s="7"/>
      <c r="E368" s="2">
        <v>1.7125E-3</v>
      </c>
      <c r="F368" s="2">
        <v>1.2341819999999999E-3</v>
      </c>
    </row>
    <row r="369" spans="4:6" x14ac:dyDescent="0.2">
      <c r="D369" s="7"/>
      <c r="E369" s="2">
        <v>1.016727E-3</v>
      </c>
      <c r="F369" s="2">
        <v>1.205488E-3</v>
      </c>
    </row>
    <row r="370" spans="4:6" x14ac:dyDescent="0.2">
      <c r="D370" s="7"/>
      <c r="E370" s="2">
        <v>7.5904399999999995E-4</v>
      </c>
      <c r="F370" s="2">
        <v>5.1197799999999996E-4</v>
      </c>
    </row>
    <row r="371" spans="4:6" x14ac:dyDescent="0.2">
      <c r="D371" s="7"/>
      <c r="E371" s="2">
        <v>1.2092170000000001E-3</v>
      </c>
      <c r="F371" s="2">
        <v>8.77099E-4</v>
      </c>
    </row>
    <row r="372" spans="4:6" x14ac:dyDescent="0.2">
      <c r="D372" s="7"/>
      <c r="E372" s="2">
        <v>8.1982500000000005E-4</v>
      </c>
      <c r="F372" s="2">
        <v>8.5416699999999997E-4</v>
      </c>
    </row>
    <row r="373" spans="4:6" x14ac:dyDescent="0.2">
      <c r="D373" s="7"/>
      <c r="E373" s="2">
        <v>9.8007699999999999E-4</v>
      </c>
      <c r="F373" s="2">
        <v>3.6238900000000002E-4</v>
      </c>
    </row>
    <row r="374" spans="4:6" x14ac:dyDescent="0.2">
      <c r="D374" s="7"/>
      <c r="E374" s="2">
        <v>8.4500000000000005E-4</v>
      </c>
      <c r="F374" s="2">
        <v>1.3438250000000001E-3</v>
      </c>
    </row>
    <row r="375" spans="4:6" x14ac:dyDescent="0.2">
      <c r="D375" s="7"/>
      <c r="E375" s="2">
        <v>1.284746E-3</v>
      </c>
      <c r="F375" s="2">
        <v>4.9591800000000003E-4</v>
      </c>
    </row>
    <row r="376" spans="4:6" x14ac:dyDescent="0.2">
      <c r="D376" s="7"/>
      <c r="E376" s="2">
        <v>6.13534E-4</v>
      </c>
      <c r="F376" s="2">
        <v>6.7493700000000002E-4</v>
      </c>
    </row>
    <row r="377" spans="4:6" x14ac:dyDescent="0.2">
      <c r="D377" s="7"/>
      <c r="E377" s="2">
        <v>7.2476799999999998E-4</v>
      </c>
      <c r="F377" s="2">
        <v>7.1458299999999997E-4</v>
      </c>
    </row>
    <row r="378" spans="4:6" x14ac:dyDescent="0.2">
      <c r="D378" s="7"/>
      <c r="E378" s="2">
        <v>1.815328E-3</v>
      </c>
      <c r="F378" s="2">
        <v>1.1999999999999999E-3</v>
      </c>
    </row>
    <row r="379" spans="4:6" x14ac:dyDescent="0.2">
      <c r="D379" s="7"/>
      <c r="E379" s="2">
        <v>1.5516670000000001E-3</v>
      </c>
      <c r="F379" s="2">
        <v>6.3333300000000003E-4</v>
      </c>
    </row>
    <row r="380" spans="4:6" x14ac:dyDescent="0.2">
      <c r="D380" s="7"/>
      <c r="E380" s="2">
        <v>6.5274500000000004E-4</v>
      </c>
      <c r="F380" s="2">
        <v>9.0714300000000001E-4</v>
      </c>
    </row>
    <row r="381" spans="4:6" x14ac:dyDescent="0.2">
      <c r="D381" s="7"/>
      <c r="E381" s="2">
        <v>1.2722829999999999E-3</v>
      </c>
      <c r="F381" s="2">
        <v>4.9865800000000002E-4</v>
      </c>
    </row>
    <row r="382" spans="4:6" x14ac:dyDescent="0.2">
      <c r="D382" s="7"/>
      <c r="E382" s="2">
        <v>1.314419E-3</v>
      </c>
      <c r="F382" s="2">
        <v>6.2851400000000005E-4</v>
      </c>
    </row>
    <row r="383" spans="4:6" x14ac:dyDescent="0.2">
      <c r="D383" s="7"/>
      <c r="E383" s="2">
        <v>6.5751600000000002E-4</v>
      </c>
      <c r="F383" s="2">
        <v>2.2141180000000002E-3</v>
      </c>
    </row>
    <row r="384" spans="4:6" x14ac:dyDescent="0.2">
      <c r="D384" s="7"/>
      <c r="E384" s="2">
        <v>9.2862700000000001E-4</v>
      </c>
      <c r="F384" s="2">
        <v>7.9591799999999995E-4</v>
      </c>
    </row>
    <row r="385" spans="4:6" x14ac:dyDescent="0.2">
      <c r="D385" s="7"/>
      <c r="E385" s="2">
        <v>1.0735040000000001E-3</v>
      </c>
      <c r="F385" s="2">
        <v>1.189474E-3</v>
      </c>
    </row>
    <row r="386" spans="4:6" x14ac:dyDescent="0.2">
      <c r="D386" s="7"/>
      <c r="E386" s="2">
        <v>1.0334980000000001E-3</v>
      </c>
      <c r="F386" s="2">
        <v>7.5096199999999998E-4</v>
      </c>
    </row>
    <row r="387" spans="4:6" x14ac:dyDescent="0.2">
      <c r="D387" s="7"/>
      <c r="E387" s="2">
        <v>9.6292100000000005E-4</v>
      </c>
      <c r="F387" s="2">
        <v>7.7798199999999998E-4</v>
      </c>
    </row>
    <row r="388" spans="4:6" x14ac:dyDescent="0.2">
      <c r="D388" s="7"/>
      <c r="E388" s="2">
        <v>1.154913E-3</v>
      </c>
      <c r="F388" s="2">
        <v>6.8230999999999999E-4</v>
      </c>
    </row>
    <row r="389" spans="4:6" x14ac:dyDescent="0.2">
      <c r="D389" s="7"/>
      <c r="E389" s="2">
        <v>1.441038E-3</v>
      </c>
      <c r="F389" s="2">
        <v>1.060236E-3</v>
      </c>
    </row>
    <row r="390" spans="4:6" x14ac:dyDescent="0.2">
      <c r="D390" s="7"/>
      <c r="E390" s="2">
        <v>9.5657900000000004E-4</v>
      </c>
      <c r="F390" s="2">
        <v>5.2537000000000005E-4</v>
      </c>
    </row>
    <row r="391" spans="4:6" x14ac:dyDescent="0.2">
      <c r="D391" s="7"/>
      <c r="E391" s="2">
        <v>1.307767E-3</v>
      </c>
      <c r="F391" s="2">
        <v>6.0235900000000001E-4</v>
      </c>
    </row>
    <row r="392" spans="4:6" x14ac:dyDescent="0.2">
      <c r="D392" s="7"/>
      <c r="E392" s="2">
        <v>1.4322919999999999E-3</v>
      </c>
      <c r="F392" s="2">
        <v>8.4771399999999995E-4</v>
      </c>
    </row>
    <row r="393" spans="4:6" x14ac:dyDescent="0.2">
      <c r="D393" s="7"/>
      <c r="E393" s="2">
        <v>9.31615E-4</v>
      </c>
      <c r="F393" s="2">
        <v>1.5475409999999999E-3</v>
      </c>
    </row>
    <row r="394" spans="4:6" x14ac:dyDescent="0.2">
      <c r="D394" s="7"/>
      <c r="E394" s="2">
        <v>1.548125E-3</v>
      </c>
      <c r="F394" s="2">
        <v>1.685792E-3</v>
      </c>
    </row>
    <row r="395" spans="4:6" x14ac:dyDescent="0.2">
      <c r="D395" s="7"/>
      <c r="E395" s="2">
        <v>6.9473699999999996E-4</v>
      </c>
      <c r="F395" s="2">
        <v>8.0420700000000003E-4</v>
      </c>
    </row>
    <row r="396" spans="4:6" x14ac:dyDescent="0.2">
      <c r="D396" s="7"/>
      <c r="E396" s="2">
        <v>6.54237E-4</v>
      </c>
      <c r="F396" s="2">
        <v>1.0727849999999999E-3</v>
      </c>
    </row>
    <row r="397" spans="4:6" x14ac:dyDescent="0.2">
      <c r="D397" s="7"/>
      <c r="E397" s="2">
        <v>2.1744360000000001E-3</v>
      </c>
      <c r="F397" s="2">
        <v>7.7641799999999996E-4</v>
      </c>
    </row>
    <row r="398" spans="4:6" x14ac:dyDescent="0.2">
      <c r="D398" s="7"/>
      <c r="E398" s="2">
        <v>1.1094550000000001E-3</v>
      </c>
      <c r="F398" s="2">
        <v>1.3514169999999999E-3</v>
      </c>
    </row>
    <row r="399" spans="4:6" x14ac:dyDescent="0.2">
      <c r="D399" s="7"/>
      <c r="E399" s="2">
        <v>1.7437500000000001E-3</v>
      </c>
      <c r="F399" s="2">
        <v>1.086166E-3</v>
      </c>
    </row>
    <row r="400" spans="4:6" x14ac:dyDescent="0.2">
      <c r="D400" s="7"/>
      <c r="E400" s="2">
        <v>1.4766359999999999E-3</v>
      </c>
      <c r="F400" s="2">
        <v>1.1358329999999999E-3</v>
      </c>
    </row>
    <row r="401" spans="4:6" x14ac:dyDescent="0.2">
      <c r="D401" s="7"/>
      <c r="E401" s="2">
        <v>6.3586000000000003E-4</v>
      </c>
      <c r="F401" s="2">
        <v>8.4416099999999996E-4</v>
      </c>
    </row>
    <row r="402" spans="4:6" x14ac:dyDescent="0.2">
      <c r="D402" s="7"/>
      <c r="E402" s="2">
        <v>1.010714E-3</v>
      </c>
      <c r="F402" s="2">
        <v>1.5206250000000001E-3</v>
      </c>
    </row>
    <row r="403" spans="4:6" x14ac:dyDescent="0.2">
      <c r="D403" s="7"/>
      <c r="E403" s="2">
        <v>9.2898000000000004E-4</v>
      </c>
      <c r="F403" s="2">
        <v>8.6308200000000004E-4</v>
      </c>
    </row>
    <row r="404" spans="4:6" x14ac:dyDescent="0.2">
      <c r="D404" s="7"/>
      <c r="E404" s="2">
        <v>7.6652100000000004E-4</v>
      </c>
      <c r="F404" s="2">
        <v>1.6712229999999999E-3</v>
      </c>
    </row>
    <row r="405" spans="4:6" x14ac:dyDescent="0.2">
      <c r="D405" s="7"/>
      <c r="E405" s="2">
        <v>1.53875E-3</v>
      </c>
      <c r="F405" s="2">
        <v>1.505759E-3</v>
      </c>
    </row>
    <row r="406" spans="4:6" x14ac:dyDescent="0.2">
      <c r="D406" s="7"/>
      <c r="E406" s="2">
        <v>9.1483099999999996E-4</v>
      </c>
      <c r="F406" s="2">
        <v>9.1103199999999999E-4</v>
      </c>
    </row>
    <row r="407" spans="4:6" x14ac:dyDescent="0.2">
      <c r="D407" s="7"/>
      <c r="E407" s="2">
        <v>1.106173E-3</v>
      </c>
      <c r="F407" s="2">
        <v>2.78481E-3</v>
      </c>
    </row>
    <row r="408" spans="4:6" x14ac:dyDescent="0.2">
      <c r="D408" s="7"/>
      <c r="E408" s="2">
        <v>1.2700509999999999E-3</v>
      </c>
      <c r="F408" s="2">
        <v>1.1178570000000001E-3</v>
      </c>
    </row>
    <row r="409" spans="4:6" x14ac:dyDescent="0.2">
      <c r="D409" s="7"/>
      <c r="E409" s="2">
        <v>8.7695000000000004E-4</v>
      </c>
      <c r="F409" s="2">
        <v>1.9081079999999999E-3</v>
      </c>
    </row>
    <row r="410" spans="4:6" x14ac:dyDescent="0.2">
      <c r="D410" s="7"/>
      <c r="E410" s="2">
        <v>6.0881499999999996E-4</v>
      </c>
      <c r="F410" s="2">
        <v>2.8366910000000001E-3</v>
      </c>
    </row>
    <row r="411" spans="4:6" x14ac:dyDescent="0.2">
      <c r="D411" s="7"/>
      <c r="E411" s="2">
        <v>7.0774399999999995E-4</v>
      </c>
      <c r="F411" s="2">
        <v>2.7220930000000001E-3</v>
      </c>
    </row>
    <row r="412" spans="4:6" x14ac:dyDescent="0.2">
      <c r="D412" s="7"/>
      <c r="E412" s="2">
        <v>1.489401E-3</v>
      </c>
      <c r="F412" s="2">
        <v>8.46188E-4</v>
      </c>
    </row>
    <row r="413" spans="4:6" x14ac:dyDescent="0.2">
      <c r="D413" s="7"/>
      <c r="E413" s="2">
        <v>8.6409300000000002E-4</v>
      </c>
      <c r="F413" s="2">
        <v>1.3513659999999999E-3</v>
      </c>
    </row>
    <row r="414" spans="4:6" x14ac:dyDescent="0.2">
      <c r="D414" s="7"/>
      <c r="E414" s="2">
        <v>1.6019420000000001E-3</v>
      </c>
      <c r="F414" s="2">
        <v>1.1863450000000001E-3</v>
      </c>
    </row>
    <row r="415" spans="4:6" x14ac:dyDescent="0.2">
      <c r="D415" s="7"/>
      <c r="E415" s="2">
        <v>1.4492960000000001E-3</v>
      </c>
      <c r="F415" s="2">
        <v>4.7457139999999998E-3</v>
      </c>
    </row>
    <row r="416" spans="4:6" x14ac:dyDescent="0.2">
      <c r="D416" s="7"/>
      <c r="E416" s="2">
        <v>2.0414629999999999E-3</v>
      </c>
      <c r="F416" s="2">
        <v>1.1043330000000001E-3</v>
      </c>
    </row>
    <row r="417" spans="4:6" x14ac:dyDescent="0.2">
      <c r="D417" s="7"/>
      <c r="E417" s="2">
        <v>9.7099600000000001E-4</v>
      </c>
      <c r="F417" s="2">
        <v>2.2964909999999999E-3</v>
      </c>
    </row>
    <row r="418" spans="4:6" x14ac:dyDescent="0.2">
      <c r="D418" s="7"/>
      <c r="E418" s="2">
        <v>8.7759700000000003E-4</v>
      </c>
      <c r="F418" s="2">
        <v>8.5357100000000002E-4</v>
      </c>
    </row>
    <row r="419" spans="4:6" x14ac:dyDescent="0.2">
      <c r="D419" s="7"/>
      <c r="E419" s="2">
        <v>2.530189E-3</v>
      </c>
      <c r="F419" s="2">
        <v>5.2057500000000001E-4</v>
      </c>
    </row>
    <row r="420" spans="4:6" x14ac:dyDescent="0.2">
      <c r="D420" s="7"/>
      <c r="E420" s="2">
        <v>7.7999999999999999E-4</v>
      </c>
      <c r="F420" s="2">
        <v>3.0212120000000001E-3</v>
      </c>
    </row>
    <row r="421" spans="4:6" x14ac:dyDescent="0.2">
      <c r="D421" s="7"/>
      <c r="E421" s="2">
        <v>7.6654700000000002E-4</v>
      </c>
      <c r="F421" s="2">
        <v>1.325152E-3</v>
      </c>
    </row>
    <row r="422" spans="4:6" x14ac:dyDescent="0.2">
      <c r="D422" s="7"/>
      <c r="E422" s="2">
        <v>8.0000000000000004E-4</v>
      </c>
      <c r="F422" s="2">
        <v>1.070936E-3</v>
      </c>
    </row>
    <row r="423" spans="4:6" x14ac:dyDescent="0.2">
      <c r="D423" s="7"/>
      <c r="E423" s="2">
        <v>6.5647399999999999E-4</v>
      </c>
      <c r="F423" s="2">
        <v>1.4079439999999999E-3</v>
      </c>
    </row>
    <row r="424" spans="4:6" x14ac:dyDescent="0.2">
      <c r="D424" s="7"/>
      <c r="E424" s="2">
        <v>9.9678599999999994E-4</v>
      </c>
      <c r="F424" s="2">
        <v>8.4152300000000005E-4</v>
      </c>
    </row>
    <row r="425" spans="4:6" x14ac:dyDescent="0.2">
      <c r="D425" s="7"/>
      <c r="E425" s="2">
        <v>1.007857E-3</v>
      </c>
      <c r="F425" s="2">
        <v>1.2476919999999999E-3</v>
      </c>
    </row>
    <row r="426" spans="4:6" x14ac:dyDescent="0.2">
      <c r="D426" s="7"/>
      <c r="E426" s="2">
        <v>7.7694299999999999E-4</v>
      </c>
      <c r="F426" s="2">
        <v>2.6963500000000001E-3</v>
      </c>
    </row>
    <row r="427" spans="4:6" x14ac:dyDescent="0.2">
      <c r="D427" s="7"/>
      <c r="E427" s="2">
        <v>9.1563600000000005E-4</v>
      </c>
      <c r="F427" s="2">
        <v>9.5724899999999997E-4</v>
      </c>
    </row>
    <row r="428" spans="4:6" x14ac:dyDescent="0.2">
      <c r="D428" s="7"/>
      <c r="E428" s="2">
        <v>1.068254E-3</v>
      </c>
      <c r="F428" s="2">
        <v>2.8092199999999999E-3</v>
      </c>
    </row>
    <row r="429" spans="4:6" x14ac:dyDescent="0.2">
      <c r="D429" s="7"/>
      <c r="E429" s="2">
        <v>1.2722009999999999E-3</v>
      </c>
      <c r="F429" s="2">
        <v>1.2118579999999999E-3</v>
      </c>
    </row>
    <row r="430" spans="4:6" x14ac:dyDescent="0.2">
      <c r="D430" s="7"/>
      <c r="E430" s="2">
        <v>8.2028000000000005E-4</v>
      </c>
      <c r="F430" s="2">
        <v>1.4659569999999999E-3</v>
      </c>
    </row>
    <row r="431" spans="4:6" x14ac:dyDescent="0.2">
      <c r="D431" s="7"/>
      <c r="E431" s="2">
        <v>1.4040649999999999E-3</v>
      </c>
      <c r="F431" s="2">
        <v>2.6904490000000001E-3</v>
      </c>
    </row>
    <row r="432" spans="4:6" x14ac:dyDescent="0.2">
      <c r="D432" s="7"/>
      <c r="E432" s="2">
        <v>9.2700400000000004E-4</v>
      </c>
      <c r="F432" s="2">
        <v>1.2724640000000001E-3</v>
      </c>
    </row>
    <row r="433" spans="4:6" x14ac:dyDescent="0.2">
      <c r="D433" s="7"/>
      <c r="E433" s="2">
        <v>6.9239799999999999E-4</v>
      </c>
      <c r="F433" s="2">
        <v>1.9949999999999998E-3</v>
      </c>
    </row>
    <row r="434" spans="4:6" x14ac:dyDescent="0.2">
      <c r="D434" s="7"/>
      <c r="E434" s="2">
        <v>4.5226700000000001E-4</v>
      </c>
      <c r="F434" s="2">
        <v>3.0107689999999999E-3</v>
      </c>
    </row>
    <row r="435" spans="4:6" x14ac:dyDescent="0.2">
      <c r="D435" s="7"/>
      <c r="E435" s="2">
        <v>1.4772730000000001E-3</v>
      </c>
      <c r="F435" s="2">
        <v>2.0697139999999998E-3</v>
      </c>
    </row>
    <row r="436" spans="4:6" x14ac:dyDescent="0.2">
      <c r="D436" s="7"/>
      <c r="E436" s="2">
        <v>8.8445199999999998E-4</v>
      </c>
      <c r="F436" s="2">
        <v>1.6690990000000001E-3</v>
      </c>
    </row>
    <row r="437" spans="4:6" x14ac:dyDescent="0.2">
      <c r="D437" s="7"/>
      <c r="E437" s="2">
        <v>1.362105E-3</v>
      </c>
      <c r="F437" s="2">
        <v>1.158222E-3</v>
      </c>
    </row>
    <row r="438" spans="4:6" x14ac:dyDescent="0.2">
      <c r="D438" s="7"/>
      <c r="E438" s="2">
        <v>8.7805900000000004E-4</v>
      </c>
      <c r="F438" s="2">
        <v>1.106028E-3</v>
      </c>
    </row>
    <row r="439" spans="4:6" x14ac:dyDescent="0.2">
      <c r="D439" s="7"/>
      <c r="E439" s="2">
        <v>1.2841669999999999E-3</v>
      </c>
      <c r="F439" s="2">
        <v>8.1666699999999998E-4</v>
      </c>
    </row>
    <row r="440" spans="4:6" x14ac:dyDescent="0.2">
      <c r="D440" s="7"/>
      <c r="E440" s="2">
        <v>9.3156599999999999E-4</v>
      </c>
      <c r="F440" s="2">
        <v>2.2176470000000001E-3</v>
      </c>
    </row>
    <row r="441" spans="4:6" x14ac:dyDescent="0.2">
      <c r="D441" s="7"/>
      <c r="E441" s="2">
        <v>5.1745999999999997E-4</v>
      </c>
      <c r="F441" s="2">
        <v>1.4372880000000001E-3</v>
      </c>
    </row>
    <row r="442" spans="4:6" x14ac:dyDescent="0.2">
      <c r="D442" s="7"/>
      <c r="E442" s="2">
        <v>2.9847620000000002E-3</v>
      </c>
      <c r="F442" s="2">
        <v>1.190406E-3</v>
      </c>
    </row>
    <row r="443" spans="4:6" x14ac:dyDescent="0.2">
      <c r="D443" s="7"/>
      <c r="E443" s="2">
        <v>1.184615E-3</v>
      </c>
      <c r="F443" s="2">
        <v>7.6113099999999996E-4</v>
      </c>
    </row>
    <row r="444" spans="4:6" x14ac:dyDescent="0.2">
      <c r="D444" s="7"/>
      <c r="E444" s="2">
        <v>6.6012099999999995E-4</v>
      </c>
      <c r="F444" s="2">
        <v>2.070166E-3</v>
      </c>
    </row>
    <row r="445" spans="4:6" x14ac:dyDescent="0.2">
      <c r="D445" s="7"/>
      <c r="E445" s="2">
        <v>2.0679100000000001E-3</v>
      </c>
      <c r="F445" s="2">
        <v>1.1381410000000001E-3</v>
      </c>
    </row>
    <row r="446" spans="4:6" x14ac:dyDescent="0.2">
      <c r="D446" s="7"/>
      <c r="E446" s="2">
        <v>8.5223199999999997E-4</v>
      </c>
      <c r="F446" s="2">
        <v>1.1683539999999999E-3</v>
      </c>
    </row>
    <row r="447" spans="4:6" x14ac:dyDescent="0.2">
      <c r="D447" s="7"/>
      <c r="E447" s="2">
        <v>8.5801900000000001E-4</v>
      </c>
      <c r="F447" s="2">
        <v>1.3207049999999999E-3</v>
      </c>
    </row>
    <row r="448" spans="4:6" x14ac:dyDescent="0.2">
      <c r="D448" s="7"/>
      <c r="E448" s="2">
        <v>1.6394560000000001E-3</v>
      </c>
      <c r="F448" s="2">
        <v>7.2408499999999996E-4</v>
      </c>
    </row>
    <row r="449" spans="4:6" x14ac:dyDescent="0.2">
      <c r="D449" s="7"/>
      <c r="E449" s="2">
        <v>6.3964299999999996E-4</v>
      </c>
      <c r="F449" s="2">
        <v>1.2734230000000001E-3</v>
      </c>
    </row>
    <row r="450" spans="4:6" x14ac:dyDescent="0.2">
      <c r="D450" s="7"/>
      <c r="E450" s="2">
        <v>2.4247190000000001E-3</v>
      </c>
      <c r="F450" s="2">
        <v>2.3280900000000001E-3</v>
      </c>
    </row>
    <row r="451" spans="4:6" x14ac:dyDescent="0.2">
      <c r="D451" s="7"/>
      <c r="E451" s="2">
        <v>4.3511E-4</v>
      </c>
      <c r="F451" s="2">
        <v>1.1324219999999999E-3</v>
      </c>
    </row>
    <row r="452" spans="4:6" x14ac:dyDescent="0.2">
      <c r="D452" s="7"/>
      <c r="E452" s="2">
        <v>1.4398810000000001E-3</v>
      </c>
      <c r="F452" s="2">
        <v>7.4726199999999995E-4</v>
      </c>
    </row>
    <row r="453" spans="4:6" x14ac:dyDescent="0.2">
      <c r="D453" s="7"/>
      <c r="E453" s="2">
        <v>7.9374999999999997E-4</v>
      </c>
      <c r="F453" s="2">
        <v>9.7802999999999996E-4</v>
      </c>
    </row>
    <row r="454" spans="4:6" x14ac:dyDescent="0.2">
      <c r="D454" s="7"/>
      <c r="E454" s="2">
        <v>9.7739500000000004E-4</v>
      </c>
      <c r="F454" s="2">
        <v>7.4085399999999999E-4</v>
      </c>
    </row>
    <row r="455" spans="4:6" x14ac:dyDescent="0.2">
      <c r="D455" s="7"/>
      <c r="E455" s="2">
        <v>1.3081760000000001E-3</v>
      </c>
      <c r="F455" s="2">
        <v>1.0265680000000001E-3</v>
      </c>
    </row>
    <row r="456" spans="4:6" x14ac:dyDescent="0.2">
      <c r="D456" s="7"/>
      <c r="E456" s="2">
        <v>9.5485100000000005E-4</v>
      </c>
      <c r="F456" s="2">
        <v>6.7227699999999999E-4</v>
      </c>
    </row>
    <row r="457" spans="4:6" x14ac:dyDescent="0.2">
      <c r="D457" s="7"/>
      <c r="E457" s="2">
        <v>1.2018020000000001E-3</v>
      </c>
      <c r="F457" s="2">
        <v>8.10884E-4</v>
      </c>
    </row>
    <row r="458" spans="4:6" x14ac:dyDescent="0.2">
      <c r="D458" s="7"/>
      <c r="E458" s="2">
        <v>1.1576920000000001E-3</v>
      </c>
      <c r="F458" s="2">
        <v>1.1419609999999999E-3</v>
      </c>
    </row>
    <row r="459" spans="4:6" x14ac:dyDescent="0.2">
      <c r="D459" s="7"/>
      <c r="E459" s="2">
        <v>1.3418989999999999E-3</v>
      </c>
      <c r="F459" s="2">
        <v>1.0550189999999999E-3</v>
      </c>
    </row>
    <row r="460" spans="4:6" x14ac:dyDescent="0.2">
      <c r="D460" s="7"/>
      <c r="E460" s="2">
        <v>1.245283E-3</v>
      </c>
      <c r="F460" s="2">
        <v>1.543275E-3</v>
      </c>
    </row>
    <row r="461" spans="4:6" x14ac:dyDescent="0.2">
      <c r="D461" s="7"/>
      <c r="E461" s="2">
        <v>6.2302799999999997E-4</v>
      </c>
      <c r="F461" s="2">
        <v>8.9065200000000002E-4</v>
      </c>
    </row>
    <row r="462" spans="4:6" x14ac:dyDescent="0.2">
      <c r="D462" s="7"/>
      <c r="E462" s="2">
        <v>1.5142860000000001E-3</v>
      </c>
      <c r="F462" s="2">
        <v>6.6269699999999996E-4</v>
      </c>
    </row>
    <row r="463" spans="4:6" x14ac:dyDescent="0.2">
      <c r="D463" s="7"/>
      <c r="E463" s="2">
        <v>1.189545E-3</v>
      </c>
      <c r="F463" s="2">
        <v>1.321212E-3</v>
      </c>
    </row>
    <row r="464" spans="4:6" x14ac:dyDescent="0.2">
      <c r="D464" s="7"/>
      <c r="E464" s="2">
        <v>1.9128210000000001E-3</v>
      </c>
      <c r="F464" s="2">
        <v>1.0267099999999999E-3</v>
      </c>
    </row>
    <row r="465" spans="4:6" x14ac:dyDescent="0.2">
      <c r="D465" s="7"/>
      <c r="E465" s="2">
        <v>1.8085270000000001E-3</v>
      </c>
      <c r="F465" s="2">
        <v>8.6936700000000001E-4</v>
      </c>
    </row>
    <row r="466" spans="4:6" x14ac:dyDescent="0.2">
      <c r="D466" s="7"/>
      <c r="E466" s="2">
        <v>1.441304E-3</v>
      </c>
      <c r="F466" s="2">
        <v>1.9465909999999999E-3</v>
      </c>
    </row>
    <row r="467" spans="4:6" x14ac:dyDescent="0.2">
      <c r="D467" s="7"/>
      <c r="E467" s="2">
        <v>9.1308399999999999E-4</v>
      </c>
      <c r="F467" s="2">
        <v>9.2668899999999996E-4</v>
      </c>
    </row>
    <row r="468" spans="4:6" x14ac:dyDescent="0.2">
      <c r="D468" s="7"/>
      <c r="E468" s="2">
        <v>2.8882349999999998E-3</v>
      </c>
      <c r="F468" s="2">
        <v>1.1248650000000001E-3</v>
      </c>
    </row>
    <row r="469" spans="4:6" x14ac:dyDescent="0.2">
      <c r="D469" s="7"/>
      <c r="E469" s="2">
        <v>6.7812500000000002E-4</v>
      </c>
      <c r="F469" s="2">
        <v>3.3438019999999999E-3</v>
      </c>
    </row>
    <row r="470" spans="4:6" x14ac:dyDescent="0.2">
      <c r="D470" s="7"/>
      <c r="E470" s="2">
        <v>9.4638800000000005E-4</v>
      </c>
      <c r="F470" s="2">
        <v>1.558687E-3</v>
      </c>
    </row>
    <row r="471" spans="4:6" x14ac:dyDescent="0.2">
      <c r="D471" s="7"/>
      <c r="E471" s="2">
        <v>2.706731E-3</v>
      </c>
      <c r="F471" s="2">
        <v>4.6243899999999999E-3</v>
      </c>
    </row>
    <row r="472" spans="4:6" x14ac:dyDescent="0.2">
      <c r="D472" s="7"/>
      <c r="E472" s="2">
        <v>1.5373019999999999E-3</v>
      </c>
      <c r="F472" s="2">
        <v>2.396774E-3</v>
      </c>
    </row>
    <row r="473" spans="4:6" x14ac:dyDescent="0.2">
      <c r="D473" s="7"/>
      <c r="E473" s="2">
        <v>2.1391029999999998E-3</v>
      </c>
      <c r="F473" s="2">
        <v>1.70974E-3</v>
      </c>
    </row>
    <row r="474" spans="4:6" x14ac:dyDescent="0.2">
      <c r="D474" s="7"/>
      <c r="E474" s="2">
        <v>1.21122E-3</v>
      </c>
      <c r="F474" s="2">
        <v>7.6777099999999999E-4</v>
      </c>
    </row>
    <row r="475" spans="4:6" x14ac:dyDescent="0.2">
      <c r="D475" s="7"/>
      <c r="E475" s="2">
        <v>3.688312E-3</v>
      </c>
      <c r="F475" s="2">
        <v>1.529412E-3</v>
      </c>
    </row>
    <row r="476" spans="4:6" x14ac:dyDescent="0.2">
      <c r="D476" s="7"/>
      <c r="E476" s="2">
        <v>1.8584420000000001E-3</v>
      </c>
      <c r="F476" s="2">
        <v>1.0551720000000001E-3</v>
      </c>
    </row>
    <row r="477" spans="4:6" x14ac:dyDescent="0.2">
      <c r="D477" s="7"/>
      <c r="E477" s="2">
        <v>9.7953899999999997E-4</v>
      </c>
      <c r="F477" s="2">
        <v>1.2955359999999999E-3</v>
      </c>
    </row>
    <row r="478" spans="4:6" x14ac:dyDescent="0.2">
      <c r="D478" s="7"/>
      <c r="E478" s="2">
        <v>9.40594E-4</v>
      </c>
      <c r="F478" s="2">
        <v>3.3010420000000001E-3</v>
      </c>
    </row>
    <row r="479" spans="4:6" x14ac:dyDescent="0.2">
      <c r="D479" s="7"/>
      <c r="E479" s="2">
        <v>1.605825E-3</v>
      </c>
      <c r="F479" s="2">
        <v>1.766225E-3</v>
      </c>
    </row>
    <row r="480" spans="4:6" x14ac:dyDescent="0.2">
      <c r="D480" s="7"/>
      <c r="E480" s="2">
        <v>1.2448979999999999E-3</v>
      </c>
      <c r="F480" s="2">
        <v>1.2397199999999999E-3</v>
      </c>
    </row>
    <row r="481" spans="4:6" x14ac:dyDescent="0.2">
      <c r="D481" s="7"/>
      <c r="E481" s="2">
        <v>1.1511309999999999E-3</v>
      </c>
      <c r="F481" s="2">
        <v>9.5737100000000005E-4</v>
      </c>
    </row>
    <row r="482" spans="4:6" x14ac:dyDescent="0.2">
      <c r="D482" s="7"/>
      <c r="E482" s="2">
        <v>6.7836299999999997E-4</v>
      </c>
      <c r="F482" s="2">
        <v>4.2927269999999997E-3</v>
      </c>
    </row>
    <row r="483" spans="4:6" x14ac:dyDescent="0.2">
      <c r="D483" s="7"/>
      <c r="E483" s="2">
        <v>1.6423080000000001E-3</v>
      </c>
      <c r="F483" s="2">
        <v>1.035336E-3</v>
      </c>
    </row>
    <row r="484" spans="4:6" x14ac:dyDescent="0.2">
      <c r="D484" s="7"/>
      <c r="E484" s="2">
        <v>7.7770499999999995E-4</v>
      </c>
      <c r="F484" s="2">
        <v>7.8421100000000004E-4</v>
      </c>
    </row>
    <row r="485" spans="4:6" x14ac:dyDescent="0.2">
      <c r="D485" s="7"/>
      <c r="E485" s="2">
        <v>1.2999999999999999E-3</v>
      </c>
      <c r="F485" s="2">
        <v>1.270698E-3</v>
      </c>
    </row>
    <row r="486" spans="4:6" x14ac:dyDescent="0.2">
      <c r="D486" s="7"/>
      <c r="E486" s="2">
        <v>1.277703E-3</v>
      </c>
      <c r="F486" s="2">
        <v>1.445018E-3</v>
      </c>
    </row>
    <row r="487" spans="4:6" x14ac:dyDescent="0.2">
      <c r="D487" s="7"/>
      <c r="E487" s="2">
        <v>7.3563800000000005E-4</v>
      </c>
      <c r="F487" s="2">
        <v>1.354299E-3</v>
      </c>
    </row>
    <row r="488" spans="4:6" x14ac:dyDescent="0.2">
      <c r="D488" s="7"/>
      <c r="E488" s="2">
        <v>8.3206800000000004E-4</v>
      </c>
      <c r="F488" s="2">
        <v>1.0842930000000001E-3</v>
      </c>
    </row>
    <row r="489" spans="4:6" x14ac:dyDescent="0.2">
      <c r="D489" s="7"/>
      <c r="E489" s="2">
        <v>9.0883499999999998E-4</v>
      </c>
      <c r="F489" s="2">
        <v>8.7480000000000001E-4</v>
      </c>
    </row>
    <row r="490" spans="4:6" x14ac:dyDescent="0.2">
      <c r="D490" s="7"/>
      <c r="E490" s="2">
        <v>3.1903510000000001E-3</v>
      </c>
      <c r="F490" s="2">
        <v>1.1459549999999999E-3</v>
      </c>
    </row>
    <row r="491" spans="4:6" x14ac:dyDescent="0.2">
      <c r="D491" s="7"/>
      <c r="E491" s="2">
        <v>2.259722E-3</v>
      </c>
      <c r="F491" s="2">
        <v>1.436316E-3</v>
      </c>
    </row>
    <row r="492" spans="4:6" x14ac:dyDescent="0.2">
      <c r="D492" s="7"/>
      <c r="E492" s="2">
        <v>1.8094669999999999E-3</v>
      </c>
      <c r="F492" s="2">
        <v>9.0039199999999997E-4</v>
      </c>
    </row>
    <row r="493" spans="4:6" x14ac:dyDescent="0.2">
      <c r="D493" s="7"/>
      <c r="E493" s="2">
        <v>1.6357139999999999E-3</v>
      </c>
      <c r="F493" s="2">
        <v>2.153061E-3</v>
      </c>
    </row>
    <row r="494" spans="4:6" x14ac:dyDescent="0.2">
      <c r="D494" s="7"/>
      <c r="E494" s="2">
        <v>1.6303999999999999E-3</v>
      </c>
      <c r="F494" s="2">
        <v>7.75298E-4</v>
      </c>
    </row>
    <row r="495" spans="4:6" x14ac:dyDescent="0.2">
      <c r="D495" s="7"/>
      <c r="E495" s="2">
        <v>2.983636E-3</v>
      </c>
      <c r="F495" s="2">
        <v>1.0673130000000001E-3</v>
      </c>
    </row>
    <row r="496" spans="4:6" x14ac:dyDescent="0.2">
      <c r="D496" s="7"/>
      <c r="E496" s="2">
        <v>8.4593500000000002E-4</v>
      </c>
      <c r="F496" s="2">
        <v>5.9024399999999997E-4</v>
      </c>
    </row>
    <row r="497" spans="4:6" x14ac:dyDescent="0.2">
      <c r="D497" s="7"/>
      <c r="E497" s="2">
        <v>7.0309599999999995E-4</v>
      </c>
      <c r="F497" s="2">
        <v>7.5016600000000003E-4</v>
      </c>
    </row>
    <row r="498" spans="4:6" x14ac:dyDescent="0.2">
      <c r="D498" s="7"/>
      <c r="E498" s="2">
        <v>1.516667E-3</v>
      </c>
      <c r="F498" s="2">
        <v>9.7515199999999996E-4</v>
      </c>
    </row>
    <row r="499" spans="4:6" x14ac:dyDescent="0.2">
      <c r="D499" s="7"/>
      <c r="E499" s="2">
        <v>1.2246990000000001E-3</v>
      </c>
      <c r="F499" s="2">
        <v>7.2190199999999996E-4</v>
      </c>
    </row>
    <row r="500" spans="4:6" x14ac:dyDescent="0.2">
      <c r="D500" s="7"/>
      <c r="E500" s="2">
        <v>3.66633E-4</v>
      </c>
      <c r="F500" s="2">
        <v>1.1996120000000001E-3</v>
      </c>
    </row>
    <row r="501" spans="4:6" x14ac:dyDescent="0.2">
      <c r="D501" s="7"/>
      <c r="E501" s="2">
        <v>7.0714300000000003E-4</v>
      </c>
      <c r="F501" s="2">
        <v>1.239205E-3</v>
      </c>
    </row>
    <row r="502" spans="4:6" x14ac:dyDescent="0.2">
      <c r="D502" s="7"/>
      <c r="E502" s="2">
        <v>7.5000000000000002E-4</v>
      </c>
      <c r="F502" s="2">
        <v>6.3707100000000001E-4</v>
      </c>
    </row>
    <row r="503" spans="4:6" x14ac:dyDescent="0.2">
      <c r="D503" s="7"/>
      <c r="E503" s="2">
        <v>1.1349279999999999E-3</v>
      </c>
      <c r="F503" s="2">
        <v>6.1525000000000002E-4</v>
      </c>
    </row>
    <row r="504" spans="4:6" x14ac:dyDescent="0.2">
      <c r="D504" s="7"/>
      <c r="E504" s="2">
        <v>6.5096200000000005E-4</v>
      </c>
      <c r="F504" s="2">
        <v>7.60665E-4</v>
      </c>
    </row>
    <row r="505" spans="4:6" x14ac:dyDescent="0.2">
      <c r="D505" s="7"/>
      <c r="E505" s="2">
        <v>9.0368899999999995E-4</v>
      </c>
      <c r="F505" s="2">
        <v>9.6857099999999999E-4</v>
      </c>
    </row>
    <row r="506" spans="4:6" x14ac:dyDescent="0.2">
      <c r="D506" s="7"/>
      <c r="E506" s="2">
        <v>6.1801100000000002E-4</v>
      </c>
      <c r="F506" s="2">
        <v>8.4313699999999999E-4</v>
      </c>
    </row>
    <row r="507" spans="4:6" x14ac:dyDescent="0.2">
      <c r="D507" s="7"/>
      <c r="E507" s="2">
        <v>7.55556E-4</v>
      </c>
      <c r="F507" s="2">
        <v>9.8417300000000008E-4</v>
      </c>
    </row>
    <row r="508" spans="4:6" x14ac:dyDescent="0.2">
      <c r="D508" s="7"/>
      <c r="E508" s="2">
        <v>9.2614100000000001E-4</v>
      </c>
      <c r="F508" s="2">
        <v>4.2934800000000002E-4</v>
      </c>
    </row>
    <row r="509" spans="4:6" x14ac:dyDescent="0.2">
      <c r="D509" s="7"/>
      <c r="E509" s="2">
        <v>1.4099290000000001E-3</v>
      </c>
      <c r="F509" s="2">
        <v>1.114386E-3</v>
      </c>
    </row>
    <row r="510" spans="4:6" x14ac:dyDescent="0.2">
      <c r="D510" s="7"/>
      <c r="E510" s="2">
        <v>6.3440499999999999E-4</v>
      </c>
      <c r="F510" s="2">
        <v>7.2398799999999995E-4</v>
      </c>
    </row>
    <row r="511" spans="4:6" x14ac:dyDescent="0.2">
      <c r="D511" s="7"/>
      <c r="E511" s="2">
        <v>1.0017540000000001E-3</v>
      </c>
      <c r="F511" s="2">
        <v>1.095595E-3</v>
      </c>
    </row>
    <row r="512" spans="4:6" x14ac:dyDescent="0.2">
      <c r="D512" s="7"/>
      <c r="E512" s="2">
        <v>7.2356500000000002E-4</v>
      </c>
      <c r="F512" s="2">
        <v>1.4528849999999999E-3</v>
      </c>
    </row>
    <row r="513" spans="4:6" x14ac:dyDescent="0.2">
      <c r="D513" s="7"/>
      <c r="E513" s="2">
        <v>1.6164630000000001E-3</v>
      </c>
      <c r="F513" s="2">
        <v>7.7631599999999999E-4</v>
      </c>
    </row>
    <row r="514" spans="4:6" x14ac:dyDescent="0.2">
      <c r="D514" s="7"/>
      <c r="E514" s="2">
        <v>1.264528E-3</v>
      </c>
      <c r="F514" s="2">
        <v>6.4205299999999996E-4</v>
      </c>
    </row>
    <row r="515" spans="4:6" x14ac:dyDescent="0.2">
      <c r="D515" s="7"/>
      <c r="E515" s="2">
        <v>9.3984699999999995E-4</v>
      </c>
      <c r="F515" s="2">
        <v>5.8754800000000002E-4</v>
      </c>
    </row>
    <row r="516" spans="4:6" x14ac:dyDescent="0.2">
      <c r="D516" s="7"/>
      <c r="E516" s="2">
        <v>1.663529E-3</v>
      </c>
      <c r="F516" s="2">
        <v>1.702339E-3</v>
      </c>
    </row>
    <row r="517" spans="4:6" x14ac:dyDescent="0.2">
      <c r="D517" s="7"/>
      <c r="E517" s="2">
        <v>1.3825140000000001E-3</v>
      </c>
      <c r="F517" s="2">
        <v>5.7591499999999998E-4</v>
      </c>
    </row>
    <row r="518" spans="4:6" x14ac:dyDescent="0.2">
      <c r="D518" s="7"/>
      <c r="E518" s="2">
        <v>1.0755000000000001E-3</v>
      </c>
      <c r="F518" s="2">
        <v>7.2205100000000003E-4</v>
      </c>
    </row>
    <row r="519" spans="4:6" x14ac:dyDescent="0.2">
      <c r="D519" s="7"/>
      <c r="E519" s="2">
        <v>1.111161E-3</v>
      </c>
      <c r="F519" s="2">
        <v>1.2353209999999999E-3</v>
      </c>
    </row>
    <row r="520" spans="4:6" x14ac:dyDescent="0.2">
      <c r="D520" s="7"/>
      <c r="E520" s="2">
        <v>5.5633400000000002E-4</v>
      </c>
      <c r="F520" s="2">
        <v>1.8115939999999999E-3</v>
      </c>
    </row>
    <row r="521" spans="4:6" x14ac:dyDescent="0.2">
      <c r="D521" s="7"/>
      <c r="E521" s="2">
        <v>8.5635799999999999E-4</v>
      </c>
      <c r="F521" s="2">
        <v>9.5540499999999999E-4</v>
      </c>
    </row>
    <row r="522" spans="4:6" x14ac:dyDescent="0.2">
      <c r="D522" s="7"/>
      <c r="E522" s="2">
        <v>6.7401099999999997E-4</v>
      </c>
      <c r="F522" s="2">
        <v>8.8406800000000001E-4</v>
      </c>
    </row>
    <row r="523" spans="4:6" x14ac:dyDescent="0.2">
      <c r="D523" s="7"/>
      <c r="E523" s="2">
        <v>1.028492E-3</v>
      </c>
      <c r="F523" s="2">
        <v>7.4654500000000004E-4</v>
      </c>
    </row>
    <row r="524" spans="4:6" x14ac:dyDescent="0.2">
      <c r="D524" s="7"/>
      <c r="E524" s="2">
        <v>9.7814800000000008E-4</v>
      </c>
      <c r="F524" s="2">
        <v>6.7721100000000005E-4</v>
      </c>
    </row>
    <row r="525" spans="4:6" x14ac:dyDescent="0.2">
      <c r="D525" s="7"/>
      <c r="E525" s="2">
        <v>8.40604E-4</v>
      </c>
      <c r="F525" s="2">
        <v>1.6221199999999999E-3</v>
      </c>
    </row>
    <row r="526" spans="4:6" x14ac:dyDescent="0.2">
      <c r="D526" s="7"/>
      <c r="E526" s="2">
        <v>6.26452E-4</v>
      </c>
      <c r="F526" s="2">
        <v>1.62233E-3</v>
      </c>
    </row>
    <row r="527" spans="4:6" x14ac:dyDescent="0.2">
      <c r="D527" s="7"/>
      <c r="E527" s="2">
        <v>1.363667E-3</v>
      </c>
      <c r="F527" s="2">
        <v>7.4124E-4</v>
      </c>
    </row>
    <row r="528" spans="4:6" x14ac:dyDescent="0.2">
      <c r="D528" s="7"/>
      <c r="E528" s="2">
        <v>1.2237109999999999E-3</v>
      </c>
      <c r="F528" s="2">
        <v>6.4557000000000004E-4</v>
      </c>
    </row>
    <row r="529" spans="4:6" x14ac:dyDescent="0.2">
      <c r="D529" s="7"/>
      <c r="E529" s="2">
        <v>2.0975159999999998E-3</v>
      </c>
      <c r="F529" s="2">
        <v>9.2537299999999995E-4</v>
      </c>
    </row>
    <row r="530" spans="4:6" x14ac:dyDescent="0.2">
      <c r="D530" s="7"/>
      <c r="E530" s="2">
        <v>1.4041240000000001E-3</v>
      </c>
      <c r="F530" s="2">
        <v>1.577202E-3</v>
      </c>
    </row>
    <row r="531" spans="4:6" x14ac:dyDescent="0.2">
      <c r="D531" s="7"/>
      <c r="E531" s="2">
        <v>1.2809519999999999E-3</v>
      </c>
      <c r="F531" s="2">
        <v>1.1682540000000001E-3</v>
      </c>
    </row>
    <row r="532" spans="4:6" x14ac:dyDescent="0.2">
      <c r="D532" s="7"/>
      <c r="E532" s="2">
        <v>8.5666699999999998E-4</v>
      </c>
      <c r="F532" s="2">
        <v>1.059494E-3</v>
      </c>
    </row>
    <row r="533" spans="4:6" x14ac:dyDescent="0.2">
      <c r="D533" s="7"/>
      <c r="E533" s="2">
        <v>8.5249999999999996E-4</v>
      </c>
      <c r="F533" s="2">
        <v>2.2090909999999998E-3</v>
      </c>
    </row>
    <row r="534" spans="4:6" x14ac:dyDescent="0.2">
      <c r="D534" s="7"/>
      <c r="E534" s="2">
        <v>7.7243600000000004E-4</v>
      </c>
      <c r="F534" s="2">
        <v>8.3090900000000001E-4</v>
      </c>
    </row>
    <row r="535" spans="4:6" x14ac:dyDescent="0.2">
      <c r="D535" s="7"/>
      <c r="E535" s="2">
        <v>1.0558010000000001E-3</v>
      </c>
      <c r="F535" s="2">
        <v>6.8712099999999996E-4</v>
      </c>
    </row>
    <row r="536" spans="4:6" x14ac:dyDescent="0.2">
      <c r="D536" s="7"/>
      <c r="E536" s="2">
        <v>1.340373E-3</v>
      </c>
      <c r="F536" s="2">
        <v>2.952727E-3</v>
      </c>
    </row>
    <row r="537" spans="4:6" x14ac:dyDescent="0.2">
      <c r="D537" s="7"/>
      <c r="E537" s="2">
        <v>6.8694199999999996E-4</v>
      </c>
      <c r="F537" s="2">
        <v>5.9973800000000005E-4</v>
      </c>
    </row>
    <row r="538" spans="4:6" x14ac:dyDescent="0.2">
      <c r="D538" s="7"/>
      <c r="E538" s="2">
        <v>7.6993199999999997E-4</v>
      </c>
      <c r="F538" s="2">
        <v>9.2153799999999996E-4</v>
      </c>
    </row>
    <row r="539" spans="4:6" x14ac:dyDescent="0.2">
      <c r="D539" s="7"/>
      <c r="E539" s="2">
        <v>7.2000000000000005E-4</v>
      </c>
      <c r="F539" s="2">
        <v>1.088538E-3</v>
      </c>
    </row>
    <row r="540" spans="4:6" x14ac:dyDescent="0.2">
      <c r="D540" s="7"/>
      <c r="E540" s="2">
        <v>2.313636E-3</v>
      </c>
      <c r="F540" s="2">
        <v>1.441964E-3</v>
      </c>
    </row>
    <row r="541" spans="4:6" x14ac:dyDescent="0.2">
      <c r="D541" s="7"/>
      <c r="E541" s="2">
        <v>1.287547E-3</v>
      </c>
      <c r="F541" s="2">
        <v>5.5391800000000003E-4</v>
      </c>
    </row>
    <row r="542" spans="4:6" x14ac:dyDescent="0.2">
      <c r="D542" s="7"/>
      <c r="E542" s="2">
        <v>1.1840710000000001E-3</v>
      </c>
      <c r="F542" s="2">
        <v>8.1973699999999996E-4</v>
      </c>
    </row>
    <row r="543" spans="4:6" x14ac:dyDescent="0.2">
      <c r="D543" s="7"/>
      <c r="E543" s="2">
        <v>7.2610100000000005E-4</v>
      </c>
      <c r="F543" s="2">
        <v>7.6877100000000002E-4</v>
      </c>
    </row>
    <row r="544" spans="4:6" x14ac:dyDescent="0.2">
      <c r="D544" s="7"/>
      <c r="E544" s="2">
        <v>1.4760870000000001E-3</v>
      </c>
      <c r="F544" s="2">
        <v>7.8427399999999995E-4</v>
      </c>
    </row>
    <row r="545" spans="4:6" x14ac:dyDescent="0.2">
      <c r="D545" s="7"/>
      <c r="E545" s="2">
        <v>1.3187819999999999E-3</v>
      </c>
      <c r="F545" s="2">
        <v>8.17901E-4</v>
      </c>
    </row>
    <row r="546" spans="4:6" x14ac:dyDescent="0.2">
      <c r="D546" s="7"/>
      <c r="E546" s="2">
        <v>1.591943E-3</v>
      </c>
      <c r="F546" s="2">
        <v>1.252866E-3</v>
      </c>
    </row>
    <row r="547" spans="4:6" x14ac:dyDescent="0.2">
      <c r="D547" s="7"/>
      <c r="E547" s="2">
        <v>8.6066699999999996E-4</v>
      </c>
      <c r="F547" s="2">
        <v>1.7526600000000001E-3</v>
      </c>
    </row>
    <row r="548" spans="4:6" x14ac:dyDescent="0.2">
      <c r="D548" s="7"/>
      <c r="E548" s="2">
        <v>8.8325600000000002E-4</v>
      </c>
      <c r="F548" s="2">
        <v>1.1715950000000001E-3</v>
      </c>
    </row>
    <row r="549" spans="4:6" x14ac:dyDescent="0.2">
      <c r="D549" s="7"/>
      <c r="E549" s="2">
        <v>6.9452100000000003E-4</v>
      </c>
      <c r="F549" s="2">
        <v>2.3825579999999999E-3</v>
      </c>
    </row>
    <row r="550" spans="4:6" x14ac:dyDescent="0.2">
      <c r="D550" s="7"/>
      <c r="E550" s="2">
        <v>9.9957999999999991E-4</v>
      </c>
      <c r="F550" s="2">
        <v>1.9632349999999998E-3</v>
      </c>
    </row>
    <row r="551" spans="4:6" x14ac:dyDescent="0.2">
      <c r="D551" s="7"/>
      <c r="E551" s="2">
        <v>1.045973E-3</v>
      </c>
      <c r="F551" s="2">
        <v>2.449143E-3</v>
      </c>
    </row>
    <row r="552" spans="4:6" x14ac:dyDescent="0.2">
      <c r="D552" s="7"/>
      <c r="E552" s="2">
        <v>6.9059199999999996E-4</v>
      </c>
      <c r="F552" s="2">
        <v>1.453226E-3</v>
      </c>
    </row>
    <row r="553" spans="4:6" x14ac:dyDescent="0.2">
      <c r="D553" s="7"/>
      <c r="E553" s="2">
        <v>1.008571E-3</v>
      </c>
      <c r="F553" s="2">
        <v>9.08974E-4</v>
      </c>
    </row>
    <row r="554" spans="4:6" x14ac:dyDescent="0.2">
      <c r="D554" s="7"/>
      <c r="E554" s="2">
        <v>1.6253890000000001E-3</v>
      </c>
      <c r="F554" s="2">
        <v>1.3178809999999999E-3</v>
      </c>
    </row>
    <row r="555" spans="4:6" x14ac:dyDescent="0.2">
      <c r="D555" s="7"/>
      <c r="E555" s="2">
        <v>1.8605710000000001E-3</v>
      </c>
      <c r="F555" s="2">
        <v>1.4306119999999999E-3</v>
      </c>
    </row>
    <row r="556" spans="4:6" x14ac:dyDescent="0.2">
      <c r="D556" s="7"/>
      <c r="E556" s="2">
        <v>6.5685699999999995E-4</v>
      </c>
      <c r="F556" s="2">
        <v>1.433113E-3</v>
      </c>
    </row>
    <row r="557" spans="4:6" x14ac:dyDescent="0.2">
      <c r="D557" s="7"/>
      <c r="E557" s="2">
        <v>4.9422699999999997E-4</v>
      </c>
      <c r="F557" s="2">
        <v>2.6676260000000002E-3</v>
      </c>
    </row>
    <row r="558" spans="4:6" x14ac:dyDescent="0.2">
      <c r="D558" s="7"/>
      <c r="E558" s="2">
        <v>1.4412699999999999E-3</v>
      </c>
      <c r="F558" s="2">
        <v>2.795652E-3</v>
      </c>
    </row>
    <row r="559" spans="4:6" x14ac:dyDescent="0.2">
      <c r="D559" s="7"/>
      <c r="E559" s="2">
        <v>7.9848500000000004E-4</v>
      </c>
      <c r="F559" s="2">
        <v>1.054328E-3</v>
      </c>
    </row>
    <row r="560" spans="4:6" x14ac:dyDescent="0.2">
      <c r="D560" s="7"/>
      <c r="E560" s="2">
        <v>1.0587909999999999E-3</v>
      </c>
      <c r="F560" s="2">
        <v>1.825899E-3</v>
      </c>
    </row>
    <row r="561" spans="4:6" x14ac:dyDescent="0.2">
      <c r="D561" s="7"/>
      <c r="E561" s="2">
        <v>1.1000000000000001E-3</v>
      </c>
      <c r="F561" s="2">
        <v>8.0123800000000002E-4</v>
      </c>
    </row>
    <row r="562" spans="4:6" x14ac:dyDescent="0.2">
      <c r="D562" s="7"/>
      <c r="E562" s="2">
        <v>7.4669799999999996E-4</v>
      </c>
      <c r="F562" s="2">
        <v>8.4371900000000004E-4</v>
      </c>
    </row>
    <row r="563" spans="4:6" x14ac:dyDescent="0.2">
      <c r="D563" s="7"/>
      <c r="E563" s="2">
        <v>8.5079399999999999E-4</v>
      </c>
      <c r="F563" s="2">
        <v>4.0293330000000004E-3</v>
      </c>
    </row>
    <row r="564" spans="4:6" x14ac:dyDescent="0.2">
      <c r="D564" s="7"/>
      <c r="E564" s="2">
        <v>7.2851999999999997E-4</v>
      </c>
      <c r="F564" s="2">
        <v>1.08E-3</v>
      </c>
    </row>
    <row r="565" spans="4:6" x14ac:dyDescent="0.2">
      <c r="D565" s="7"/>
      <c r="E565" s="2">
        <v>9.3599999999999998E-4</v>
      </c>
      <c r="F565" s="2">
        <v>1.0024910000000001E-3</v>
      </c>
    </row>
    <row r="566" spans="4:6" x14ac:dyDescent="0.2">
      <c r="D566" s="7"/>
      <c r="E566" s="2">
        <v>1.2706670000000001E-3</v>
      </c>
      <c r="F566" s="2">
        <v>8.4591199999999999E-4</v>
      </c>
    </row>
    <row r="567" spans="4:6" x14ac:dyDescent="0.2">
      <c r="D567" s="7"/>
      <c r="E567" s="2">
        <v>1.2618709999999999E-3</v>
      </c>
      <c r="F567" s="2">
        <v>1.130638E-3</v>
      </c>
    </row>
    <row r="568" spans="4:6" x14ac:dyDescent="0.2">
      <c r="D568" s="7"/>
      <c r="E568" s="2">
        <v>1.158173E-3</v>
      </c>
      <c r="F568" s="2">
        <v>1.357509E-3</v>
      </c>
    </row>
    <row r="569" spans="4:6" x14ac:dyDescent="0.2">
      <c r="D569" s="7"/>
      <c r="E569" s="2">
        <v>1.1948340000000001E-3</v>
      </c>
      <c r="F569" s="2">
        <v>6.7034899999999999E-4</v>
      </c>
    </row>
    <row r="570" spans="4:6" x14ac:dyDescent="0.2">
      <c r="D570" s="7"/>
      <c r="E570" s="2">
        <v>1.7071429999999999E-3</v>
      </c>
      <c r="F570" s="2">
        <v>1.1611760000000001E-3</v>
      </c>
    </row>
    <row r="571" spans="4:6" x14ac:dyDescent="0.2">
      <c r="D571" s="7"/>
      <c r="E571" s="2">
        <v>1.1397130000000001E-3</v>
      </c>
      <c r="F571" s="2">
        <v>1.066355E-3</v>
      </c>
    </row>
    <row r="572" spans="4:6" x14ac:dyDescent="0.2">
      <c r="D572" s="7"/>
      <c r="E572" s="2">
        <v>2.024096E-3</v>
      </c>
      <c r="F572" s="2">
        <v>1.5583330000000001E-3</v>
      </c>
    </row>
    <row r="573" spans="4:6" x14ac:dyDescent="0.2">
      <c r="D573" s="7"/>
      <c r="E573" s="2">
        <v>1.4697670000000001E-3</v>
      </c>
      <c r="F573" s="2">
        <v>6.65812E-4</v>
      </c>
    </row>
    <row r="574" spans="4:6" x14ac:dyDescent="0.2">
      <c r="D574" s="7"/>
      <c r="E574" s="2">
        <v>9.8817200000000005E-4</v>
      </c>
      <c r="F574" s="2">
        <v>6.6273899999999997E-4</v>
      </c>
    </row>
    <row r="575" spans="4:6" x14ac:dyDescent="0.2">
      <c r="D575" s="7"/>
      <c r="E575" s="2">
        <v>1.297561E-3</v>
      </c>
      <c r="F575" s="2">
        <v>1.9541350000000001E-3</v>
      </c>
    </row>
    <row r="576" spans="4:6" x14ac:dyDescent="0.2">
      <c r="D576" s="7"/>
      <c r="E576" s="2">
        <v>8.9081100000000003E-4</v>
      </c>
      <c r="F576" s="2">
        <v>9.2028499999999996E-4</v>
      </c>
    </row>
    <row r="577" spans="4:6" x14ac:dyDescent="0.2">
      <c r="D577" s="7"/>
      <c r="E577" s="2">
        <v>2.7503499999999999E-3</v>
      </c>
      <c r="F577" s="2">
        <v>1.6803370000000001E-3</v>
      </c>
    </row>
    <row r="578" spans="4:6" x14ac:dyDescent="0.2">
      <c r="D578" s="7"/>
      <c r="E578" s="2">
        <v>2.8777780000000001E-3</v>
      </c>
      <c r="F578" s="2">
        <v>9.7072499999999997E-4</v>
      </c>
    </row>
    <row r="579" spans="4:6" x14ac:dyDescent="0.2">
      <c r="D579" s="7"/>
      <c r="E579" s="2">
        <v>1.489202E-3</v>
      </c>
      <c r="F579" s="2">
        <v>2.270748E-3</v>
      </c>
    </row>
    <row r="580" spans="4:6" x14ac:dyDescent="0.2">
      <c r="D580" s="7"/>
      <c r="E580" s="2">
        <v>1.542105E-3</v>
      </c>
      <c r="F580" s="2">
        <v>1.419249E-3</v>
      </c>
    </row>
    <row r="581" spans="4:6" x14ac:dyDescent="0.2">
      <c r="D581" s="7"/>
      <c r="E581" s="2">
        <v>2.5970590000000001E-3</v>
      </c>
      <c r="F581" s="2">
        <v>1.2045249999999999E-3</v>
      </c>
    </row>
    <row r="582" spans="4:6" x14ac:dyDescent="0.2">
      <c r="D582" s="7"/>
      <c r="E582" s="2">
        <v>1.9350649999999999E-3</v>
      </c>
      <c r="F582" s="2">
        <v>1.15493E-3</v>
      </c>
    </row>
    <row r="583" spans="4:6" x14ac:dyDescent="0.2">
      <c r="D583" s="7"/>
      <c r="E583" s="2">
        <v>4.1448279999999997E-3</v>
      </c>
      <c r="F583" s="2">
        <v>9.0114899999999996E-4</v>
      </c>
    </row>
    <row r="584" spans="4:6" x14ac:dyDescent="0.2">
      <c r="D584" s="7"/>
      <c r="E584" s="2">
        <v>7.7872300000000005E-4</v>
      </c>
      <c r="F584" s="2">
        <v>1.0758359999999999E-3</v>
      </c>
    </row>
    <row r="585" spans="4:6" x14ac:dyDescent="0.2">
      <c r="D585" s="7"/>
      <c r="E585" s="2">
        <v>4.897701E-3</v>
      </c>
      <c r="F585" s="2">
        <v>1.157269E-3</v>
      </c>
    </row>
    <row r="586" spans="4:6" x14ac:dyDescent="0.2">
      <c r="D586" s="7"/>
      <c r="E586" s="2">
        <v>2.9372729999999998E-3</v>
      </c>
      <c r="F586" s="2">
        <v>9.7843100000000009E-4</v>
      </c>
    </row>
    <row r="587" spans="4:6" x14ac:dyDescent="0.2">
      <c r="D587" s="7"/>
      <c r="E587" s="2">
        <v>5.5657600000000003E-4</v>
      </c>
      <c r="F587" s="2">
        <v>5.7182299999999995E-4</v>
      </c>
    </row>
    <row r="588" spans="4:6" x14ac:dyDescent="0.2">
      <c r="D588" s="7"/>
      <c r="E588" s="2">
        <v>1.3575340000000001E-3</v>
      </c>
      <c r="F588" s="2">
        <v>1.3798969999999999E-3</v>
      </c>
    </row>
    <row r="589" spans="4:6" x14ac:dyDescent="0.2">
      <c r="D589" s="7"/>
      <c r="E589" s="2">
        <v>1.854706E-3</v>
      </c>
      <c r="F589" s="2">
        <v>8.9254899999999997E-4</v>
      </c>
    </row>
    <row r="590" spans="4:6" x14ac:dyDescent="0.2">
      <c r="D590" s="7"/>
      <c r="E590" s="2">
        <v>6.5930899999999996E-4</v>
      </c>
      <c r="F590" s="2">
        <v>6.4818199999999997E-4</v>
      </c>
    </row>
    <row r="591" spans="4:6" x14ac:dyDescent="0.2">
      <c r="D591" s="7"/>
      <c r="E591" s="2">
        <v>1.375893E-3</v>
      </c>
      <c r="F591" s="2">
        <v>1.168868E-3</v>
      </c>
    </row>
    <row r="592" spans="4:6" x14ac:dyDescent="0.2">
      <c r="D592" s="7"/>
      <c r="E592" s="2">
        <v>6.9280700000000004E-4</v>
      </c>
      <c r="F592" s="2">
        <v>1.2053960000000001E-3</v>
      </c>
    </row>
    <row r="593" spans="4:6" x14ac:dyDescent="0.2">
      <c r="D593" s="7"/>
      <c r="E593" s="2">
        <v>5.8195499999999999E-4</v>
      </c>
      <c r="F593" s="2">
        <v>2.0116560000000001E-3</v>
      </c>
    </row>
    <row r="594" spans="4:6" x14ac:dyDescent="0.2">
      <c r="D594" s="7"/>
      <c r="E594" s="2">
        <v>1.214286E-3</v>
      </c>
      <c r="F594" s="2">
        <v>1.2764440000000001E-3</v>
      </c>
    </row>
    <row r="595" spans="4:6" x14ac:dyDescent="0.2">
      <c r="D595" s="7"/>
      <c r="E595" s="2">
        <v>1.1089889999999999E-3</v>
      </c>
      <c r="F595" s="2">
        <v>8.1867099999999998E-4</v>
      </c>
    </row>
    <row r="596" spans="4:6" x14ac:dyDescent="0.2">
      <c r="D596" s="7"/>
      <c r="E596" s="2">
        <v>3.632911E-3</v>
      </c>
      <c r="F596" s="2">
        <v>1.020455E-3</v>
      </c>
    </row>
    <row r="597" spans="4:6" x14ac:dyDescent="0.2">
      <c r="D597" s="7"/>
      <c r="E597" s="2">
        <v>1.6738370000000001E-3</v>
      </c>
      <c r="F597" s="2">
        <v>7.8923100000000005E-4</v>
      </c>
    </row>
    <row r="598" spans="4:6" x14ac:dyDescent="0.2">
      <c r="D598" s="7"/>
      <c r="E598" s="2">
        <v>8.3818900000000003E-4</v>
      </c>
      <c r="F598" s="2">
        <v>7.3141199999999997E-4</v>
      </c>
    </row>
    <row r="599" spans="4:6" x14ac:dyDescent="0.2">
      <c r="D599" s="7"/>
      <c r="E599" s="2">
        <v>1.5824739999999999E-3</v>
      </c>
      <c r="F599" s="2">
        <v>1.0036590000000001E-3</v>
      </c>
    </row>
    <row r="600" spans="4:6" x14ac:dyDescent="0.2">
      <c r="D600" s="7"/>
      <c r="E600" s="2">
        <v>1.4051809999999999E-3</v>
      </c>
      <c r="F600" s="2">
        <v>3.3707070000000001E-3</v>
      </c>
    </row>
    <row r="601" spans="4:6" x14ac:dyDescent="0.2">
      <c r="D601" s="7"/>
      <c r="E601" s="2">
        <v>3.5693550000000002E-3</v>
      </c>
      <c r="F601" s="2">
        <v>1.6831400000000001E-3</v>
      </c>
    </row>
    <row r="602" spans="4:6" x14ac:dyDescent="0.2">
      <c r="D602" s="7"/>
      <c r="E602" s="2">
        <v>6.5187000000000003E-4</v>
      </c>
      <c r="F602" s="2">
        <v>1.4796989999999999E-3</v>
      </c>
    </row>
    <row r="603" spans="4:6" x14ac:dyDescent="0.2">
      <c r="D603" s="7"/>
      <c r="E603" s="2">
        <v>8.0607499999999996E-4</v>
      </c>
      <c r="F603" s="2">
        <v>5.8753400000000002E-4</v>
      </c>
    </row>
    <row r="604" spans="4:6" x14ac:dyDescent="0.2">
      <c r="D604" s="7"/>
      <c r="E604" s="2">
        <v>1.104046E-3</v>
      </c>
      <c r="F604" s="2">
        <v>7.8361299999999995E-4</v>
      </c>
    </row>
    <row r="605" spans="4:6" x14ac:dyDescent="0.2">
      <c r="D605" s="7"/>
      <c r="E605" s="2">
        <v>2.4530770000000001E-3</v>
      </c>
      <c r="F605" s="2">
        <v>1.8978840000000001E-3</v>
      </c>
    </row>
    <row r="606" spans="4:6" x14ac:dyDescent="0.2">
      <c r="D606" s="7"/>
      <c r="E606" s="2">
        <v>2.275352E-3</v>
      </c>
      <c r="F606" s="2">
        <v>7.0753000000000005E-4</v>
      </c>
    </row>
    <row r="607" spans="4:6" x14ac:dyDescent="0.2">
      <c r="D607" s="7"/>
      <c r="E607" s="2">
        <v>1.137107E-3</v>
      </c>
      <c r="F607" s="2">
        <v>1.1762789999999999E-3</v>
      </c>
    </row>
    <row r="608" spans="4:6" x14ac:dyDescent="0.2">
      <c r="D608" s="7"/>
      <c r="E608" s="2">
        <v>9.7220499999999997E-4</v>
      </c>
      <c r="F608" s="2">
        <v>7.1046800000000002E-4</v>
      </c>
    </row>
    <row r="609" spans="4:6" x14ac:dyDescent="0.2">
      <c r="D609" s="7"/>
      <c r="E609" s="2">
        <v>1.995798E-3</v>
      </c>
      <c r="F609" s="2">
        <v>1.626506E-3</v>
      </c>
    </row>
    <row r="610" spans="4:6" x14ac:dyDescent="0.2">
      <c r="D610" s="7"/>
      <c r="E610" s="2">
        <v>4.8130100000000001E-4</v>
      </c>
      <c r="F610" s="2">
        <v>1.126974E-3</v>
      </c>
    </row>
    <row r="611" spans="4:6" x14ac:dyDescent="0.2">
      <c r="D611" s="7"/>
      <c r="E611" s="2">
        <v>1.3942309999999999E-3</v>
      </c>
      <c r="F611" s="2">
        <v>8.4095199999999995E-4</v>
      </c>
    </row>
    <row r="612" spans="4:6" x14ac:dyDescent="0.2">
      <c r="D612" s="7"/>
      <c r="E612" s="2">
        <v>6.7888599999999996E-4</v>
      </c>
      <c r="F612" s="2">
        <v>9.4916399999999995E-4</v>
      </c>
    </row>
    <row r="613" spans="4:6" x14ac:dyDescent="0.2">
      <c r="D613" s="7"/>
      <c r="E613" s="2">
        <v>7.8729099999999997E-4</v>
      </c>
      <c r="F613" s="2">
        <v>1.028328E-3</v>
      </c>
    </row>
    <row r="614" spans="4:6" x14ac:dyDescent="0.2">
      <c r="D614" s="7"/>
      <c r="E614" s="2">
        <v>5.0837099999999997E-4</v>
      </c>
      <c r="F614" s="2">
        <v>1.195755E-3</v>
      </c>
    </row>
    <row r="615" spans="4:6" x14ac:dyDescent="0.2">
      <c r="D615" s="7"/>
      <c r="E615" s="2">
        <v>4.9753099999999995E-4</v>
      </c>
      <c r="F615" s="2">
        <v>1.1049530000000001E-3</v>
      </c>
    </row>
    <row r="616" spans="4:6" x14ac:dyDescent="0.2">
      <c r="D616" s="7"/>
      <c r="E616" s="2">
        <v>1.279114E-3</v>
      </c>
      <c r="F616" s="2">
        <v>1.492908E-3</v>
      </c>
    </row>
    <row r="617" spans="4:6" x14ac:dyDescent="0.2">
      <c r="D617" s="7"/>
      <c r="E617" s="2">
        <v>7.7610899999999998E-4</v>
      </c>
      <c r="F617" s="2">
        <v>1.6467109999999999E-3</v>
      </c>
    </row>
    <row r="618" spans="4:6" x14ac:dyDescent="0.2">
      <c r="D618" s="7"/>
      <c r="E618" s="2">
        <v>5.8124999999999995E-4</v>
      </c>
      <c r="F618" s="2">
        <v>9.3306800000000001E-4</v>
      </c>
    </row>
    <row r="619" spans="4:6" x14ac:dyDescent="0.2">
      <c r="D619" s="7"/>
      <c r="E619" s="2">
        <v>1.3493240000000001E-3</v>
      </c>
      <c r="F619" s="2">
        <v>5.8633330000000001E-3</v>
      </c>
    </row>
    <row r="620" spans="4:6" x14ac:dyDescent="0.2">
      <c r="D620" s="7"/>
      <c r="E620" s="2">
        <v>1.147917E-3</v>
      </c>
      <c r="F620" s="2">
        <v>1.725E-3</v>
      </c>
    </row>
    <row r="621" spans="4:6" x14ac:dyDescent="0.2">
      <c r="D621" s="7"/>
      <c r="E621" s="2">
        <v>7.0205799999999998E-4</v>
      </c>
      <c r="F621" s="2">
        <v>8.2861700000000003E-4</v>
      </c>
    </row>
    <row r="622" spans="4:6" x14ac:dyDescent="0.2">
      <c r="D622" s="7"/>
      <c r="E622" s="2">
        <v>1.6660819999999999E-3</v>
      </c>
      <c r="F622" s="2">
        <v>8.5471099999999997E-4</v>
      </c>
    </row>
    <row r="623" spans="4:6" x14ac:dyDescent="0.2">
      <c r="D623" s="7"/>
      <c r="E623" s="2">
        <v>8.1704200000000003E-4</v>
      </c>
      <c r="F623" s="2">
        <v>1.1111859999999999E-3</v>
      </c>
    </row>
    <row r="624" spans="4:6" x14ac:dyDescent="0.2">
      <c r="D624" s="7"/>
      <c r="E624" s="2">
        <v>1.629293E-3</v>
      </c>
      <c r="F624" s="2">
        <v>1.1196769999999999E-3</v>
      </c>
    </row>
    <row r="625" spans="4:6" x14ac:dyDescent="0.2">
      <c r="D625" s="7"/>
      <c r="E625" s="2">
        <v>5.7338099999999998E-4</v>
      </c>
      <c r="F625" s="2">
        <v>4.76763E-4</v>
      </c>
    </row>
    <row r="626" spans="4:6" x14ac:dyDescent="0.2">
      <c r="D626" s="7"/>
      <c r="E626" s="2">
        <v>6.16867E-4</v>
      </c>
      <c r="F626" s="2">
        <v>6.3219899999999996E-4</v>
      </c>
    </row>
    <row r="627" spans="4:6" x14ac:dyDescent="0.2">
      <c r="D627" s="7"/>
      <c r="E627" s="2">
        <v>2.0472730000000001E-3</v>
      </c>
      <c r="F627" s="2">
        <v>8.7713000000000005E-4</v>
      </c>
    </row>
    <row r="628" spans="4:6" x14ac:dyDescent="0.2">
      <c r="D628" s="7"/>
      <c r="E628" s="2">
        <v>2.759091E-3</v>
      </c>
      <c r="F628" s="2">
        <v>9.4631299999999995E-4</v>
      </c>
    </row>
    <row r="629" spans="4:6" x14ac:dyDescent="0.2">
      <c r="D629" s="7"/>
      <c r="E629" s="2">
        <v>1.6784619999999999E-3</v>
      </c>
      <c r="F629" s="2">
        <v>7.1725900000000004E-4</v>
      </c>
    </row>
    <row r="630" spans="4:6" x14ac:dyDescent="0.2">
      <c r="D630" s="7"/>
      <c r="E630" s="2">
        <v>9.3418400000000001E-4</v>
      </c>
      <c r="F630" s="2">
        <v>6.9256199999999997E-4</v>
      </c>
    </row>
    <row r="631" spans="4:6" x14ac:dyDescent="0.2">
      <c r="D631" s="7"/>
      <c r="E631" s="2">
        <v>9.7575799999999996E-4</v>
      </c>
      <c r="F631" s="2">
        <v>1.541096E-3</v>
      </c>
    </row>
    <row r="632" spans="4:6" x14ac:dyDescent="0.2">
      <c r="D632" s="7"/>
      <c r="E632" s="2">
        <v>6.6903799999999995E-4</v>
      </c>
      <c r="F632" s="2">
        <v>5.8692100000000001E-4</v>
      </c>
    </row>
    <row r="633" spans="4:6" x14ac:dyDescent="0.2">
      <c r="D633" s="7"/>
      <c r="E633" s="2">
        <v>1.1872810000000001E-3</v>
      </c>
      <c r="F633" s="2">
        <v>1.087019E-3</v>
      </c>
    </row>
    <row r="634" spans="4:6" x14ac:dyDescent="0.2">
      <c r="D634" s="7"/>
      <c r="E634" s="2">
        <v>6.5315100000000004E-4</v>
      </c>
      <c r="F634" s="2">
        <v>1.362996E-3</v>
      </c>
    </row>
    <row r="635" spans="4:6" x14ac:dyDescent="0.2">
      <c r="D635" s="7"/>
      <c r="E635" s="2">
        <v>1.0791259999999999E-3</v>
      </c>
      <c r="F635" s="2">
        <v>6.8924999999999998E-4</v>
      </c>
    </row>
    <row r="636" spans="4:6" x14ac:dyDescent="0.2">
      <c r="D636" s="7"/>
      <c r="E636" s="2">
        <v>6.2241399999999995E-4</v>
      </c>
      <c r="F636" s="2">
        <v>5.4204500000000001E-4</v>
      </c>
    </row>
    <row r="637" spans="4:6" x14ac:dyDescent="0.2">
      <c r="D637" s="7"/>
      <c r="E637" s="2">
        <v>1.0279499999999999E-3</v>
      </c>
      <c r="F637" s="2">
        <v>9.0996700000000002E-4</v>
      </c>
    </row>
    <row r="638" spans="4:6" x14ac:dyDescent="0.2">
      <c r="D638" s="7"/>
      <c r="E638" s="2">
        <v>8.6497899999999999E-4</v>
      </c>
      <c r="F638" s="2">
        <v>1.457554E-3</v>
      </c>
    </row>
    <row r="639" spans="4:6" x14ac:dyDescent="0.2">
      <c r="D639" s="7"/>
      <c r="E639" s="2">
        <v>8.1442999999999999E-4</v>
      </c>
      <c r="F639" s="2">
        <v>9.9946200000000001E-4</v>
      </c>
    </row>
    <row r="640" spans="4:6" x14ac:dyDescent="0.2">
      <c r="D640" s="7"/>
      <c r="E640" s="2">
        <v>1.9489010000000001E-3</v>
      </c>
      <c r="F640" s="2">
        <v>7.2361109999999999E-3</v>
      </c>
    </row>
    <row r="641" spans="4:6" x14ac:dyDescent="0.2">
      <c r="D641" s="7"/>
      <c r="E641" s="2">
        <v>1.6077839999999999E-3</v>
      </c>
      <c r="F641" s="2">
        <v>7.2993999999999999E-4</v>
      </c>
    </row>
    <row r="642" spans="4:6" x14ac:dyDescent="0.2">
      <c r="D642" s="7"/>
      <c r="E642" s="2">
        <v>4.3790700000000002E-4</v>
      </c>
      <c r="F642" s="2">
        <v>1.2237039999999999E-3</v>
      </c>
    </row>
    <row r="643" spans="4:6" x14ac:dyDescent="0.2">
      <c r="D643" s="7"/>
      <c r="E643" s="2">
        <v>1.358333E-3</v>
      </c>
      <c r="F643" s="2">
        <v>9.5418300000000005E-4</v>
      </c>
    </row>
    <row r="644" spans="4:6" x14ac:dyDescent="0.2">
      <c r="D644" s="7"/>
      <c r="E644" s="2">
        <v>1.463043E-3</v>
      </c>
      <c r="F644" s="2">
        <v>1.1172109999999999E-3</v>
      </c>
    </row>
    <row r="645" spans="4:6" x14ac:dyDescent="0.2">
      <c r="D645" s="7"/>
      <c r="E645" s="2">
        <v>1.030769E-3</v>
      </c>
      <c r="F645" s="2">
        <v>1.200429E-3</v>
      </c>
    </row>
    <row r="646" spans="4:6" x14ac:dyDescent="0.2">
      <c r="D646" s="7"/>
      <c r="E646" s="2">
        <v>1.0720720000000001E-3</v>
      </c>
      <c r="F646" s="2">
        <v>1.1134879999999999E-3</v>
      </c>
    </row>
    <row r="647" spans="4:6" x14ac:dyDescent="0.2">
      <c r="D647" s="7"/>
      <c r="E647" s="2">
        <v>3.1808819999999999E-3</v>
      </c>
      <c r="F647" s="2">
        <v>1.599519E-3</v>
      </c>
    </row>
    <row r="648" spans="4:6" x14ac:dyDescent="0.2">
      <c r="D648" s="7"/>
      <c r="E648" s="2">
        <v>3.013534E-3</v>
      </c>
      <c r="F648" s="2">
        <v>1.24574E-3</v>
      </c>
    </row>
    <row r="649" spans="4:6" x14ac:dyDescent="0.2">
      <c r="D649" s="7"/>
      <c r="E649" s="2">
        <v>1.8519999999999999E-3</v>
      </c>
      <c r="F649" s="2">
        <v>9.2285700000000002E-4</v>
      </c>
    </row>
    <row r="650" spans="4:6" x14ac:dyDescent="0.2">
      <c r="D650" s="7"/>
      <c r="E650" s="2">
        <v>1.052419E-3</v>
      </c>
      <c r="F650" s="2">
        <v>9.6172399999999996E-4</v>
      </c>
    </row>
    <row r="651" spans="4:6" x14ac:dyDescent="0.2">
      <c r="D651" s="7"/>
      <c r="E651" s="2">
        <v>1.410728E-3</v>
      </c>
      <c r="F651" s="2">
        <v>1.559136E-3</v>
      </c>
    </row>
    <row r="652" spans="4:6" x14ac:dyDescent="0.2">
      <c r="D652" s="7"/>
      <c r="E652" s="2">
        <v>3.0616670000000001E-3</v>
      </c>
      <c r="F652" s="2">
        <v>1.0227610000000001E-3</v>
      </c>
    </row>
    <row r="653" spans="4:6" x14ac:dyDescent="0.2">
      <c r="D653" s="7"/>
      <c r="E653" s="2">
        <v>1.0122729999999999E-3</v>
      </c>
      <c r="F653" s="2">
        <v>2.3758970000000001E-3</v>
      </c>
    </row>
    <row r="654" spans="4:6" x14ac:dyDescent="0.2">
      <c r="D654" s="7"/>
      <c r="E654" s="2">
        <v>3.4850879999999999E-3</v>
      </c>
      <c r="F654" s="2">
        <v>1.398844E-3</v>
      </c>
    </row>
    <row r="655" spans="4:6" x14ac:dyDescent="0.2">
      <c r="D655" s="7"/>
      <c r="E655" s="2">
        <v>1.555191E-3</v>
      </c>
      <c r="F655" s="2">
        <v>1.2043480000000001E-3</v>
      </c>
    </row>
    <row r="656" spans="4:6" x14ac:dyDescent="0.2">
      <c r="D656" s="7"/>
      <c r="E656" s="2">
        <v>7.7507400000000005E-4</v>
      </c>
      <c r="F656" s="2">
        <v>2.0937500000000001E-3</v>
      </c>
    </row>
    <row r="657" spans="4:6" x14ac:dyDescent="0.2">
      <c r="D657" s="7"/>
      <c r="E657" s="2">
        <v>5.5599200000000005E-4</v>
      </c>
      <c r="F657" s="2">
        <v>2.398837E-3</v>
      </c>
    </row>
    <row r="658" spans="4:6" x14ac:dyDescent="0.2">
      <c r="D658" s="7"/>
      <c r="E658" s="2">
        <v>2.1741009999999999E-3</v>
      </c>
      <c r="F658" s="2">
        <v>1.7780269999999999E-3</v>
      </c>
    </row>
    <row r="659" spans="4:6" x14ac:dyDescent="0.2">
      <c r="D659" s="7"/>
      <c r="E659" s="2">
        <v>5.7848399999999999E-4</v>
      </c>
      <c r="F659" s="2">
        <v>1.297318E-3</v>
      </c>
    </row>
    <row r="660" spans="4:6" x14ac:dyDescent="0.2">
      <c r="D660" s="7"/>
      <c r="E660" s="2">
        <v>4.8272300000000001E-4</v>
      </c>
      <c r="F660" s="2">
        <v>1.156013E-3</v>
      </c>
    </row>
    <row r="661" spans="4:6" x14ac:dyDescent="0.2">
      <c r="D661" s="7"/>
      <c r="E661" s="2">
        <v>1.774138E-3</v>
      </c>
      <c r="F661" s="2">
        <v>1.406818E-3</v>
      </c>
    </row>
    <row r="662" spans="4:6" x14ac:dyDescent="0.2">
      <c r="D662" s="7"/>
      <c r="E662" s="2">
        <v>5.2935299999999999E-4</v>
      </c>
      <c r="F662" s="2">
        <v>1.110909E-3</v>
      </c>
    </row>
    <row r="663" spans="4:6" x14ac:dyDescent="0.2">
      <c r="D663" s="7"/>
      <c r="E663" s="2">
        <v>1.593496E-3</v>
      </c>
      <c r="F663" s="2">
        <v>1.9765310000000001E-3</v>
      </c>
    </row>
    <row r="664" spans="4:6" x14ac:dyDescent="0.2">
      <c r="D664" s="7"/>
      <c r="E664" s="2">
        <v>1.383333E-3</v>
      </c>
      <c r="F664" s="2">
        <v>1.437008E-3</v>
      </c>
    </row>
    <row r="665" spans="4:6" x14ac:dyDescent="0.2">
      <c r="D665" s="7"/>
      <c r="E665" s="2">
        <v>5.3065000000000002E-4</v>
      </c>
      <c r="F665" s="2">
        <v>9.4267099999999996E-4</v>
      </c>
    </row>
    <row r="666" spans="4:6" x14ac:dyDescent="0.2">
      <c r="D666" s="7"/>
      <c r="E666" s="2">
        <v>2.0971430000000001E-3</v>
      </c>
      <c r="F666" s="2">
        <v>1.1609630000000001E-3</v>
      </c>
    </row>
    <row r="667" spans="4:6" x14ac:dyDescent="0.2">
      <c r="D667" s="7"/>
      <c r="E667" s="2">
        <v>1.3313610000000001E-3</v>
      </c>
      <c r="F667" s="2">
        <v>2.557246E-3</v>
      </c>
    </row>
    <row r="668" spans="4:6" x14ac:dyDescent="0.2">
      <c r="D668" s="7"/>
      <c r="E668" s="2">
        <v>1.522951E-3</v>
      </c>
      <c r="F668" s="2">
        <v>9.7413100000000004E-4</v>
      </c>
    </row>
    <row r="669" spans="4:6" x14ac:dyDescent="0.2">
      <c r="D669" s="7"/>
      <c r="E669" s="2">
        <v>8.9831500000000001E-4</v>
      </c>
      <c r="F669" s="2">
        <v>8.3939400000000003E-4</v>
      </c>
    </row>
    <row r="670" spans="4:6" x14ac:dyDescent="0.2">
      <c r="D670" s="7"/>
      <c r="E670" s="2">
        <v>4.8553099999999998E-4</v>
      </c>
      <c r="F670" s="2">
        <v>8.2329199999999999E-4</v>
      </c>
    </row>
    <row r="671" spans="4:6" x14ac:dyDescent="0.2">
      <c r="D671" s="7"/>
      <c r="E671" s="2">
        <v>9.1779100000000005E-4</v>
      </c>
      <c r="F671" s="2">
        <v>6.4552700000000001E-4</v>
      </c>
    </row>
    <row r="672" spans="4:6" x14ac:dyDescent="0.2">
      <c r="D672" s="7"/>
      <c r="E672" s="2">
        <v>7.9064000000000001E-4</v>
      </c>
      <c r="F672" s="2">
        <v>1.2217689999999999E-3</v>
      </c>
    </row>
    <row r="673" spans="4:6" x14ac:dyDescent="0.2">
      <c r="D673" s="7"/>
      <c r="E673" s="2">
        <v>1.646457E-3</v>
      </c>
      <c r="F673" s="2">
        <v>7.8898800000000002E-4</v>
      </c>
    </row>
    <row r="674" spans="4:6" x14ac:dyDescent="0.2">
      <c r="D674" s="7"/>
      <c r="E674" s="2">
        <v>3.019697E-3</v>
      </c>
      <c r="F674" s="2">
        <v>1.134302E-3</v>
      </c>
    </row>
    <row r="675" spans="4:6" x14ac:dyDescent="0.2">
      <c r="D675" s="7"/>
      <c r="E675" s="2">
        <v>1.166917E-3</v>
      </c>
      <c r="F675" s="2">
        <v>7.5760400000000005E-4</v>
      </c>
    </row>
    <row r="676" spans="4:6" x14ac:dyDescent="0.2">
      <c r="D676" s="7"/>
      <c r="E676" s="2">
        <v>7.7607999999999996E-4</v>
      </c>
      <c r="F676" s="2">
        <v>7.4275999999999997E-4</v>
      </c>
    </row>
    <row r="677" spans="4:6" x14ac:dyDescent="0.2">
      <c r="D677" s="7"/>
      <c r="E677" s="2">
        <v>1.0014550000000001E-3</v>
      </c>
      <c r="F677" s="2">
        <v>1.3003789999999999E-3</v>
      </c>
    </row>
    <row r="678" spans="4:6" x14ac:dyDescent="0.2">
      <c r="D678" s="7"/>
      <c r="E678" s="2">
        <v>2.617037E-3</v>
      </c>
      <c r="F678" s="2">
        <v>1.1942859999999999E-3</v>
      </c>
    </row>
    <row r="679" spans="4:6" x14ac:dyDescent="0.2">
      <c r="D679" s="7"/>
      <c r="E679" s="2">
        <v>9.7309899999999995E-4</v>
      </c>
      <c r="F679" s="2">
        <v>1.0612379999999999E-3</v>
      </c>
    </row>
    <row r="680" spans="4:6" x14ac:dyDescent="0.2">
      <c r="D680" s="7"/>
      <c r="E680" s="2">
        <v>2.530263E-3</v>
      </c>
      <c r="F680" s="2">
        <v>1.2481980000000001E-3</v>
      </c>
    </row>
    <row r="681" spans="4:6" x14ac:dyDescent="0.2">
      <c r="D681" s="7"/>
      <c r="E681" s="2">
        <v>1.692823E-3</v>
      </c>
      <c r="F681" s="2">
        <v>8.3101099999999999E-4</v>
      </c>
    </row>
    <row r="682" spans="4:6" x14ac:dyDescent="0.2">
      <c r="D682" s="7"/>
      <c r="E682" s="2">
        <v>1.902E-3</v>
      </c>
      <c r="F682" s="2">
        <v>9.7420600000000003E-4</v>
      </c>
    </row>
    <row r="683" spans="4:6" x14ac:dyDescent="0.2">
      <c r="D683" s="7"/>
      <c r="E683" s="2">
        <v>1.7103769999999999E-3</v>
      </c>
      <c r="F683" s="2">
        <v>1.0921209999999999E-3</v>
      </c>
    </row>
    <row r="684" spans="4:6" x14ac:dyDescent="0.2">
      <c r="D684" s="7"/>
      <c r="E684" s="2">
        <v>9.8688500000000006E-4</v>
      </c>
      <c r="F684" s="2">
        <v>2.9186049999999999E-3</v>
      </c>
    </row>
    <row r="685" spans="4:6" x14ac:dyDescent="0.2">
      <c r="D685" s="7"/>
      <c r="E685" s="2">
        <v>1.380952E-3</v>
      </c>
      <c r="F685" s="2">
        <v>2.012139E-3</v>
      </c>
    </row>
    <row r="686" spans="4:6" x14ac:dyDescent="0.2">
      <c r="D686" s="7"/>
      <c r="E686" s="2">
        <v>8.7888199999999999E-4</v>
      </c>
      <c r="F686" s="2">
        <v>1.221782E-3</v>
      </c>
    </row>
    <row r="687" spans="4:6" x14ac:dyDescent="0.2">
      <c r="D687" s="7"/>
      <c r="E687" s="2">
        <v>4.5391700000000002E-4</v>
      </c>
      <c r="F687" s="2">
        <v>1.6684650000000001E-3</v>
      </c>
    </row>
    <row r="688" spans="4:6" x14ac:dyDescent="0.2">
      <c r="D688" s="7"/>
      <c r="E688" s="2">
        <v>1.057358E-3</v>
      </c>
      <c r="F688" s="2">
        <v>9.2377900000000001E-4</v>
      </c>
    </row>
    <row r="689" spans="4:6" x14ac:dyDescent="0.2">
      <c r="D689" s="7"/>
      <c r="E689" s="2">
        <v>1.8045450000000001E-3</v>
      </c>
      <c r="F689" s="2">
        <v>1.223607E-3</v>
      </c>
    </row>
    <row r="690" spans="4:6" x14ac:dyDescent="0.2">
      <c r="D690" s="7"/>
      <c r="E690" s="2">
        <v>5.1392400000000002E-4</v>
      </c>
      <c r="F690" s="2">
        <v>1.217898E-3</v>
      </c>
    </row>
    <row r="691" spans="4:6" x14ac:dyDescent="0.2">
      <c r="D691" s="7"/>
      <c r="E691" s="2">
        <v>1.0070350000000001E-3</v>
      </c>
      <c r="F691" s="2">
        <v>1.3555970000000001E-3</v>
      </c>
    </row>
    <row r="692" spans="4:6" x14ac:dyDescent="0.2">
      <c r="D692" s="7"/>
      <c r="E692" s="2">
        <v>2.0762710000000002E-3</v>
      </c>
      <c r="F692" s="2">
        <v>1.8188239999999999E-3</v>
      </c>
    </row>
    <row r="693" spans="4:6" x14ac:dyDescent="0.2">
      <c r="D693" s="7"/>
      <c r="E693" s="2">
        <v>1.1310129999999999E-3</v>
      </c>
      <c r="F693" s="2">
        <v>1.7068700000000001E-3</v>
      </c>
    </row>
    <row r="694" spans="4:6" x14ac:dyDescent="0.2">
      <c r="D694" s="7"/>
      <c r="E694" s="2">
        <v>8.1393899999999996E-4</v>
      </c>
      <c r="F694" s="2">
        <v>8.8317099999999998E-4</v>
      </c>
    </row>
    <row r="695" spans="4:6" x14ac:dyDescent="0.2">
      <c r="D695" s="7"/>
      <c r="E695" s="2">
        <v>1.9475250000000001E-3</v>
      </c>
      <c r="F695" s="2">
        <v>1.0484730000000001E-3</v>
      </c>
    </row>
    <row r="696" spans="4:6" x14ac:dyDescent="0.2">
      <c r="D696" s="7"/>
      <c r="E696" s="2">
        <v>1.149099E-3</v>
      </c>
      <c r="F696" s="2">
        <v>1.0046429999999999E-3</v>
      </c>
    </row>
    <row r="697" spans="4:6" x14ac:dyDescent="0.2">
      <c r="D697" s="7"/>
      <c r="E697" s="2">
        <v>1.280247E-3</v>
      </c>
      <c r="F697" s="2">
        <v>1.352518E-3</v>
      </c>
    </row>
    <row r="698" spans="4:6" x14ac:dyDescent="0.2">
      <c r="D698" s="7"/>
      <c r="E698" s="2">
        <v>8.8928599999999998E-4</v>
      </c>
      <c r="F698" s="2">
        <v>1.4953130000000001E-3</v>
      </c>
    </row>
    <row r="699" spans="4:6" x14ac:dyDescent="0.2">
      <c r="D699" s="7"/>
      <c r="E699" s="2">
        <v>9.6759600000000004E-4</v>
      </c>
      <c r="F699" s="2">
        <v>9.9834399999999997E-4</v>
      </c>
    </row>
    <row r="700" spans="4:6" x14ac:dyDescent="0.2">
      <c r="D700" s="7"/>
      <c r="E700" s="2">
        <v>2.1217390000000001E-3</v>
      </c>
      <c r="F700" s="2">
        <v>9.4983600000000002E-4</v>
      </c>
    </row>
    <row r="701" spans="4:6" x14ac:dyDescent="0.2">
      <c r="D701" s="7"/>
      <c r="E701" s="2">
        <v>4.8826700000000002E-4</v>
      </c>
      <c r="F701" s="2">
        <v>1.231698E-3</v>
      </c>
    </row>
    <row r="702" spans="4:6" x14ac:dyDescent="0.2">
      <c r="D702" s="7"/>
      <c r="E702" s="2">
        <v>6.8945900000000001E-4</v>
      </c>
      <c r="F702" s="2">
        <v>1.0889610000000001E-3</v>
      </c>
    </row>
    <row r="703" spans="4:6" x14ac:dyDescent="0.2">
      <c r="D703" s="7"/>
      <c r="E703" s="2">
        <v>2.0841729999999999E-3</v>
      </c>
      <c r="F703" s="2">
        <v>9.776120000000001E-4</v>
      </c>
    </row>
    <row r="704" spans="4:6" x14ac:dyDescent="0.2">
      <c r="D704" s="7"/>
      <c r="E704" s="2">
        <v>2.5182429999999999E-3</v>
      </c>
      <c r="F704" s="2">
        <v>9.7499999999999996E-4</v>
      </c>
    </row>
    <row r="705" spans="4:6" x14ac:dyDescent="0.2">
      <c r="D705" s="7"/>
      <c r="E705" s="2">
        <v>1.2791670000000001E-3</v>
      </c>
      <c r="F705" s="2">
        <v>3.44539E-3</v>
      </c>
    </row>
    <row r="706" spans="4:6" x14ac:dyDescent="0.2">
      <c r="D706" s="7"/>
      <c r="E706" s="2">
        <v>1.115244E-3</v>
      </c>
      <c r="F706" s="2">
        <v>2.0570620000000001E-3</v>
      </c>
    </row>
    <row r="707" spans="4:6" x14ac:dyDescent="0.2">
      <c r="D707" s="7"/>
      <c r="E707" s="2">
        <v>1.8875000000000001E-3</v>
      </c>
      <c r="F707" s="2">
        <v>1.637052E-3</v>
      </c>
    </row>
    <row r="708" spans="4:6" x14ac:dyDescent="0.2">
      <c r="D708" s="7"/>
      <c r="E708" s="2">
        <v>2.1961110000000002E-3</v>
      </c>
      <c r="F708" s="2">
        <v>7.2915600000000001E-4</v>
      </c>
    </row>
    <row r="709" spans="4:6" x14ac:dyDescent="0.2">
      <c r="D709" s="7"/>
      <c r="E709" s="2">
        <v>7.1704899999999998E-4</v>
      </c>
      <c r="F709" s="2">
        <v>1.7873100000000001E-3</v>
      </c>
    </row>
    <row r="710" spans="4:6" x14ac:dyDescent="0.2">
      <c r="D710" s="7"/>
      <c r="E710" s="2">
        <v>1.624615E-3</v>
      </c>
      <c r="F710" s="2">
        <v>8.3123400000000003E-4</v>
      </c>
    </row>
    <row r="711" spans="4:6" x14ac:dyDescent="0.2">
      <c r="D711" s="7"/>
      <c r="E711" s="2">
        <v>8.5271299999999995E-4</v>
      </c>
      <c r="F711" s="2">
        <v>1.288254E-3</v>
      </c>
    </row>
    <row r="712" spans="4:6" x14ac:dyDescent="0.2">
      <c r="D712" s="7"/>
      <c r="E712" s="2">
        <v>8.8105699999999998E-4</v>
      </c>
      <c r="F712" s="2">
        <v>2.0914290000000001E-3</v>
      </c>
    </row>
    <row r="713" spans="4:6" x14ac:dyDescent="0.2">
      <c r="D713" s="7"/>
      <c r="E713" s="2">
        <v>9.8018600000000008E-4</v>
      </c>
      <c r="F713" s="2">
        <v>8.0853100000000003E-4</v>
      </c>
    </row>
    <row r="714" spans="4:6" x14ac:dyDescent="0.2">
      <c r="D714" s="7"/>
      <c r="E714" s="2">
        <v>8.8965500000000005E-4</v>
      </c>
      <c r="F714" s="2">
        <v>1.2029149999999999E-3</v>
      </c>
    </row>
    <row r="715" spans="4:6" x14ac:dyDescent="0.2">
      <c r="D715" s="7"/>
      <c r="E715" s="2">
        <v>3.2476739999999999E-3</v>
      </c>
      <c r="F715" s="2">
        <v>1.3353659999999999E-3</v>
      </c>
    </row>
    <row r="716" spans="4:6" x14ac:dyDescent="0.2">
      <c r="D716" s="7"/>
      <c r="E716" s="2">
        <v>1.6184210000000001E-3</v>
      </c>
      <c r="F716" s="2">
        <v>8.61358E-4</v>
      </c>
    </row>
    <row r="717" spans="4:6" x14ac:dyDescent="0.2">
      <c r="D717" s="7"/>
      <c r="E717" s="2">
        <v>7.8411599999999996E-4</v>
      </c>
      <c r="F717" s="2">
        <v>1.2881920000000001E-3</v>
      </c>
    </row>
    <row r="718" spans="4:6" x14ac:dyDescent="0.2">
      <c r="D718" s="7"/>
      <c r="E718" s="2">
        <v>1.679245E-3</v>
      </c>
      <c r="F718" s="2">
        <v>1.905747E-3</v>
      </c>
    </row>
    <row r="719" spans="4:6" x14ac:dyDescent="0.2">
      <c r="D719" s="7"/>
      <c r="E719" s="2">
        <v>7.9052600000000005E-4</v>
      </c>
      <c r="F719" s="2">
        <v>8.3494799999999996E-4</v>
      </c>
    </row>
    <row r="720" spans="4:6" x14ac:dyDescent="0.2">
      <c r="D720" s="7"/>
      <c r="E720" s="2">
        <v>1.7412899999999999E-3</v>
      </c>
      <c r="F720" s="2">
        <v>6.2704899999999997E-4</v>
      </c>
    </row>
    <row r="721" spans="4:6" x14ac:dyDescent="0.2">
      <c r="D721" s="7"/>
      <c r="E721" s="2">
        <v>1.537945E-3</v>
      </c>
      <c r="F721" s="2">
        <v>6.7780100000000001E-4</v>
      </c>
    </row>
    <row r="722" spans="4:6" x14ac:dyDescent="0.2">
      <c r="D722" s="7"/>
      <c r="E722" s="2">
        <v>1.266222E-3</v>
      </c>
      <c r="F722" s="2">
        <v>1.1304049999999999E-3</v>
      </c>
    </row>
    <row r="723" spans="4:6" x14ac:dyDescent="0.2">
      <c r="D723" s="7"/>
      <c r="E723" s="2">
        <v>9.2000000000000003E-4</v>
      </c>
      <c r="F723" s="2">
        <v>6.2567000000000005E-4</v>
      </c>
    </row>
    <row r="724" spans="4:6" x14ac:dyDescent="0.2">
      <c r="D724" s="7"/>
      <c r="E724" s="2">
        <v>5.6099999999999998E-4</v>
      </c>
      <c r="F724" s="2">
        <v>8.8695699999999996E-4</v>
      </c>
    </row>
    <row r="725" spans="4:6" x14ac:dyDescent="0.2">
      <c r="D725" s="7"/>
      <c r="E725" s="2">
        <v>8.12234E-4</v>
      </c>
      <c r="F725" s="2">
        <v>7.04669E-4</v>
      </c>
    </row>
    <row r="726" spans="4:6" x14ac:dyDescent="0.2">
      <c r="D726" s="7"/>
      <c r="E726" s="2">
        <v>7.2619000000000004E-4</v>
      </c>
      <c r="F726" s="2">
        <v>2.574172E-3</v>
      </c>
    </row>
    <row r="727" spans="4:6" x14ac:dyDescent="0.2">
      <c r="D727" s="7"/>
      <c r="E727" s="2">
        <v>1.5975850000000001E-3</v>
      </c>
      <c r="F727" s="2">
        <v>2.3236839999999999E-3</v>
      </c>
    </row>
    <row r="728" spans="4:6" x14ac:dyDescent="0.2">
      <c r="D728" s="7"/>
      <c r="E728" s="2">
        <v>1.8795319999999999E-3</v>
      </c>
      <c r="F728" s="2">
        <v>8.7666700000000003E-4</v>
      </c>
    </row>
    <row r="729" spans="4:6" x14ac:dyDescent="0.2">
      <c r="D729" s="7"/>
      <c r="E729" s="2">
        <v>1.221759E-3</v>
      </c>
      <c r="F729" s="2">
        <v>1.142197E-3</v>
      </c>
    </row>
    <row r="730" spans="4:6" x14ac:dyDescent="0.2">
      <c r="D730" s="7"/>
      <c r="E730" s="2">
        <v>5.1582600000000004E-4</v>
      </c>
      <c r="F730" s="2">
        <v>1.752817E-3</v>
      </c>
    </row>
    <row r="731" spans="4:6" x14ac:dyDescent="0.2">
      <c r="D731" s="7"/>
      <c r="E731" s="2">
        <v>1.482166E-3</v>
      </c>
      <c r="F731" s="2">
        <v>1.900543E-3</v>
      </c>
    </row>
    <row r="732" spans="4:6" x14ac:dyDescent="0.2">
      <c r="D732" s="7"/>
      <c r="E732" s="2">
        <v>6.9328E-4</v>
      </c>
      <c r="F732" s="2">
        <v>1.0731339999999999E-3</v>
      </c>
    </row>
    <row r="733" spans="4:6" x14ac:dyDescent="0.2">
      <c r="D733" s="7"/>
      <c r="E733" s="2">
        <v>8.5014699999999999E-4</v>
      </c>
      <c r="F733" s="2">
        <v>1.6246380000000001E-3</v>
      </c>
    </row>
    <row r="734" spans="4:6" x14ac:dyDescent="0.2">
      <c r="D734" s="7"/>
      <c r="E734" s="2">
        <v>7.6198800000000001E-4</v>
      </c>
      <c r="F734" s="2">
        <v>8.72768E-4</v>
      </c>
    </row>
    <row r="735" spans="4:6" x14ac:dyDescent="0.2">
      <c r="D735" s="7"/>
      <c r="E735" s="2">
        <v>8.1136399999999997E-4</v>
      </c>
      <c r="F735" s="2">
        <v>8.9755399999999995E-4</v>
      </c>
    </row>
    <row r="736" spans="4:6" x14ac:dyDescent="0.2">
      <c r="D736" s="7"/>
      <c r="E736" s="2">
        <v>6.4749999999999996E-4</v>
      </c>
      <c r="F736" s="2">
        <v>5.8767100000000001E-4</v>
      </c>
    </row>
    <row r="737" spans="4:6" x14ac:dyDescent="0.2">
      <c r="D737" s="7"/>
      <c r="E737" s="2">
        <v>1.739048E-3</v>
      </c>
      <c r="F737" s="2">
        <v>1.065E-3</v>
      </c>
    </row>
    <row r="738" spans="4:6" x14ac:dyDescent="0.2">
      <c r="D738" s="7"/>
      <c r="E738" s="2">
        <v>1.1720929999999999E-3</v>
      </c>
      <c r="F738" s="2">
        <v>3.341176E-3</v>
      </c>
    </row>
    <row r="739" spans="4:6" x14ac:dyDescent="0.2">
      <c r="D739" s="7"/>
      <c r="E739" s="2">
        <v>9.3038300000000001E-4</v>
      </c>
      <c r="F739" s="2">
        <v>3.9507040000000002E-3</v>
      </c>
    </row>
    <row r="740" spans="4:6" x14ac:dyDescent="0.2">
      <c r="D740" s="7"/>
      <c r="E740" s="2">
        <v>7.9698799999999999E-4</v>
      </c>
      <c r="F740" s="2">
        <v>1.0780169999999999E-3</v>
      </c>
    </row>
    <row r="741" spans="4:6" x14ac:dyDescent="0.2">
      <c r="D741" s="7"/>
      <c r="E741" s="2">
        <v>5.2425200000000001E-4</v>
      </c>
      <c r="F741" s="2">
        <v>1.156944E-3</v>
      </c>
    </row>
    <row r="742" spans="4:6" x14ac:dyDescent="0.2">
      <c r="D742" s="7"/>
      <c r="E742" s="2">
        <v>1.813889E-3</v>
      </c>
      <c r="F742" s="2">
        <v>5.8639900000000003E-4</v>
      </c>
    </row>
    <row r="743" spans="4:6" x14ac:dyDescent="0.2">
      <c r="D743" s="7"/>
      <c r="E743" s="2">
        <v>1.2869769999999999E-3</v>
      </c>
      <c r="F743" s="2">
        <v>5.1166999999999999E-4</v>
      </c>
    </row>
    <row r="744" spans="4:6" x14ac:dyDescent="0.2">
      <c r="D744" s="7"/>
      <c r="E744" s="2">
        <v>3.4880599999999999E-3</v>
      </c>
      <c r="F744" s="2">
        <v>1.526639E-3</v>
      </c>
    </row>
    <row r="745" spans="4:6" x14ac:dyDescent="0.2">
      <c r="D745" s="7"/>
      <c r="E745" s="2">
        <v>4.4697670000000004E-3</v>
      </c>
      <c r="F745" s="2">
        <v>8.2494299999999997E-4</v>
      </c>
    </row>
    <row r="746" spans="4:6" x14ac:dyDescent="0.2">
      <c r="D746" s="7"/>
      <c r="E746" s="2">
        <v>1.7604789999999999E-3</v>
      </c>
      <c r="F746" s="2">
        <v>1.6759660000000001E-3</v>
      </c>
    </row>
    <row r="747" spans="4:6" x14ac:dyDescent="0.2">
      <c r="D747" s="7"/>
      <c r="E747" s="2">
        <v>6.3433300000000005E-4</v>
      </c>
      <c r="F747" s="2">
        <v>6.8453899999999996E-4</v>
      </c>
    </row>
    <row r="748" spans="4:6" x14ac:dyDescent="0.2">
      <c r="D748" s="7"/>
      <c r="E748" s="2">
        <v>5.7579400000000002E-4</v>
      </c>
      <c r="F748" s="2">
        <v>5.4814200000000005E-4</v>
      </c>
    </row>
    <row r="749" spans="4:6" x14ac:dyDescent="0.2">
      <c r="D749" s="7"/>
      <c r="E749" s="2">
        <v>2.503529E-3</v>
      </c>
      <c r="F749" s="2">
        <v>1.0650189999999999E-3</v>
      </c>
    </row>
    <row r="750" spans="4:6" x14ac:dyDescent="0.2">
      <c r="D750" s="7"/>
      <c r="E750" s="2">
        <v>1.7781909999999999E-3</v>
      </c>
      <c r="F750" s="2">
        <v>1.564162E-3</v>
      </c>
    </row>
    <row r="751" spans="4:6" x14ac:dyDescent="0.2">
      <c r="D751" s="7"/>
      <c r="E751" s="2">
        <v>1.354011E-3</v>
      </c>
      <c r="F751" s="2">
        <v>5.6764700000000001E-4</v>
      </c>
    </row>
    <row r="752" spans="4:6" x14ac:dyDescent="0.2">
      <c r="D752" s="7"/>
      <c r="E752" s="2">
        <v>5.3784899999999997E-4</v>
      </c>
      <c r="F752" s="2">
        <v>1.480405E-3</v>
      </c>
    </row>
    <row r="753" spans="4:6" x14ac:dyDescent="0.2">
      <c r="D753" s="7"/>
      <c r="E753" s="2">
        <v>1.8991870000000001E-3</v>
      </c>
      <c r="F753" s="2">
        <v>1.3611369999999999E-3</v>
      </c>
    </row>
    <row r="754" spans="4:6" x14ac:dyDescent="0.2">
      <c r="D754" s="7"/>
      <c r="E754" s="2">
        <v>8.9160800000000001E-4</v>
      </c>
      <c r="F754" s="2">
        <v>2.8462499999999998E-3</v>
      </c>
    </row>
    <row r="755" spans="4:6" x14ac:dyDescent="0.2">
      <c r="D755" s="7"/>
      <c r="E755" s="2">
        <v>1.2631020000000001E-3</v>
      </c>
      <c r="F755" s="2">
        <v>1.668473E-3</v>
      </c>
    </row>
    <row r="756" spans="4:6" x14ac:dyDescent="0.2">
      <c r="D756" s="7"/>
      <c r="E756" s="2">
        <v>5.4615399999999998E-4</v>
      </c>
      <c r="F756" s="2">
        <v>1.9568350000000001E-3</v>
      </c>
    </row>
    <row r="757" spans="4:6" x14ac:dyDescent="0.2">
      <c r="D757" s="7"/>
      <c r="E757" s="2">
        <v>4.4440000000000001E-4</v>
      </c>
      <c r="F757" s="2">
        <v>1.1068779999999999E-3</v>
      </c>
    </row>
    <row r="758" spans="4:6" x14ac:dyDescent="0.2">
      <c r="D758" s="7"/>
      <c r="E758" s="2">
        <v>1.5356759999999999E-3</v>
      </c>
      <c r="F758" s="2">
        <v>1.0169280000000001E-3</v>
      </c>
    </row>
    <row r="759" spans="4:6" x14ac:dyDescent="0.2">
      <c r="D759" s="7"/>
      <c r="E759" s="2">
        <v>1.239548E-3</v>
      </c>
      <c r="F759" s="2">
        <v>3.2453700000000001E-4</v>
      </c>
    </row>
    <row r="760" spans="4:6" x14ac:dyDescent="0.2">
      <c r="D760" s="7"/>
      <c r="E760" s="2">
        <v>2.522973E-3</v>
      </c>
      <c r="F760" s="2">
        <v>2.4420449999999999E-3</v>
      </c>
    </row>
    <row r="761" spans="4:6" x14ac:dyDescent="0.2">
      <c r="D761" s="7"/>
      <c r="E761" s="2">
        <v>2.4405059999999998E-3</v>
      </c>
      <c r="F761" s="2">
        <v>7.6698599999999999E-4</v>
      </c>
    </row>
    <row r="762" spans="4:6" x14ac:dyDescent="0.2">
      <c r="D762" s="7"/>
      <c r="E762" s="2">
        <v>9.0344799999999995E-4</v>
      </c>
      <c r="F762" s="2">
        <v>1.2361989999999999E-3</v>
      </c>
    </row>
    <row r="763" spans="4:6" x14ac:dyDescent="0.2">
      <c r="D763" s="7"/>
      <c r="E763" s="2">
        <v>1.187923E-3</v>
      </c>
      <c r="F763" s="2">
        <v>1.0789860000000001E-3</v>
      </c>
    </row>
    <row r="764" spans="4:6" x14ac:dyDescent="0.2">
      <c r="D764" s="7"/>
      <c r="E764" s="2">
        <v>1.149375E-3</v>
      </c>
      <c r="F764" s="2">
        <v>2.0358490000000002E-3</v>
      </c>
    </row>
    <row r="765" spans="4:6" x14ac:dyDescent="0.2">
      <c r="D765" s="7"/>
      <c r="E765" s="2">
        <v>7.8277299999999995E-4</v>
      </c>
      <c r="F765" s="2">
        <v>1.0457979999999999E-3</v>
      </c>
    </row>
    <row r="766" spans="4:6" x14ac:dyDescent="0.2">
      <c r="D766" s="7"/>
      <c r="E766" s="2">
        <v>8.8963400000000004E-4</v>
      </c>
      <c r="F766" s="2">
        <v>1.173314E-3</v>
      </c>
    </row>
    <row r="767" spans="4:6" x14ac:dyDescent="0.2">
      <c r="D767" s="7"/>
      <c r="E767" s="2">
        <v>7.2033500000000001E-4</v>
      </c>
      <c r="F767" s="2">
        <v>4.2341500000000001E-4</v>
      </c>
    </row>
    <row r="768" spans="4:6" x14ac:dyDescent="0.2">
      <c r="D768" s="7"/>
      <c r="E768" s="2">
        <v>2.1768209999999998E-3</v>
      </c>
      <c r="F768" s="2">
        <v>2.1684999999999999E-3</v>
      </c>
    </row>
    <row r="769" spans="4:6" x14ac:dyDescent="0.2">
      <c r="D769" s="7"/>
      <c r="E769" s="2">
        <v>1.7350320000000001E-3</v>
      </c>
      <c r="F769" s="2">
        <v>1.4606059999999999E-3</v>
      </c>
    </row>
    <row r="770" spans="4:6" x14ac:dyDescent="0.2">
      <c r="D770" s="7"/>
      <c r="E770" s="2">
        <v>4.81514E-4</v>
      </c>
      <c r="F770" s="2">
        <v>1.231783E-3</v>
      </c>
    </row>
    <row r="771" spans="4:6" x14ac:dyDescent="0.2">
      <c r="D771" s="7"/>
      <c r="E771" s="2">
        <v>1.2910490000000001E-3</v>
      </c>
      <c r="F771" s="2">
        <v>7.7718100000000005E-4</v>
      </c>
    </row>
    <row r="772" spans="4:6" x14ac:dyDescent="0.2">
      <c r="D772" s="7"/>
      <c r="E772" s="2">
        <v>1.2441749999999999E-3</v>
      </c>
      <c r="F772" s="2">
        <v>7.7156399999999997E-4</v>
      </c>
    </row>
    <row r="773" spans="4:6" x14ac:dyDescent="0.2">
      <c r="D773" s="7"/>
      <c r="E773" s="2">
        <v>1.4455749999999999E-3</v>
      </c>
      <c r="F773" s="2">
        <v>1.131579E-3</v>
      </c>
    </row>
    <row r="774" spans="4:6" x14ac:dyDescent="0.2">
      <c r="D774" s="7"/>
      <c r="E774" s="2">
        <v>1.058519E-3</v>
      </c>
      <c r="F774" s="2">
        <v>7.6229499999999996E-4</v>
      </c>
    </row>
    <row r="775" spans="4:6" x14ac:dyDescent="0.2">
      <c r="D775" s="7"/>
      <c r="E775" s="2">
        <v>7.2604699999999996E-4</v>
      </c>
      <c r="F775" s="2">
        <v>2E-3</v>
      </c>
    </row>
    <row r="776" spans="4:6" x14ac:dyDescent="0.2">
      <c r="D776" s="7"/>
      <c r="E776" s="2">
        <v>2.3016669999999999E-3</v>
      </c>
      <c r="F776" s="2">
        <v>1.3875000000000001E-3</v>
      </c>
    </row>
    <row r="777" spans="4:6" x14ac:dyDescent="0.2">
      <c r="D777" s="7"/>
      <c r="E777" s="2">
        <v>9.7401599999999997E-4</v>
      </c>
      <c r="F777" s="2">
        <v>8.8834099999999996E-4</v>
      </c>
    </row>
    <row r="778" spans="4:6" x14ac:dyDescent="0.2">
      <c r="D778" s="7"/>
      <c r="E778" s="2">
        <v>2.1924240000000001E-3</v>
      </c>
      <c r="F778" s="2">
        <v>2.7899079999999998E-3</v>
      </c>
    </row>
    <row r="779" spans="4:6" x14ac:dyDescent="0.2">
      <c r="D779" s="7"/>
      <c r="E779" s="2">
        <v>9.3458899999999999E-4</v>
      </c>
      <c r="F779" s="2">
        <v>6.9344299999999997E-4</v>
      </c>
    </row>
    <row r="780" spans="4:6" x14ac:dyDescent="0.2">
      <c r="D780" s="7"/>
      <c r="E780" s="2">
        <v>8.0360999999999996E-4</v>
      </c>
      <c r="F780" s="2">
        <v>1.5842110000000001E-3</v>
      </c>
    </row>
    <row r="781" spans="4:6" x14ac:dyDescent="0.2">
      <c r="D781" s="7"/>
      <c r="E781" s="2">
        <v>1.5485150000000001E-3</v>
      </c>
      <c r="F781" s="2">
        <v>2.8259259999999999E-3</v>
      </c>
    </row>
    <row r="782" spans="4:6" x14ac:dyDescent="0.2">
      <c r="D782" s="7"/>
      <c r="E782" s="2">
        <v>1.4739130000000001E-3</v>
      </c>
      <c r="F782" s="2">
        <v>9.960730000000001E-4</v>
      </c>
    </row>
    <row r="783" spans="4:6" x14ac:dyDescent="0.2">
      <c r="D783" s="7"/>
      <c r="E783" s="2">
        <v>1.5321099999999999E-3</v>
      </c>
      <c r="F783" s="2">
        <v>8.8053399999999998E-4</v>
      </c>
    </row>
    <row r="784" spans="4:6" x14ac:dyDescent="0.2">
      <c r="D784" s="7"/>
      <c r="E784" s="2">
        <v>6.4495799999999995E-4</v>
      </c>
      <c r="F784" s="2">
        <v>1.871134E-3</v>
      </c>
    </row>
    <row r="785" spans="4:6" x14ac:dyDescent="0.2">
      <c r="D785" s="7"/>
      <c r="E785" s="2">
        <v>7.5566000000000001E-4</v>
      </c>
      <c r="F785" s="2">
        <v>7.5389000000000001E-4</v>
      </c>
    </row>
    <row r="786" spans="4:6" x14ac:dyDescent="0.2">
      <c r="D786" s="7"/>
      <c r="E786" s="2">
        <v>5.0909100000000004E-4</v>
      </c>
      <c r="F786" s="2">
        <v>9.7349800000000005E-4</v>
      </c>
    </row>
    <row r="787" spans="4:6" x14ac:dyDescent="0.2">
      <c r="D787" s="7"/>
      <c r="E787" s="2">
        <v>1.236818E-3</v>
      </c>
      <c r="F787" s="2">
        <v>6.2580600000000002E-4</v>
      </c>
    </row>
    <row r="788" spans="4:6" x14ac:dyDescent="0.2">
      <c r="D788" s="7"/>
      <c r="E788" s="2">
        <v>7.8172799999999998E-4</v>
      </c>
      <c r="F788" s="2">
        <v>7.0259700000000001E-4</v>
      </c>
    </row>
    <row r="789" spans="4:6" x14ac:dyDescent="0.2">
      <c r="D789" s="7"/>
      <c r="E789" s="2">
        <v>1.4204759999999999E-3</v>
      </c>
      <c r="F789" s="2">
        <v>9.3914599999999997E-4</v>
      </c>
    </row>
    <row r="790" spans="4:6" x14ac:dyDescent="0.2">
      <c r="D790" s="7"/>
      <c r="E790" s="2">
        <v>8.9276000000000004E-4</v>
      </c>
      <c r="F790" s="2">
        <v>2.1603769999999998E-3</v>
      </c>
    </row>
    <row r="791" spans="4:6" x14ac:dyDescent="0.2">
      <c r="D791" s="7"/>
      <c r="E791" s="2">
        <v>6.7162199999999997E-4</v>
      </c>
      <c r="F791" s="2">
        <v>9.7193500000000005E-4</v>
      </c>
    </row>
    <row r="792" spans="4:6" x14ac:dyDescent="0.2">
      <c r="D792" s="7"/>
      <c r="E792" s="2">
        <v>2.1278479999999999E-3</v>
      </c>
      <c r="F792" s="2">
        <v>5.8883700000000004E-4</v>
      </c>
    </row>
    <row r="793" spans="4:6" x14ac:dyDescent="0.2">
      <c r="D793" s="7"/>
      <c r="E793" s="2">
        <v>1.3544830000000001E-3</v>
      </c>
      <c r="F793" s="2">
        <v>1.279926E-3</v>
      </c>
    </row>
    <row r="794" spans="4:6" x14ac:dyDescent="0.2">
      <c r="D794" s="7"/>
      <c r="E794" s="2">
        <v>2.7197369999999998E-3</v>
      </c>
      <c r="F794" s="2">
        <v>3.1464570000000001E-3</v>
      </c>
    </row>
    <row r="795" spans="4:6" x14ac:dyDescent="0.2">
      <c r="D795" s="7"/>
      <c r="E795" s="2">
        <v>5.8649799999999997E-4</v>
      </c>
      <c r="F795" s="2">
        <v>7.4808299999999997E-4</v>
      </c>
    </row>
    <row r="796" spans="4:6" x14ac:dyDescent="0.2">
      <c r="D796" s="7"/>
      <c r="E796" s="2">
        <v>4.3013699999999998E-4</v>
      </c>
      <c r="F796" s="2">
        <v>8.7717399999999999E-4</v>
      </c>
    </row>
    <row r="797" spans="4:6" x14ac:dyDescent="0.2">
      <c r="D797" s="7"/>
      <c r="E797" s="2">
        <v>6.3366099999999999E-4</v>
      </c>
      <c r="F797" s="2">
        <v>1.0553959999999999E-3</v>
      </c>
    </row>
    <row r="798" spans="4:6" x14ac:dyDescent="0.2">
      <c r="D798" s="7"/>
      <c r="E798" s="2">
        <v>7.4947399999999997E-4</v>
      </c>
      <c r="F798" s="2">
        <v>1.3411759999999999E-3</v>
      </c>
    </row>
    <row r="799" spans="4:6" x14ac:dyDescent="0.2">
      <c r="D799" s="7"/>
      <c r="E799" s="2">
        <v>9.8608099999999998E-4</v>
      </c>
      <c r="F799" s="2">
        <v>1.9255170000000001E-3</v>
      </c>
    </row>
    <row r="800" spans="4:6" x14ac:dyDescent="0.2">
      <c r="D800" s="7"/>
      <c r="E800" s="2">
        <v>7.1849499999999998E-4</v>
      </c>
      <c r="F800" s="2">
        <v>1.707547E-3</v>
      </c>
    </row>
    <row r="801" spans="4:6" x14ac:dyDescent="0.2">
      <c r="D801" s="7"/>
      <c r="E801" s="2">
        <v>1.0099530000000001E-3</v>
      </c>
      <c r="F801" s="2">
        <v>2.1430109999999998E-3</v>
      </c>
    </row>
    <row r="802" spans="4:6" x14ac:dyDescent="0.2">
      <c r="D802" s="7"/>
      <c r="E802" s="2">
        <v>6.3939400000000005E-4</v>
      </c>
      <c r="F802" s="2">
        <v>1.1932150000000001E-3</v>
      </c>
    </row>
    <row r="803" spans="4:6" x14ac:dyDescent="0.2">
      <c r="D803" s="7"/>
      <c r="E803" s="2">
        <v>1.0054549999999999E-3</v>
      </c>
      <c r="F803" s="2">
        <v>2.2689189999999999E-3</v>
      </c>
    </row>
    <row r="804" spans="4:6" x14ac:dyDescent="0.2">
      <c r="D804" s="7"/>
      <c r="E804" s="2">
        <v>1.4827589999999999E-3</v>
      </c>
      <c r="F804" s="2">
        <v>9.1702099999999996E-4</v>
      </c>
    </row>
    <row r="805" spans="4:6" x14ac:dyDescent="0.2">
      <c r="D805" s="7"/>
      <c r="E805" s="2">
        <v>1.6402299999999999E-3</v>
      </c>
      <c r="F805" s="2">
        <v>4.0843750000000003E-3</v>
      </c>
    </row>
    <row r="806" spans="4:6" x14ac:dyDescent="0.2">
      <c r="D806" s="7"/>
      <c r="E806" s="2">
        <v>1.872152E-3</v>
      </c>
      <c r="F806" s="2">
        <v>1.2948910000000001E-3</v>
      </c>
    </row>
    <row r="807" spans="4:6" x14ac:dyDescent="0.2">
      <c r="D807" s="7"/>
      <c r="E807" s="2">
        <v>1.408571E-3</v>
      </c>
      <c r="F807" s="2">
        <v>1.2381359999999999E-3</v>
      </c>
    </row>
    <row r="808" spans="4:6" x14ac:dyDescent="0.2">
      <c r="D808" s="7"/>
      <c r="E808" s="2">
        <v>9.0392200000000004E-4</v>
      </c>
      <c r="F808" s="2">
        <v>2.247682E-3</v>
      </c>
    </row>
    <row r="809" spans="4:6" x14ac:dyDescent="0.2">
      <c r="D809" s="7"/>
      <c r="E809" s="2">
        <v>2.8577920000000001E-3</v>
      </c>
      <c r="F809" s="2">
        <v>8.7949999999999996E-4</v>
      </c>
    </row>
    <row r="810" spans="4:6" x14ac:dyDescent="0.2">
      <c r="D810" s="7"/>
      <c r="E810" s="2">
        <v>1.2429749999999999E-3</v>
      </c>
      <c r="F810" s="2">
        <v>1.3418080000000001E-3</v>
      </c>
    </row>
    <row r="811" spans="4:6" x14ac:dyDescent="0.2">
      <c r="D811" s="7"/>
      <c r="E811" s="2">
        <v>6.1691000000000003E-4</v>
      </c>
      <c r="F811" s="2">
        <v>9.9498100000000003E-4</v>
      </c>
    </row>
    <row r="812" spans="4:6" x14ac:dyDescent="0.2">
      <c r="D812" s="7"/>
      <c r="E812" s="2">
        <v>8.7613199999999995E-4</v>
      </c>
      <c r="F812" s="2">
        <v>1.4607929999999999E-3</v>
      </c>
    </row>
    <row r="813" spans="4:6" x14ac:dyDescent="0.2">
      <c r="D813" s="7"/>
      <c r="E813" s="2">
        <v>8.6379299999999996E-4</v>
      </c>
      <c r="F813" s="2">
        <v>2.5584750000000002E-3</v>
      </c>
    </row>
    <row r="814" spans="4:6" x14ac:dyDescent="0.2">
      <c r="D814" s="7"/>
      <c r="E814" s="2">
        <v>8.1814500000000005E-4</v>
      </c>
      <c r="F814" s="2">
        <v>7.8989900000000005E-4</v>
      </c>
    </row>
    <row r="815" spans="4:6" x14ac:dyDescent="0.2">
      <c r="D815" s="7"/>
      <c r="E815" s="2">
        <v>2.9491230000000001E-3</v>
      </c>
      <c r="F815" s="2">
        <v>1.275417E-3</v>
      </c>
    </row>
    <row r="816" spans="4:6" x14ac:dyDescent="0.2">
      <c r="D816" s="7"/>
      <c r="E816" s="2">
        <v>5.7112099999999996E-4</v>
      </c>
      <c r="F816" s="2">
        <v>2.061224E-3</v>
      </c>
    </row>
    <row r="817" spans="4:6" x14ac:dyDescent="0.2">
      <c r="D817" s="7"/>
      <c r="E817" s="2">
        <v>1.630928E-3</v>
      </c>
      <c r="F817" s="2">
        <v>1.578723E-3</v>
      </c>
    </row>
    <row r="818" spans="4:6" x14ac:dyDescent="0.2">
      <c r="D818" s="7"/>
      <c r="E818" s="2">
        <v>8.3936199999999996E-4</v>
      </c>
      <c r="F818" s="2">
        <v>2.850909E-3</v>
      </c>
    </row>
    <row r="819" spans="4:6" x14ac:dyDescent="0.2">
      <c r="D819" s="7"/>
      <c r="E819" s="2">
        <v>1.3600000000000001E-3</v>
      </c>
      <c r="F819" s="2">
        <v>9.1795699999999995E-4</v>
      </c>
    </row>
    <row r="820" spans="4:6" x14ac:dyDescent="0.2">
      <c r="D820" s="7"/>
      <c r="E820" s="2">
        <v>1.223944E-3</v>
      </c>
      <c r="F820" s="2">
        <v>4.2452199999999999E-4</v>
      </c>
    </row>
    <row r="821" spans="4:6" x14ac:dyDescent="0.2">
      <c r="D821" s="7"/>
      <c r="E821" s="2">
        <v>9.3274000000000004E-4</v>
      </c>
      <c r="F821" s="2">
        <v>7.6999999999999996E-4</v>
      </c>
    </row>
    <row r="822" spans="4:6" x14ac:dyDescent="0.2">
      <c r="D822" s="7"/>
      <c r="E822" s="2">
        <v>1.3206610000000001E-3</v>
      </c>
      <c r="F822" s="2">
        <v>7.9203499999999996E-4</v>
      </c>
    </row>
    <row r="823" spans="4:6" x14ac:dyDescent="0.2">
      <c r="D823" s="7"/>
      <c r="E823" s="2">
        <v>9.0775000000000003E-4</v>
      </c>
      <c r="F823" s="2">
        <v>7.2961499999999997E-4</v>
      </c>
    </row>
    <row r="824" spans="4:6" x14ac:dyDescent="0.2">
      <c r="D824" s="7"/>
      <c r="E824" s="2">
        <v>1.568023E-3</v>
      </c>
      <c r="F824" s="2">
        <v>1.185546E-3</v>
      </c>
    </row>
    <row r="825" spans="4:6" x14ac:dyDescent="0.2">
      <c r="D825" s="7"/>
      <c r="E825" s="2">
        <v>1.1469270000000001E-3</v>
      </c>
      <c r="F825" s="2">
        <v>6.8298600000000001E-4</v>
      </c>
    </row>
    <row r="826" spans="4:6" x14ac:dyDescent="0.2">
      <c r="D826" s="7"/>
      <c r="E826" s="2">
        <v>7.4963000000000004E-4</v>
      </c>
      <c r="F826" s="2">
        <v>1.180085E-3</v>
      </c>
    </row>
    <row r="827" spans="4:6" x14ac:dyDescent="0.2">
      <c r="D827" s="7"/>
      <c r="E827" s="2">
        <v>7.9485299999999999E-4</v>
      </c>
      <c r="F827" s="2">
        <v>1.4455399999999999E-3</v>
      </c>
    </row>
    <row r="828" spans="4:6" x14ac:dyDescent="0.2">
      <c r="D828" s="7"/>
      <c r="E828" s="2">
        <v>1.3065640000000001E-3</v>
      </c>
      <c r="F828" s="2">
        <v>9.4623699999999995E-4</v>
      </c>
    </row>
    <row r="829" spans="4:6" x14ac:dyDescent="0.2">
      <c r="D829" s="7"/>
      <c r="E829" s="2">
        <v>1.3757400000000001E-3</v>
      </c>
      <c r="F829" s="2">
        <v>1.135294E-3</v>
      </c>
    </row>
    <row r="830" spans="4:6" x14ac:dyDescent="0.2">
      <c r="D830" s="7"/>
      <c r="E830" s="2">
        <v>8.8670899999999996E-4</v>
      </c>
      <c r="F830" s="2">
        <v>9.3153799999999998E-4</v>
      </c>
    </row>
    <row r="831" spans="4:6" x14ac:dyDescent="0.2">
      <c r="D831" s="7"/>
      <c r="E831" s="2">
        <v>9.2349999999999995E-4</v>
      </c>
      <c r="F831" s="2">
        <v>6.2634699999999997E-4</v>
      </c>
    </row>
    <row r="832" spans="4:6" x14ac:dyDescent="0.2">
      <c r="D832" s="7"/>
      <c r="E832" s="2">
        <v>9.3834799999999998E-4</v>
      </c>
      <c r="F832" s="2">
        <v>8.4292899999999997E-4</v>
      </c>
    </row>
    <row r="833" spans="4:6" x14ac:dyDescent="0.2">
      <c r="D833" s="7"/>
      <c r="E833" s="2">
        <v>1.5547619999999999E-3</v>
      </c>
      <c r="F833" s="2">
        <v>1.028894E-3</v>
      </c>
    </row>
    <row r="834" spans="4:6" x14ac:dyDescent="0.2">
      <c r="D834" s="7"/>
      <c r="E834" s="2">
        <v>9.7272700000000005E-4</v>
      </c>
      <c r="F834" s="2">
        <v>2.3749999999999999E-3</v>
      </c>
    </row>
    <row r="835" spans="4:6" x14ac:dyDescent="0.2">
      <c r="D835" s="7"/>
      <c r="E835" s="2">
        <v>1.1666669999999999E-3</v>
      </c>
      <c r="F835" s="2">
        <v>1.0342859999999999E-3</v>
      </c>
    </row>
    <row r="836" spans="4:6" x14ac:dyDescent="0.2">
      <c r="D836" s="7"/>
      <c r="E836" s="2">
        <v>1.8876030000000001E-3</v>
      </c>
      <c r="F836" s="2">
        <v>1.296457E-3</v>
      </c>
    </row>
    <row r="837" spans="4:6" x14ac:dyDescent="0.2">
      <c r="D837" s="7"/>
      <c r="E837" s="2">
        <v>2.575309E-3</v>
      </c>
      <c r="F837" s="2">
        <v>1.165428E-3</v>
      </c>
    </row>
    <row r="838" spans="4:6" x14ac:dyDescent="0.2">
      <c r="D838" s="7"/>
      <c r="E838" s="2">
        <v>1.445918E-3</v>
      </c>
      <c r="F838" s="2">
        <v>1.216207E-3</v>
      </c>
    </row>
    <row r="839" spans="4:6" x14ac:dyDescent="0.2">
      <c r="D839" s="7"/>
      <c r="E839" s="2">
        <v>1.5942529999999999E-3</v>
      </c>
      <c r="F839" s="2">
        <v>1.12342E-3</v>
      </c>
    </row>
    <row r="840" spans="4:6" x14ac:dyDescent="0.2">
      <c r="D840" s="7"/>
      <c r="E840" s="2">
        <v>1.265354E-3</v>
      </c>
      <c r="F840" s="2">
        <v>1.8978020000000001E-3</v>
      </c>
    </row>
    <row r="841" spans="4:6" x14ac:dyDescent="0.2">
      <c r="D841" s="7"/>
      <c r="E841" s="2">
        <v>7.2705299999999997E-4</v>
      </c>
      <c r="F841" s="2">
        <v>1.3073589999999999E-3</v>
      </c>
    </row>
    <row r="842" spans="4:6" x14ac:dyDescent="0.2">
      <c r="D842" s="7"/>
      <c r="E842" s="2">
        <v>4.50397E-4</v>
      </c>
      <c r="F842" s="2">
        <v>4.8946429999999997E-3</v>
      </c>
    </row>
    <row r="843" spans="4:6" x14ac:dyDescent="0.2">
      <c r="D843" s="7"/>
      <c r="E843" s="2">
        <v>1.076245E-3</v>
      </c>
      <c r="F843" s="2">
        <v>6.1459700000000004E-4</v>
      </c>
    </row>
    <row r="844" spans="4:6" x14ac:dyDescent="0.2">
      <c r="D844" s="7"/>
      <c r="E844" s="2">
        <v>9.5582800000000004E-4</v>
      </c>
      <c r="F844" s="2">
        <v>7.6185900000000004E-4</v>
      </c>
    </row>
    <row r="845" spans="4:6" x14ac:dyDescent="0.2">
      <c r="D845" s="7"/>
      <c r="E845" s="2">
        <v>7.6334700000000005E-4</v>
      </c>
      <c r="F845" s="2">
        <v>7.4291199999999998E-4</v>
      </c>
    </row>
    <row r="846" spans="4:6" x14ac:dyDescent="0.2">
      <c r="D846" s="7"/>
      <c r="E846" s="2">
        <v>6.6600000000000003E-4</v>
      </c>
      <c r="F846" s="2">
        <v>1.199559E-3</v>
      </c>
    </row>
    <row r="847" spans="4:6" x14ac:dyDescent="0.2">
      <c r="D847" s="7"/>
      <c r="E847" s="2">
        <v>1.4765710000000001E-3</v>
      </c>
      <c r="F847" s="2">
        <v>1.167857E-3</v>
      </c>
    </row>
    <row r="848" spans="4:6" x14ac:dyDescent="0.2">
      <c r="D848" s="7"/>
      <c r="E848" s="2">
        <v>8.9748699999999998E-4</v>
      </c>
      <c r="F848" s="2">
        <v>1.7654680000000001E-3</v>
      </c>
    </row>
    <row r="849" spans="4:6" x14ac:dyDescent="0.2">
      <c r="D849" s="7"/>
      <c r="E849" s="2">
        <v>1.8175999999999999E-3</v>
      </c>
      <c r="F849" s="2">
        <v>8.2819700000000003E-4</v>
      </c>
    </row>
    <row r="850" spans="4:6" x14ac:dyDescent="0.2">
      <c r="D850" s="7"/>
      <c r="E850" s="2">
        <v>1.032474E-3</v>
      </c>
      <c r="F850" s="2">
        <v>1.608805E-3</v>
      </c>
    </row>
    <row r="851" spans="4:6" x14ac:dyDescent="0.2">
      <c r="D851" s="7"/>
      <c r="E851" s="2">
        <v>1.436313E-3</v>
      </c>
      <c r="F851" s="2">
        <v>1.1424600000000001E-3</v>
      </c>
    </row>
    <row r="852" spans="4:6" x14ac:dyDescent="0.2">
      <c r="D852" s="7"/>
      <c r="E852" s="2">
        <v>2.552679E-3</v>
      </c>
      <c r="F852" s="2">
        <v>9.5853699999999997E-4</v>
      </c>
    </row>
    <row r="853" spans="4:6" x14ac:dyDescent="0.2">
      <c r="D853" s="7"/>
      <c r="E853" s="2">
        <v>2.1971909999999998E-3</v>
      </c>
      <c r="F853" s="2">
        <v>1.0736840000000001E-3</v>
      </c>
    </row>
    <row r="854" spans="4:6" x14ac:dyDescent="0.2">
      <c r="D854" s="7"/>
      <c r="E854" s="2">
        <v>5.3552600000000004E-4</v>
      </c>
      <c r="F854" s="2">
        <v>7.3521100000000005E-4</v>
      </c>
    </row>
    <row r="855" spans="4:6" x14ac:dyDescent="0.2">
      <c r="D855" s="7"/>
      <c r="E855" s="2">
        <v>1.0498269999999999E-3</v>
      </c>
      <c r="F855" s="2">
        <v>8.8806599999999996E-4</v>
      </c>
    </row>
    <row r="856" spans="4:6" x14ac:dyDescent="0.2">
      <c r="D856" s="7"/>
      <c r="E856" s="2">
        <v>9.4968600000000004E-4</v>
      </c>
      <c r="F856" s="2">
        <v>5.2189999999999995E-4</v>
      </c>
    </row>
    <row r="857" spans="4:6" x14ac:dyDescent="0.2">
      <c r="D857" s="7"/>
      <c r="E857" s="2">
        <v>6.2600899999999996E-4</v>
      </c>
      <c r="F857" s="2">
        <v>9.1178699999999995E-4</v>
      </c>
    </row>
    <row r="858" spans="4:6" x14ac:dyDescent="0.2">
      <c r="D858" s="7"/>
      <c r="E858" s="2">
        <v>7.6197199999999997E-4</v>
      </c>
      <c r="F858" s="2">
        <v>8.1708900000000001E-4</v>
      </c>
    </row>
    <row r="859" spans="4:6" x14ac:dyDescent="0.2">
      <c r="D859" s="7"/>
      <c r="E859" s="2">
        <v>1.025726E-3</v>
      </c>
      <c r="F859" s="2">
        <v>9.4663699999999996E-4</v>
      </c>
    </row>
    <row r="860" spans="4:6" x14ac:dyDescent="0.2">
      <c r="D860" s="7"/>
      <c r="E860" s="2">
        <v>7.6680200000000002E-4</v>
      </c>
      <c r="F860" s="2">
        <v>1.1501599999999999E-3</v>
      </c>
    </row>
    <row r="861" spans="4:6" x14ac:dyDescent="0.2">
      <c r="D861" s="7"/>
      <c r="E861" s="2">
        <v>1.299234E-3</v>
      </c>
      <c r="F861" s="2">
        <v>1.4678569999999999E-3</v>
      </c>
    </row>
    <row r="862" spans="4:6" x14ac:dyDescent="0.2">
      <c r="D862" s="7"/>
      <c r="E862" s="2">
        <v>1.304508E-3</v>
      </c>
      <c r="F862" s="2">
        <v>6.0734600000000004E-4</v>
      </c>
    </row>
    <row r="863" spans="4:6" x14ac:dyDescent="0.2">
      <c r="D863" s="7"/>
      <c r="E863" s="2">
        <v>9.7992000000000001E-4</v>
      </c>
      <c r="F863" s="2">
        <v>8.31046E-4</v>
      </c>
    </row>
    <row r="864" spans="4:6" x14ac:dyDescent="0.2">
      <c r="D864" s="7"/>
      <c r="E864" s="2">
        <v>6.0746699999999999E-4</v>
      </c>
      <c r="F864" s="2">
        <v>1.1691729999999999E-3</v>
      </c>
    </row>
    <row r="865" spans="4:6" x14ac:dyDescent="0.2">
      <c r="D865" s="7"/>
      <c r="E865" s="2">
        <v>8.2699100000000001E-4</v>
      </c>
      <c r="F865" s="2">
        <v>1.651273E-3</v>
      </c>
    </row>
    <row r="866" spans="4:6" x14ac:dyDescent="0.2">
      <c r="D866" s="7"/>
      <c r="E866" s="2">
        <v>1.2851060000000001E-3</v>
      </c>
      <c r="F866" s="2">
        <v>3.5564099999999999E-3</v>
      </c>
    </row>
    <row r="867" spans="4:6" x14ac:dyDescent="0.2">
      <c r="D867" s="7"/>
      <c r="E867" s="2">
        <v>6.6869200000000003E-4</v>
      </c>
      <c r="F867" s="2">
        <v>1.809848E-3</v>
      </c>
    </row>
    <row r="868" spans="4:6" x14ac:dyDescent="0.2">
      <c r="D868" s="7"/>
      <c r="E868" s="2">
        <v>1.040217E-3</v>
      </c>
      <c r="F868" s="2">
        <v>2.473636E-3</v>
      </c>
    </row>
    <row r="869" spans="4:6" x14ac:dyDescent="0.2">
      <c r="D869" s="7"/>
      <c r="E869" s="2">
        <v>8.4259299999999999E-4</v>
      </c>
      <c r="F869" s="2">
        <v>7.0243200000000001E-4</v>
      </c>
    </row>
    <row r="870" spans="4:6" x14ac:dyDescent="0.2">
      <c r="D870" s="7"/>
      <c r="E870" s="2">
        <v>1.025904E-3</v>
      </c>
      <c r="F870" s="2">
        <v>1.265665E-3</v>
      </c>
    </row>
    <row r="871" spans="4:6" x14ac:dyDescent="0.2">
      <c r="D871" s="7"/>
      <c r="E871" s="2">
        <v>8.7572799999999999E-4</v>
      </c>
      <c r="F871" s="2">
        <v>1.7654050000000001E-3</v>
      </c>
    </row>
    <row r="872" spans="4:6" x14ac:dyDescent="0.2">
      <c r="D872" s="7"/>
      <c r="E872" s="2">
        <v>7.1434799999999996E-4</v>
      </c>
      <c r="F872" s="2">
        <v>1.4344570000000001E-3</v>
      </c>
    </row>
    <row r="873" spans="4:6" x14ac:dyDescent="0.2">
      <c r="D873" s="7"/>
      <c r="E873" s="2">
        <v>1.2908539999999999E-3</v>
      </c>
      <c r="F873" s="2">
        <v>7.92857E-4</v>
      </c>
    </row>
    <row r="874" spans="4:6" x14ac:dyDescent="0.2">
      <c r="D874" s="7"/>
      <c r="E874" s="2">
        <v>7.55439E-4</v>
      </c>
      <c r="F874" s="2">
        <v>3.2723679999999999E-3</v>
      </c>
    </row>
    <row r="875" spans="4:6" x14ac:dyDescent="0.2">
      <c r="D875" s="7"/>
      <c r="E875" s="2">
        <v>5.5539200000000004E-4</v>
      </c>
      <c r="F875" s="2">
        <v>6.82903E-4</v>
      </c>
    </row>
    <row r="876" spans="4:6" x14ac:dyDescent="0.2">
      <c r="D876" s="7"/>
      <c r="E876" s="2">
        <v>2.4562500000000001E-3</v>
      </c>
      <c r="F876" s="2">
        <v>8.1915600000000003E-4</v>
      </c>
    </row>
    <row r="877" spans="4:6" x14ac:dyDescent="0.2">
      <c r="D877" s="7"/>
      <c r="E877" s="2">
        <v>8.1782199999999995E-4</v>
      </c>
      <c r="F877" s="2">
        <v>1.2555929999999999E-3</v>
      </c>
    </row>
    <row r="878" spans="4:6" x14ac:dyDescent="0.2">
      <c r="D878" s="7"/>
      <c r="E878" s="2">
        <v>8.7014899999999997E-4</v>
      </c>
      <c r="F878" s="2">
        <v>9.0574299999999998E-4</v>
      </c>
    </row>
    <row r="879" spans="4:6" x14ac:dyDescent="0.2">
      <c r="D879" s="7"/>
      <c r="E879" s="2">
        <v>1.1052290000000001E-3</v>
      </c>
      <c r="F879" s="2">
        <v>1.0625000000000001E-3</v>
      </c>
    </row>
    <row r="880" spans="4:6" x14ac:dyDescent="0.2">
      <c r="D880" s="7"/>
      <c r="E880" s="2">
        <v>1.190083E-3</v>
      </c>
      <c r="F880" s="2">
        <v>6.5940200000000001E-4</v>
      </c>
    </row>
    <row r="881" spans="4:6" x14ac:dyDescent="0.2">
      <c r="D881" s="7"/>
      <c r="E881" s="2">
        <v>1.015038E-3</v>
      </c>
      <c r="F881" s="2">
        <v>1.275806E-3</v>
      </c>
    </row>
    <row r="882" spans="4:6" x14ac:dyDescent="0.2">
      <c r="D882" s="7"/>
      <c r="E882" s="2">
        <v>1.7825580000000001E-3</v>
      </c>
      <c r="F882" s="2">
        <v>9.4013799999999998E-4</v>
      </c>
    </row>
    <row r="883" spans="4:6" x14ac:dyDescent="0.2">
      <c r="D883" s="7"/>
      <c r="E883" s="2">
        <v>7.5615800000000005E-4</v>
      </c>
      <c r="F883" s="2">
        <v>2.225E-3</v>
      </c>
    </row>
    <row r="884" spans="4:6" x14ac:dyDescent="0.2">
      <c r="D884" s="7"/>
      <c r="E884" s="2">
        <v>4.1731709999999998E-3</v>
      </c>
      <c r="F884" s="2">
        <v>7.5195700000000004E-4</v>
      </c>
    </row>
    <row r="885" spans="4:6" x14ac:dyDescent="0.2">
      <c r="D885" s="7"/>
      <c r="E885" s="2">
        <v>6.3109199999999998E-4</v>
      </c>
      <c r="F885" s="2">
        <v>2.5116750000000001E-3</v>
      </c>
    </row>
    <row r="886" spans="4:6" x14ac:dyDescent="0.2">
      <c r="D886" s="7"/>
      <c r="E886" s="2">
        <v>8.6557400000000003E-4</v>
      </c>
      <c r="F886" s="2">
        <v>6.6287900000000001E-4</v>
      </c>
    </row>
    <row r="887" spans="4:6" x14ac:dyDescent="0.2">
      <c r="D887" s="7"/>
      <c r="E887" s="2">
        <v>1.3519230000000001E-3</v>
      </c>
      <c r="F887" s="2">
        <v>1.2370969999999999E-3</v>
      </c>
    </row>
    <row r="888" spans="4:6" x14ac:dyDescent="0.2">
      <c r="D888" s="7"/>
      <c r="E888" s="2">
        <v>7.259494E-3</v>
      </c>
      <c r="F888" s="2">
        <v>1.0425E-3</v>
      </c>
    </row>
    <row r="889" spans="4:6" x14ac:dyDescent="0.2">
      <c r="D889" s="7"/>
      <c r="E889" s="2">
        <v>1.2553670000000001E-3</v>
      </c>
      <c r="F889" s="2">
        <v>7.7152799999999995E-4</v>
      </c>
    </row>
    <row r="890" spans="4:6" x14ac:dyDescent="0.2">
      <c r="D890" s="7"/>
      <c r="E890" s="2">
        <v>6.9609900000000004E-4</v>
      </c>
      <c r="F890" s="2">
        <v>8.6337600000000001E-4</v>
      </c>
    </row>
    <row r="891" spans="4:6" x14ac:dyDescent="0.2">
      <c r="D891" s="7"/>
      <c r="E891" s="2">
        <v>1.5038829999999999E-3</v>
      </c>
      <c r="F891" s="2">
        <v>1.5488640000000001E-3</v>
      </c>
    </row>
    <row r="892" spans="4:6" x14ac:dyDescent="0.2">
      <c r="D892" s="7"/>
      <c r="E892" s="2">
        <v>5.6718100000000004E-4</v>
      </c>
      <c r="F892" s="2">
        <v>1.708556E-3</v>
      </c>
    </row>
    <row r="893" spans="4:6" x14ac:dyDescent="0.2">
      <c r="D893" s="7"/>
      <c r="E893" s="2">
        <v>4.4231879999999998E-3</v>
      </c>
      <c r="F893" s="2">
        <v>1.835354E-3</v>
      </c>
    </row>
    <row r="894" spans="4:6" x14ac:dyDescent="0.2">
      <c r="D894" s="7"/>
      <c r="E894" s="2">
        <v>1.2598959999999999E-3</v>
      </c>
      <c r="F894" s="2">
        <v>1.6836069999999999E-3</v>
      </c>
    </row>
    <row r="895" spans="4:6" x14ac:dyDescent="0.2">
      <c r="D895" s="7"/>
      <c r="E895" s="2">
        <v>1.4066669999999999E-3</v>
      </c>
      <c r="F895" s="2">
        <v>2.2409090000000001E-3</v>
      </c>
    </row>
    <row r="896" spans="4:6" x14ac:dyDescent="0.2">
      <c r="D896" s="7"/>
      <c r="E896" s="2">
        <v>5.88745E-4</v>
      </c>
      <c r="F896" s="2">
        <v>1.8277110000000001E-3</v>
      </c>
    </row>
    <row r="897" spans="4:6" x14ac:dyDescent="0.2">
      <c r="D897" s="7"/>
      <c r="E897" s="2">
        <v>1.1395159999999999E-3</v>
      </c>
      <c r="F897" s="2">
        <v>1.561979E-3</v>
      </c>
    </row>
    <row r="898" spans="4:6" x14ac:dyDescent="0.2">
      <c r="D898" s="7"/>
      <c r="E898" s="2">
        <v>1.102752E-3</v>
      </c>
      <c r="F898" s="2">
        <v>6.6379700000000004E-4</v>
      </c>
    </row>
    <row r="899" spans="4:6" x14ac:dyDescent="0.2">
      <c r="D899" s="7"/>
      <c r="E899" s="2">
        <v>8.7522900000000005E-4</v>
      </c>
      <c r="F899" s="2">
        <v>1.5475409999999999E-3</v>
      </c>
    </row>
    <row r="900" spans="4:6" x14ac:dyDescent="0.2">
      <c r="D900" s="7"/>
      <c r="E900" s="2">
        <v>6.8987300000000003E-4</v>
      </c>
      <c r="F900" s="2">
        <v>1.141818E-3</v>
      </c>
    </row>
    <row r="901" spans="4:6" x14ac:dyDescent="0.2">
      <c r="D901" s="7"/>
      <c r="E901" s="2">
        <v>1.8826590000000001E-3</v>
      </c>
      <c r="F901" s="2">
        <v>1.7737180000000001E-3</v>
      </c>
    </row>
    <row r="902" spans="4:6" x14ac:dyDescent="0.2">
      <c r="D902" s="7"/>
      <c r="E902" s="2">
        <v>1.564179E-3</v>
      </c>
      <c r="F902" s="2">
        <v>1.150276E-3</v>
      </c>
    </row>
    <row r="903" spans="4:6" x14ac:dyDescent="0.2">
      <c r="D903" s="7"/>
      <c r="E903" s="2">
        <v>1.178964E-3</v>
      </c>
      <c r="F903" s="2">
        <v>1E-3</v>
      </c>
    </row>
    <row r="904" spans="4:6" x14ac:dyDescent="0.2">
      <c r="D904" s="7"/>
      <c r="E904" s="2">
        <v>1.9897729999999998E-3</v>
      </c>
      <c r="F904" s="2">
        <v>1.5129410000000001E-3</v>
      </c>
    </row>
    <row r="905" spans="4:6" x14ac:dyDescent="0.2">
      <c r="D905" s="7"/>
      <c r="E905" s="2">
        <v>7.0591399999999998E-4</v>
      </c>
      <c r="F905" s="2">
        <v>2.4089110000000001E-3</v>
      </c>
    </row>
    <row r="906" spans="4:6" x14ac:dyDescent="0.2">
      <c r="D906" s="7"/>
      <c r="E906" s="2">
        <v>2.7509320000000002E-3</v>
      </c>
      <c r="F906" s="2">
        <v>3.6250000000000002E-3</v>
      </c>
    </row>
    <row r="907" spans="4:6" x14ac:dyDescent="0.2">
      <c r="D907" s="7"/>
      <c r="E907" s="2">
        <v>6.9778400000000001E-4</v>
      </c>
      <c r="F907" s="2">
        <v>8.2758599999999995E-4</v>
      </c>
    </row>
    <row r="908" spans="4:6" x14ac:dyDescent="0.2">
      <c r="D908" s="7"/>
      <c r="E908" s="2">
        <v>3.283186E-3</v>
      </c>
      <c r="F908" s="2">
        <v>2.7598869999999999E-3</v>
      </c>
    </row>
    <row r="909" spans="4:6" x14ac:dyDescent="0.2">
      <c r="D909" s="7"/>
      <c r="E909" s="2">
        <v>1.5259259999999999E-3</v>
      </c>
      <c r="F909" s="2">
        <v>1.084259E-3</v>
      </c>
    </row>
    <row r="910" spans="4:6" x14ac:dyDescent="0.2">
      <c r="D910" s="7"/>
      <c r="E910" s="2">
        <v>9.3692799999999996E-4</v>
      </c>
      <c r="F910" s="2">
        <v>2.2347830000000002E-3</v>
      </c>
    </row>
    <row r="911" spans="4:6" x14ac:dyDescent="0.2">
      <c r="D911" s="7"/>
      <c r="E911" s="2">
        <v>1.9738849999999999E-3</v>
      </c>
      <c r="F911" s="2">
        <v>1.4624E-3</v>
      </c>
    </row>
    <row r="912" spans="4:6" x14ac:dyDescent="0.2">
      <c r="D912" s="7"/>
      <c r="E912" s="2">
        <v>1.3028709999999999E-3</v>
      </c>
      <c r="F912" s="2">
        <v>1.6364750000000001E-3</v>
      </c>
    </row>
    <row r="913" spans="4:6" x14ac:dyDescent="0.2">
      <c r="D913" s="7"/>
      <c r="E913" s="2">
        <v>1.095221E-3</v>
      </c>
      <c r="F913" s="2">
        <v>1.5110130000000001E-3</v>
      </c>
    </row>
    <row r="914" spans="4:6" x14ac:dyDescent="0.2">
      <c r="D914" s="7"/>
      <c r="E914" s="2">
        <v>3.347872E-3</v>
      </c>
      <c r="F914" s="2">
        <v>9.868609999999999E-4</v>
      </c>
    </row>
    <row r="915" spans="4:6" x14ac:dyDescent="0.2">
      <c r="D915" s="7"/>
      <c r="E915" s="2">
        <v>1.229911E-3</v>
      </c>
      <c r="F915" s="2">
        <v>1.170349E-3</v>
      </c>
    </row>
    <row r="916" spans="4:6" x14ac:dyDescent="0.2">
      <c r="D916" s="7"/>
      <c r="E916" s="2">
        <v>1.057653E-3</v>
      </c>
      <c r="F916" s="2">
        <v>9.4384199999999997E-4</v>
      </c>
    </row>
    <row r="917" spans="4:6" x14ac:dyDescent="0.2">
      <c r="D917" s="7"/>
      <c r="E917" s="2">
        <v>1.4853659999999999E-3</v>
      </c>
      <c r="F917" s="2">
        <v>9.890910000000001E-4</v>
      </c>
    </row>
    <row r="918" spans="4:6" x14ac:dyDescent="0.2">
      <c r="D918" s="7"/>
      <c r="E918" s="2">
        <v>1.517188E-3</v>
      </c>
      <c r="F918" s="2">
        <v>9.5431499999999996E-4</v>
      </c>
    </row>
    <row r="919" spans="4:6" x14ac:dyDescent="0.2">
      <c r="D919" s="7"/>
      <c r="E919" s="2">
        <v>1.383333E-3</v>
      </c>
      <c r="F919" s="2">
        <v>1.2278129999999999E-3</v>
      </c>
    </row>
    <row r="920" spans="4:6" x14ac:dyDescent="0.2">
      <c r="D920" s="7"/>
      <c r="E920" s="2">
        <v>1.064085E-3</v>
      </c>
      <c r="F920" s="2">
        <v>1.3963770000000001E-3</v>
      </c>
    </row>
    <row r="921" spans="4:6" x14ac:dyDescent="0.2">
      <c r="D921" s="7"/>
      <c r="E921" s="2">
        <v>4.309195E-3</v>
      </c>
      <c r="F921" s="2">
        <v>1.4133329999999999E-3</v>
      </c>
    </row>
    <row r="922" spans="4:6" x14ac:dyDescent="0.2">
      <c r="D922" s="7"/>
      <c r="E922" s="2">
        <v>2.5362959999999999E-3</v>
      </c>
      <c r="F922" s="2">
        <v>1.3222220000000001E-3</v>
      </c>
    </row>
    <row r="923" spans="4:6" x14ac:dyDescent="0.2">
      <c r="D923" s="7"/>
      <c r="E923" s="2">
        <v>1.33209E-3</v>
      </c>
      <c r="F923" s="2">
        <v>1.4789740000000001E-3</v>
      </c>
    </row>
    <row r="924" spans="4:6" x14ac:dyDescent="0.2">
      <c r="D924" s="7"/>
      <c r="E924" s="2">
        <v>9.9310299999999995E-4</v>
      </c>
      <c r="F924" s="2">
        <v>8.3382400000000005E-4</v>
      </c>
    </row>
    <row r="925" spans="4:6" x14ac:dyDescent="0.2">
      <c r="D925" s="7"/>
      <c r="E925" s="2">
        <v>2.6317649999999999E-3</v>
      </c>
      <c r="F925" s="2">
        <v>1.005691E-3</v>
      </c>
    </row>
    <row r="926" spans="4:6" x14ac:dyDescent="0.2">
      <c r="D926" s="7"/>
      <c r="E926" s="2">
        <v>3.0296300000000002E-3</v>
      </c>
      <c r="F926" s="2">
        <v>9.9614100000000008E-4</v>
      </c>
    </row>
    <row r="927" spans="4:6" x14ac:dyDescent="0.2">
      <c r="D927" s="7"/>
      <c r="E927" s="2">
        <v>7.1323899999999995E-4</v>
      </c>
      <c r="F927" s="2">
        <v>1.086413E-3</v>
      </c>
    </row>
    <row r="928" spans="4:6" x14ac:dyDescent="0.2">
      <c r="D928" s="7"/>
      <c r="E928" s="2">
        <v>6.3316200000000005E-4</v>
      </c>
      <c r="F928" s="2">
        <v>1.359028E-3</v>
      </c>
    </row>
    <row r="929" spans="4:6" x14ac:dyDescent="0.2">
      <c r="D929" s="7"/>
      <c r="E929" s="2">
        <v>2.3668920000000002E-3</v>
      </c>
      <c r="F929" s="2">
        <v>1.214054E-3</v>
      </c>
    </row>
    <row r="930" spans="4:6" x14ac:dyDescent="0.2">
      <c r="D930" s="7"/>
      <c r="E930" s="2">
        <v>1.3429220000000001E-3</v>
      </c>
      <c r="F930" s="2">
        <v>8.0180699999999998E-4</v>
      </c>
    </row>
    <row r="931" spans="4:6" x14ac:dyDescent="0.2">
      <c r="D931" s="7"/>
      <c r="E931" s="2">
        <v>1.197685E-3</v>
      </c>
      <c r="F931" s="2">
        <v>8.5469799999999998E-4</v>
      </c>
    </row>
    <row r="932" spans="4:6" x14ac:dyDescent="0.2">
      <c r="D932" s="7"/>
      <c r="E932" s="2">
        <v>1.337705E-3</v>
      </c>
      <c r="F932" s="2">
        <v>1.2506279999999999E-3</v>
      </c>
    </row>
    <row r="933" spans="4:6" x14ac:dyDescent="0.2">
      <c r="D933" s="7"/>
      <c r="E933" s="2">
        <v>8.9360899999999996E-4</v>
      </c>
      <c r="F933" s="2">
        <v>7.7618999999999995E-4</v>
      </c>
    </row>
    <row r="934" spans="4:6" x14ac:dyDescent="0.2">
      <c r="D934" s="7"/>
      <c r="E934" s="2">
        <v>1.140449E-3</v>
      </c>
      <c r="F934" s="2">
        <v>6.1419399999999998E-4</v>
      </c>
    </row>
    <row r="935" spans="4:6" x14ac:dyDescent="0.2">
      <c r="D935" s="7"/>
      <c r="E935" s="2">
        <v>8.1329600000000003E-4</v>
      </c>
      <c r="F935" s="2">
        <v>8.3649099999999997E-4</v>
      </c>
    </row>
    <row r="936" spans="4:6" x14ac:dyDescent="0.2">
      <c r="D936" s="7"/>
      <c r="E936" s="2">
        <v>9.4340799999999996E-4</v>
      </c>
      <c r="F936" s="2">
        <v>1.1586070000000001E-3</v>
      </c>
    </row>
    <row r="937" spans="4:6" x14ac:dyDescent="0.2">
      <c r="D937" s="7"/>
      <c r="E937" s="2">
        <v>1.9169230000000001E-3</v>
      </c>
      <c r="F937" s="2">
        <v>9.2509799999999996E-4</v>
      </c>
    </row>
    <row r="938" spans="4:6" x14ac:dyDescent="0.2">
      <c r="D938" s="7"/>
      <c r="E938" s="2">
        <v>1.184091E-3</v>
      </c>
      <c r="F938" s="2">
        <v>9.3192199999999996E-4</v>
      </c>
    </row>
    <row r="939" spans="4:6" x14ac:dyDescent="0.2">
      <c r="D939" s="7"/>
      <c r="E939" s="2">
        <v>1.691667E-3</v>
      </c>
      <c r="F939" s="2">
        <v>9.1418900000000004E-4</v>
      </c>
    </row>
    <row r="940" spans="4:6" x14ac:dyDescent="0.2">
      <c r="D940" s="7"/>
      <c r="E940" s="2">
        <v>5.8546499999999997E-4</v>
      </c>
      <c r="F940" s="2">
        <v>8.5774199999999999E-4</v>
      </c>
    </row>
    <row r="941" spans="4:6" x14ac:dyDescent="0.2">
      <c r="D941" s="7"/>
      <c r="E941" s="2">
        <v>8.1605800000000004E-4</v>
      </c>
      <c r="F941" s="2">
        <v>1.6249000000000001E-3</v>
      </c>
    </row>
    <row r="942" spans="4:6" x14ac:dyDescent="0.2">
      <c r="D942" s="7"/>
      <c r="E942" s="2">
        <v>8.1632700000000005E-4</v>
      </c>
      <c r="F942" s="2">
        <v>1.477459E-3</v>
      </c>
    </row>
    <row r="943" spans="4:6" x14ac:dyDescent="0.2">
      <c r="D943" s="7"/>
      <c r="E943" s="2">
        <v>2.271739E-3</v>
      </c>
      <c r="F943" s="2">
        <v>3.1677419999999999E-3</v>
      </c>
    </row>
    <row r="944" spans="4:6" x14ac:dyDescent="0.2">
      <c r="D944" s="7"/>
      <c r="E944" s="2">
        <v>1.023567E-3</v>
      </c>
      <c r="F944" s="2">
        <v>1.7581820000000001E-3</v>
      </c>
    </row>
    <row r="945" spans="4:6" x14ac:dyDescent="0.2">
      <c r="D945" s="7"/>
      <c r="E945" s="2">
        <v>1.915642E-3</v>
      </c>
      <c r="F945" s="2">
        <v>7.3898799999999999E-4</v>
      </c>
    </row>
    <row r="946" spans="4:6" x14ac:dyDescent="0.2">
      <c r="D946" s="7"/>
      <c r="E946" s="2">
        <v>3.1901410000000001E-3</v>
      </c>
      <c r="F946" s="2">
        <v>1.657592E-3</v>
      </c>
    </row>
    <row r="947" spans="4:6" x14ac:dyDescent="0.2">
      <c r="D947" s="7"/>
      <c r="E947" s="2">
        <v>1.5737069999999999E-3</v>
      </c>
      <c r="F947" s="2">
        <v>6.6676799999999998E-4</v>
      </c>
    </row>
    <row r="948" spans="4:6" x14ac:dyDescent="0.2">
      <c r="D948" s="7"/>
      <c r="E948" s="2">
        <v>5.5494500000000005E-4</v>
      </c>
      <c r="F948" s="2">
        <v>1.0973179999999999E-3</v>
      </c>
    </row>
    <row r="949" spans="4:6" x14ac:dyDescent="0.2">
      <c r="D949" s="7"/>
      <c r="E949" s="2">
        <v>2.291473E-3</v>
      </c>
      <c r="F949" s="2">
        <v>1.0114620000000001E-3</v>
      </c>
    </row>
    <row r="950" spans="4:6" x14ac:dyDescent="0.2">
      <c r="D950" s="7"/>
      <c r="E950" s="2">
        <v>2.84381E-3</v>
      </c>
      <c r="F950" s="2">
        <v>1.4343069999999999E-3</v>
      </c>
    </row>
    <row r="951" spans="4:6" x14ac:dyDescent="0.2">
      <c r="D951" s="7"/>
      <c r="E951" s="2">
        <v>1.1036590000000001E-3</v>
      </c>
      <c r="F951" s="2">
        <v>5.8096299999999999E-4</v>
      </c>
    </row>
    <row r="952" spans="4:6" x14ac:dyDescent="0.2">
      <c r="D952" s="7"/>
      <c r="E952" s="2">
        <v>1.8017389999999999E-3</v>
      </c>
      <c r="F952" s="2">
        <v>6.1859800000000004E-4</v>
      </c>
    </row>
    <row r="953" spans="4:6" x14ac:dyDescent="0.2">
      <c r="D953" s="7"/>
      <c r="E953" s="2">
        <v>6.7482000000000002E-4</v>
      </c>
      <c r="F953" s="2">
        <v>1.0298460000000001E-3</v>
      </c>
    </row>
    <row r="954" spans="4:6" x14ac:dyDescent="0.2">
      <c r="D954" s="7"/>
      <c r="E954" s="2">
        <v>1.0231229999999999E-3</v>
      </c>
      <c r="F954" s="2">
        <v>1E-3</v>
      </c>
    </row>
    <row r="955" spans="4:6" x14ac:dyDescent="0.2">
      <c r="D955" s="7"/>
      <c r="E955" s="2">
        <v>4.8675680000000001E-3</v>
      </c>
      <c r="F955" s="2">
        <v>1.4668750000000001E-3</v>
      </c>
    </row>
    <row r="956" spans="4:6" x14ac:dyDescent="0.2">
      <c r="D956" s="7"/>
      <c r="E956" s="2">
        <v>3.5527269999999999E-3</v>
      </c>
      <c r="F956" s="2">
        <v>2.3947370000000001E-3</v>
      </c>
    </row>
    <row r="957" spans="4:6" x14ac:dyDescent="0.2">
      <c r="D957" s="7"/>
      <c r="E957" s="2">
        <v>3.0259620000000001E-3</v>
      </c>
      <c r="F957" s="2">
        <v>1.862245E-3</v>
      </c>
    </row>
    <row r="958" spans="4:6" x14ac:dyDescent="0.2">
      <c r="D958" s="7"/>
      <c r="E958" s="2">
        <v>7.2198300000000004E-4</v>
      </c>
      <c r="F958" s="2">
        <v>1.3395600000000001E-3</v>
      </c>
    </row>
    <row r="959" spans="4:6" x14ac:dyDescent="0.2">
      <c r="D959" s="7"/>
      <c r="E959" s="2">
        <v>1.661458E-3</v>
      </c>
      <c r="F959" s="2">
        <v>7.1587699999999996E-4</v>
      </c>
    </row>
    <row r="960" spans="4:6" x14ac:dyDescent="0.2">
      <c r="D960" s="7"/>
      <c r="E960" s="2">
        <v>2.412605E-3</v>
      </c>
      <c r="F960" s="2">
        <v>1.0796880000000001E-3</v>
      </c>
    </row>
    <row r="961" spans="4:6" x14ac:dyDescent="0.2">
      <c r="D961" s="7"/>
      <c r="E961" s="2">
        <v>7.9274200000000003E-4</v>
      </c>
      <c r="F961" s="2">
        <v>5.3901100000000005E-4</v>
      </c>
    </row>
    <row r="962" spans="4:6" x14ac:dyDescent="0.2">
      <c r="D962" s="7"/>
      <c r="E962" s="2">
        <v>2.504615E-3</v>
      </c>
      <c r="F962" s="2">
        <v>9.4007200000000002E-4</v>
      </c>
    </row>
    <row r="963" spans="4:6" x14ac:dyDescent="0.2">
      <c r="D963" s="7"/>
      <c r="E963" s="2">
        <v>3.014667E-3</v>
      </c>
      <c r="F963" s="2">
        <v>1.0072670000000001E-3</v>
      </c>
    </row>
    <row r="964" spans="4:6" x14ac:dyDescent="0.2">
      <c r="D964" s="7"/>
      <c r="E964" s="2">
        <v>3.744828E-3</v>
      </c>
      <c r="F964" s="2">
        <v>1.0332410000000001E-3</v>
      </c>
    </row>
    <row r="965" spans="4:6" x14ac:dyDescent="0.2">
      <c r="D965" s="7"/>
      <c r="E965" s="2">
        <v>1.277083E-3</v>
      </c>
      <c r="F965" s="2">
        <v>1.1270410000000001E-3</v>
      </c>
    </row>
    <row r="966" spans="4:6" x14ac:dyDescent="0.2">
      <c r="D966" s="7"/>
      <c r="E966" s="2">
        <v>1.172569E-3</v>
      </c>
      <c r="F966" s="2">
        <v>7.6444399999999997E-4</v>
      </c>
    </row>
    <row r="967" spans="4:6" x14ac:dyDescent="0.2">
      <c r="D967" s="7"/>
      <c r="E967" s="2">
        <v>1.389216E-3</v>
      </c>
      <c r="F967" s="2">
        <v>1.3389509999999999E-3</v>
      </c>
    </row>
    <row r="968" spans="4:6" x14ac:dyDescent="0.2">
      <c r="D968" s="7"/>
      <c r="E968" s="2">
        <v>1.3069310000000001E-3</v>
      </c>
      <c r="F968" s="2">
        <v>8.5688099999999998E-4</v>
      </c>
    </row>
    <row r="969" spans="4:6" x14ac:dyDescent="0.2">
      <c r="D969" s="7"/>
      <c r="E969" s="2">
        <v>2.1039769999999999E-3</v>
      </c>
      <c r="F969" s="2">
        <v>9.9889500000000008E-4</v>
      </c>
    </row>
    <row r="970" spans="4:6" x14ac:dyDescent="0.2">
      <c r="D970" s="7"/>
      <c r="E970" s="2">
        <v>1.6101519999999999E-3</v>
      </c>
      <c r="F970" s="2">
        <v>1.625547E-3</v>
      </c>
    </row>
    <row r="971" spans="4:6" x14ac:dyDescent="0.2">
      <c r="D971" s="7"/>
      <c r="E971" s="2">
        <v>7.3944099999999997E-4</v>
      </c>
      <c r="F971" s="2">
        <v>1.109135E-3</v>
      </c>
    </row>
    <row r="972" spans="4:6" x14ac:dyDescent="0.2">
      <c r="D972" s="7"/>
      <c r="E972" s="2">
        <v>9.42391E-4</v>
      </c>
      <c r="F972" s="2">
        <v>7.7935500000000002E-4</v>
      </c>
    </row>
    <row r="973" spans="4:6" x14ac:dyDescent="0.2">
      <c r="D973" s="7"/>
      <c r="E973" s="2">
        <v>1.140598E-3</v>
      </c>
      <c r="F973" s="2">
        <v>9.5110400000000003E-4</v>
      </c>
    </row>
    <row r="974" spans="4:6" x14ac:dyDescent="0.2">
      <c r="D974" s="7"/>
      <c r="E974" s="2">
        <v>1.3580879999999999E-3</v>
      </c>
      <c r="F974" s="2">
        <v>1.1872339999999999E-3</v>
      </c>
    </row>
    <row r="975" spans="4:6" x14ac:dyDescent="0.2">
      <c r="D975" s="7"/>
      <c r="E975" s="2">
        <v>6.2166700000000001E-4</v>
      </c>
      <c r="F975" s="2">
        <v>2.1438020000000002E-3</v>
      </c>
    </row>
    <row r="976" spans="4:6" x14ac:dyDescent="0.2">
      <c r="D976" s="7"/>
      <c r="E976" s="2">
        <v>2.2009709999999999E-3</v>
      </c>
      <c r="F976" s="2">
        <v>1.110497E-3</v>
      </c>
    </row>
    <row r="977" spans="4:6" x14ac:dyDescent="0.2">
      <c r="D977" s="7"/>
      <c r="E977" s="2">
        <v>7.4153200000000004E-4</v>
      </c>
      <c r="F977" s="2">
        <v>8.80363E-4</v>
      </c>
    </row>
    <row r="978" spans="4:6" x14ac:dyDescent="0.2">
      <c r="D978" s="7"/>
      <c r="E978" s="2">
        <v>2.0923080000000002E-3</v>
      </c>
      <c r="F978" s="2">
        <v>1.2621850000000001E-3</v>
      </c>
    </row>
    <row r="979" spans="4:6" x14ac:dyDescent="0.2">
      <c r="D979" s="7"/>
      <c r="E979" s="2">
        <v>1.7293650000000001E-3</v>
      </c>
      <c r="F979" s="2">
        <v>1.051471E-3</v>
      </c>
    </row>
    <row r="980" spans="4:6" x14ac:dyDescent="0.2">
      <c r="D980" s="7"/>
      <c r="E980" s="2">
        <v>1.1354169999999999E-3</v>
      </c>
      <c r="F980" s="2">
        <v>1.7237699999999999E-3</v>
      </c>
    </row>
    <row r="981" spans="4:6" x14ac:dyDescent="0.2">
      <c r="D981" s="7"/>
      <c r="E981" s="2">
        <v>2.7717950000000001E-3</v>
      </c>
      <c r="F981" s="2">
        <v>8.4153199999999998E-4</v>
      </c>
    </row>
    <row r="982" spans="4:6" x14ac:dyDescent="0.2">
      <c r="D982" s="7"/>
      <c r="E982" s="2">
        <v>2.3217390000000002E-3</v>
      </c>
      <c r="F982" s="2">
        <v>9.8799999999999995E-4</v>
      </c>
    </row>
    <row r="983" spans="4:6" x14ac:dyDescent="0.2">
      <c r="D983" s="7"/>
      <c r="E983" s="2">
        <v>8.8264500000000004E-4</v>
      </c>
      <c r="F983" s="2">
        <v>7.8540399999999996E-4</v>
      </c>
    </row>
    <row r="984" spans="4:6" x14ac:dyDescent="0.2">
      <c r="D984" s="7"/>
      <c r="E984" s="2">
        <v>6.3081599999999997E-4</v>
      </c>
      <c r="F984" s="2">
        <v>6.15552E-4</v>
      </c>
    </row>
    <row r="985" spans="4:6" x14ac:dyDescent="0.2">
      <c r="D985" s="7"/>
      <c r="E985" s="2">
        <v>9.1378E-4</v>
      </c>
      <c r="F985" s="2">
        <v>1.1079499999999999E-3</v>
      </c>
    </row>
    <row r="986" spans="4:6" x14ac:dyDescent="0.2">
      <c r="D986" s="7"/>
      <c r="E986" s="2">
        <v>1.1182189999999999E-3</v>
      </c>
      <c r="F986" s="2">
        <v>6.4110399999999998E-4</v>
      </c>
    </row>
    <row r="987" spans="4:6" x14ac:dyDescent="0.2">
      <c r="D987" s="7"/>
      <c r="E987" s="2">
        <v>1.2474789999999999E-3</v>
      </c>
      <c r="F987" s="2">
        <v>1.724684E-3</v>
      </c>
    </row>
    <row r="988" spans="4:6" x14ac:dyDescent="0.2">
      <c r="D988" s="7"/>
      <c r="E988" s="2">
        <v>1.1242940000000001E-3</v>
      </c>
      <c r="F988" s="2">
        <v>1.4679350000000001E-3</v>
      </c>
    </row>
    <row r="989" spans="4:6" x14ac:dyDescent="0.2">
      <c r="D989" s="7"/>
      <c r="E989" s="2">
        <v>9.7000000000000005E-4</v>
      </c>
      <c r="F989" s="2">
        <v>1.1229009999999999E-3</v>
      </c>
    </row>
    <row r="990" spans="4:6" x14ac:dyDescent="0.2">
      <c r="D990" s="7"/>
      <c r="E990" s="2">
        <v>2.0393099999999999E-3</v>
      </c>
      <c r="F990" s="2">
        <v>6.23677E-4</v>
      </c>
    </row>
    <row r="991" spans="4:6" x14ac:dyDescent="0.2">
      <c r="D991" s="7"/>
      <c r="E991" s="2">
        <v>5.5166199999999996E-4</v>
      </c>
      <c r="F991" s="2">
        <v>7.8197900000000003E-4</v>
      </c>
    </row>
    <row r="992" spans="4:6" x14ac:dyDescent="0.2">
      <c r="D992" s="7"/>
      <c r="E992" s="2">
        <v>7.60211E-4</v>
      </c>
      <c r="F992" s="2">
        <v>1.4816569999999999E-3</v>
      </c>
    </row>
    <row r="993" spans="4:6" x14ac:dyDescent="0.2">
      <c r="D993" s="7"/>
      <c r="E993" s="2">
        <v>4.5903900000000001E-4</v>
      </c>
      <c r="F993" s="2">
        <v>6.5341200000000002E-4</v>
      </c>
    </row>
    <row r="994" spans="4:6" x14ac:dyDescent="0.2">
      <c r="D994" s="7"/>
      <c r="E994" s="2">
        <v>5.6653200000000002E-4</v>
      </c>
      <c r="F994" s="2">
        <v>4.8527599999999998E-4</v>
      </c>
    </row>
    <row r="995" spans="4:6" x14ac:dyDescent="0.2">
      <c r="D995" s="7"/>
      <c r="E995" s="2">
        <v>1.3962499999999999E-3</v>
      </c>
      <c r="F995" s="2">
        <v>6.2571399999999998E-4</v>
      </c>
    </row>
    <row r="996" spans="4:6" x14ac:dyDescent="0.2">
      <c r="D996" s="7"/>
      <c r="E996" s="2">
        <v>6.9279300000000003E-4</v>
      </c>
      <c r="F996" s="2">
        <v>2.2703699999999999E-3</v>
      </c>
    </row>
    <row r="997" spans="4:6" x14ac:dyDescent="0.2">
      <c r="D997" s="7"/>
      <c r="E997" s="2">
        <v>9.8510599999999992E-4</v>
      </c>
      <c r="F997" s="2">
        <v>1.174074E-3</v>
      </c>
    </row>
    <row r="998" spans="4:6" x14ac:dyDescent="0.2">
      <c r="D998" s="7"/>
      <c r="E998" s="2">
        <v>4.9882099999999999E-4</v>
      </c>
      <c r="F998" s="2">
        <v>1.1233529999999999E-3</v>
      </c>
    </row>
    <row r="999" spans="4:6" x14ac:dyDescent="0.2">
      <c r="D999" s="7"/>
      <c r="E999" s="2">
        <v>9.7624300000000001E-4</v>
      </c>
      <c r="F999" s="2">
        <v>1.663889E-3</v>
      </c>
    </row>
    <row r="1000" spans="4:6" x14ac:dyDescent="0.2">
      <c r="D1000" s="7"/>
      <c r="E1000" s="2">
        <v>1.3427999999999999E-3</v>
      </c>
      <c r="F1000" s="2">
        <v>7.6616200000000003E-4</v>
      </c>
    </row>
    <row r="1001" spans="4:6" x14ac:dyDescent="0.2">
      <c r="D1001" s="7"/>
      <c r="E1001" s="2">
        <v>8.3908799999999999E-4</v>
      </c>
      <c r="F1001" s="2">
        <v>2.927869E-3</v>
      </c>
    </row>
    <row r="1002" spans="4:6" x14ac:dyDescent="0.2">
      <c r="D1002" s="7"/>
      <c r="E1002" s="2">
        <v>1.0783780000000001E-3</v>
      </c>
      <c r="F1002" s="2">
        <v>9.3309899999999995E-4</v>
      </c>
    </row>
    <row r="1003" spans="4:6" x14ac:dyDescent="0.2">
      <c r="D1003" s="7"/>
      <c r="E1003" s="2">
        <v>7.8656099999999997E-4</v>
      </c>
      <c r="F1003" s="2">
        <v>2.145985E-3</v>
      </c>
    </row>
    <row r="1004" spans="4:6" x14ac:dyDescent="0.2">
      <c r="D1004" s="7"/>
      <c r="E1004" s="2">
        <v>4.7862499999999997E-3</v>
      </c>
      <c r="F1004" s="2">
        <v>2.563559E-3</v>
      </c>
    </row>
    <row r="1005" spans="4:6" x14ac:dyDescent="0.2">
      <c r="D1005" s="7"/>
      <c r="E1005" s="2">
        <v>2.876829E-3</v>
      </c>
      <c r="F1005" s="2">
        <v>1.0423870000000001E-3</v>
      </c>
    </row>
    <row r="1006" spans="4:6" x14ac:dyDescent="0.2">
      <c r="D1006" s="7"/>
      <c r="E1006" s="2">
        <v>1.2402120000000001E-3</v>
      </c>
      <c r="F1006" s="2">
        <v>7.5870199999999999E-4</v>
      </c>
    </row>
    <row r="1007" spans="4:6" x14ac:dyDescent="0.2">
      <c r="D1007" s="7"/>
      <c r="E1007" s="2">
        <v>2.0953640000000002E-3</v>
      </c>
      <c r="F1007" s="2">
        <v>1.1945949999999999E-3</v>
      </c>
    </row>
    <row r="1008" spans="4:6" x14ac:dyDescent="0.2">
      <c r="D1008" s="7"/>
      <c r="E1008" s="2">
        <v>2.927972E-3</v>
      </c>
      <c r="F1008" s="2">
        <v>1.4127390000000001E-3</v>
      </c>
    </row>
    <row r="1009" spans="4:6" x14ac:dyDescent="0.2">
      <c r="D1009" s="7"/>
      <c r="E1009" s="2">
        <v>1.0718640000000001E-3</v>
      </c>
      <c r="F1009" s="2">
        <v>1.244785E-3</v>
      </c>
    </row>
    <row r="1010" spans="4:6" x14ac:dyDescent="0.2">
      <c r="D1010" s="7"/>
      <c r="E1010" s="2">
        <v>2.0266669999999998E-3</v>
      </c>
      <c r="F1010" s="2">
        <v>9.9692300000000004E-4</v>
      </c>
    </row>
    <row r="1011" spans="4:6" x14ac:dyDescent="0.2">
      <c r="D1011" s="7"/>
      <c r="E1011" s="2">
        <v>8.6592600000000004E-4</v>
      </c>
      <c r="F1011" s="2">
        <v>1.7736589999999999E-3</v>
      </c>
    </row>
    <row r="1012" spans="4:6" x14ac:dyDescent="0.2">
      <c r="D1012" s="7"/>
      <c r="E1012" s="2">
        <v>2.4399999999999999E-3</v>
      </c>
      <c r="F1012" s="2">
        <v>7.89538E-4</v>
      </c>
    </row>
    <row r="1013" spans="4:6" x14ac:dyDescent="0.2">
      <c r="D1013" s="7"/>
      <c r="E1013" s="2">
        <v>1.1000000000000001E-3</v>
      </c>
      <c r="F1013" s="2">
        <v>1.046471E-3</v>
      </c>
    </row>
    <row r="1014" spans="4:6" x14ac:dyDescent="0.2">
      <c r="D1014" s="7"/>
      <c r="E1014" s="2">
        <v>6.4534E-4</v>
      </c>
      <c r="F1014" s="2">
        <v>1.7073769999999999E-3</v>
      </c>
    </row>
    <row r="1015" spans="4:6" x14ac:dyDescent="0.2">
      <c r="D1015" s="7"/>
      <c r="E1015" s="2">
        <v>1.204947E-3</v>
      </c>
      <c r="F1015" s="2">
        <v>7.3778299999999999E-4</v>
      </c>
    </row>
    <row r="1016" spans="4:6" x14ac:dyDescent="0.2">
      <c r="D1016" s="7"/>
      <c r="E1016" s="2">
        <v>1.437607E-3</v>
      </c>
      <c r="F1016" s="2">
        <v>5.3905000000000001E-4</v>
      </c>
    </row>
    <row r="1017" spans="4:6" x14ac:dyDescent="0.2">
      <c r="D1017" s="7"/>
      <c r="E1017" s="2">
        <v>9.4612199999999998E-4</v>
      </c>
      <c r="F1017" s="2">
        <v>2.727007E-3</v>
      </c>
    </row>
    <row r="1018" spans="4:6" x14ac:dyDescent="0.2">
      <c r="D1018" s="7"/>
      <c r="E1018" s="2">
        <v>1.2968470000000001E-3</v>
      </c>
      <c r="F1018" s="2">
        <v>9.0528199999999998E-4</v>
      </c>
    </row>
    <row r="1019" spans="4:6" x14ac:dyDescent="0.2">
      <c r="D1019" s="7"/>
      <c r="E1019" s="2">
        <v>7.1663100000000002E-4</v>
      </c>
      <c r="F1019" s="2">
        <v>2.1789470000000001E-3</v>
      </c>
    </row>
    <row r="1020" spans="4:6" x14ac:dyDescent="0.2">
      <c r="D1020" s="7"/>
      <c r="E1020" s="2">
        <v>1.947959E-3</v>
      </c>
      <c r="F1020" s="2">
        <v>9.5040900000000004E-4</v>
      </c>
    </row>
    <row r="1021" spans="4:6" x14ac:dyDescent="0.2">
      <c r="D1021" s="7"/>
      <c r="E1021" s="2">
        <v>2.084416E-3</v>
      </c>
      <c r="F1021" s="2">
        <v>7.7608099999999997E-4</v>
      </c>
    </row>
    <row r="1022" spans="4:6" x14ac:dyDescent="0.2">
      <c r="D1022" s="7"/>
      <c r="E1022" s="2">
        <v>9.2708299999999999E-4</v>
      </c>
      <c r="F1022" s="2">
        <v>1.9839570000000002E-3</v>
      </c>
    </row>
    <row r="1023" spans="4:6" x14ac:dyDescent="0.2">
      <c r="D1023" s="7"/>
      <c r="E1023" s="2">
        <v>8.7558799999999995E-4</v>
      </c>
      <c r="F1023" s="2">
        <v>1.0031110000000001E-3</v>
      </c>
    </row>
    <row r="1024" spans="4:6" x14ac:dyDescent="0.2">
      <c r="D1024" s="7"/>
      <c r="E1024" s="2">
        <v>1.2553029999999999E-3</v>
      </c>
      <c r="F1024" s="2">
        <v>1.421739E-3</v>
      </c>
    </row>
    <row r="1025" spans="4:6" x14ac:dyDescent="0.2">
      <c r="D1025" s="7"/>
      <c r="E1025" s="2">
        <v>1.1389309999999999E-3</v>
      </c>
      <c r="F1025" s="2">
        <v>1.037786E-3</v>
      </c>
    </row>
    <row r="1026" spans="4:6" x14ac:dyDescent="0.2">
      <c r="D1026" s="7"/>
      <c r="E1026" s="2">
        <v>9.9143600000000005E-4</v>
      </c>
      <c r="F1026" s="2">
        <v>6.5627120000000001E-3</v>
      </c>
    </row>
    <row r="1027" spans="4:6" x14ac:dyDescent="0.2">
      <c r="D1027" s="7"/>
      <c r="E1027" s="2">
        <v>1.283806E-3</v>
      </c>
      <c r="F1027" s="2">
        <v>1.3986529999999999E-3</v>
      </c>
    </row>
    <row r="1028" spans="4:6" x14ac:dyDescent="0.2">
      <c r="D1028" s="7"/>
      <c r="E1028" s="2">
        <v>1.4296300000000001E-3</v>
      </c>
      <c r="F1028" s="2">
        <v>1.69837E-3</v>
      </c>
    </row>
    <row r="1029" spans="4:6" x14ac:dyDescent="0.2">
      <c r="D1029" s="7"/>
      <c r="E1029" s="2">
        <v>1.297674E-3</v>
      </c>
      <c r="F1029" s="2">
        <v>8.8443899999999999E-4</v>
      </c>
    </row>
    <row r="1030" spans="4:6" x14ac:dyDescent="0.2">
      <c r="D1030" s="7"/>
      <c r="E1030" s="2">
        <v>1.1286149999999999E-3</v>
      </c>
      <c r="F1030" s="2">
        <v>8.2166200000000002E-4</v>
      </c>
    </row>
    <row r="1031" spans="4:6" x14ac:dyDescent="0.2">
      <c r="D1031" s="7"/>
      <c r="E1031" s="2">
        <v>7.2000000000000005E-4</v>
      </c>
      <c r="F1031" s="2">
        <v>8.30137E-4</v>
      </c>
    </row>
    <row r="1032" spans="4:6" x14ac:dyDescent="0.2">
      <c r="D1032" s="7"/>
      <c r="E1032" s="2">
        <v>1.3407549999999999E-3</v>
      </c>
      <c r="F1032" s="2">
        <v>1.0112210000000001E-3</v>
      </c>
    </row>
    <row r="1033" spans="4:6" x14ac:dyDescent="0.2">
      <c r="D1033" s="7"/>
      <c r="E1033" s="2">
        <v>1.29115E-3</v>
      </c>
      <c r="F1033" s="2">
        <v>1.60479E-3</v>
      </c>
    </row>
    <row r="1034" spans="4:6" x14ac:dyDescent="0.2">
      <c r="D1034" s="7"/>
      <c r="E1034" s="2">
        <v>1.4868609999999999E-3</v>
      </c>
      <c r="F1034" s="2">
        <v>1.7747570000000001E-3</v>
      </c>
    </row>
    <row r="1035" spans="4:6" x14ac:dyDescent="0.2">
      <c r="D1035" s="7"/>
      <c r="E1035" s="2">
        <v>1.5463919999999999E-3</v>
      </c>
      <c r="F1035" s="2">
        <v>1.53787E-3</v>
      </c>
    </row>
    <row r="1036" spans="4:6" x14ac:dyDescent="0.2">
      <c r="D1036" s="7"/>
      <c r="E1036" s="2">
        <v>1.1842980000000001E-3</v>
      </c>
      <c r="F1036" s="2">
        <v>9.76277E-4</v>
      </c>
    </row>
    <row r="1037" spans="4:6" x14ac:dyDescent="0.2">
      <c r="D1037" s="7"/>
      <c r="E1037" s="2">
        <v>1.4194629999999999E-3</v>
      </c>
      <c r="F1037" s="2">
        <v>8.5189E-4</v>
      </c>
    </row>
    <row r="1038" spans="4:6" x14ac:dyDescent="0.2">
      <c r="D1038" s="7"/>
      <c r="E1038" s="2">
        <v>1.618497E-3</v>
      </c>
      <c r="F1038" s="2">
        <v>6.9536200000000004E-4</v>
      </c>
    </row>
    <row r="1039" spans="4:6" x14ac:dyDescent="0.2">
      <c r="D1039" s="7"/>
      <c r="E1039" s="2">
        <v>1.0003830000000001E-3</v>
      </c>
      <c r="F1039" s="2">
        <v>7.50109E-4</v>
      </c>
    </row>
    <row r="1040" spans="4:6" x14ac:dyDescent="0.2">
      <c r="D1040" s="7"/>
      <c r="E1040" s="2">
        <v>1.0309900000000001E-3</v>
      </c>
      <c r="F1040" s="2">
        <v>7.7538499999999996E-4</v>
      </c>
    </row>
    <row r="1041" spans="4:6" x14ac:dyDescent="0.2">
      <c r="D1041" s="7"/>
      <c r="E1041" s="2">
        <v>8.9157899999999998E-4</v>
      </c>
      <c r="F1041" s="2">
        <v>1.4788570000000001E-3</v>
      </c>
    </row>
    <row r="1042" spans="4:6" x14ac:dyDescent="0.2">
      <c r="D1042" s="7"/>
      <c r="E1042" s="2">
        <v>6.7147400000000003E-4</v>
      </c>
      <c r="F1042" s="2">
        <v>9.2398800000000004E-4</v>
      </c>
    </row>
    <row r="1043" spans="4:6" x14ac:dyDescent="0.2">
      <c r="D1043" s="7"/>
      <c r="E1043" s="2">
        <v>1.8924809999999999E-3</v>
      </c>
      <c r="F1043" s="2">
        <v>1.7089010000000001E-3</v>
      </c>
    </row>
    <row r="1044" spans="4:6" x14ac:dyDescent="0.2">
      <c r="D1044" s="7"/>
      <c r="E1044" s="2">
        <v>1.2405529999999999E-3</v>
      </c>
      <c r="F1044" s="2">
        <v>8.0322599999999998E-4</v>
      </c>
    </row>
    <row r="1045" spans="4:6" x14ac:dyDescent="0.2">
      <c r="D1045" s="7"/>
      <c r="E1045" s="2">
        <v>8.0286699999999997E-4</v>
      </c>
      <c r="F1045" s="2">
        <v>1.1931820000000001E-3</v>
      </c>
    </row>
    <row r="1046" spans="4:6" x14ac:dyDescent="0.2">
      <c r="D1046" s="7"/>
      <c r="E1046" s="2">
        <v>7.4948799999999998E-4</v>
      </c>
      <c r="F1046" s="2">
        <v>2.1619349999999998E-3</v>
      </c>
    </row>
    <row r="1047" spans="4:6" x14ac:dyDescent="0.2">
      <c r="D1047" s="7"/>
      <c r="E1047" s="2">
        <v>9.4384600000000003E-4</v>
      </c>
      <c r="F1047" s="2">
        <v>3.1779410000000001E-3</v>
      </c>
    </row>
    <row r="1048" spans="4:6" x14ac:dyDescent="0.2">
      <c r="D1048" s="7"/>
      <c r="E1048" s="2">
        <v>1.801389E-3</v>
      </c>
      <c r="F1048" s="2">
        <v>9.1955699999999999E-4</v>
      </c>
    </row>
    <row r="1049" spans="4:6" x14ac:dyDescent="0.2">
      <c r="D1049" s="7"/>
      <c r="E1049" s="2">
        <v>1.1999999999999999E-3</v>
      </c>
      <c r="F1049" s="2">
        <v>4.3E-3</v>
      </c>
    </row>
    <row r="1050" spans="4:6" x14ac:dyDescent="0.2">
      <c r="D1050" s="7"/>
      <c r="E1050" s="2">
        <v>1.1064810000000001E-3</v>
      </c>
      <c r="F1050" s="2">
        <v>3.401481E-3</v>
      </c>
    </row>
    <row r="1051" spans="4:6" x14ac:dyDescent="0.2">
      <c r="D1051" s="7"/>
      <c r="E1051" s="2">
        <v>9.6314100000000004E-4</v>
      </c>
      <c r="F1051" s="2">
        <v>1.268103E-3</v>
      </c>
    </row>
    <row r="1052" spans="4:6" x14ac:dyDescent="0.2">
      <c r="D1052" s="7"/>
      <c r="E1052" s="2">
        <v>8.2172899999999999E-4</v>
      </c>
      <c r="F1052" s="2">
        <v>1.5733990000000001E-3</v>
      </c>
    </row>
    <row r="1053" spans="4:6" x14ac:dyDescent="0.2">
      <c r="D1053" s="7"/>
      <c r="E1053" s="2">
        <v>1.39763E-3</v>
      </c>
      <c r="F1053" s="2">
        <v>1.0816790000000001E-3</v>
      </c>
    </row>
    <row r="1054" spans="4:6" x14ac:dyDescent="0.2">
      <c r="D1054" s="7"/>
      <c r="E1054" s="2">
        <v>2.5596899999999999E-3</v>
      </c>
      <c r="F1054" s="2">
        <v>1.06967E-3</v>
      </c>
    </row>
    <row r="1055" spans="4:6" x14ac:dyDescent="0.2">
      <c r="D1055" s="7"/>
      <c r="E1055" s="2">
        <v>1.065217E-3</v>
      </c>
      <c r="F1055" s="2">
        <v>9.7451000000000005E-4</v>
      </c>
    </row>
    <row r="1056" spans="4:6" x14ac:dyDescent="0.2">
      <c r="D1056" s="7"/>
      <c r="E1056" s="2">
        <v>9.1847100000000002E-4</v>
      </c>
      <c r="F1056" s="2">
        <v>2.1111799999999998E-3</v>
      </c>
    </row>
    <row r="1057" spans="4:6" x14ac:dyDescent="0.2">
      <c r="D1057" s="7"/>
      <c r="E1057" s="2">
        <v>2.9623079999999999E-3</v>
      </c>
      <c r="F1057" s="2">
        <v>8.6864899999999998E-4</v>
      </c>
    </row>
    <row r="1058" spans="4:6" x14ac:dyDescent="0.2">
      <c r="D1058" s="7"/>
      <c r="E1058" s="2">
        <v>1.7795179999999999E-3</v>
      </c>
      <c r="F1058" s="2">
        <v>2.3091460000000002E-3</v>
      </c>
    </row>
    <row r="1059" spans="4:6" x14ac:dyDescent="0.2">
      <c r="D1059" s="7"/>
      <c r="E1059" s="2">
        <v>1.491477E-3</v>
      </c>
      <c r="F1059" s="2">
        <v>1.8658419999999999E-3</v>
      </c>
    </row>
    <row r="1060" spans="4:6" x14ac:dyDescent="0.2">
      <c r="D1060" s="7"/>
      <c r="E1060" s="2">
        <v>9.7423599999999996E-4</v>
      </c>
      <c r="F1060" s="2">
        <v>6.3880899999999995E-4</v>
      </c>
    </row>
    <row r="1061" spans="4:6" x14ac:dyDescent="0.2">
      <c r="D1061" s="7"/>
      <c r="E1061" s="2">
        <v>1.0740109999999999E-3</v>
      </c>
      <c r="F1061" s="2">
        <v>1.9861840000000002E-3</v>
      </c>
    </row>
    <row r="1062" spans="4:6" x14ac:dyDescent="0.2">
      <c r="D1062" s="7"/>
      <c r="E1062" s="2">
        <v>2.5663790000000001E-3</v>
      </c>
      <c r="F1062" s="2">
        <v>1.0440429999999999E-3</v>
      </c>
    </row>
    <row r="1063" spans="4:6" x14ac:dyDescent="0.2">
      <c r="D1063" s="7"/>
      <c r="E1063" s="2">
        <v>4.3033710000000003E-3</v>
      </c>
      <c r="F1063" s="2">
        <v>1.8196969999999999E-3</v>
      </c>
    </row>
    <row r="1064" spans="4:6" x14ac:dyDescent="0.2">
      <c r="D1064" s="7"/>
      <c r="E1064" s="2">
        <v>2.3999999999999998E-3</v>
      </c>
      <c r="F1064" s="2">
        <v>1.3370369999999999E-3</v>
      </c>
    </row>
    <row r="1065" spans="4:6" x14ac:dyDescent="0.2">
      <c r="D1065" s="7"/>
      <c r="E1065" s="2">
        <v>8.7204299999999997E-4</v>
      </c>
      <c r="F1065" s="2">
        <v>1.4387670000000001E-3</v>
      </c>
    </row>
    <row r="1066" spans="4:6" x14ac:dyDescent="0.2">
      <c r="D1066" s="7"/>
      <c r="E1066" s="2">
        <v>7.8380300000000002E-4</v>
      </c>
      <c r="F1066" s="2">
        <v>1.238889E-3</v>
      </c>
    </row>
    <row r="1067" spans="4:6" x14ac:dyDescent="0.2">
      <c r="D1067" s="7"/>
      <c r="E1067" s="2">
        <v>3.4832000000000001E-3</v>
      </c>
      <c r="F1067" s="2">
        <v>1.7626320000000001E-3</v>
      </c>
    </row>
    <row r="1068" spans="4:6" x14ac:dyDescent="0.2">
      <c r="D1068" s="7"/>
      <c r="E1068" s="2">
        <v>2.5423910000000002E-3</v>
      </c>
      <c r="F1068" s="2">
        <v>1.363927E-3</v>
      </c>
    </row>
    <row r="1069" spans="4:6" x14ac:dyDescent="0.2">
      <c r="D1069" s="7"/>
      <c r="E1069" s="2">
        <v>9.6986299999999995E-4</v>
      </c>
      <c r="F1069" s="2">
        <v>1.008915E-3</v>
      </c>
    </row>
    <row r="1070" spans="4:6" x14ac:dyDescent="0.2">
      <c r="D1070" s="7"/>
      <c r="E1070" s="2">
        <v>7.3209499999999999E-4</v>
      </c>
      <c r="F1070" s="2">
        <v>2.3120300000000001E-3</v>
      </c>
    </row>
    <row r="1071" spans="4:6" x14ac:dyDescent="0.2">
      <c r="D1071" s="7"/>
      <c r="E1071" s="2">
        <v>8.8801400000000001E-4</v>
      </c>
      <c r="F1071" s="2">
        <v>1.817277E-3</v>
      </c>
    </row>
    <row r="1072" spans="4:6" x14ac:dyDescent="0.2">
      <c r="D1072" s="7"/>
      <c r="E1072" s="2">
        <v>7.6932499999999996E-4</v>
      </c>
      <c r="F1072" s="2">
        <v>2.0911559999999998E-3</v>
      </c>
    </row>
    <row r="1073" spans="4:6" x14ac:dyDescent="0.2">
      <c r="D1073" s="7"/>
      <c r="E1073" s="2">
        <v>2.4389709999999998E-3</v>
      </c>
      <c r="F1073" s="2">
        <v>8.0512800000000001E-4</v>
      </c>
    </row>
    <row r="1074" spans="4:6" x14ac:dyDescent="0.2">
      <c r="D1074" s="7"/>
      <c r="E1074" s="2">
        <v>8.55856E-4</v>
      </c>
      <c r="F1074" s="2">
        <v>6.8597099999999995E-4</v>
      </c>
    </row>
    <row r="1075" spans="4:6" x14ac:dyDescent="0.2">
      <c r="D1075" s="7"/>
      <c r="E1075" s="2">
        <v>1.4238530000000001E-3</v>
      </c>
      <c r="F1075" s="2">
        <v>9.2781099999999996E-4</v>
      </c>
    </row>
    <row r="1076" spans="4:6" x14ac:dyDescent="0.2">
      <c r="D1076" s="7"/>
      <c r="E1076" s="2">
        <v>1.6087429999999999E-3</v>
      </c>
      <c r="F1076" s="2">
        <v>7.9529100000000005E-4</v>
      </c>
    </row>
    <row r="1077" spans="4:6" x14ac:dyDescent="0.2">
      <c r="D1077" s="7"/>
      <c r="E1077" s="2">
        <v>1.205804E-3</v>
      </c>
      <c r="F1077" s="2">
        <v>2.9238810000000001E-3</v>
      </c>
    </row>
    <row r="1078" spans="4:6" x14ac:dyDescent="0.2">
      <c r="D1078" s="7"/>
      <c r="E1078" s="2">
        <v>1.1802329999999999E-3</v>
      </c>
      <c r="F1078" s="2">
        <v>1.2899999999999999E-3</v>
      </c>
    </row>
    <row r="1079" spans="4:6" x14ac:dyDescent="0.2">
      <c r="D1079" s="7"/>
      <c r="E1079" s="2">
        <v>1.463542E-3</v>
      </c>
      <c r="F1079" s="2">
        <v>5.6596700000000001E-4</v>
      </c>
    </row>
    <row r="1080" spans="4:6" x14ac:dyDescent="0.2">
      <c r="D1080" s="7"/>
      <c r="E1080" s="2">
        <v>1.2396830000000001E-3</v>
      </c>
      <c r="F1080" s="2">
        <v>1.1336320000000001E-3</v>
      </c>
    </row>
    <row r="1081" spans="4:6" x14ac:dyDescent="0.2">
      <c r="D1081" s="7"/>
      <c r="E1081" s="2">
        <v>6.9505000000000001E-4</v>
      </c>
      <c r="F1081" s="2">
        <v>1.07971E-3</v>
      </c>
    </row>
    <row r="1082" spans="4:6" x14ac:dyDescent="0.2">
      <c r="D1082" s="7"/>
      <c r="E1082" s="2">
        <v>8.4574900000000002E-4</v>
      </c>
      <c r="F1082" s="2">
        <v>7.5147500000000004E-4</v>
      </c>
    </row>
    <row r="1083" spans="4:6" x14ac:dyDescent="0.2">
      <c r="D1083" s="7"/>
      <c r="E1083" s="2">
        <v>1.577193E-3</v>
      </c>
      <c r="F1083" s="2">
        <v>1.118352E-3</v>
      </c>
    </row>
    <row r="1084" spans="4:6" x14ac:dyDescent="0.2">
      <c r="D1084" s="7"/>
      <c r="E1084" s="2">
        <v>1.122381E-3</v>
      </c>
      <c r="F1084" s="2">
        <v>3.090476E-3</v>
      </c>
    </row>
    <row r="1085" spans="4:6" x14ac:dyDescent="0.2">
      <c r="D1085" s="7"/>
      <c r="E1085" s="2">
        <v>1.0759089999999999E-3</v>
      </c>
      <c r="F1085" s="2">
        <v>1.416549E-3</v>
      </c>
    </row>
    <row r="1086" spans="4:6" x14ac:dyDescent="0.2">
      <c r="D1086" s="7"/>
      <c r="E1086" s="2">
        <v>1.8868610000000001E-3</v>
      </c>
      <c r="F1086" s="2">
        <v>9.6345199999999995E-4</v>
      </c>
    </row>
    <row r="1087" spans="4:6" x14ac:dyDescent="0.2">
      <c r="D1087" s="7"/>
      <c r="E1087" s="2">
        <v>3.004545E-3</v>
      </c>
      <c r="F1087" s="2">
        <v>1.608017E-3</v>
      </c>
    </row>
    <row r="1088" spans="4:6" x14ac:dyDescent="0.2">
      <c r="D1088" s="7"/>
      <c r="E1088" s="2">
        <v>1.170588E-3</v>
      </c>
      <c r="F1088" s="2">
        <v>1.2551089999999999E-3</v>
      </c>
    </row>
    <row r="1089" spans="4:6" x14ac:dyDescent="0.2">
      <c r="D1089" s="7"/>
      <c r="E1089" s="2">
        <v>1.8130430000000001E-3</v>
      </c>
      <c r="F1089" s="2">
        <v>1.24574E-3</v>
      </c>
    </row>
    <row r="1090" spans="4:6" x14ac:dyDescent="0.2">
      <c r="D1090" s="7"/>
      <c r="E1090" s="2">
        <v>2.5271930000000001E-3</v>
      </c>
      <c r="F1090" s="2">
        <v>8.3757600000000003E-4</v>
      </c>
    </row>
    <row r="1091" spans="4:6" x14ac:dyDescent="0.2">
      <c r="D1091" s="7"/>
      <c r="E1091" s="2">
        <v>1.54693E-3</v>
      </c>
      <c r="F1091" s="2">
        <v>1.6203980000000001E-3</v>
      </c>
    </row>
    <row r="1092" spans="4:6" x14ac:dyDescent="0.2">
      <c r="D1092" s="7"/>
      <c r="E1092" s="2">
        <v>4.0552940000000001E-3</v>
      </c>
      <c r="F1092" s="2">
        <v>1.146939E-3</v>
      </c>
    </row>
    <row r="1093" spans="4:6" x14ac:dyDescent="0.2">
      <c r="D1093" s="7"/>
      <c r="E1093" s="2">
        <v>2.1094529999999998E-3</v>
      </c>
      <c r="F1093" s="2">
        <v>9.1607099999999996E-4</v>
      </c>
    </row>
    <row r="1094" spans="4:6" x14ac:dyDescent="0.2">
      <c r="D1094" s="7"/>
      <c r="E1094" s="2">
        <v>8.8072300000000003E-4</v>
      </c>
      <c r="F1094" s="2">
        <v>1.5232430000000001E-3</v>
      </c>
    </row>
    <row r="1095" spans="4:6" x14ac:dyDescent="0.2">
      <c r="D1095" s="7"/>
      <c r="E1095" s="2">
        <v>2.040816E-3</v>
      </c>
      <c r="F1095" s="2">
        <v>6.4925400000000004E-4</v>
      </c>
    </row>
    <row r="1096" spans="4:6" x14ac:dyDescent="0.2">
      <c r="D1096" s="7"/>
      <c r="E1096" s="2">
        <v>7.2876699999999996E-4</v>
      </c>
      <c r="F1096" s="2">
        <v>1.0936240000000001E-3</v>
      </c>
    </row>
    <row r="1097" spans="4:6" x14ac:dyDescent="0.2">
      <c r="D1097" s="7"/>
      <c r="E1097" s="2">
        <v>8.6271199999999996E-4</v>
      </c>
      <c r="F1097" s="2">
        <v>9.9837699999999995E-4</v>
      </c>
    </row>
    <row r="1098" spans="4:6" x14ac:dyDescent="0.2">
      <c r="D1098" s="7"/>
      <c r="E1098" s="2">
        <v>8.6591599999999999E-4</v>
      </c>
      <c r="F1098" s="2">
        <v>9.0646200000000002E-4</v>
      </c>
    </row>
    <row r="1099" spans="4:6" x14ac:dyDescent="0.2">
      <c r="D1099" s="7"/>
      <c r="E1099" s="2">
        <v>7.8952600000000003E-4</v>
      </c>
      <c r="F1099" s="2">
        <v>1.0234319999999999E-3</v>
      </c>
    </row>
    <row r="1100" spans="4:6" x14ac:dyDescent="0.2">
      <c r="D1100" s="7"/>
      <c r="E1100" s="2">
        <v>9.0204100000000002E-4</v>
      </c>
      <c r="F1100" s="2">
        <v>8.2187500000000001E-4</v>
      </c>
    </row>
    <row r="1101" spans="4:6" x14ac:dyDescent="0.2">
      <c r="D1101" s="7"/>
      <c r="E1101" s="2">
        <v>1.725243E-3</v>
      </c>
      <c r="F1101" s="2">
        <v>6.0876799999999998E-4</v>
      </c>
    </row>
    <row r="1102" spans="4:6" x14ac:dyDescent="0.2">
      <c r="D1102" s="7"/>
      <c r="E1102" s="2">
        <v>4.0829550000000001E-3</v>
      </c>
      <c r="F1102" s="2">
        <v>7.2521700000000001E-4</v>
      </c>
    </row>
    <row r="1103" spans="4:6" x14ac:dyDescent="0.2">
      <c r="D1103" s="7"/>
      <c r="E1103" s="2">
        <v>1.494495E-3</v>
      </c>
      <c r="F1103" s="2">
        <v>1.492199E-3</v>
      </c>
    </row>
    <row r="1104" spans="4:6" x14ac:dyDescent="0.2">
      <c r="D1104" s="7"/>
      <c r="E1104" s="2">
        <v>2.4694740000000001E-3</v>
      </c>
      <c r="F1104" s="2">
        <v>1.0618769999999999E-3</v>
      </c>
    </row>
    <row r="1105" spans="4:6" x14ac:dyDescent="0.2">
      <c r="D1105" s="7"/>
      <c r="E1105" s="2">
        <v>1.644033E-3</v>
      </c>
      <c r="F1105" s="2">
        <v>7.8932799999999995E-4</v>
      </c>
    </row>
    <row r="1106" spans="4:6" x14ac:dyDescent="0.2">
      <c r="D1106" s="7"/>
      <c r="E1106" s="2">
        <v>8.2398499999999995E-4</v>
      </c>
      <c r="F1106" s="2">
        <v>9.8711700000000003E-4</v>
      </c>
    </row>
    <row r="1107" spans="4:6" x14ac:dyDescent="0.2">
      <c r="D1107" s="7"/>
      <c r="E1107" s="2">
        <v>1.105204E-3</v>
      </c>
      <c r="F1107" s="2">
        <v>1.5413409999999999E-3</v>
      </c>
    </row>
    <row r="1108" spans="4:6" x14ac:dyDescent="0.2">
      <c r="D1108" s="7"/>
      <c r="E1108" s="2">
        <v>1.546104E-3</v>
      </c>
      <c r="F1108" s="2">
        <v>7.8865700000000001E-4</v>
      </c>
    </row>
    <row r="1109" spans="4:6" x14ac:dyDescent="0.2">
      <c r="D1109" s="7"/>
      <c r="E1109" s="2"/>
      <c r="F1109" s="2">
        <v>8.6470600000000002E-4</v>
      </c>
    </row>
    <row r="1110" spans="4:6" x14ac:dyDescent="0.2">
      <c r="D1110" s="7"/>
      <c r="E1110" s="2"/>
      <c r="F1110" s="2">
        <v>6.1725799999999998E-4</v>
      </c>
    </row>
    <row r="1111" spans="4:6" x14ac:dyDescent="0.2">
      <c r="D1111" s="7"/>
      <c r="E1111" s="2"/>
      <c r="F1111" s="2">
        <v>7.1082800000000005E-4</v>
      </c>
    </row>
    <row r="1112" spans="4:6" x14ac:dyDescent="0.2">
      <c r="D1112" s="7"/>
      <c r="E1112" s="2"/>
      <c r="F1112" s="2">
        <v>8.4279099999999996E-4</v>
      </c>
    </row>
    <row r="1113" spans="4:6" x14ac:dyDescent="0.2">
      <c r="D1113" s="7"/>
      <c r="E1113" s="2"/>
      <c r="F1113" s="2">
        <v>8.5956800000000001E-4</v>
      </c>
    </row>
    <row r="1114" spans="4:6" x14ac:dyDescent="0.2">
      <c r="D1114" s="7"/>
      <c r="E1114" s="2"/>
      <c r="F1114" s="2">
        <v>1.087665E-3</v>
      </c>
    </row>
    <row r="1115" spans="4:6" x14ac:dyDescent="0.2">
      <c r="D1115" s="7"/>
      <c r="E1115" s="2"/>
      <c r="F1115" s="2">
        <v>9.2177100000000005E-4</v>
      </c>
    </row>
    <row r="1116" spans="4:6" x14ac:dyDescent="0.2">
      <c r="D1116" s="7"/>
      <c r="E1116" s="2"/>
      <c r="F1116" s="2">
        <v>9.0923600000000001E-4</v>
      </c>
    </row>
    <row r="1117" spans="4:6" x14ac:dyDescent="0.2">
      <c r="D1117" s="7"/>
      <c r="E1117" s="2"/>
      <c r="F1117" s="2">
        <v>9.64323E-4</v>
      </c>
    </row>
    <row r="1118" spans="4:6" x14ac:dyDescent="0.2">
      <c r="D1118" s="7"/>
      <c r="E1118" s="2"/>
      <c r="F1118" s="2">
        <v>6.0551400000000003E-4</v>
      </c>
    </row>
    <row r="1119" spans="4:6" x14ac:dyDescent="0.2">
      <c r="D1119" s="7"/>
      <c r="E1119" s="2"/>
      <c r="F1119" s="2">
        <v>6.7151299999999999E-4</v>
      </c>
    </row>
    <row r="1120" spans="4:6" x14ac:dyDescent="0.2">
      <c r="D1120" s="7"/>
      <c r="E1120" s="2"/>
      <c r="F1120" s="2">
        <v>1.011966E-3</v>
      </c>
    </row>
    <row r="1121" spans="4:6" x14ac:dyDescent="0.2">
      <c r="D1121" s="7"/>
      <c r="E1121" s="2"/>
      <c r="F1121" s="2">
        <v>1.170539E-3</v>
      </c>
    </row>
    <row r="1122" spans="4:6" x14ac:dyDescent="0.2">
      <c r="D1122" s="7"/>
      <c r="E1122" s="2"/>
      <c r="F1122" s="2">
        <v>2.0201389999999998E-3</v>
      </c>
    </row>
    <row r="1123" spans="4:6" x14ac:dyDescent="0.2">
      <c r="D1123" s="7"/>
      <c r="E1123" s="2"/>
      <c r="F1123" s="2">
        <v>9.3483900000000003E-4</v>
      </c>
    </row>
    <row r="1124" spans="4:6" x14ac:dyDescent="0.2">
      <c r="D1124" s="7"/>
      <c r="E1124" s="2"/>
      <c r="F1124" s="2">
        <v>1.490094E-3</v>
      </c>
    </row>
    <row r="1125" spans="4:6" x14ac:dyDescent="0.2">
      <c r="D1125" s="7"/>
      <c r="E1125" s="2"/>
      <c r="F1125" s="2">
        <v>6.3865299999999999E-4</v>
      </c>
    </row>
    <row r="1126" spans="4:6" x14ac:dyDescent="0.2">
      <c r="D1126" s="7"/>
      <c r="E1126" s="2"/>
      <c r="F1126" s="2">
        <v>1.4563110000000001E-3</v>
      </c>
    </row>
    <row r="1127" spans="4:6" x14ac:dyDescent="0.2">
      <c r="D1127" s="7"/>
      <c r="E1127" s="2"/>
      <c r="F1127" s="2">
        <v>1.4807139999999999E-3</v>
      </c>
    </row>
    <row r="1128" spans="4:6" x14ac:dyDescent="0.2">
      <c r="D1128" s="7"/>
      <c r="E1128" s="2"/>
      <c r="F1128" s="2">
        <v>1.1097279999999999E-3</v>
      </c>
    </row>
    <row r="1129" spans="4:6" x14ac:dyDescent="0.2">
      <c r="D1129" s="7"/>
      <c r="E1129" s="2"/>
      <c r="F1129" s="2">
        <v>1.5052170000000001E-3</v>
      </c>
    </row>
    <row r="1130" spans="4:6" x14ac:dyDescent="0.2">
      <c r="D1130" s="7"/>
      <c r="E1130" s="2"/>
      <c r="F1130" s="2">
        <v>1.263793E-3</v>
      </c>
    </row>
    <row r="1131" spans="4:6" x14ac:dyDescent="0.2">
      <c r="D1131" s="7"/>
      <c r="E1131" s="2"/>
      <c r="F1131" s="2">
        <v>2.3592589999999998E-3</v>
      </c>
    </row>
    <row r="1132" spans="4:6" x14ac:dyDescent="0.2">
      <c r="D1132" s="7"/>
      <c r="E1132" s="2"/>
      <c r="F1132" s="2">
        <v>1.0867800000000001E-3</v>
      </c>
    </row>
    <row r="1133" spans="4:6" x14ac:dyDescent="0.2">
      <c r="D1133" s="7"/>
      <c r="E1133" s="2"/>
      <c r="F1133" s="2">
        <v>9.5773199999999998E-4</v>
      </c>
    </row>
    <row r="1134" spans="4:6" x14ac:dyDescent="0.2">
      <c r="D1134" s="7"/>
      <c r="E1134" s="2"/>
      <c r="F1134" s="2">
        <v>1.9750000000000002E-3</v>
      </c>
    </row>
    <row r="1135" spans="4:6" x14ac:dyDescent="0.2">
      <c r="D1135" s="7"/>
      <c r="E1135" s="2"/>
      <c r="F1135" s="2">
        <v>1.6252809999999999E-3</v>
      </c>
    </row>
    <row r="1136" spans="4:6" x14ac:dyDescent="0.2">
      <c r="D1136" s="7"/>
      <c r="E1136" s="2"/>
      <c r="F1136" s="2">
        <v>7.6972800000000001E-4</v>
      </c>
    </row>
    <row r="1137" spans="4:6" x14ac:dyDescent="0.2">
      <c r="D1137" s="7"/>
      <c r="E1137" s="2"/>
      <c r="F1137" s="2">
        <v>1.0528E-3</v>
      </c>
    </row>
    <row r="1138" spans="4:6" x14ac:dyDescent="0.2">
      <c r="D1138" s="7"/>
      <c r="E1138" s="2"/>
      <c r="F1138" s="2">
        <v>1.3500000000000001E-3</v>
      </c>
    </row>
    <row r="1139" spans="4:6" x14ac:dyDescent="0.2">
      <c r="D1139" s="7"/>
      <c r="E1139" s="2"/>
      <c r="F1139" s="2">
        <v>9.7135099999999996E-4</v>
      </c>
    </row>
    <row r="1140" spans="4:6" x14ac:dyDescent="0.2">
      <c r="D1140" s="7"/>
      <c r="E1140" s="2"/>
      <c r="F1140" s="2">
        <v>9.2578400000000003E-4</v>
      </c>
    </row>
    <row r="1141" spans="4:6" x14ac:dyDescent="0.2">
      <c r="D1141" s="7"/>
      <c r="E1141" s="2"/>
      <c r="F1141" s="2">
        <v>6.1950500000000001E-4</v>
      </c>
    </row>
    <row r="1142" spans="4:6" x14ac:dyDescent="0.2">
      <c r="D1142" s="7"/>
      <c r="E1142" s="2"/>
      <c r="F1142" s="2">
        <v>8.5503599999999999E-4</v>
      </c>
    </row>
    <row r="1143" spans="4:6" x14ac:dyDescent="0.2">
      <c r="D1143" s="7"/>
      <c r="E1143" s="2"/>
      <c r="F1143" s="2">
        <v>9.4760299999999999E-4</v>
      </c>
    </row>
    <row r="1144" spans="4:6" x14ac:dyDescent="0.2">
      <c r="D1144" s="7"/>
      <c r="E1144" s="2"/>
      <c r="F1144" s="2">
        <v>7.5751599999999996E-4</v>
      </c>
    </row>
    <row r="1145" spans="4:6" x14ac:dyDescent="0.2">
      <c r="D1145" s="7"/>
      <c r="E1145" s="2"/>
      <c r="F1145" s="2">
        <v>1.1278200000000001E-3</v>
      </c>
    </row>
    <row r="1146" spans="4:6" x14ac:dyDescent="0.2">
      <c r="D1146" s="7"/>
      <c r="E1146" s="2"/>
      <c r="F1146" s="2">
        <v>6.9899700000000003E-4</v>
      </c>
    </row>
    <row r="1147" spans="4:6" x14ac:dyDescent="0.2">
      <c r="D1147" s="7"/>
      <c r="E1147" s="2"/>
      <c r="F1147" s="2">
        <v>2.6459999999999999E-3</v>
      </c>
    </row>
    <row r="1148" spans="4:6" x14ac:dyDescent="0.2">
      <c r="D1148" s="7"/>
      <c r="E1148" s="2"/>
      <c r="F1148" s="2">
        <v>1.9259909999999999E-3</v>
      </c>
    </row>
    <row r="1149" spans="4:6" x14ac:dyDescent="0.2">
      <c r="D1149" s="7"/>
      <c r="E1149" s="2"/>
      <c r="F1149" s="2">
        <v>1.6821049999999999E-3</v>
      </c>
    </row>
    <row r="1150" spans="4:6" x14ac:dyDescent="0.2">
      <c r="D1150" s="7"/>
      <c r="E1150" s="2"/>
      <c r="F1150" s="2">
        <v>1.7385090000000001E-3</v>
      </c>
    </row>
    <row r="1151" spans="4:6" x14ac:dyDescent="0.2">
      <c r="D1151" s="7"/>
      <c r="E1151" s="2"/>
      <c r="F1151" s="2">
        <v>1.9592860000000002E-3</v>
      </c>
    </row>
    <row r="1152" spans="4:6" x14ac:dyDescent="0.2">
      <c r="D1152" s="7"/>
      <c r="E1152" s="2"/>
      <c r="F1152" s="2">
        <v>9.9744700000000005E-4</v>
      </c>
    </row>
    <row r="1153" spans="4:6" x14ac:dyDescent="0.2">
      <c r="D1153" s="7"/>
      <c r="E1153" s="2"/>
      <c r="F1153" s="2">
        <v>1.0062070000000001E-3</v>
      </c>
    </row>
    <row r="1154" spans="4:6" x14ac:dyDescent="0.2">
      <c r="D1154" s="7"/>
      <c r="E1154" s="2"/>
      <c r="F1154" s="2">
        <v>8.0730999999999999E-4</v>
      </c>
    </row>
    <row r="1155" spans="4:6" x14ac:dyDescent="0.2">
      <c r="D1155" s="7"/>
      <c r="E1155" s="2"/>
      <c r="F1155" s="2">
        <v>6.7617800000000004E-4</v>
      </c>
    </row>
    <row r="1156" spans="4:6" x14ac:dyDescent="0.2">
      <c r="D1156" s="7"/>
      <c r="E1156" s="2"/>
      <c r="F1156" s="2">
        <v>1.204192E-3</v>
      </c>
    </row>
    <row r="1157" spans="4:6" x14ac:dyDescent="0.2">
      <c r="D1157" s="7"/>
      <c r="E1157" s="2"/>
      <c r="F1157" s="2">
        <v>4.2288100000000001E-4</v>
      </c>
    </row>
    <row r="1158" spans="4:6" x14ac:dyDescent="0.2">
      <c r="D1158" s="7"/>
      <c r="E1158" s="2"/>
      <c r="F1158" s="2">
        <v>9.2192999999999995E-4</v>
      </c>
    </row>
    <row r="1159" spans="4:6" x14ac:dyDescent="0.2">
      <c r="D1159" s="7"/>
      <c r="E1159" s="2"/>
      <c r="F1159" s="2">
        <v>8.0606899999999997E-4</v>
      </c>
    </row>
    <row r="1160" spans="4:6" x14ac:dyDescent="0.2">
      <c r="D1160" s="7"/>
      <c r="E1160" s="2"/>
      <c r="F1160" s="2">
        <v>6.1204200000000003E-4</v>
      </c>
    </row>
    <row r="1161" spans="4:6" x14ac:dyDescent="0.2">
      <c r="D1161" s="7"/>
      <c r="E1161" s="2"/>
      <c r="F1161" s="2">
        <v>1.1079670000000001E-3</v>
      </c>
    </row>
    <row r="1162" spans="4:6" x14ac:dyDescent="0.2">
      <c r="D1162" s="7"/>
      <c r="E1162" s="2"/>
      <c r="F1162" s="2">
        <v>2.1430109999999998E-3</v>
      </c>
    </row>
    <row r="1163" spans="4:6" x14ac:dyDescent="0.2">
      <c r="D1163" s="7"/>
      <c r="E1163" s="2"/>
      <c r="F1163" s="2">
        <v>1.0341560000000001E-3</v>
      </c>
    </row>
    <row r="1164" spans="4:6" x14ac:dyDescent="0.2">
      <c r="D1164" s="7"/>
      <c r="E1164" s="2"/>
      <c r="F1164" s="2">
        <v>1.5815670000000001E-3</v>
      </c>
    </row>
    <row r="1165" spans="4:6" x14ac:dyDescent="0.2">
      <c r="D1165" s="7"/>
      <c r="E1165" s="2"/>
      <c r="F1165" s="2">
        <v>1.81453E-3</v>
      </c>
    </row>
    <row r="1166" spans="4:6" x14ac:dyDescent="0.2">
      <c r="D1166" s="7"/>
      <c r="E1166" s="2"/>
      <c r="F1166" s="2">
        <v>1.82328E-3</v>
      </c>
    </row>
    <row r="1167" spans="4:6" x14ac:dyDescent="0.2">
      <c r="D1167" s="7"/>
      <c r="E1167" s="2"/>
      <c r="F1167" s="2">
        <v>7.0552600000000005E-4</v>
      </c>
    </row>
    <row r="1168" spans="4:6" x14ac:dyDescent="0.2">
      <c r="D1168" s="7"/>
      <c r="E1168" s="2"/>
      <c r="F1168" s="2">
        <v>1.773239E-3</v>
      </c>
    </row>
    <row r="1169" spans="4:6" x14ac:dyDescent="0.2">
      <c r="D1169" s="7"/>
      <c r="E1169" s="2"/>
      <c r="F1169" s="2">
        <v>2.5495240000000001E-3</v>
      </c>
    </row>
    <row r="1170" spans="4:6" x14ac:dyDescent="0.2">
      <c r="D1170" s="7"/>
      <c r="E1170" s="2"/>
      <c r="F1170" s="2">
        <v>2.173543E-3</v>
      </c>
    </row>
    <row r="1171" spans="4:6" x14ac:dyDescent="0.2">
      <c r="D1171" s="7"/>
      <c r="E1171" s="2"/>
      <c r="F1171" s="2">
        <v>1.233182E-3</v>
      </c>
    </row>
    <row r="1172" spans="4:6" x14ac:dyDescent="0.2">
      <c r="D1172" s="7"/>
      <c r="E1172" s="2"/>
      <c r="F1172" s="2">
        <v>2.114679E-3</v>
      </c>
    </row>
    <row r="1173" spans="4:6" x14ac:dyDescent="0.2">
      <c r="D1173" s="7"/>
      <c r="E1173" s="2"/>
      <c r="F1173" s="2">
        <v>7.4760400000000002E-4</v>
      </c>
    </row>
    <row r="1174" spans="4:6" x14ac:dyDescent="0.2">
      <c r="D1174" s="7"/>
      <c r="E1174" s="2"/>
      <c r="F1174" s="2">
        <v>1.9436169999999999E-3</v>
      </c>
    </row>
    <row r="1175" spans="4:6" x14ac:dyDescent="0.2">
      <c r="D1175" s="7"/>
      <c r="E1175" s="2"/>
      <c r="F1175" s="2">
        <v>1.008019E-3</v>
      </c>
    </row>
    <row r="1176" spans="4:6" x14ac:dyDescent="0.2">
      <c r="D1176" s="7"/>
      <c r="E1176" s="2"/>
      <c r="F1176" s="2">
        <v>1.169048E-3</v>
      </c>
    </row>
    <row r="1177" spans="4:6" x14ac:dyDescent="0.2">
      <c r="D1177" s="7"/>
      <c r="E1177" s="2"/>
      <c r="F1177" s="2">
        <v>1.271849E-3</v>
      </c>
    </row>
    <row r="1178" spans="4:6" x14ac:dyDescent="0.2">
      <c r="D1178" s="7"/>
      <c r="E1178" s="2"/>
      <c r="F1178" s="2">
        <v>9.6023199999999999E-4</v>
      </c>
    </row>
    <row r="1179" spans="4:6" x14ac:dyDescent="0.2">
      <c r="D1179" s="7"/>
      <c r="E1179" s="2"/>
      <c r="F1179" s="2">
        <v>1.2524159999999999E-3</v>
      </c>
    </row>
    <row r="1180" spans="4:6" x14ac:dyDescent="0.2">
      <c r="D1180" s="7"/>
      <c r="E1180" s="2"/>
      <c r="F1180" s="2">
        <v>9.8443100000000002E-4</v>
      </c>
    </row>
    <row r="1181" spans="4:6" x14ac:dyDescent="0.2">
      <c r="D1181" s="7"/>
      <c r="E1181" s="2"/>
      <c r="F1181" s="2">
        <v>8.6226399999999996E-4</v>
      </c>
    </row>
    <row r="1182" spans="4:6" x14ac:dyDescent="0.2">
      <c r="D1182" s="7"/>
      <c r="E1182" s="2"/>
      <c r="F1182" s="2">
        <v>1.0208789999999999E-3</v>
      </c>
    </row>
    <row r="1183" spans="4:6" x14ac:dyDescent="0.2">
      <c r="D1183" s="7"/>
      <c r="E1183" s="2"/>
      <c r="F1183" s="2">
        <v>6.9212600000000005E-4</v>
      </c>
    </row>
    <row r="1184" spans="4:6" x14ac:dyDescent="0.2">
      <c r="D1184" s="7"/>
      <c r="E1184" s="2"/>
      <c r="F1184" s="2">
        <v>7.1023600000000005E-4</v>
      </c>
    </row>
    <row r="1185" spans="4:6" x14ac:dyDescent="0.2">
      <c r="D1185" s="7"/>
      <c r="E1185" s="2"/>
      <c r="F1185" s="2">
        <v>9.4021000000000003E-4</v>
      </c>
    </row>
    <row r="1186" spans="4:6" x14ac:dyDescent="0.2">
      <c r="D1186" s="7"/>
      <c r="E1186" s="2"/>
      <c r="F1186" s="2">
        <v>8.9833899999999995E-4</v>
      </c>
    </row>
    <row r="1187" spans="4:6" x14ac:dyDescent="0.2">
      <c r="D1187" s="7"/>
      <c r="E1187" s="2"/>
      <c r="F1187" s="2">
        <v>8.2784799999999995E-4</v>
      </c>
    </row>
    <row r="1188" spans="4:6" x14ac:dyDescent="0.2">
      <c r="D1188" s="7"/>
      <c r="E1188" s="2"/>
      <c r="F1188" s="2">
        <v>1.7164179999999999E-3</v>
      </c>
    </row>
    <row r="1189" spans="4:6" x14ac:dyDescent="0.2">
      <c r="D1189" s="7"/>
      <c r="E1189" s="2"/>
      <c r="F1189" s="2">
        <v>9.9390999999999998E-4</v>
      </c>
    </row>
    <row r="1190" spans="4:6" x14ac:dyDescent="0.2">
      <c r="D1190" s="7"/>
      <c r="E1190" s="2"/>
      <c r="F1190" s="2">
        <v>2.9232139999999999E-3</v>
      </c>
    </row>
    <row r="1191" spans="4:6" x14ac:dyDescent="0.2">
      <c r="D1191" s="7"/>
      <c r="E1191" s="2"/>
      <c r="F1191" s="2">
        <v>1.0062179999999999E-3</v>
      </c>
    </row>
    <row r="1192" spans="4:6" x14ac:dyDescent="0.2">
      <c r="D1192" s="7"/>
      <c r="E1192" s="2"/>
      <c r="F1192" s="2">
        <v>1.4207320000000001E-3</v>
      </c>
    </row>
    <row r="1193" spans="4:6" x14ac:dyDescent="0.2">
      <c r="D1193" s="7"/>
      <c r="E1193" s="2"/>
      <c r="F1193" s="2">
        <v>1.3197250000000001E-3</v>
      </c>
    </row>
    <row r="1194" spans="4:6" x14ac:dyDescent="0.2">
      <c r="D1194" s="7"/>
      <c r="E1194" s="2"/>
      <c r="F1194" s="2">
        <v>1.234375E-3</v>
      </c>
    </row>
    <row r="1195" spans="4:6" x14ac:dyDescent="0.2">
      <c r="D1195" s="7"/>
      <c r="E1195" s="2"/>
      <c r="F1195" s="2">
        <v>9.1913300000000004E-4</v>
      </c>
    </row>
    <row r="1196" spans="4:6" x14ac:dyDescent="0.2">
      <c r="D1196" s="7"/>
      <c r="E1196" s="2"/>
      <c r="F1196" s="2">
        <v>1.446403E-3</v>
      </c>
    </row>
    <row r="1197" spans="4:6" x14ac:dyDescent="0.2">
      <c r="D1197" s="7"/>
      <c r="E1197" s="2"/>
      <c r="F1197" s="2">
        <v>1.614573E-3</v>
      </c>
    </row>
    <row r="1198" spans="4:6" x14ac:dyDescent="0.2">
      <c r="D1198" s="7"/>
      <c r="E1198" s="2"/>
      <c r="F1198" s="2">
        <v>8.7920200000000004E-4</v>
      </c>
    </row>
    <row r="1199" spans="4:6" x14ac:dyDescent="0.2">
      <c r="D1199" s="7"/>
      <c r="E1199" s="2"/>
      <c r="F1199" s="2">
        <v>1.528436E-3</v>
      </c>
    </row>
    <row r="1200" spans="4:6" x14ac:dyDescent="0.2">
      <c r="D1200" s="7"/>
      <c r="E1200" s="2"/>
      <c r="F1200" s="2">
        <v>5.1122799999999996E-4</v>
      </c>
    </row>
    <row r="1201" spans="4:6" x14ac:dyDescent="0.2">
      <c r="D1201" s="7"/>
      <c r="E1201" s="2"/>
      <c r="F1201" s="2">
        <v>6.8000000000000005E-4</v>
      </c>
    </row>
    <row r="1202" spans="4:6" x14ac:dyDescent="0.2">
      <c r="D1202" s="7"/>
      <c r="E1202" s="2"/>
      <c r="F1202" s="2">
        <v>2.5903699999999998E-3</v>
      </c>
    </row>
    <row r="1203" spans="4:6" x14ac:dyDescent="0.2">
      <c r="D1203" s="7"/>
      <c r="E1203" s="2"/>
      <c r="F1203" s="2">
        <v>6.4789899999999996E-4</v>
      </c>
    </row>
    <row r="1204" spans="4:6" x14ac:dyDescent="0.2">
      <c r="D1204" s="7"/>
      <c r="E1204" s="2"/>
      <c r="F1204" s="2">
        <v>1.093711E-3</v>
      </c>
    </row>
    <row r="1205" spans="4:6" x14ac:dyDescent="0.2">
      <c r="D1205" s="7"/>
      <c r="E1205" s="2"/>
      <c r="F1205" s="2">
        <v>2.2223080000000001E-3</v>
      </c>
    </row>
    <row r="1206" spans="4:6" x14ac:dyDescent="0.2">
      <c r="D1206" s="7"/>
      <c r="E1206" s="2"/>
      <c r="F1206" s="2">
        <v>1.579787E-3</v>
      </c>
    </row>
    <row r="1207" spans="4:6" x14ac:dyDescent="0.2">
      <c r="D1207" s="7"/>
      <c r="E1207" s="2"/>
      <c r="F1207" s="2">
        <v>2.014198E-3</v>
      </c>
    </row>
    <row r="1208" spans="4:6" x14ac:dyDescent="0.2">
      <c r="D1208" s="7"/>
      <c r="E1208" s="2"/>
      <c r="F1208" s="2">
        <v>8.8733799999999999E-4</v>
      </c>
    </row>
    <row r="1209" spans="4:6" x14ac:dyDescent="0.2">
      <c r="D1209" s="7"/>
      <c r="E1209" s="2"/>
      <c r="F1209" s="2">
        <v>2.0233769999999998E-3</v>
      </c>
    </row>
    <row r="1210" spans="4:6" x14ac:dyDescent="0.2">
      <c r="D1210" s="7"/>
      <c r="E1210" s="2"/>
      <c r="F1210" s="2">
        <v>1.6945809999999999E-3</v>
      </c>
    </row>
    <row r="1211" spans="4:6" x14ac:dyDescent="0.2">
      <c r="D1211" s="7"/>
      <c r="E1211" s="2"/>
      <c r="F1211" s="2">
        <v>1.779412E-3</v>
      </c>
    </row>
    <row r="1212" spans="4:6" x14ac:dyDescent="0.2">
      <c r="D1212" s="7"/>
      <c r="E1212" s="2"/>
      <c r="F1212" s="2">
        <v>2.2432929999999999E-3</v>
      </c>
    </row>
    <row r="1213" spans="4:6" x14ac:dyDescent="0.2">
      <c r="D1213" s="7"/>
      <c r="E1213" s="2"/>
      <c r="F1213" s="2">
        <v>3.311905E-3</v>
      </c>
    </row>
    <row r="1214" spans="4:6" x14ac:dyDescent="0.2">
      <c r="D1214" s="7"/>
      <c r="E1214" s="2"/>
      <c r="F1214" s="2">
        <v>1.101278E-3</v>
      </c>
    </row>
    <row r="1215" spans="4:6" x14ac:dyDescent="0.2">
      <c r="D1215" s="7"/>
      <c r="E1215" s="2"/>
      <c r="F1215" s="2">
        <v>9.7739099999999998E-4</v>
      </c>
    </row>
    <row r="1216" spans="4:6" x14ac:dyDescent="0.2">
      <c r="D1216" s="7"/>
      <c r="E1216" s="2"/>
      <c r="F1216" s="2">
        <v>1.4444900000000001E-3</v>
      </c>
    </row>
    <row r="1217" spans="4:6" x14ac:dyDescent="0.2">
      <c r="D1217" s="7"/>
      <c r="E1217" s="2"/>
      <c r="F1217" s="2">
        <v>7.6845799999999997E-4</v>
      </c>
    </row>
    <row r="1218" spans="4:6" x14ac:dyDescent="0.2">
      <c r="D1218" s="7"/>
      <c r="E1218" s="2"/>
      <c r="F1218" s="2">
        <v>1.0161809999999999E-3</v>
      </c>
    </row>
    <row r="1219" spans="4:6" x14ac:dyDescent="0.2">
      <c r="D1219" s="7"/>
      <c r="E1219" s="2"/>
      <c r="F1219" s="2">
        <v>2.2858589999999999E-3</v>
      </c>
    </row>
    <row r="1220" spans="4:6" x14ac:dyDescent="0.2">
      <c r="D1220" s="7"/>
      <c r="E1220" s="2"/>
      <c r="F1220" s="2">
        <v>8.6346899999999996E-4</v>
      </c>
    </row>
    <row r="1221" spans="4:6" x14ac:dyDescent="0.2">
      <c r="D1221" s="7"/>
      <c r="E1221" s="2"/>
      <c r="F1221" s="2">
        <v>7.8589399999999998E-4</v>
      </c>
    </row>
    <row r="1222" spans="4:6" x14ac:dyDescent="0.2">
      <c r="D1222" s="7"/>
      <c r="E1222" s="2"/>
      <c r="F1222" s="2">
        <v>4.316304E-3</v>
      </c>
    </row>
    <row r="1223" spans="4:6" x14ac:dyDescent="0.2">
      <c r="D1223" s="7"/>
      <c r="E1223" s="2"/>
      <c r="F1223" s="2">
        <v>1.326563E-3</v>
      </c>
    </row>
    <row r="1224" spans="4:6" x14ac:dyDescent="0.2">
      <c r="D1224" s="7"/>
      <c r="E1224" s="2"/>
      <c r="F1224" s="2">
        <v>1.015141E-3</v>
      </c>
    </row>
    <row r="1225" spans="4:6" x14ac:dyDescent="0.2">
      <c r="D1225" s="7"/>
      <c r="E1225" s="2"/>
      <c r="F1225" s="2">
        <v>3.4874020000000001E-3</v>
      </c>
    </row>
    <row r="1226" spans="4:6" x14ac:dyDescent="0.2">
      <c r="D1226" s="7"/>
      <c r="E1226" s="2"/>
      <c r="F1226" s="2">
        <v>3.9023439999999999E-3</v>
      </c>
    </row>
    <row r="1227" spans="4:6" x14ac:dyDescent="0.2">
      <c r="D1227" s="7"/>
      <c r="E1227" s="2"/>
      <c r="F1227" s="2">
        <v>1.0039840000000001E-3</v>
      </c>
    </row>
    <row r="1228" spans="4:6" x14ac:dyDescent="0.2">
      <c r="D1228" s="7"/>
      <c r="E1228" s="2"/>
      <c r="F1228" s="2">
        <v>1.194074E-3</v>
      </c>
    </row>
    <row r="1229" spans="4:6" x14ac:dyDescent="0.2">
      <c r="D1229" s="7"/>
      <c r="E1229" s="2"/>
      <c r="F1229" s="2">
        <v>1.2343479999999999E-3</v>
      </c>
    </row>
    <row r="1230" spans="4:6" x14ac:dyDescent="0.2">
      <c r="D1230" s="7"/>
      <c r="E1230" s="2"/>
      <c r="F1230" s="2">
        <v>2.315054E-3</v>
      </c>
    </row>
    <row r="1231" spans="4:6" x14ac:dyDescent="0.2">
      <c r="D1231" s="7"/>
      <c r="E1231" s="2"/>
      <c r="F1231" s="2">
        <v>1.7234450000000001E-3</v>
      </c>
    </row>
    <row r="1232" spans="4:6" x14ac:dyDescent="0.2">
      <c r="D1232" s="7"/>
      <c r="E1232" s="2"/>
      <c r="F1232" s="2">
        <v>1.592478E-3</v>
      </c>
    </row>
    <row r="1233" spans="4:6" x14ac:dyDescent="0.2">
      <c r="D1233" s="7"/>
      <c r="E1233" s="2"/>
      <c r="F1233" s="2">
        <v>1.022289E-3</v>
      </c>
    </row>
    <row r="1234" spans="4:6" x14ac:dyDescent="0.2">
      <c r="D1234" s="7"/>
      <c r="E1234" s="2"/>
      <c r="F1234" s="2">
        <v>8.9201199999999997E-4</v>
      </c>
    </row>
    <row r="1235" spans="4:6" x14ac:dyDescent="0.2">
      <c r="D1235" s="7"/>
      <c r="E1235" s="2"/>
      <c r="F1235" s="2">
        <v>1.485938E-3</v>
      </c>
    </row>
    <row r="1236" spans="4:6" x14ac:dyDescent="0.2">
      <c r="D1236" s="7"/>
      <c r="E1236" s="2"/>
      <c r="F1236" s="2">
        <v>1.3043270000000001E-3</v>
      </c>
    </row>
    <row r="1237" spans="4:6" x14ac:dyDescent="0.2">
      <c r="D1237" s="7"/>
      <c r="E1237" s="2"/>
      <c r="F1237" s="2">
        <v>1.844615E-3</v>
      </c>
    </row>
    <row r="1238" spans="4:6" x14ac:dyDescent="0.2">
      <c r="D1238" s="7"/>
      <c r="E1238" s="2"/>
      <c r="F1238" s="2">
        <v>2.297945E-3</v>
      </c>
    </row>
    <row r="1239" spans="4:6" x14ac:dyDescent="0.2">
      <c r="D1239" s="7"/>
      <c r="E1239" s="2"/>
      <c r="F1239" s="2">
        <v>1.334685E-3</v>
      </c>
    </row>
    <row r="1240" spans="4:6" x14ac:dyDescent="0.2">
      <c r="D1240" s="7"/>
      <c r="E1240" s="2"/>
      <c r="F1240" s="2">
        <v>1.2220340000000001E-3</v>
      </c>
    </row>
    <row r="1241" spans="4:6" x14ac:dyDescent="0.2">
      <c r="D1241" s="7"/>
      <c r="E1241" s="2"/>
      <c r="F1241" s="2">
        <v>5.0933700000000001E-4</v>
      </c>
    </row>
    <row r="1242" spans="4:6" x14ac:dyDescent="0.2">
      <c r="D1242" s="7"/>
      <c r="E1242" s="2"/>
      <c r="F1242" s="2">
        <v>1.652525E-3</v>
      </c>
    </row>
    <row r="1243" spans="4:6" x14ac:dyDescent="0.2">
      <c r="D1243" s="7"/>
      <c r="E1243" s="2"/>
      <c r="F1243" s="2">
        <v>7.7671800000000003E-4</v>
      </c>
    </row>
    <row r="1244" spans="4:6" x14ac:dyDescent="0.2">
      <c r="D1244" s="7"/>
      <c r="E1244" s="2"/>
      <c r="F1244" s="2">
        <v>9.5489399999999997E-4</v>
      </c>
    </row>
    <row r="1245" spans="4:6" x14ac:dyDescent="0.2">
      <c r="D1245" s="7"/>
      <c r="E1245" s="2"/>
      <c r="F1245" s="2">
        <v>1.015328E-3</v>
      </c>
    </row>
    <row r="1246" spans="4:6" x14ac:dyDescent="0.2">
      <c r="D1246" s="7"/>
      <c r="E1246" s="2"/>
      <c r="F1246" s="2">
        <v>1.0443399999999999E-3</v>
      </c>
    </row>
    <row r="1247" spans="4:6" x14ac:dyDescent="0.2">
      <c r="D1247" s="7"/>
      <c r="E1247" s="2"/>
      <c r="F1247" s="2">
        <v>1.4623290000000001E-3</v>
      </c>
    </row>
    <row r="1248" spans="4:6" x14ac:dyDescent="0.2">
      <c r="D1248" s="7"/>
      <c r="E1248" s="2"/>
      <c r="F1248" s="2">
        <v>1.4958510000000001E-3</v>
      </c>
    </row>
    <row r="1249" spans="4:6" x14ac:dyDescent="0.2">
      <c r="D1249" s="7"/>
      <c r="E1249" s="2"/>
      <c r="F1249" s="2">
        <v>1.157085E-3</v>
      </c>
    </row>
    <row r="1250" spans="4:6" x14ac:dyDescent="0.2">
      <c r="D1250" s="7"/>
      <c r="E1250" s="2"/>
      <c r="F1250" s="2">
        <v>1.073507E-3</v>
      </c>
    </row>
    <row r="1251" spans="4:6" x14ac:dyDescent="0.2">
      <c r="D1251" s="7"/>
      <c r="E1251" s="2"/>
      <c r="F1251" s="2">
        <v>1.590777E-3</v>
      </c>
    </row>
    <row r="1252" spans="4:6" x14ac:dyDescent="0.2">
      <c r="D1252" s="7"/>
      <c r="E1252" s="2"/>
      <c r="F1252" s="2">
        <v>1.4794389999999999E-3</v>
      </c>
    </row>
    <row r="1253" spans="4:6" x14ac:dyDescent="0.2">
      <c r="D1253" s="7"/>
      <c r="E1253" s="2"/>
      <c r="F1253" s="2">
        <v>1.1434080000000001E-3</v>
      </c>
    </row>
    <row r="1254" spans="4:6" x14ac:dyDescent="0.2">
      <c r="D1254" s="7"/>
      <c r="E1254" s="2"/>
      <c r="F1254" s="2">
        <v>6.3623900000000003E-4</v>
      </c>
    </row>
    <row r="1255" spans="4:6" x14ac:dyDescent="0.2">
      <c r="D1255" s="7"/>
      <c r="E1255" s="2"/>
      <c r="F1255" s="2">
        <v>1.440506E-3</v>
      </c>
    </row>
    <row r="1256" spans="4:6" x14ac:dyDescent="0.2">
      <c r="D1256" s="7"/>
      <c r="E1256" s="2"/>
      <c r="F1256" s="2">
        <v>2.3927150000000001E-3</v>
      </c>
    </row>
    <row r="1257" spans="4:6" x14ac:dyDescent="0.2">
      <c r="D1257" s="7"/>
      <c r="E1257" s="2"/>
      <c r="F1257" s="2">
        <v>7.2088199999999995E-4</v>
      </c>
    </row>
    <row r="1258" spans="4:6" x14ac:dyDescent="0.2">
      <c r="D1258" s="7"/>
      <c r="E1258" s="2"/>
      <c r="F1258" s="2">
        <v>1.634896E-3</v>
      </c>
    </row>
    <row r="1259" spans="4:6" x14ac:dyDescent="0.2">
      <c r="D1259" s="7"/>
      <c r="E1259" s="2"/>
      <c r="F1259" s="2">
        <v>1.4375659999999999E-3</v>
      </c>
    </row>
    <row r="1260" spans="4:6" x14ac:dyDescent="0.2">
      <c r="D1260" s="7"/>
      <c r="E1260" s="2"/>
      <c r="F1260" s="2">
        <v>7.9292000000000002E-4</v>
      </c>
    </row>
    <row r="1261" spans="4:6" x14ac:dyDescent="0.2">
      <c r="D1261" s="7"/>
      <c r="E1261" s="2"/>
      <c r="F1261" s="2">
        <v>2.0331429999999998E-3</v>
      </c>
    </row>
    <row r="1262" spans="4:6" x14ac:dyDescent="0.2">
      <c r="D1262" s="7"/>
      <c r="E1262" s="2"/>
      <c r="F1262" s="2">
        <v>1.5256040000000001E-3</v>
      </c>
    </row>
    <row r="1263" spans="4:6" x14ac:dyDescent="0.2">
      <c r="D1263" s="7"/>
      <c r="E1263" s="2"/>
      <c r="F1263" s="2">
        <v>9.8719499999999996E-4</v>
      </c>
    </row>
    <row r="1264" spans="4:6" x14ac:dyDescent="0.2">
      <c r="D1264" s="7"/>
      <c r="E1264" s="2"/>
      <c r="F1264" s="2">
        <v>7.0268299999999995E-4</v>
      </c>
    </row>
    <row r="1265" spans="4:6" x14ac:dyDescent="0.2">
      <c r="D1265" s="7"/>
      <c r="E1265" s="2"/>
      <c r="F1265" s="2">
        <v>8.8827199999999995E-4</v>
      </c>
    </row>
    <row r="1266" spans="4:6" x14ac:dyDescent="0.2">
      <c r="D1266" s="7"/>
      <c r="E1266" s="2"/>
      <c r="F1266" s="2">
        <v>1.1132449999999999E-3</v>
      </c>
    </row>
    <row r="1267" spans="4:6" x14ac:dyDescent="0.2">
      <c r="D1267" s="7"/>
      <c r="E1267" s="2"/>
      <c r="F1267" s="2">
        <v>1.3943549999999999E-3</v>
      </c>
    </row>
    <row r="1268" spans="4:6" x14ac:dyDescent="0.2">
      <c r="D1268" s="7"/>
      <c r="E1268" s="2"/>
      <c r="F1268" s="2">
        <v>1.6329059999999999E-3</v>
      </c>
    </row>
    <row r="1269" spans="4:6" x14ac:dyDescent="0.2">
      <c r="D1269" s="7"/>
      <c r="E1269" s="2"/>
      <c r="F1269" s="2">
        <v>1.6569110000000001E-3</v>
      </c>
    </row>
    <row r="1270" spans="4:6" x14ac:dyDescent="0.2">
      <c r="D1270" s="7"/>
      <c r="E1270" s="2"/>
      <c r="F1270" s="2">
        <v>1.149419E-3</v>
      </c>
    </row>
    <row r="1271" spans="4:6" x14ac:dyDescent="0.2">
      <c r="D1271" s="7"/>
      <c r="E1271" s="2"/>
      <c r="F1271" s="2">
        <v>7.3735800000000002E-4</v>
      </c>
    </row>
    <row r="1272" spans="4:6" x14ac:dyDescent="0.2">
      <c r="D1272" s="7"/>
      <c r="E1272" s="2"/>
      <c r="F1272" s="2">
        <v>1.600787E-3</v>
      </c>
    </row>
    <row r="1273" spans="4:6" x14ac:dyDescent="0.2">
      <c r="D1273" s="7"/>
      <c r="E1273" s="2"/>
      <c r="F1273" s="2">
        <v>7.0373799999999998E-4</v>
      </c>
    </row>
    <row r="1274" spans="4:6" x14ac:dyDescent="0.2">
      <c r="D1274" s="7"/>
      <c r="E1274" s="2"/>
      <c r="F1274" s="2">
        <v>8.0571400000000002E-4</v>
      </c>
    </row>
    <row r="1275" spans="4:6" x14ac:dyDescent="0.2">
      <c r="D1275" s="7"/>
      <c r="E1275" s="2"/>
      <c r="F1275" s="2">
        <v>8.9101800000000004E-4</v>
      </c>
    </row>
    <row r="1276" spans="4:6" x14ac:dyDescent="0.2">
      <c r="D1276" s="7"/>
      <c r="E1276" s="2"/>
      <c r="F1276" s="2">
        <v>1.2883720000000001E-3</v>
      </c>
    </row>
    <row r="1277" spans="4:6" x14ac:dyDescent="0.2">
      <c r="D1277" s="7"/>
      <c r="E1277" s="2"/>
      <c r="F1277" s="2">
        <v>1.40229E-3</v>
      </c>
    </row>
    <row r="1278" spans="4:6" x14ac:dyDescent="0.2">
      <c r="D1278" s="7"/>
      <c r="E1278" s="2"/>
      <c r="F1278" s="2">
        <v>1.0493620000000001E-3</v>
      </c>
    </row>
    <row r="1279" spans="4:6" x14ac:dyDescent="0.2">
      <c r="D1279" s="7"/>
      <c r="E1279" s="2"/>
      <c r="F1279" s="2">
        <v>9.9137899999999991E-4</v>
      </c>
    </row>
    <row r="1280" spans="4:6" x14ac:dyDescent="0.2">
      <c r="D1280" s="7"/>
      <c r="E1280" s="2"/>
      <c r="F1280" s="2">
        <v>1.3504070000000001E-3</v>
      </c>
    </row>
    <row r="1281" spans="4:6" x14ac:dyDescent="0.2">
      <c r="D1281" s="7"/>
      <c r="E1281" s="2"/>
      <c r="F1281" s="2">
        <v>8.6217399999999995E-4</v>
      </c>
    </row>
    <row r="1282" spans="4:6" x14ac:dyDescent="0.2">
      <c r="D1282" s="7"/>
      <c r="E1282" s="2"/>
      <c r="F1282" s="2">
        <v>2.5309859999999998E-3</v>
      </c>
    </row>
    <row r="1283" spans="4:6" x14ac:dyDescent="0.2">
      <c r="D1283" s="7"/>
      <c r="E1283" s="2"/>
      <c r="F1283" s="2">
        <v>9.1394600000000001E-4</v>
      </c>
    </row>
    <row r="1284" spans="4:6" x14ac:dyDescent="0.2">
      <c r="D1284" s="7"/>
      <c r="E1284" s="2"/>
      <c r="F1284" s="2">
        <v>8.0180200000000001E-4</v>
      </c>
    </row>
    <row r="1285" spans="4:6" x14ac:dyDescent="0.2">
      <c r="D1285" s="7"/>
      <c r="E1285" s="2"/>
      <c r="F1285" s="2">
        <v>1.32716E-3</v>
      </c>
    </row>
    <row r="1286" spans="4:6" x14ac:dyDescent="0.2">
      <c r="D1286" s="7"/>
      <c r="E1286" s="2"/>
      <c r="F1286" s="2">
        <v>5.9098099999999997E-4</v>
      </c>
    </row>
    <row r="1287" spans="4:6" x14ac:dyDescent="0.2">
      <c r="D1287" s="7"/>
      <c r="E1287" s="2"/>
      <c r="F1287" s="2">
        <v>1.033443E-3</v>
      </c>
    </row>
    <row r="1288" spans="4:6" x14ac:dyDescent="0.2">
      <c r="D1288" s="7"/>
      <c r="E1288" s="2"/>
      <c r="F1288" s="2">
        <v>6.6740899999999999E-4</v>
      </c>
    </row>
    <row r="1289" spans="4:6" x14ac:dyDescent="0.2">
      <c r="D1289" s="7"/>
      <c r="E1289" s="2"/>
      <c r="F1289" s="2">
        <v>1.0303300000000001E-3</v>
      </c>
    </row>
    <row r="1290" spans="4:6" x14ac:dyDescent="0.2">
      <c r="D1290" s="7"/>
      <c r="E1290" s="2"/>
      <c r="F1290" s="2">
        <v>2.3858159999999998E-3</v>
      </c>
    </row>
    <row r="1291" spans="4:6" x14ac:dyDescent="0.2">
      <c r="D1291" s="7"/>
      <c r="E1291" s="2"/>
      <c r="F1291" s="2">
        <v>1.198712E-3</v>
      </c>
    </row>
    <row r="1292" spans="4:6" x14ac:dyDescent="0.2">
      <c r="D1292" s="7"/>
      <c r="E1292" s="2"/>
      <c r="F1292" s="2">
        <v>1.244043E-3</v>
      </c>
    </row>
    <row r="1293" spans="4:6" x14ac:dyDescent="0.2">
      <c r="D1293" s="7"/>
      <c r="E1293" s="2"/>
      <c r="F1293" s="2">
        <v>9.9892100000000005E-4</v>
      </c>
    </row>
    <row r="1294" spans="4:6" x14ac:dyDescent="0.2">
      <c r="D1294" s="7"/>
      <c r="E1294" s="2"/>
      <c r="F1294" s="2">
        <v>1.0474449999999999E-3</v>
      </c>
    </row>
    <row r="1295" spans="4:6" x14ac:dyDescent="0.2">
      <c r="D1295" s="7"/>
      <c r="E1295" s="2"/>
      <c r="F1295" s="2">
        <v>1.5815530000000001E-3</v>
      </c>
    </row>
    <row r="1296" spans="4:6" x14ac:dyDescent="0.2">
      <c r="D1296" s="7"/>
      <c r="E1296" s="2"/>
      <c r="F1296" s="2">
        <v>1.0958529999999999E-3</v>
      </c>
    </row>
    <row r="1297" spans="4:6" x14ac:dyDescent="0.2">
      <c r="D1297" s="7"/>
      <c r="E1297" s="2"/>
      <c r="F1297" s="2">
        <v>4.68796E-4</v>
      </c>
    </row>
    <row r="1298" spans="4:6" x14ac:dyDescent="0.2">
      <c r="D1298" s="7"/>
      <c r="E1298" s="2"/>
      <c r="F1298" s="2">
        <v>9.4380400000000002E-4</v>
      </c>
    </row>
    <row r="1299" spans="4:6" x14ac:dyDescent="0.2">
      <c r="D1299" s="7"/>
      <c r="E1299" s="2"/>
      <c r="F1299" s="2">
        <v>1.9252869999999999E-3</v>
      </c>
    </row>
    <row r="1300" spans="4:6" x14ac:dyDescent="0.2">
      <c r="D1300" s="7"/>
      <c r="E1300" s="2"/>
      <c r="F1300" s="2">
        <v>1.3951219999999999E-3</v>
      </c>
    </row>
    <row r="1301" spans="4:6" x14ac:dyDescent="0.2">
      <c r="D1301" s="7"/>
      <c r="E1301" s="2"/>
      <c r="F1301" s="2">
        <v>2.8558619999999998E-3</v>
      </c>
    </row>
    <row r="1302" spans="4:6" x14ac:dyDescent="0.2">
      <c r="D1302" s="7"/>
      <c r="E1302" s="2"/>
      <c r="F1302" s="2">
        <v>8.9472300000000005E-4</v>
      </c>
    </row>
    <row r="1303" spans="4:6" x14ac:dyDescent="0.2">
      <c r="D1303" s="7"/>
      <c r="E1303" s="2"/>
      <c r="F1303" s="2">
        <v>1.4518829999999999E-3</v>
      </c>
    </row>
    <row r="1304" spans="4:6" x14ac:dyDescent="0.2">
      <c r="D1304" s="7"/>
      <c r="E1304" s="2"/>
      <c r="F1304" s="2">
        <v>2.379618E-3</v>
      </c>
    </row>
    <row r="1305" spans="4:6" x14ac:dyDescent="0.2">
      <c r="D1305" s="7"/>
      <c r="E1305" s="2"/>
      <c r="F1305" s="2">
        <v>1.8140540000000001E-3</v>
      </c>
    </row>
    <row r="1306" spans="4:6" x14ac:dyDescent="0.2">
      <c r="D1306" s="7"/>
      <c r="E1306" s="2"/>
      <c r="F1306" s="2">
        <v>1.4548079999999999E-3</v>
      </c>
    </row>
    <row r="1307" spans="4:6" x14ac:dyDescent="0.2">
      <c r="D1307" s="7"/>
      <c r="E1307" s="2"/>
      <c r="F1307" s="2">
        <v>1.5211859999999999E-3</v>
      </c>
    </row>
    <row r="1308" spans="4:6" x14ac:dyDescent="0.2">
      <c r="D1308" s="7"/>
      <c r="E1308" s="2"/>
      <c r="F1308" s="2">
        <v>1.3039390000000001E-3</v>
      </c>
    </row>
    <row r="1309" spans="4:6" x14ac:dyDescent="0.2">
      <c r="D1309" s="7"/>
      <c r="E1309" s="2"/>
      <c r="F1309" s="2">
        <v>5.4805200000000004E-4</v>
      </c>
    </row>
    <row r="1310" spans="4:6" x14ac:dyDescent="0.2">
      <c r="D1310" s="7"/>
      <c r="E1310" s="2"/>
      <c r="F1310" s="2">
        <v>8.7260699999999996E-4</v>
      </c>
    </row>
    <row r="1311" spans="4:6" x14ac:dyDescent="0.2">
      <c r="D1311" s="7"/>
      <c r="E1311" s="2"/>
      <c r="F1311" s="2">
        <v>1.2106280000000001E-3</v>
      </c>
    </row>
    <row r="1312" spans="4:6" x14ac:dyDescent="0.2">
      <c r="D1312" s="7"/>
      <c r="E1312" s="2"/>
      <c r="F1312" s="2">
        <v>5.4716419999999997E-3</v>
      </c>
    </row>
    <row r="1313" spans="4:6" x14ac:dyDescent="0.2">
      <c r="D1313" s="7"/>
      <c r="E1313" s="2"/>
      <c r="F1313" s="2">
        <v>2.544162E-3</v>
      </c>
    </row>
    <row r="1314" spans="4:6" x14ac:dyDescent="0.2">
      <c r="D1314" s="7"/>
      <c r="E1314" s="2"/>
      <c r="F1314" s="2">
        <v>6.0442299999999998E-4</v>
      </c>
    </row>
    <row r="1315" spans="4:6" x14ac:dyDescent="0.2">
      <c r="D1315" s="7"/>
      <c r="E1315" s="2"/>
      <c r="F1315" s="2">
        <v>5.9316200000000005E-4</v>
      </c>
    </row>
    <row r="1316" spans="4:6" x14ac:dyDescent="0.2">
      <c r="D1316" s="7"/>
      <c r="E1316" s="2"/>
      <c r="F1316" s="2">
        <v>1.09213E-3</v>
      </c>
    </row>
    <row r="1317" spans="4:6" x14ac:dyDescent="0.2">
      <c r="D1317" s="7"/>
      <c r="E1317" s="2"/>
      <c r="F1317" s="2">
        <v>1.3512400000000001E-3</v>
      </c>
    </row>
    <row r="1318" spans="4:6" x14ac:dyDescent="0.2">
      <c r="D1318" s="7"/>
      <c r="E1318" s="2"/>
      <c r="F1318" s="2">
        <v>3.008939E-3</v>
      </c>
    </row>
    <row r="1319" spans="4:6" x14ac:dyDescent="0.2">
      <c r="D1319" s="7"/>
      <c r="E1319" s="2"/>
      <c r="F1319" s="2">
        <v>1.399487E-3</v>
      </c>
    </row>
    <row r="1320" spans="4:6" x14ac:dyDescent="0.2">
      <c r="D1320" s="7"/>
      <c r="E1320" s="2"/>
      <c r="F1320" s="2">
        <v>1.886813E-3</v>
      </c>
    </row>
    <row r="1321" spans="4:6" x14ac:dyDescent="0.2">
      <c r="D1321" s="7"/>
      <c r="E1321" s="2"/>
      <c r="F1321" s="2">
        <v>1.2564849999999999E-3</v>
      </c>
    </row>
    <row r="1322" spans="4:6" x14ac:dyDescent="0.2">
      <c r="D1322" s="7"/>
      <c r="E1322" s="2"/>
      <c r="F1322" s="2">
        <v>7.7699099999999999E-4</v>
      </c>
    </row>
    <row r="1323" spans="4:6" x14ac:dyDescent="0.2">
      <c r="D1323" s="7"/>
      <c r="E1323" s="2"/>
      <c r="F1323" s="2">
        <v>7.43719E-4</v>
      </c>
    </row>
    <row r="1324" spans="4:6" x14ac:dyDescent="0.2">
      <c r="D1324" s="7"/>
      <c r="E1324" s="2"/>
      <c r="F1324" s="2">
        <v>1.0578009999999999E-3</v>
      </c>
    </row>
    <row r="1325" spans="4:6" x14ac:dyDescent="0.2">
      <c r="D1325" s="7"/>
      <c r="E1325" s="2"/>
      <c r="F1325" s="2">
        <v>8.9889799999999997E-4</v>
      </c>
    </row>
    <row r="1326" spans="4:6" x14ac:dyDescent="0.2">
      <c r="D1326" s="7"/>
      <c r="E1326" s="2"/>
      <c r="F1326" s="2">
        <v>1.843976E-3</v>
      </c>
    </row>
    <row r="1327" spans="4:6" x14ac:dyDescent="0.2">
      <c r="D1327" s="7"/>
      <c r="E1327" s="2"/>
      <c r="F1327" s="2">
        <v>8.8906300000000005E-4</v>
      </c>
    </row>
    <row r="1328" spans="4:6" x14ac:dyDescent="0.2">
      <c r="D1328" s="7"/>
      <c r="E1328" s="2"/>
      <c r="F1328" s="2">
        <v>1.4446540000000001E-3</v>
      </c>
    </row>
    <row r="1329" spans="4:6" x14ac:dyDescent="0.2">
      <c r="D1329" s="7"/>
      <c r="E1329" s="2"/>
      <c r="F1329" s="2">
        <v>9.09559E-4</v>
      </c>
    </row>
    <row r="1330" spans="4:6" x14ac:dyDescent="0.2">
      <c r="D1330" s="7"/>
      <c r="E1330" s="2"/>
      <c r="F1330" s="2">
        <v>1.2818180000000001E-3</v>
      </c>
    </row>
    <row r="1331" spans="4:6" x14ac:dyDescent="0.2">
      <c r="D1331" s="7"/>
      <c r="E1331" s="2"/>
      <c r="F1331" s="2">
        <v>6.5404000000000005E-4</v>
      </c>
    </row>
    <row r="1332" spans="4:6" x14ac:dyDescent="0.2">
      <c r="D1332" s="7"/>
      <c r="E1332" s="2"/>
      <c r="F1332" s="2">
        <v>1.4763249999999999E-3</v>
      </c>
    </row>
    <row r="1333" spans="4:6" x14ac:dyDescent="0.2">
      <c r="D1333" s="7"/>
      <c r="E1333" s="2"/>
      <c r="F1333" s="2">
        <v>1.6743120000000001E-3</v>
      </c>
    </row>
    <row r="1334" spans="4:6" x14ac:dyDescent="0.2">
      <c r="D1334" s="7"/>
      <c r="E1334" s="2"/>
      <c r="F1334" s="2">
        <v>7.1312299999999997E-4</v>
      </c>
    </row>
    <row r="1335" spans="4:6" x14ac:dyDescent="0.2">
      <c r="D1335" s="7"/>
      <c r="E1335" s="2"/>
      <c r="F1335" s="2">
        <v>8.8590800000000003E-4</v>
      </c>
    </row>
    <row r="1336" spans="4:6" x14ac:dyDescent="0.2">
      <c r="D1336" s="7"/>
      <c r="E1336" s="2"/>
      <c r="F1336" s="2">
        <v>1.0458679999999999E-3</v>
      </c>
    </row>
    <row r="1337" spans="4:6" x14ac:dyDescent="0.2">
      <c r="D1337" s="7"/>
      <c r="E1337" s="2"/>
      <c r="F1337" s="2">
        <v>1.522074E-3</v>
      </c>
    </row>
    <row r="1338" spans="4:6" x14ac:dyDescent="0.2">
      <c r="D1338" s="7"/>
      <c r="E1338" s="2"/>
      <c r="F1338" s="2">
        <v>1.863111E-3</v>
      </c>
    </row>
    <row r="1339" spans="4:6" x14ac:dyDescent="0.2">
      <c r="D1339" s="7"/>
      <c r="E1339" s="2"/>
      <c r="F1339" s="2">
        <v>1.790308E-3</v>
      </c>
    </row>
    <row r="1340" spans="4:6" x14ac:dyDescent="0.2">
      <c r="D1340" s="7"/>
      <c r="E1340" s="2"/>
      <c r="F1340" s="2">
        <v>2.4247520000000001E-3</v>
      </c>
    </row>
    <row r="1341" spans="4:6" x14ac:dyDescent="0.2">
      <c r="D1341" s="7"/>
      <c r="E1341" s="2"/>
      <c r="F1341" s="2">
        <v>8.7133999999999996E-4</v>
      </c>
    </row>
    <row r="1342" spans="4:6" x14ac:dyDescent="0.2">
      <c r="D1342" s="7"/>
      <c r="E1342" s="2"/>
      <c r="F1342" s="2">
        <v>8.6528199999999999E-4</v>
      </c>
    </row>
    <row r="1343" spans="4:6" x14ac:dyDescent="0.2">
      <c r="D1343" s="7"/>
      <c r="E1343" s="2"/>
      <c r="F1343" s="2">
        <v>1.1819879999999999E-3</v>
      </c>
    </row>
    <row r="1344" spans="4:6" x14ac:dyDescent="0.2">
      <c r="D1344" s="7"/>
      <c r="E1344" s="2"/>
      <c r="F1344" s="2">
        <v>8.5836099999999998E-4</v>
      </c>
    </row>
    <row r="1345" spans="4:6" x14ac:dyDescent="0.2">
      <c r="D1345" s="7"/>
      <c r="E1345" s="2"/>
      <c r="F1345" s="2">
        <v>1.3485109999999999E-3</v>
      </c>
    </row>
    <row r="1346" spans="4:6" x14ac:dyDescent="0.2">
      <c r="D1346" s="7"/>
      <c r="E1346" s="2"/>
      <c r="F1346" s="2">
        <v>1.9889450000000002E-3</v>
      </c>
    </row>
    <row r="1347" spans="4:6" x14ac:dyDescent="0.2">
      <c r="D1347" s="7"/>
      <c r="E1347" s="2"/>
      <c r="F1347" s="2">
        <v>8.95918E-4</v>
      </c>
    </row>
    <row r="1348" spans="4:6" x14ac:dyDescent="0.2">
      <c r="D1348" s="7"/>
      <c r="E1348" s="2"/>
      <c r="F1348" s="2">
        <v>1.0467919999999999E-3</v>
      </c>
    </row>
    <row r="1349" spans="4:6" x14ac:dyDescent="0.2">
      <c r="D1349" s="7"/>
      <c r="E1349" s="2"/>
      <c r="F1349" s="2">
        <v>1.0200000000000001E-3</v>
      </c>
    </row>
    <row r="1350" spans="4:6" x14ac:dyDescent="0.2">
      <c r="D1350" s="7"/>
      <c r="E1350" s="2"/>
      <c r="F1350" s="2">
        <v>1.0444440000000001E-3</v>
      </c>
    </row>
    <row r="1351" spans="4:6" x14ac:dyDescent="0.2">
      <c r="D1351" s="7"/>
      <c r="E1351" s="2"/>
      <c r="F1351" s="2">
        <v>8.4646700000000005E-4</v>
      </c>
    </row>
    <row r="1352" spans="4:6" x14ac:dyDescent="0.2">
      <c r="D1352" s="7"/>
      <c r="E1352" s="2"/>
      <c r="F1352" s="2">
        <v>6.2280300000000001E-4</v>
      </c>
    </row>
    <row r="1353" spans="4:6" x14ac:dyDescent="0.2">
      <c r="D1353" s="7"/>
      <c r="E1353" s="2"/>
      <c r="F1353" s="2">
        <v>1.32127E-3</v>
      </c>
    </row>
    <row r="1354" spans="4:6" x14ac:dyDescent="0.2">
      <c r="D1354" s="7"/>
      <c r="E1354" s="2"/>
      <c r="F1354" s="2">
        <v>8.6163699999999995E-4</v>
      </c>
    </row>
    <row r="1355" spans="4:6" x14ac:dyDescent="0.2">
      <c r="D1355" s="7"/>
      <c r="E1355" s="2"/>
      <c r="F1355" s="2">
        <v>1.009537E-3</v>
      </c>
    </row>
    <row r="1356" spans="4:6" x14ac:dyDescent="0.2">
      <c r="D1356" s="7"/>
      <c r="E1356" s="2"/>
      <c r="F1356" s="2">
        <v>6.7630999999999995E-4</v>
      </c>
    </row>
    <row r="1357" spans="4:6" x14ac:dyDescent="0.2">
      <c r="D1357" s="7"/>
      <c r="E1357" s="2"/>
      <c r="F1357" s="2">
        <v>8.1352200000000001E-4</v>
      </c>
    </row>
    <row r="1358" spans="4:6" x14ac:dyDescent="0.2">
      <c r="D1358" s="7"/>
      <c r="E1358" s="2"/>
      <c r="F1358" s="2">
        <v>1.0481729999999999E-3</v>
      </c>
    </row>
    <row r="1359" spans="4:6" x14ac:dyDescent="0.2">
      <c r="D1359" s="7"/>
      <c r="E1359" s="2"/>
      <c r="F1359" s="2">
        <v>1.083489E-3</v>
      </c>
    </row>
    <row r="1360" spans="4:6" x14ac:dyDescent="0.2">
      <c r="D1360" s="7"/>
      <c r="E1360" s="2"/>
      <c r="F1360" s="2">
        <v>5.9603599999999998E-4</v>
      </c>
    </row>
    <row r="1361" spans="4:6" x14ac:dyDescent="0.2">
      <c r="D1361" s="7"/>
      <c r="E1361" s="2"/>
      <c r="F1361" s="2">
        <v>1.4148469999999999E-3</v>
      </c>
    </row>
    <row r="1362" spans="4:6" x14ac:dyDescent="0.2">
      <c r="D1362" s="7"/>
      <c r="E1362" s="2"/>
      <c r="F1362" s="2">
        <v>1.284231E-3</v>
      </c>
    </row>
    <row r="1363" spans="4:6" x14ac:dyDescent="0.2">
      <c r="D1363" s="7"/>
      <c r="E1363" s="2"/>
      <c r="F1363" s="2">
        <v>1.502525E-3</v>
      </c>
    </row>
    <row r="1364" spans="4:6" x14ac:dyDescent="0.2">
      <c r="D1364" s="7"/>
      <c r="E1364" s="2"/>
      <c r="F1364" s="2">
        <v>2.3986670000000002E-3</v>
      </c>
    </row>
    <row r="1365" spans="4:6" x14ac:dyDescent="0.2">
      <c r="D1365" s="7"/>
      <c r="E1365" s="2"/>
      <c r="F1365" s="2">
        <v>1.210072E-3</v>
      </c>
    </row>
    <row r="1366" spans="4:6" x14ac:dyDescent="0.2">
      <c r="D1366" s="7"/>
      <c r="E1366" s="2"/>
      <c r="F1366" s="2">
        <v>2.9407140000000001E-3</v>
      </c>
    </row>
    <row r="1367" spans="4:6" x14ac:dyDescent="0.2">
      <c r="D1367" s="7"/>
      <c r="E1367" s="2"/>
      <c r="F1367" s="2">
        <v>1.067559E-3</v>
      </c>
    </row>
    <row r="1368" spans="4:6" x14ac:dyDescent="0.2">
      <c r="D1368" s="7"/>
      <c r="E1368" s="2"/>
      <c r="F1368" s="2">
        <v>3.5008769999999999E-3</v>
      </c>
    </row>
    <row r="1369" spans="4:6" x14ac:dyDescent="0.2">
      <c r="D1369" s="7"/>
      <c r="E1369" s="2"/>
      <c r="F1369" s="2">
        <v>6.7569899999999998E-4</v>
      </c>
    </row>
    <row r="1370" spans="4:6" x14ac:dyDescent="0.2">
      <c r="D1370" s="7"/>
      <c r="E1370" s="2"/>
      <c r="F1370" s="2">
        <v>1.107507E-3</v>
      </c>
    </row>
    <row r="1371" spans="4:6" x14ac:dyDescent="0.2">
      <c r="D1371" s="7"/>
      <c r="E1371" s="2"/>
      <c r="F1371" s="2">
        <v>7.3371600000000003E-4</v>
      </c>
    </row>
    <row r="1372" spans="4:6" x14ac:dyDescent="0.2">
      <c r="D1372" s="7"/>
      <c r="E1372" s="2"/>
      <c r="F1372" s="2">
        <v>6.4361699999999997E-4</v>
      </c>
    </row>
    <row r="1373" spans="4:6" x14ac:dyDescent="0.2">
      <c r="D1373" s="7"/>
      <c r="E1373" s="2"/>
      <c r="F1373" s="2">
        <v>1.5930129999999999E-3</v>
      </c>
    </row>
    <row r="1374" spans="4:6" x14ac:dyDescent="0.2">
      <c r="D1374" s="7"/>
      <c r="E1374" s="2"/>
      <c r="F1374" s="2">
        <v>1.321591E-3</v>
      </c>
    </row>
    <row r="1375" spans="4:6" x14ac:dyDescent="0.2">
      <c r="D1375" s="7"/>
      <c r="E1375" s="2"/>
      <c r="F1375" s="2">
        <v>6.6842099999999999E-4</v>
      </c>
    </row>
    <row r="1376" spans="4:6" x14ac:dyDescent="0.2">
      <c r="D1376" s="7"/>
      <c r="E1376" s="2"/>
      <c r="F1376" s="2">
        <v>2.2468969999999999E-3</v>
      </c>
    </row>
    <row r="1377" spans="4:6" x14ac:dyDescent="0.2">
      <c r="D1377" s="7"/>
      <c r="E1377" s="2"/>
      <c r="F1377" s="2">
        <v>1.4053099999999999E-3</v>
      </c>
    </row>
    <row r="1378" spans="4:6" x14ac:dyDescent="0.2">
      <c r="D1378" s="7"/>
      <c r="E1378" s="2"/>
      <c r="F1378" s="2">
        <v>7.9184199999999996E-4</v>
      </c>
    </row>
    <row r="1379" spans="4:6" x14ac:dyDescent="0.2">
      <c r="D1379" s="7"/>
      <c r="E1379" s="2"/>
      <c r="F1379" s="2">
        <v>9.4047599999999999E-4</v>
      </c>
    </row>
    <row r="1380" spans="4:6" x14ac:dyDescent="0.2">
      <c r="D1380" s="7"/>
      <c r="E1380" s="2"/>
      <c r="F1380" s="2">
        <v>1.036901E-3</v>
      </c>
    </row>
    <row r="1381" spans="4:6" x14ac:dyDescent="0.2">
      <c r="D1381" s="7"/>
      <c r="E1381" s="2"/>
      <c r="F1381" s="2">
        <v>7.6028599999999999E-4</v>
      </c>
    </row>
    <row r="1382" spans="4:6" x14ac:dyDescent="0.2">
      <c r="D1382" s="7"/>
      <c r="E1382" s="2"/>
      <c r="F1382" s="2">
        <v>1.5784E-3</v>
      </c>
    </row>
    <row r="1383" spans="4:6" x14ac:dyDescent="0.2">
      <c r="D1383" s="7"/>
      <c r="E1383" s="2"/>
      <c r="F1383" s="2">
        <v>6.2939699999999996E-4</v>
      </c>
    </row>
    <row r="1384" spans="4:6" x14ac:dyDescent="0.2">
      <c r="D1384" s="7"/>
      <c r="E1384" s="2"/>
      <c r="F1384" s="2">
        <v>8.1249999999999996E-4</v>
      </c>
    </row>
    <row r="1385" spans="4:6" x14ac:dyDescent="0.2">
      <c r="D1385" s="7"/>
      <c r="E1385" s="2"/>
      <c r="F1385" s="2">
        <v>9.6666700000000005E-4</v>
      </c>
    </row>
    <row r="1386" spans="4:6" x14ac:dyDescent="0.2">
      <c r="D1386" s="7"/>
      <c r="E1386" s="2"/>
      <c r="F1386" s="2">
        <v>6.0427899999999999E-4</v>
      </c>
    </row>
    <row r="1387" spans="4:6" x14ac:dyDescent="0.2">
      <c r="D1387" s="7"/>
      <c r="E1387" s="2"/>
      <c r="F1387" s="2">
        <v>9.0361399999999996E-4</v>
      </c>
    </row>
    <row r="1388" spans="4:6" x14ac:dyDescent="0.2">
      <c r="D1388" s="7"/>
      <c r="E1388" s="2"/>
      <c r="F1388" s="2">
        <v>6.4299099999999998E-4</v>
      </c>
    </row>
    <row r="1389" spans="4:6" x14ac:dyDescent="0.2">
      <c r="D1389" s="7"/>
      <c r="E1389" s="2"/>
      <c r="F1389" s="2">
        <v>1.0125869999999999E-3</v>
      </c>
    </row>
    <row r="1390" spans="4:6" x14ac:dyDescent="0.2">
      <c r="D1390" s="7"/>
      <c r="E1390" s="2"/>
      <c r="F1390" s="2">
        <v>6.7202799999999997E-4</v>
      </c>
    </row>
    <row r="1391" spans="4:6" x14ac:dyDescent="0.2">
      <c r="D1391" s="7"/>
      <c r="E1391" s="2"/>
      <c r="F1391" s="2">
        <v>1.02359E-3</v>
      </c>
    </row>
    <row r="1392" spans="4:6" x14ac:dyDescent="0.2">
      <c r="D1392" s="7"/>
      <c r="E1392" s="2"/>
      <c r="F1392" s="2">
        <v>1.060961E-3</v>
      </c>
    </row>
    <row r="1393" spans="4:6" x14ac:dyDescent="0.2">
      <c r="D1393" s="7"/>
      <c r="E1393" s="2"/>
      <c r="F1393" s="2">
        <v>1.014968E-3</v>
      </c>
    </row>
    <row r="1394" spans="4:6" x14ac:dyDescent="0.2">
      <c r="D1394" s="7"/>
      <c r="E1394" s="2"/>
      <c r="F1394" s="2">
        <v>1.597872E-3</v>
      </c>
    </row>
    <row r="1395" spans="4:6" x14ac:dyDescent="0.2">
      <c r="D1395" s="7"/>
      <c r="E1395" s="2"/>
      <c r="F1395" s="2">
        <v>1.3493330000000001E-3</v>
      </c>
    </row>
    <row r="1396" spans="4:6" x14ac:dyDescent="0.2">
      <c r="D1396" s="7"/>
      <c r="E1396" s="2"/>
      <c r="F1396" s="2">
        <v>1.2511029999999999E-3</v>
      </c>
    </row>
    <row r="1397" spans="4:6" x14ac:dyDescent="0.2">
      <c r="D1397" s="7"/>
      <c r="E1397" s="2"/>
      <c r="F1397" s="2">
        <v>1.851795E-3</v>
      </c>
    </row>
    <row r="1398" spans="4:6" x14ac:dyDescent="0.2">
      <c r="D1398" s="7"/>
      <c r="E1398" s="2"/>
      <c r="F1398" s="2">
        <v>1.1047489999999999E-3</v>
      </c>
    </row>
    <row r="1399" spans="4:6" x14ac:dyDescent="0.2">
      <c r="D1399" s="7"/>
      <c r="E1399" s="2"/>
      <c r="F1399" s="2">
        <v>6.6275399999999999E-4</v>
      </c>
    </row>
    <row r="1400" spans="4:6" x14ac:dyDescent="0.2">
      <c r="D1400" s="7"/>
      <c r="E1400" s="2"/>
      <c r="F1400" s="2">
        <v>1.0765519999999999E-3</v>
      </c>
    </row>
    <row r="1401" spans="4:6" x14ac:dyDescent="0.2">
      <c r="D1401" s="7"/>
      <c r="E1401" s="2"/>
      <c r="F1401" s="2">
        <v>8.7421099999999996E-4</v>
      </c>
    </row>
    <row r="1402" spans="4:6" x14ac:dyDescent="0.2">
      <c r="D1402" s="7"/>
      <c r="E1402" s="2"/>
      <c r="F1402" s="2">
        <v>8.3852199999999997E-4</v>
      </c>
    </row>
    <row r="1403" spans="4:6" x14ac:dyDescent="0.2">
      <c r="D1403" s="7"/>
      <c r="E1403" s="2"/>
      <c r="F1403" s="2">
        <v>2.0565929999999998E-3</v>
      </c>
    </row>
    <row r="1404" spans="4:6" x14ac:dyDescent="0.2">
      <c r="D1404" s="7"/>
      <c r="E1404" s="2"/>
      <c r="F1404" s="2">
        <v>7.2208699999999995E-4</v>
      </c>
    </row>
    <row r="1405" spans="4:6" x14ac:dyDescent="0.2">
      <c r="D1405" s="7"/>
      <c r="E1405" s="2"/>
      <c r="F1405" s="2">
        <v>1.3613900000000001E-3</v>
      </c>
    </row>
    <row r="1406" spans="4:6" x14ac:dyDescent="0.2">
      <c r="D1406" s="7"/>
      <c r="E1406" s="2"/>
      <c r="F1406" s="2">
        <v>1.6987599999999999E-3</v>
      </c>
    </row>
    <row r="1407" spans="4:6" x14ac:dyDescent="0.2">
      <c r="D1407" s="7"/>
      <c r="E1407" s="2"/>
      <c r="F1407" s="2">
        <v>1.3905409999999999E-3</v>
      </c>
    </row>
    <row r="1408" spans="4:6" x14ac:dyDescent="0.2">
      <c r="D1408" s="7"/>
      <c r="E1408" s="2"/>
      <c r="F1408" s="2">
        <v>2.8247419999999999E-3</v>
      </c>
    </row>
    <row r="1409" spans="4:6" x14ac:dyDescent="0.2">
      <c r="D1409" s="7"/>
      <c r="E1409" s="2"/>
      <c r="F1409" s="2">
        <v>1.1191420000000001E-3</v>
      </c>
    </row>
    <row r="1410" spans="4:6" x14ac:dyDescent="0.2">
      <c r="D1410" s="7"/>
      <c r="E1410" s="2"/>
      <c r="F1410" s="2">
        <v>6.4359599999999997E-4</v>
      </c>
    </row>
    <row r="1411" spans="4:6" x14ac:dyDescent="0.2">
      <c r="D1411" s="7"/>
      <c r="E1411" s="2"/>
      <c r="F1411" s="2">
        <v>1.041176E-3</v>
      </c>
    </row>
    <row r="1412" spans="4:6" x14ac:dyDescent="0.2">
      <c r="D1412" s="7"/>
      <c r="E1412" s="2"/>
      <c r="F1412" s="2">
        <v>1.4529409999999999E-3</v>
      </c>
    </row>
    <row r="1413" spans="4:6" x14ac:dyDescent="0.2">
      <c r="D1413" s="7"/>
      <c r="E1413" s="2"/>
      <c r="F1413" s="2">
        <v>9.9751000000000006E-4</v>
      </c>
    </row>
    <row r="1414" spans="4:6" x14ac:dyDescent="0.2">
      <c r="D1414" s="7"/>
      <c r="E1414" s="2"/>
      <c r="F1414" s="2">
        <v>3.21482E-4</v>
      </c>
    </row>
    <row r="1415" spans="4:6" x14ac:dyDescent="0.2">
      <c r="D1415" s="7"/>
      <c r="E1415" s="2"/>
      <c r="F1415" s="2">
        <v>6.3673500000000004E-4</v>
      </c>
    </row>
    <row r="1416" spans="4:6" x14ac:dyDescent="0.2">
      <c r="D1416" s="7"/>
      <c r="E1416" s="2"/>
      <c r="F1416" s="2">
        <v>1.1062750000000001E-3</v>
      </c>
    </row>
    <row r="1417" spans="4:6" x14ac:dyDescent="0.2">
      <c r="D1417" s="7"/>
      <c r="E1417" s="2"/>
      <c r="F1417" s="2">
        <v>1.0126810000000001E-3</v>
      </c>
    </row>
    <row r="1418" spans="4:6" x14ac:dyDescent="0.2">
      <c r="D1418" s="7"/>
      <c r="E1418" s="2"/>
      <c r="F1418" s="2">
        <v>8.99327E-4</v>
      </c>
    </row>
    <row r="1419" spans="4:6" x14ac:dyDescent="0.2">
      <c r="D1419" s="7"/>
      <c r="E1419" s="2"/>
      <c r="F1419" s="2">
        <v>1.202247E-3</v>
      </c>
    </row>
    <row r="1420" spans="4:6" x14ac:dyDescent="0.2">
      <c r="D1420" s="7"/>
      <c r="E1420" s="2"/>
      <c r="F1420" s="2">
        <v>3.6932499999999999E-4</v>
      </c>
    </row>
    <row r="1421" spans="4:6" x14ac:dyDescent="0.2">
      <c r="D1421" s="7"/>
      <c r="E1421" s="2"/>
      <c r="F1421" s="2">
        <v>1.0491859999999999E-3</v>
      </c>
    </row>
    <row r="1422" spans="4:6" x14ac:dyDescent="0.2">
      <c r="D1422" s="7"/>
      <c r="E1422" s="2"/>
      <c r="F1422" s="2">
        <v>1.3761470000000001E-3</v>
      </c>
    </row>
    <row r="1423" spans="4:6" x14ac:dyDescent="0.2">
      <c r="D1423" s="7"/>
      <c r="E1423" s="2"/>
      <c r="F1423" s="2">
        <v>1.3302419999999999E-3</v>
      </c>
    </row>
    <row r="1424" spans="4:6" x14ac:dyDescent="0.2">
      <c r="D1424" s="7"/>
      <c r="E1424" s="2"/>
      <c r="F1424" s="2">
        <v>1.072464E-3</v>
      </c>
    </row>
    <row r="1425" spans="4:6" x14ac:dyDescent="0.2">
      <c r="D1425" s="7"/>
      <c r="E1425" s="2"/>
      <c r="F1425" s="2">
        <v>1.9714289999999998E-3</v>
      </c>
    </row>
    <row r="1426" spans="4:6" x14ac:dyDescent="0.2">
      <c r="D1426" s="7"/>
      <c r="E1426" s="2"/>
      <c r="F1426" s="2">
        <v>1.035252E-3</v>
      </c>
    </row>
    <row r="1427" spans="4:6" x14ac:dyDescent="0.2">
      <c r="D1427" s="7"/>
      <c r="E1427" s="2"/>
      <c r="F1427" s="2">
        <v>1.0052819999999999E-3</v>
      </c>
    </row>
    <row r="1428" spans="4:6" x14ac:dyDescent="0.2">
      <c r="D1428" s="7"/>
      <c r="E1428" s="2"/>
      <c r="F1428" s="2">
        <v>1.643388E-3</v>
      </c>
    </row>
    <row r="1429" spans="4:6" x14ac:dyDescent="0.2">
      <c r="D1429" s="7"/>
      <c r="E1429" s="2"/>
      <c r="F1429" s="2">
        <v>5.7591200000000004E-4</v>
      </c>
    </row>
    <row r="1430" spans="4:6" x14ac:dyDescent="0.2">
      <c r="D1430" s="7"/>
      <c r="E1430" s="2"/>
      <c r="F1430" s="2">
        <v>1.529744E-3</v>
      </c>
    </row>
    <row r="1431" spans="4:6" x14ac:dyDescent="0.2">
      <c r="D1431" s="7"/>
      <c r="E1431" s="2"/>
      <c r="F1431" s="2">
        <v>1.123179E-3</v>
      </c>
    </row>
    <row r="1432" spans="4:6" x14ac:dyDescent="0.2">
      <c r="D1432" s="7"/>
      <c r="E1432" s="2"/>
      <c r="F1432" s="2">
        <v>1.25E-3</v>
      </c>
    </row>
    <row r="1433" spans="4:6" x14ac:dyDescent="0.2">
      <c r="D1433" s="7"/>
      <c r="E1433" s="2"/>
      <c r="F1433" s="2">
        <v>8.9999999999999998E-4</v>
      </c>
    </row>
    <row r="1434" spans="4:6" x14ac:dyDescent="0.2">
      <c r="D1434" s="7"/>
      <c r="E1434" s="2"/>
      <c r="F1434" s="2">
        <v>7.9202299999999999E-4</v>
      </c>
    </row>
    <row r="1435" spans="4:6" x14ac:dyDescent="0.2">
      <c r="D1435" s="7"/>
      <c r="E1435" s="2"/>
      <c r="F1435" s="2">
        <v>2.144853E-3</v>
      </c>
    </row>
    <row r="1436" spans="4:6" x14ac:dyDescent="0.2">
      <c r="D1436" s="7"/>
      <c r="E1436" s="2"/>
      <c r="F1436" s="2">
        <v>9.0167399999999999E-4</v>
      </c>
    </row>
    <row r="1437" spans="4:6" x14ac:dyDescent="0.2">
      <c r="D1437" s="7"/>
      <c r="E1437" s="2"/>
      <c r="F1437" s="2">
        <v>1.1972969999999999E-3</v>
      </c>
    </row>
    <row r="1438" spans="4:6" x14ac:dyDescent="0.2">
      <c r="D1438" s="7"/>
      <c r="E1438" s="2"/>
      <c r="F1438" s="2">
        <v>7.5680500000000004E-4</v>
      </c>
    </row>
    <row r="1439" spans="4:6" x14ac:dyDescent="0.2">
      <c r="D1439" s="7"/>
      <c r="E1439" s="2"/>
      <c r="F1439" s="2">
        <v>9.5876299999999995E-4</v>
      </c>
    </row>
    <row r="1440" spans="4:6" x14ac:dyDescent="0.2">
      <c r="D1440" s="7"/>
      <c r="E1440" s="2"/>
      <c r="F1440" s="2">
        <v>7.97753E-4</v>
      </c>
    </row>
    <row r="1441" spans="4:6" x14ac:dyDescent="0.2">
      <c r="D1441" s="7"/>
      <c r="E1441" s="2"/>
      <c r="F1441" s="2">
        <v>1.5101800000000001E-3</v>
      </c>
    </row>
    <row r="1442" spans="4:6" x14ac:dyDescent="0.2">
      <c r="D1442" s="7"/>
      <c r="E1442" s="2"/>
      <c r="F1442" s="2">
        <v>8.6153800000000002E-4</v>
      </c>
    </row>
    <row r="1443" spans="4:6" x14ac:dyDescent="0.2">
      <c r="D1443" s="7"/>
      <c r="E1443" s="2"/>
      <c r="F1443" s="2">
        <v>6.7146299999999996E-4</v>
      </c>
    </row>
    <row r="1444" spans="4:6" x14ac:dyDescent="0.2">
      <c r="D1444" s="7"/>
      <c r="E1444" s="2"/>
      <c r="F1444" s="2">
        <v>3.8250799999999999E-4</v>
      </c>
    </row>
    <row r="1445" spans="4:6" x14ac:dyDescent="0.2">
      <c r="D1445" s="7"/>
      <c r="E1445" s="2"/>
      <c r="F1445" s="2">
        <v>6.6314300000000004E-4</v>
      </c>
    </row>
    <row r="1446" spans="4:6" x14ac:dyDescent="0.2">
      <c r="D1446" s="7"/>
      <c r="E1446" s="2"/>
      <c r="F1446" s="2">
        <v>1.189453E-3</v>
      </c>
    </row>
    <row r="1447" spans="4:6" x14ac:dyDescent="0.2">
      <c r="D1447" s="7"/>
      <c r="E1447" s="2"/>
      <c r="F1447" s="2">
        <v>9.3961499999999998E-4</v>
      </c>
    </row>
    <row r="1448" spans="4:6" x14ac:dyDescent="0.2">
      <c r="D1448" s="7"/>
      <c r="E1448" s="2"/>
      <c r="F1448" s="2">
        <v>1.3730089999999999E-3</v>
      </c>
    </row>
    <row r="1449" spans="4:6" x14ac:dyDescent="0.2">
      <c r="D1449" s="7"/>
      <c r="E1449" s="2"/>
      <c r="F1449" s="2">
        <v>1.526754E-3</v>
      </c>
    </row>
    <row r="1450" spans="4:6" x14ac:dyDescent="0.2">
      <c r="D1450" s="7"/>
      <c r="E1450" s="2"/>
      <c r="F1450" s="2">
        <v>9.7382199999999995E-4</v>
      </c>
    </row>
    <row r="1451" spans="4:6" x14ac:dyDescent="0.2">
      <c r="D1451" s="7"/>
      <c r="E1451" s="2"/>
      <c r="F1451" s="2">
        <v>1.512832E-3</v>
      </c>
    </row>
    <row r="1452" spans="4:6" x14ac:dyDescent="0.2">
      <c r="D1452" s="7"/>
      <c r="E1452" s="2"/>
      <c r="F1452" s="2">
        <v>1.2999999999999999E-3</v>
      </c>
    </row>
    <row r="1453" spans="4:6" x14ac:dyDescent="0.2">
      <c r="D1453" s="7"/>
      <c r="E1453" s="2"/>
      <c r="F1453" s="2">
        <v>1.596491E-3</v>
      </c>
    </row>
    <row r="1454" spans="4:6" x14ac:dyDescent="0.2">
      <c r="D1454" s="7"/>
      <c r="E1454" s="2"/>
      <c r="F1454" s="2">
        <v>7.6498099999999997E-4</v>
      </c>
    </row>
    <row r="1455" spans="4:6" x14ac:dyDescent="0.2">
      <c r="D1455" s="7"/>
      <c r="E1455" s="2"/>
      <c r="F1455" s="2">
        <v>9.1889300000000005E-4</v>
      </c>
    </row>
    <row r="1456" spans="4:6" x14ac:dyDescent="0.2">
      <c r="D1456" s="7"/>
      <c r="E1456" s="2"/>
      <c r="F1456" s="2">
        <v>9.2548399999999996E-4</v>
      </c>
    </row>
    <row r="1457" spans="4:6" x14ac:dyDescent="0.2">
      <c r="D1457" s="7"/>
      <c r="E1457" s="2"/>
      <c r="F1457" s="2">
        <v>1.288073E-3</v>
      </c>
    </row>
    <row r="1458" spans="4:6" x14ac:dyDescent="0.2">
      <c r="D1458" s="7"/>
      <c r="E1458" s="2"/>
      <c r="F1458" s="2">
        <v>9.3643100000000005E-4</v>
      </c>
    </row>
    <row r="1459" spans="4:6" x14ac:dyDescent="0.2">
      <c r="D1459" s="7"/>
      <c r="E1459" s="2"/>
      <c r="F1459" s="2">
        <v>7.2272700000000005E-4</v>
      </c>
    </row>
    <row r="1460" spans="4:6" x14ac:dyDescent="0.2">
      <c r="D1460" s="7"/>
      <c r="E1460" s="2"/>
      <c r="F1460" s="2">
        <v>8.2035400000000003E-4</v>
      </c>
    </row>
    <row r="1461" spans="4:6" x14ac:dyDescent="0.2">
      <c r="D1461" s="7"/>
      <c r="E1461" s="2"/>
      <c r="F1461" s="2">
        <v>6.2788700000000004E-4</v>
      </c>
    </row>
    <row r="1462" spans="4:6" x14ac:dyDescent="0.2">
      <c r="D1462" s="7"/>
      <c r="E1462" s="2"/>
      <c r="F1462" s="2">
        <v>1.2158539999999999E-3</v>
      </c>
    </row>
    <row r="1463" spans="4:6" x14ac:dyDescent="0.2">
      <c r="D1463" s="7"/>
      <c r="E1463" s="2"/>
      <c r="F1463" s="2">
        <v>8.7826099999999997E-4</v>
      </c>
    </row>
    <row r="1464" spans="4:6" x14ac:dyDescent="0.2">
      <c r="D1464" s="7"/>
      <c r="E1464" s="2"/>
      <c r="F1464" s="2">
        <v>1.782297E-3</v>
      </c>
    </row>
    <row r="1465" spans="4:6" x14ac:dyDescent="0.2">
      <c r="D1465" s="7"/>
      <c r="E1465" s="2"/>
      <c r="F1465" s="2">
        <v>1.736797E-3</v>
      </c>
    </row>
    <row r="1466" spans="4:6" x14ac:dyDescent="0.2">
      <c r="D1466" s="7"/>
      <c r="E1466" s="2"/>
      <c r="F1466" s="2">
        <v>8.7956999999999998E-4</v>
      </c>
    </row>
    <row r="1467" spans="4:6" x14ac:dyDescent="0.2">
      <c r="D1467" s="7"/>
      <c r="E1467" s="2"/>
      <c r="F1467" s="2">
        <v>1.224171E-3</v>
      </c>
    </row>
    <row r="1468" spans="4:6" x14ac:dyDescent="0.2">
      <c r="D1468" s="7"/>
      <c r="E1468" s="2"/>
      <c r="F1468" s="2">
        <v>1.0687940000000001E-3</v>
      </c>
    </row>
    <row r="1469" spans="4:6" x14ac:dyDescent="0.2">
      <c r="D1469" s="7"/>
      <c r="E1469" s="2"/>
      <c r="F1469" s="2">
        <v>1.351807E-3</v>
      </c>
    </row>
    <row r="1470" spans="4:6" x14ac:dyDescent="0.2">
      <c r="D1470" s="7"/>
      <c r="E1470" s="2"/>
      <c r="F1470" s="2">
        <v>1.1691060000000001E-3</v>
      </c>
    </row>
    <row r="1471" spans="4:6" x14ac:dyDescent="0.2">
      <c r="D1471" s="7"/>
      <c r="E1471" s="2"/>
      <c r="F1471" s="2">
        <v>1.3450409999999999E-3</v>
      </c>
    </row>
    <row r="1472" spans="4:6" x14ac:dyDescent="0.2">
      <c r="D1472" s="7"/>
      <c r="E1472" s="2"/>
      <c r="F1472" s="2">
        <v>1.084106E-3</v>
      </c>
    </row>
    <row r="1473" spans="4:6" x14ac:dyDescent="0.2">
      <c r="D1473" s="7"/>
      <c r="E1473" s="2"/>
      <c r="F1473" s="2"/>
    </row>
    <row r="1474" spans="4:6" x14ac:dyDescent="0.2">
      <c r="D1474" s="7"/>
      <c r="E1474" s="2">
        <v>1.312E-3</v>
      </c>
      <c r="F1474" s="2">
        <v>1.9220000000000001E-3</v>
      </c>
    </row>
    <row r="1475" spans="4:6" x14ac:dyDescent="0.2">
      <c r="D1475" s="7"/>
      <c r="E1475" s="2">
        <v>1.459E-3</v>
      </c>
      <c r="F1475" s="2">
        <v>2.6540000000000001E-3</v>
      </c>
    </row>
    <row r="1476" spans="4:6" x14ac:dyDescent="0.2">
      <c r="D1476" s="7"/>
      <c r="E1476" s="2">
        <v>9.5100000000000002E-4</v>
      </c>
      <c r="F1476" s="2">
        <v>2.4870000000000001E-3</v>
      </c>
    </row>
    <row r="1477" spans="4:6" x14ac:dyDescent="0.2">
      <c r="D1477" s="7"/>
      <c r="E1477" s="2">
        <v>7.0500000000000001E-4</v>
      </c>
      <c r="F1477" s="2">
        <v>3.1719999999999999E-3</v>
      </c>
    </row>
    <row r="1478" spans="4:6" x14ac:dyDescent="0.2">
      <c r="D1478" s="7"/>
      <c r="E1478" s="2">
        <v>6.3699999999999998E-4</v>
      </c>
      <c r="F1478" s="2">
        <v>1.305E-3</v>
      </c>
    </row>
    <row r="1479" spans="4:6" x14ac:dyDescent="0.2">
      <c r="D1479" s="7"/>
      <c r="E1479" s="2">
        <v>4.5300000000000001E-4</v>
      </c>
      <c r="F1479" s="2">
        <v>1.0610000000000001E-3</v>
      </c>
    </row>
    <row r="1480" spans="4:6" x14ac:dyDescent="0.2">
      <c r="D1480" s="7"/>
      <c r="E1480" s="2">
        <v>1.08E-3</v>
      </c>
      <c r="F1480" s="2">
        <v>2.0010000000000002E-3</v>
      </c>
    </row>
    <row r="1481" spans="4:6" x14ac:dyDescent="0.2">
      <c r="D1481" s="7"/>
      <c r="E1481" s="2">
        <v>1.114E-3</v>
      </c>
      <c r="F1481" s="2">
        <v>1.098E-3</v>
      </c>
    </row>
    <row r="1482" spans="4:6" x14ac:dyDescent="0.2">
      <c r="D1482" s="7"/>
      <c r="E1482" s="2">
        <v>6.7000000000000002E-4</v>
      </c>
      <c r="F1482" s="2">
        <v>1.2110000000000001E-3</v>
      </c>
    </row>
    <row r="1483" spans="4:6" x14ac:dyDescent="0.2">
      <c r="D1483" s="7"/>
      <c r="E1483" s="2">
        <v>1.01E-3</v>
      </c>
      <c r="F1483" s="2">
        <v>9.6900000000000003E-4</v>
      </c>
    </row>
    <row r="1484" spans="4:6" x14ac:dyDescent="0.2">
      <c r="D1484" s="7"/>
      <c r="E1484" s="2">
        <v>2.0219999999999999E-3</v>
      </c>
      <c r="F1484" s="2">
        <v>1.4059999999999999E-3</v>
      </c>
    </row>
    <row r="1485" spans="4:6" x14ac:dyDescent="0.2">
      <c r="D1485" s="7"/>
      <c r="E1485" s="2">
        <v>2.4979999999999998E-3</v>
      </c>
      <c r="F1485" s="2">
        <v>8.5499999999999997E-4</v>
      </c>
    </row>
    <row r="1486" spans="4:6" x14ac:dyDescent="0.2">
      <c r="D1486" s="7"/>
      <c r="E1486" s="2">
        <v>1.2179999999999999E-3</v>
      </c>
      <c r="F1486" s="2">
        <v>9.3400000000000004E-4</v>
      </c>
    </row>
    <row r="1487" spans="4:6" x14ac:dyDescent="0.2">
      <c r="D1487" s="7"/>
      <c r="E1487" s="2">
        <v>6.2500000000000001E-4</v>
      </c>
      <c r="F1487" s="2">
        <v>7.27E-4</v>
      </c>
    </row>
    <row r="1488" spans="4:6" x14ac:dyDescent="0.2">
      <c r="D1488" s="7"/>
      <c r="E1488" s="2">
        <v>1.1460000000000001E-3</v>
      </c>
      <c r="F1488" s="2">
        <v>1.7650000000000001E-3</v>
      </c>
    </row>
    <row r="1489" spans="4:6" x14ac:dyDescent="0.2">
      <c r="D1489" s="7"/>
      <c r="E1489" s="2">
        <v>8.8699999999999998E-4</v>
      </c>
      <c r="F1489" s="2">
        <v>1.214E-3</v>
      </c>
    </row>
    <row r="1490" spans="4:6" x14ac:dyDescent="0.2">
      <c r="D1490" s="7"/>
      <c r="E1490" s="2">
        <v>9.1100000000000003E-4</v>
      </c>
      <c r="F1490" s="2">
        <v>1.263E-3</v>
      </c>
    </row>
    <row r="1491" spans="4:6" x14ac:dyDescent="0.2">
      <c r="D1491" s="7"/>
      <c r="E1491" s="2">
        <v>1.4270000000000001E-3</v>
      </c>
      <c r="F1491" s="2">
        <v>5.9699999999999998E-4</v>
      </c>
    </row>
    <row r="1492" spans="4:6" x14ac:dyDescent="0.2">
      <c r="D1492" s="7"/>
      <c r="E1492" s="2">
        <v>1.4350000000000001E-3</v>
      </c>
      <c r="F1492" s="2">
        <v>5.6099999999999998E-4</v>
      </c>
    </row>
    <row r="1493" spans="4:6" x14ac:dyDescent="0.2">
      <c r="D1493" s="7"/>
      <c r="E1493" s="2">
        <v>6.3000000000000003E-4</v>
      </c>
      <c r="F1493" s="2">
        <v>1.519E-3</v>
      </c>
    </row>
    <row r="1494" spans="4:6" x14ac:dyDescent="0.2">
      <c r="D1494" s="7"/>
      <c r="E1494" s="2">
        <v>8.4800000000000001E-4</v>
      </c>
      <c r="F1494" s="2">
        <v>1.993E-3</v>
      </c>
    </row>
    <row r="1495" spans="4:6" x14ac:dyDescent="0.2">
      <c r="D1495" s="7"/>
      <c r="E1495" s="2">
        <v>1.65E-3</v>
      </c>
      <c r="F1495" s="2">
        <v>1.4599999999999999E-3</v>
      </c>
    </row>
    <row r="1496" spans="4:6" x14ac:dyDescent="0.2">
      <c r="D1496" s="7"/>
      <c r="E1496" s="2">
        <v>1.768E-3</v>
      </c>
      <c r="F1496" s="2">
        <v>1.1180000000000001E-3</v>
      </c>
    </row>
    <row r="1497" spans="4:6" x14ac:dyDescent="0.2">
      <c r="D1497" s="7"/>
      <c r="E1497" s="2">
        <v>1.0430000000000001E-3</v>
      </c>
      <c r="F1497" s="2">
        <v>1.1379999999999999E-3</v>
      </c>
    </row>
    <row r="1498" spans="4:6" x14ac:dyDescent="0.2">
      <c r="D1498" s="7"/>
      <c r="E1498" s="2">
        <v>7.36E-4</v>
      </c>
      <c r="F1498" s="2">
        <v>9.6299999999999999E-4</v>
      </c>
    </row>
    <row r="1499" spans="4:6" x14ac:dyDescent="0.2">
      <c r="D1499" s="7"/>
      <c r="E1499" s="2">
        <v>8.3000000000000001E-4</v>
      </c>
      <c r="F1499" s="2">
        <v>1.3259999999999999E-3</v>
      </c>
    </row>
    <row r="1500" spans="4:6" x14ac:dyDescent="0.2">
      <c r="D1500" s="7"/>
      <c r="E1500" s="2">
        <v>1.0560000000000001E-3</v>
      </c>
      <c r="F1500" s="2">
        <v>2.2130000000000001E-3</v>
      </c>
    </row>
    <row r="1501" spans="4:6" x14ac:dyDescent="0.2">
      <c r="D1501" s="7"/>
      <c r="E1501" s="2">
        <v>7.8799999999999996E-4</v>
      </c>
      <c r="F1501" s="2">
        <v>1.3680000000000001E-3</v>
      </c>
    </row>
    <row r="1502" spans="4:6" x14ac:dyDescent="0.2">
      <c r="D1502" s="7"/>
      <c r="E1502" s="2">
        <v>9.5600000000000004E-4</v>
      </c>
      <c r="F1502" s="2">
        <v>7.9500000000000003E-4</v>
      </c>
    </row>
    <row r="1503" spans="4:6" x14ac:dyDescent="0.2">
      <c r="D1503" s="7"/>
      <c r="E1503" s="2">
        <v>4.3399999999999998E-4</v>
      </c>
      <c r="F1503" s="2">
        <v>1.0610000000000001E-3</v>
      </c>
    </row>
    <row r="1504" spans="4:6" x14ac:dyDescent="0.2">
      <c r="D1504" s="7"/>
      <c r="E1504" s="2">
        <v>9.8900000000000008E-4</v>
      </c>
      <c r="F1504" s="2">
        <v>1.678E-3</v>
      </c>
    </row>
    <row r="1505" spans="4:6" x14ac:dyDescent="0.2">
      <c r="D1505" s="7"/>
      <c r="E1505" s="2">
        <v>1.3110000000000001E-3</v>
      </c>
      <c r="F1505" s="2">
        <v>9.7099999999999997E-4</v>
      </c>
    </row>
    <row r="1506" spans="4:6" x14ac:dyDescent="0.2">
      <c r="D1506" s="7"/>
      <c r="E1506" s="2">
        <v>1.279E-3</v>
      </c>
      <c r="F1506" s="2">
        <v>3.0990000000000002E-3</v>
      </c>
    </row>
    <row r="1507" spans="4:6" x14ac:dyDescent="0.2">
      <c r="D1507" s="7"/>
      <c r="E1507" s="2">
        <v>9.5399999999999999E-4</v>
      </c>
      <c r="F1507" s="2">
        <v>2.0200000000000001E-3</v>
      </c>
    </row>
    <row r="1508" spans="4:6" x14ac:dyDescent="0.2">
      <c r="D1508" s="7"/>
      <c r="E1508" s="2">
        <v>1.0120000000000001E-3</v>
      </c>
      <c r="F1508" s="2">
        <v>2.826E-3</v>
      </c>
    </row>
    <row r="1509" spans="4:6" x14ac:dyDescent="0.2">
      <c r="D1509" s="7"/>
      <c r="E1509" s="2">
        <v>8.2100000000000001E-4</v>
      </c>
      <c r="F1509" s="2">
        <v>7.6300000000000001E-4</v>
      </c>
    </row>
    <row r="1510" spans="4:6" x14ac:dyDescent="0.2">
      <c r="D1510" s="7"/>
      <c r="E1510" s="2">
        <v>9.2199999999999997E-4</v>
      </c>
      <c r="F1510" s="2">
        <v>6.4199999999999999E-4</v>
      </c>
    </row>
    <row r="1511" spans="4:6" x14ac:dyDescent="0.2">
      <c r="D1511" s="7"/>
      <c r="E1511" s="2">
        <v>2.6700000000000001E-3</v>
      </c>
      <c r="F1511" s="2">
        <v>1.0089999999999999E-3</v>
      </c>
    </row>
    <row r="1512" spans="4:6" x14ac:dyDescent="0.2">
      <c r="D1512" s="7"/>
      <c r="E1512" s="2">
        <v>1.9940000000000001E-3</v>
      </c>
      <c r="F1512" s="2">
        <v>1.4339999999999999E-3</v>
      </c>
    </row>
    <row r="1513" spans="4:6" x14ac:dyDescent="0.2">
      <c r="D1513" s="7"/>
      <c r="E1513" s="2">
        <v>6.2100000000000002E-4</v>
      </c>
      <c r="F1513" s="2">
        <v>1.1620000000000001E-3</v>
      </c>
    </row>
    <row r="1514" spans="4:6" x14ac:dyDescent="0.2">
      <c r="D1514" s="7"/>
      <c r="E1514" s="2">
        <v>1.1839999999999999E-3</v>
      </c>
      <c r="F1514" s="2">
        <v>1.302E-3</v>
      </c>
    </row>
    <row r="1515" spans="4:6" x14ac:dyDescent="0.2">
      <c r="D1515" s="7"/>
      <c r="E1515" s="2">
        <v>1.717E-3</v>
      </c>
      <c r="F1515" s="2">
        <v>1.4499999999999999E-3</v>
      </c>
    </row>
    <row r="1516" spans="4:6" x14ac:dyDescent="0.2">
      <c r="D1516" s="7"/>
      <c r="E1516" s="2">
        <v>1.1310000000000001E-3</v>
      </c>
      <c r="F1516" s="2">
        <v>7.1900000000000002E-4</v>
      </c>
    </row>
    <row r="1517" spans="4:6" x14ac:dyDescent="0.2">
      <c r="D1517" s="7"/>
      <c r="E1517" s="2">
        <v>2.3500000000000001E-3</v>
      </c>
      <c r="F1517" s="2">
        <v>8.3299999999999997E-4</v>
      </c>
    </row>
    <row r="1518" spans="4:6" x14ac:dyDescent="0.2">
      <c r="D1518" s="7"/>
      <c r="E1518" s="2">
        <v>6.1200000000000002E-4</v>
      </c>
      <c r="F1518" s="2">
        <v>6.11E-4</v>
      </c>
    </row>
    <row r="1519" spans="4:6" x14ac:dyDescent="0.2">
      <c r="D1519" s="7"/>
      <c r="E1519" s="2">
        <v>1.908E-3</v>
      </c>
      <c r="F1519" s="2">
        <v>9.1200000000000005E-4</v>
      </c>
    </row>
    <row r="1520" spans="4:6" x14ac:dyDescent="0.2">
      <c r="D1520" s="7"/>
      <c r="E1520" s="2">
        <v>2.9979999999999998E-3</v>
      </c>
      <c r="F1520" s="2">
        <v>1.377E-3</v>
      </c>
    </row>
    <row r="1521" spans="4:6" x14ac:dyDescent="0.2">
      <c r="D1521" s="7"/>
      <c r="E1521" s="2">
        <v>1.4009999999999999E-3</v>
      </c>
      <c r="F1521" s="2">
        <v>1.2110000000000001E-3</v>
      </c>
    </row>
    <row r="1522" spans="4:6" x14ac:dyDescent="0.2">
      <c r="D1522" s="7"/>
      <c r="E1522" s="2">
        <v>1.0460000000000001E-3</v>
      </c>
      <c r="F1522" s="2">
        <v>8.4199999999999998E-4</v>
      </c>
    </row>
    <row r="1523" spans="4:6" x14ac:dyDescent="0.2">
      <c r="D1523" s="7"/>
      <c r="E1523" s="2">
        <v>1.505E-3</v>
      </c>
      <c r="F1523" s="2">
        <v>7.5199999999999996E-4</v>
      </c>
    </row>
    <row r="1524" spans="4:6" x14ac:dyDescent="0.2">
      <c r="D1524" s="7"/>
      <c r="E1524" s="2">
        <v>3.9599999999999998E-4</v>
      </c>
      <c r="F1524" s="2">
        <v>8.5499999999999997E-4</v>
      </c>
    </row>
    <row r="1525" spans="4:6" x14ac:dyDescent="0.2">
      <c r="D1525" s="7"/>
      <c r="E1525" s="2">
        <v>1.145E-3</v>
      </c>
      <c r="F1525" s="2">
        <v>6.5799999999999995E-4</v>
      </c>
    </row>
    <row r="1526" spans="4:6" x14ac:dyDescent="0.2">
      <c r="D1526" s="7"/>
      <c r="E1526" s="2">
        <v>1.194E-3</v>
      </c>
      <c r="F1526" s="2">
        <v>8.9300000000000002E-4</v>
      </c>
    </row>
    <row r="1527" spans="4:6" x14ac:dyDescent="0.2">
      <c r="D1527" s="7"/>
      <c r="E1527" s="2">
        <v>9.7900000000000005E-4</v>
      </c>
      <c r="F1527" s="2">
        <v>1.183E-3</v>
      </c>
    </row>
    <row r="1528" spans="4:6" x14ac:dyDescent="0.2">
      <c r="D1528" s="7"/>
      <c r="E1528" s="2">
        <v>8.7200000000000005E-4</v>
      </c>
      <c r="F1528" s="2">
        <v>8.34E-4</v>
      </c>
    </row>
    <row r="1529" spans="4:6" x14ac:dyDescent="0.2">
      <c r="D1529" s="7"/>
      <c r="E1529" s="2">
        <v>1.024E-3</v>
      </c>
      <c r="F1529" s="2">
        <v>1.3780000000000001E-3</v>
      </c>
    </row>
    <row r="1530" spans="4:6" x14ac:dyDescent="0.2">
      <c r="D1530" s="7"/>
      <c r="E1530" s="2">
        <v>8.0000000000000004E-4</v>
      </c>
      <c r="F1530" s="2">
        <v>1.356E-3</v>
      </c>
    </row>
    <row r="1531" spans="4:6" x14ac:dyDescent="0.2">
      <c r="D1531" s="7"/>
      <c r="E1531" s="2">
        <v>1.3829999999999999E-3</v>
      </c>
      <c r="F1531" s="2">
        <v>1.5319999999999999E-3</v>
      </c>
    </row>
    <row r="1532" spans="4:6" x14ac:dyDescent="0.2">
      <c r="D1532" s="7"/>
      <c r="E1532" s="2">
        <v>7.0799999999999997E-4</v>
      </c>
      <c r="F1532" s="2">
        <v>1.459E-3</v>
      </c>
    </row>
    <row r="1533" spans="4:6" x14ac:dyDescent="0.2">
      <c r="D1533" s="7"/>
      <c r="E1533" s="2">
        <v>1.0009999999999999E-3</v>
      </c>
      <c r="F1533" s="2">
        <v>2.9030000000000002E-3</v>
      </c>
    </row>
    <row r="1534" spans="4:6" x14ac:dyDescent="0.2">
      <c r="D1534" s="7"/>
      <c r="E1534" s="2">
        <v>2.6259999999999999E-3</v>
      </c>
      <c r="F1534" s="2">
        <v>8.9499999999999996E-4</v>
      </c>
    </row>
    <row r="1535" spans="4:6" x14ac:dyDescent="0.2">
      <c r="D1535" s="7"/>
      <c r="E1535" s="2">
        <v>1.4419999999999999E-3</v>
      </c>
      <c r="F1535" s="2">
        <v>1.6080000000000001E-3</v>
      </c>
    </row>
    <row r="1536" spans="4:6" x14ac:dyDescent="0.2">
      <c r="D1536" s="7"/>
      <c r="E1536" s="2">
        <v>2.2769999999999999E-3</v>
      </c>
      <c r="F1536" s="2">
        <v>1.232E-3</v>
      </c>
    </row>
    <row r="1537" spans="4:6" x14ac:dyDescent="0.2">
      <c r="D1537" s="7"/>
      <c r="E1537" s="2">
        <v>8.8699999999999998E-4</v>
      </c>
      <c r="F1537" s="2">
        <v>1.2329999999999999E-3</v>
      </c>
    </row>
    <row r="1538" spans="4:6" x14ac:dyDescent="0.2">
      <c r="D1538" s="7"/>
      <c r="E1538" s="2">
        <v>1.487E-3</v>
      </c>
      <c r="F1538" s="2">
        <v>1.088E-3</v>
      </c>
    </row>
    <row r="1539" spans="4:6" x14ac:dyDescent="0.2">
      <c r="D1539" s="7"/>
      <c r="E1539" s="2">
        <v>1.011E-3</v>
      </c>
      <c r="F1539" s="2">
        <v>1.1709999999999999E-3</v>
      </c>
    </row>
    <row r="1540" spans="4:6" x14ac:dyDescent="0.2">
      <c r="D1540" s="7"/>
      <c r="E1540" s="2">
        <v>1.354E-3</v>
      </c>
      <c r="F1540" s="2">
        <v>8.9599999999999999E-4</v>
      </c>
    </row>
    <row r="1541" spans="4:6" x14ac:dyDescent="0.2">
      <c r="D1541" s="7"/>
      <c r="E1541" s="2">
        <v>7.76E-4</v>
      </c>
      <c r="F1541" s="2">
        <v>1.642E-3</v>
      </c>
    </row>
    <row r="1542" spans="4:6" x14ac:dyDescent="0.2">
      <c r="D1542" s="7"/>
      <c r="E1542" s="2">
        <v>1.142E-3</v>
      </c>
      <c r="F1542" s="2">
        <v>1.7409999999999999E-3</v>
      </c>
    </row>
    <row r="1543" spans="4:6" x14ac:dyDescent="0.2">
      <c r="D1543" s="7"/>
      <c r="E1543" s="2">
        <v>1.5430000000000001E-3</v>
      </c>
      <c r="F1543" s="2">
        <v>5.8799999999999998E-4</v>
      </c>
    </row>
    <row r="1544" spans="4:6" x14ac:dyDescent="0.2">
      <c r="D1544" s="7"/>
      <c r="E1544" s="2">
        <v>2.0929999999999998E-3</v>
      </c>
      <c r="F1544" s="2">
        <v>1.2520000000000001E-3</v>
      </c>
    </row>
    <row r="1545" spans="4:6" x14ac:dyDescent="0.2">
      <c r="D1545" s="7"/>
      <c r="E1545" s="2">
        <v>1.137E-3</v>
      </c>
      <c r="F1545" s="2">
        <v>1.041E-3</v>
      </c>
    </row>
    <row r="1546" spans="4:6" x14ac:dyDescent="0.2">
      <c r="D1546" s="7"/>
      <c r="E1546" s="2">
        <v>1.9319999999999999E-3</v>
      </c>
      <c r="F1546" s="2">
        <v>9.41E-4</v>
      </c>
    </row>
    <row r="1547" spans="4:6" x14ac:dyDescent="0.2">
      <c r="D1547" s="7"/>
      <c r="E1547" s="2">
        <v>5.04E-4</v>
      </c>
      <c r="F1547" s="2">
        <v>1.0859999999999999E-3</v>
      </c>
    </row>
    <row r="1548" spans="4:6" x14ac:dyDescent="0.2">
      <c r="D1548" s="7"/>
      <c r="E1548" s="2">
        <v>5.5599999999999996E-4</v>
      </c>
      <c r="F1548" s="2">
        <v>9.1399999999999999E-4</v>
      </c>
    </row>
    <row r="1549" spans="4:6" x14ac:dyDescent="0.2">
      <c r="D1549" s="7"/>
      <c r="E1549" s="2">
        <v>6.7299999999999999E-4</v>
      </c>
      <c r="F1549" s="2">
        <v>1.1869999999999999E-3</v>
      </c>
    </row>
    <row r="1550" spans="4:6" x14ac:dyDescent="0.2">
      <c r="D1550" s="7"/>
      <c r="E1550" s="2">
        <v>1.9300000000000001E-3</v>
      </c>
      <c r="F1550" s="2">
        <v>1.279E-3</v>
      </c>
    </row>
    <row r="1551" spans="4:6" x14ac:dyDescent="0.2">
      <c r="D1551" s="7"/>
      <c r="E1551" s="2">
        <v>9.7999999999999997E-4</v>
      </c>
      <c r="F1551" s="2">
        <v>8.8900000000000003E-4</v>
      </c>
    </row>
    <row r="1552" spans="4:6" x14ac:dyDescent="0.2">
      <c r="D1552" s="7"/>
      <c r="E1552" s="2">
        <v>2.8609999999999998E-3</v>
      </c>
      <c r="F1552" s="2">
        <v>1.7799999999999999E-3</v>
      </c>
    </row>
    <row r="1553" spans="4:6" x14ac:dyDescent="0.2">
      <c r="D1553" s="7"/>
      <c r="E1553" s="2">
        <v>1.286E-3</v>
      </c>
      <c r="F1553" s="2">
        <v>1.3470000000000001E-3</v>
      </c>
    </row>
    <row r="1554" spans="4:6" x14ac:dyDescent="0.2">
      <c r="D1554" s="7"/>
      <c r="E1554" s="2">
        <v>3.5179999999999999E-3</v>
      </c>
      <c r="F1554" s="2">
        <v>4.1029999999999999E-3</v>
      </c>
    </row>
    <row r="1555" spans="4:6" x14ac:dyDescent="0.2">
      <c r="D1555" s="7"/>
      <c r="E1555" s="2">
        <v>2.186E-3</v>
      </c>
      <c r="F1555" s="2">
        <v>3.7109999999999999E-3</v>
      </c>
    </row>
    <row r="1556" spans="4:6" x14ac:dyDescent="0.2">
      <c r="D1556" s="7"/>
      <c r="E1556" s="2">
        <v>1.4989999999999999E-3</v>
      </c>
      <c r="F1556" s="2">
        <v>2.3630000000000001E-3</v>
      </c>
    </row>
    <row r="1557" spans="4:6" x14ac:dyDescent="0.2">
      <c r="D1557" s="7"/>
      <c r="E1557" s="2">
        <v>5.4100000000000003E-4</v>
      </c>
      <c r="F1557" s="2">
        <v>7.0899999999999999E-4</v>
      </c>
    </row>
    <row r="1558" spans="4:6" x14ac:dyDescent="0.2">
      <c r="D1558" s="7"/>
      <c r="E1558" s="2">
        <v>1.884E-3</v>
      </c>
      <c r="F1558" s="2">
        <v>5.9500000000000004E-4</v>
      </c>
    </row>
    <row r="1559" spans="4:6" x14ac:dyDescent="0.2">
      <c r="D1559" s="7"/>
      <c r="E1559" s="2">
        <v>7.6499999999999995E-4</v>
      </c>
      <c r="F1559" s="2">
        <v>1.526E-3</v>
      </c>
    </row>
    <row r="1560" spans="4:6" x14ac:dyDescent="0.2">
      <c r="D1560" s="7"/>
      <c r="E1560" s="2">
        <v>6.8300000000000001E-4</v>
      </c>
      <c r="F1560" s="2">
        <v>1.328E-3</v>
      </c>
    </row>
    <row r="1561" spans="4:6" x14ac:dyDescent="0.2">
      <c r="D1561" s="7"/>
      <c r="E1561" s="2">
        <v>1.8159999999999999E-3</v>
      </c>
      <c r="F1561" s="2">
        <v>9.810000000000001E-4</v>
      </c>
    </row>
    <row r="1562" spans="4:6" x14ac:dyDescent="0.2">
      <c r="D1562" s="7"/>
      <c r="E1562" s="2">
        <v>1.2329999999999999E-3</v>
      </c>
      <c r="F1562" s="2">
        <v>1.1230000000000001E-3</v>
      </c>
    </row>
    <row r="1563" spans="4:6" x14ac:dyDescent="0.2">
      <c r="D1563" s="7"/>
      <c r="E1563" s="2">
        <v>7.2999999999999996E-4</v>
      </c>
      <c r="F1563" s="2">
        <v>9.2500000000000004E-4</v>
      </c>
    </row>
    <row r="1564" spans="4:6" x14ac:dyDescent="0.2">
      <c r="D1564" s="7"/>
      <c r="E1564" s="2">
        <v>8.4199999999999998E-4</v>
      </c>
      <c r="F1564" s="2">
        <v>7.8399999999999997E-4</v>
      </c>
    </row>
    <row r="1565" spans="4:6" x14ac:dyDescent="0.2">
      <c r="D1565" s="7"/>
      <c r="E1565" s="2">
        <v>2.3999999999999998E-3</v>
      </c>
      <c r="F1565" s="2">
        <v>1.4419999999999999E-3</v>
      </c>
    </row>
    <row r="1566" spans="4:6" x14ac:dyDescent="0.2">
      <c r="D1566" s="7"/>
      <c r="E1566" s="2">
        <v>6.0800000000000003E-4</v>
      </c>
      <c r="F1566" s="2">
        <v>6.9999999999999999E-4</v>
      </c>
    </row>
    <row r="1567" spans="4:6" x14ac:dyDescent="0.2">
      <c r="D1567" s="7"/>
      <c r="E1567" s="2">
        <v>3.5820000000000001E-3</v>
      </c>
      <c r="F1567" s="2">
        <v>2.5720000000000001E-3</v>
      </c>
    </row>
    <row r="1568" spans="4:6" x14ac:dyDescent="0.2">
      <c r="D1568" s="7"/>
      <c r="E1568" s="2">
        <v>1.322E-3</v>
      </c>
      <c r="F1568" s="2">
        <v>1.0460000000000001E-3</v>
      </c>
    </row>
    <row r="1569" spans="4:6" x14ac:dyDescent="0.2">
      <c r="D1569" s="7"/>
      <c r="E1569" s="2">
        <v>6.9899999999999997E-4</v>
      </c>
      <c r="F1569" s="2">
        <v>1.279E-3</v>
      </c>
    </row>
    <row r="1570" spans="4:6" x14ac:dyDescent="0.2">
      <c r="D1570" s="7"/>
      <c r="E1570" s="2">
        <v>9.0499999999999999E-4</v>
      </c>
      <c r="F1570" s="2">
        <v>2.8449999999999999E-3</v>
      </c>
    </row>
    <row r="1571" spans="4:6" x14ac:dyDescent="0.2">
      <c r="D1571" s="7"/>
      <c r="E1571" s="2">
        <v>1.823E-3</v>
      </c>
      <c r="F1571" s="2">
        <v>9.810000000000001E-4</v>
      </c>
    </row>
    <row r="1572" spans="4:6" x14ac:dyDescent="0.2">
      <c r="D1572" s="7"/>
      <c r="E1572" s="2">
        <v>1.1980000000000001E-3</v>
      </c>
      <c r="F1572" s="2">
        <v>1.041E-3</v>
      </c>
    </row>
    <row r="1573" spans="4:6" x14ac:dyDescent="0.2">
      <c r="D1573" s="7"/>
      <c r="E1573" s="2">
        <v>8.5499999999999997E-4</v>
      </c>
      <c r="F1573" s="2">
        <v>1.3060000000000001E-3</v>
      </c>
    </row>
    <row r="1574" spans="4:6" x14ac:dyDescent="0.2">
      <c r="D1574" s="7"/>
      <c r="E1574" s="2">
        <v>1.3680000000000001E-3</v>
      </c>
      <c r="F1574" s="2">
        <v>1.1620000000000001E-3</v>
      </c>
    </row>
    <row r="1575" spans="4:6" x14ac:dyDescent="0.2">
      <c r="D1575" s="7"/>
      <c r="E1575" s="2">
        <v>1.8979999999999999E-3</v>
      </c>
      <c r="F1575" s="2">
        <v>6.78E-4</v>
      </c>
    </row>
    <row r="1576" spans="4:6" x14ac:dyDescent="0.2">
      <c r="D1576" s="7"/>
      <c r="E1576" s="2">
        <v>6.3699999999999998E-4</v>
      </c>
      <c r="F1576" s="2">
        <v>1.034E-3</v>
      </c>
    </row>
    <row r="1577" spans="4:6" x14ac:dyDescent="0.2">
      <c r="D1577" s="7"/>
      <c r="E1577" s="2">
        <v>1.933E-3</v>
      </c>
      <c r="F1577" s="2">
        <v>1.714E-3</v>
      </c>
    </row>
    <row r="1578" spans="4:6" x14ac:dyDescent="0.2">
      <c r="D1578" s="7"/>
      <c r="E1578" s="2">
        <v>1.1299999999999999E-3</v>
      </c>
      <c r="F1578" s="2">
        <v>7.6000000000000004E-4</v>
      </c>
    </row>
    <row r="1579" spans="4:6" x14ac:dyDescent="0.2">
      <c r="D1579" s="7"/>
      <c r="E1579" s="2">
        <v>1.4270000000000001E-3</v>
      </c>
      <c r="F1579" s="2">
        <v>7.0399999999999998E-4</v>
      </c>
    </row>
    <row r="1580" spans="4:6" x14ac:dyDescent="0.2">
      <c r="D1580" s="7"/>
      <c r="E1580" s="2">
        <v>7.1900000000000002E-4</v>
      </c>
      <c r="F1580" s="2">
        <v>1.9289999999999999E-3</v>
      </c>
    </row>
    <row r="1581" spans="4:6" x14ac:dyDescent="0.2">
      <c r="D1581" s="7"/>
      <c r="E1581" s="2">
        <v>7.1100000000000004E-4</v>
      </c>
      <c r="F1581" s="2">
        <v>1.2930000000000001E-3</v>
      </c>
    </row>
    <row r="1582" spans="4:6" x14ac:dyDescent="0.2">
      <c r="D1582" s="7"/>
      <c r="E1582" s="2">
        <v>8.5999999999999998E-4</v>
      </c>
      <c r="F1582" s="2">
        <v>1.297E-3</v>
      </c>
    </row>
    <row r="1583" spans="4:6" x14ac:dyDescent="0.2">
      <c r="D1583" s="7"/>
      <c r="E1583" s="2">
        <v>7.5900000000000002E-4</v>
      </c>
      <c r="F1583" s="2">
        <v>9.2000000000000003E-4</v>
      </c>
    </row>
    <row r="1584" spans="4:6" x14ac:dyDescent="0.2">
      <c r="D1584" s="7"/>
      <c r="E1584" s="2">
        <v>2.7269999999999998E-3</v>
      </c>
      <c r="F1584" s="2">
        <v>8.9499999999999996E-4</v>
      </c>
    </row>
    <row r="1585" spans="4:6" x14ac:dyDescent="0.2">
      <c r="D1585" s="7"/>
      <c r="E1585" s="2">
        <v>1.0250000000000001E-3</v>
      </c>
      <c r="F1585" s="2">
        <v>9.3800000000000003E-4</v>
      </c>
    </row>
    <row r="1586" spans="4:6" x14ac:dyDescent="0.2">
      <c r="D1586" s="7"/>
      <c r="E1586" s="2">
        <v>1.0430000000000001E-3</v>
      </c>
      <c r="F1586" s="2">
        <v>1.436E-3</v>
      </c>
    </row>
    <row r="1587" spans="4:6" x14ac:dyDescent="0.2">
      <c r="D1587" s="7"/>
      <c r="E1587" s="2">
        <v>6.8599999999999998E-4</v>
      </c>
      <c r="F1587" s="2">
        <v>7.6300000000000001E-4</v>
      </c>
    </row>
    <row r="1588" spans="4:6" x14ac:dyDescent="0.2">
      <c r="D1588" s="7"/>
      <c r="E1588" s="2">
        <v>1.441E-3</v>
      </c>
      <c r="F1588" s="2">
        <v>6.0099999999999997E-4</v>
      </c>
    </row>
    <row r="1589" spans="4:6" x14ac:dyDescent="0.2">
      <c r="D1589" s="7"/>
      <c r="E1589" s="2">
        <v>1.5590000000000001E-3</v>
      </c>
      <c r="F1589" s="2">
        <v>8.5400000000000005E-4</v>
      </c>
    </row>
    <row r="1590" spans="4:6" x14ac:dyDescent="0.2">
      <c r="D1590" s="7"/>
      <c r="E1590" s="2">
        <v>5.7200000000000003E-4</v>
      </c>
      <c r="F1590" s="2">
        <v>1.4920000000000001E-3</v>
      </c>
    </row>
    <row r="1591" spans="4:6" x14ac:dyDescent="0.2">
      <c r="D1591" s="7"/>
      <c r="E1591" s="2">
        <v>1.2459999999999999E-3</v>
      </c>
      <c r="F1591" s="2">
        <v>8.1099999999999998E-4</v>
      </c>
    </row>
    <row r="1592" spans="4:6" x14ac:dyDescent="0.2">
      <c r="D1592" s="7"/>
      <c r="E1592" s="2">
        <v>4.4299999999999998E-4</v>
      </c>
      <c r="F1592" s="2">
        <v>1.4350000000000001E-3</v>
      </c>
    </row>
    <row r="1593" spans="4:6" x14ac:dyDescent="0.2">
      <c r="D1593" s="7"/>
      <c r="E1593" s="2">
        <v>1.0549999999999999E-3</v>
      </c>
      <c r="F1593" s="2">
        <v>7.9000000000000001E-4</v>
      </c>
    </row>
    <row r="1594" spans="4:6" x14ac:dyDescent="0.2">
      <c r="D1594" s="7"/>
      <c r="E1594" s="2">
        <v>1.062E-3</v>
      </c>
      <c r="F1594" s="2">
        <v>1.714E-3</v>
      </c>
    </row>
    <row r="1595" spans="4:6" x14ac:dyDescent="0.2">
      <c r="D1595" s="7"/>
      <c r="E1595" s="2">
        <v>4.6500000000000003E-4</v>
      </c>
      <c r="F1595" s="2">
        <v>1.14E-3</v>
      </c>
    </row>
    <row r="1596" spans="4:6" x14ac:dyDescent="0.2">
      <c r="D1596" s="7"/>
      <c r="E1596" s="2">
        <v>9.6900000000000003E-4</v>
      </c>
      <c r="F1596" s="2">
        <v>3.0890000000000002E-3</v>
      </c>
    </row>
    <row r="1597" spans="4:6" x14ac:dyDescent="0.2">
      <c r="D1597" s="7"/>
      <c r="E1597" s="2">
        <v>4.95E-4</v>
      </c>
      <c r="F1597" s="2">
        <v>8.61E-4</v>
      </c>
    </row>
    <row r="1598" spans="4:6" x14ac:dyDescent="0.2">
      <c r="D1598" s="7"/>
      <c r="E1598" s="2">
        <v>7.45E-4</v>
      </c>
      <c r="F1598" s="2">
        <v>6.4800000000000003E-4</v>
      </c>
    </row>
    <row r="1599" spans="4:6" x14ac:dyDescent="0.2">
      <c r="D1599" s="7"/>
      <c r="E1599" s="2">
        <v>5.4600000000000004E-4</v>
      </c>
      <c r="F1599" s="2">
        <v>7.1699999999999997E-4</v>
      </c>
    </row>
    <row r="1600" spans="4:6" x14ac:dyDescent="0.2">
      <c r="D1600" s="7"/>
      <c r="E1600" s="2">
        <v>1.14E-3</v>
      </c>
      <c r="F1600" s="2">
        <v>9.5100000000000002E-4</v>
      </c>
    </row>
    <row r="1601" spans="4:6" x14ac:dyDescent="0.2">
      <c r="D1601" s="7"/>
      <c r="E1601" s="2">
        <v>8.5499999999999997E-4</v>
      </c>
      <c r="F1601" s="2">
        <v>1.1720000000000001E-3</v>
      </c>
    </row>
    <row r="1602" spans="4:6" x14ac:dyDescent="0.2">
      <c r="D1602" s="7"/>
      <c r="E1602" s="2">
        <v>1.031E-3</v>
      </c>
      <c r="F1602" s="2">
        <v>1.1670000000000001E-3</v>
      </c>
    </row>
    <row r="1603" spans="4:6" x14ac:dyDescent="0.2">
      <c r="D1603" s="7"/>
      <c r="E1603" s="2">
        <v>6.6299999999999996E-4</v>
      </c>
      <c r="F1603" s="2">
        <v>7.0200000000000004E-4</v>
      </c>
    </row>
    <row r="1604" spans="4:6" x14ac:dyDescent="0.2">
      <c r="D1604" s="7"/>
      <c r="E1604" s="2">
        <v>6.4700000000000001E-4</v>
      </c>
      <c r="F1604" s="2">
        <v>7.5600000000000005E-4</v>
      </c>
    </row>
    <row r="1605" spans="4:6" x14ac:dyDescent="0.2">
      <c r="D1605" s="7"/>
      <c r="E1605" s="2">
        <v>1.3799999999999999E-3</v>
      </c>
      <c r="F1605" s="2">
        <v>1.3179999999999999E-3</v>
      </c>
    </row>
    <row r="1606" spans="4:6" x14ac:dyDescent="0.2">
      <c r="D1606" s="7"/>
      <c r="E1606" s="2">
        <v>9.2599999999999996E-4</v>
      </c>
      <c r="F1606" s="2">
        <v>1.567E-3</v>
      </c>
    </row>
    <row r="1607" spans="4:6" x14ac:dyDescent="0.2">
      <c r="D1607" s="7"/>
      <c r="E1607" s="2">
        <v>1.0169999999999999E-3</v>
      </c>
      <c r="F1607" s="2">
        <v>1.5430000000000001E-3</v>
      </c>
    </row>
    <row r="1608" spans="4:6" x14ac:dyDescent="0.2">
      <c r="D1608" s="7"/>
      <c r="E1608" s="2">
        <v>6.4599999999999998E-4</v>
      </c>
      <c r="F1608" s="2">
        <v>6.6100000000000002E-4</v>
      </c>
    </row>
    <row r="1609" spans="4:6" x14ac:dyDescent="0.2">
      <c r="D1609" s="7"/>
      <c r="E1609" s="2">
        <v>1.096E-3</v>
      </c>
      <c r="F1609" s="2">
        <v>7.85E-4</v>
      </c>
    </row>
    <row r="1610" spans="4:6" x14ac:dyDescent="0.2">
      <c r="D1610" s="7"/>
      <c r="E1610" s="2">
        <v>1.446E-3</v>
      </c>
      <c r="F1610" s="2">
        <v>8.2600000000000002E-4</v>
      </c>
    </row>
    <row r="1611" spans="4:6" x14ac:dyDescent="0.2">
      <c r="D1611" s="7"/>
      <c r="E1611" s="2">
        <v>1.6590000000000001E-3</v>
      </c>
      <c r="F1611" s="2">
        <v>1.2589999999999999E-3</v>
      </c>
    </row>
    <row r="1612" spans="4:6" x14ac:dyDescent="0.2">
      <c r="D1612" s="7"/>
      <c r="E1612" s="2">
        <v>7.4600000000000003E-4</v>
      </c>
      <c r="F1612" s="2">
        <v>2.036E-3</v>
      </c>
    </row>
    <row r="1613" spans="4:6" x14ac:dyDescent="0.2">
      <c r="D1613" s="7"/>
      <c r="E1613" s="2">
        <v>1.2409999999999999E-3</v>
      </c>
      <c r="F1613" s="2">
        <v>1.439E-3</v>
      </c>
    </row>
    <row r="1614" spans="4:6" x14ac:dyDescent="0.2">
      <c r="D1614" s="7"/>
      <c r="E1614" s="2">
        <v>8.3100000000000003E-4</v>
      </c>
      <c r="F1614" s="2">
        <v>7.9100000000000004E-4</v>
      </c>
    </row>
    <row r="1615" spans="4:6" x14ac:dyDescent="0.2">
      <c r="D1615" s="7"/>
      <c r="E1615" s="2">
        <v>6.0599999999999998E-4</v>
      </c>
      <c r="F1615" s="2">
        <v>8.0199999999999998E-4</v>
      </c>
    </row>
    <row r="1616" spans="4:6" x14ac:dyDescent="0.2">
      <c r="D1616" s="7"/>
      <c r="E1616" s="2">
        <v>1.0870000000000001E-3</v>
      </c>
      <c r="F1616" s="2">
        <v>1.8240000000000001E-3</v>
      </c>
    </row>
    <row r="1617" spans="4:6" x14ac:dyDescent="0.2">
      <c r="D1617" s="7"/>
      <c r="E1617" s="2">
        <v>8.2799999999999996E-4</v>
      </c>
      <c r="F1617" s="2">
        <v>7.2400000000000003E-4</v>
      </c>
    </row>
    <row r="1618" spans="4:6" x14ac:dyDescent="0.2">
      <c r="D1618" s="7"/>
      <c r="E1618" s="2">
        <v>6.0599999999999998E-4</v>
      </c>
      <c r="F1618" s="2">
        <v>8.7200000000000005E-4</v>
      </c>
    </row>
    <row r="1619" spans="4:6" x14ac:dyDescent="0.2">
      <c r="D1619" s="7"/>
      <c r="E1619" s="2">
        <v>5.2300000000000003E-4</v>
      </c>
      <c r="F1619" s="2">
        <v>1.8730000000000001E-3</v>
      </c>
    </row>
    <row r="1620" spans="4:6" x14ac:dyDescent="0.2">
      <c r="D1620" s="7"/>
      <c r="E1620" s="2">
        <v>2.3600000000000001E-3</v>
      </c>
      <c r="F1620" s="2">
        <v>8.0000000000000004E-4</v>
      </c>
    </row>
    <row r="1621" spans="4:6" x14ac:dyDescent="0.2">
      <c r="D1621" s="7"/>
      <c r="E1621" s="2">
        <v>2.8270000000000001E-3</v>
      </c>
      <c r="F1621" s="2">
        <v>1.047E-3</v>
      </c>
    </row>
    <row r="1622" spans="4:6" x14ac:dyDescent="0.2">
      <c r="D1622" s="7"/>
      <c r="E1622" s="2">
        <v>1.1789999999999999E-3</v>
      </c>
      <c r="F1622" s="2">
        <v>6.0999999999999997E-4</v>
      </c>
    </row>
    <row r="1623" spans="4:6" x14ac:dyDescent="0.2">
      <c r="D1623" s="7"/>
      <c r="E1623" s="2">
        <v>1.2669999999999999E-3</v>
      </c>
      <c r="F1623" s="2">
        <v>1.1739999999999999E-3</v>
      </c>
    </row>
    <row r="1624" spans="4:6" x14ac:dyDescent="0.2">
      <c r="D1624" s="7"/>
      <c r="E1624" s="2">
        <v>7.6199999999999998E-4</v>
      </c>
      <c r="F1624" s="2">
        <v>5.0600000000000005E-4</v>
      </c>
    </row>
    <row r="1625" spans="4:6" x14ac:dyDescent="0.2">
      <c r="D1625" s="7"/>
      <c r="E1625" s="2">
        <v>1.477E-3</v>
      </c>
      <c r="F1625" s="2">
        <v>8.4999999999999995E-4</v>
      </c>
    </row>
    <row r="1626" spans="4:6" x14ac:dyDescent="0.2">
      <c r="D1626" s="7"/>
      <c r="E1626" s="2">
        <v>1.0269999999999999E-3</v>
      </c>
      <c r="F1626" s="2">
        <v>4.9700000000000005E-4</v>
      </c>
    </row>
    <row r="1627" spans="4:6" x14ac:dyDescent="0.2">
      <c r="D1627" s="7"/>
      <c r="E1627" s="2">
        <v>8.8099999999999995E-4</v>
      </c>
      <c r="F1627" s="2">
        <v>1.021E-3</v>
      </c>
    </row>
    <row r="1628" spans="4:6" x14ac:dyDescent="0.2">
      <c r="D1628" s="7"/>
      <c r="E1628" s="2">
        <v>6.4899999999999995E-4</v>
      </c>
      <c r="F1628" s="2">
        <v>1.0250000000000001E-3</v>
      </c>
    </row>
    <row r="1629" spans="4:6" x14ac:dyDescent="0.2">
      <c r="D1629" s="7"/>
      <c r="E1629" s="2">
        <v>1.0020000000000001E-3</v>
      </c>
      <c r="F1629" s="2">
        <v>2.0100000000000001E-3</v>
      </c>
    </row>
    <row r="1630" spans="4:6" x14ac:dyDescent="0.2">
      <c r="D1630" s="7"/>
      <c r="E1630" s="2">
        <v>2.6220000000000002E-3</v>
      </c>
      <c r="F1630" s="2">
        <v>1.1789999999999999E-3</v>
      </c>
    </row>
    <row r="1631" spans="4:6" x14ac:dyDescent="0.2">
      <c r="D1631" s="7"/>
      <c r="E1631" s="2">
        <v>1.124E-3</v>
      </c>
      <c r="F1631" s="2">
        <v>1.312E-3</v>
      </c>
    </row>
    <row r="1632" spans="4:6" x14ac:dyDescent="0.2">
      <c r="D1632" s="7"/>
      <c r="E1632" s="2">
        <v>6.2399999999999999E-4</v>
      </c>
      <c r="F1632" s="2">
        <v>7.4600000000000003E-4</v>
      </c>
    </row>
    <row r="1633" spans="4:6" x14ac:dyDescent="0.2">
      <c r="D1633" s="7"/>
      <c r="E1633" s="2">
        <v>2.9120000000000001E-3</v>
      </c>
      <c r="F1633" s="2">
        <v>9.5299999999999996E-4</v>
      </c>
    </row>
    <row r="1634" spans="4:6" x14ac:dyDescent="0.2">
      <c r="D1634" s="7"/>
      <c r="E1634" s="2">
        <v>6.2799999999999998E-4</v>
      </c>
      <c r="F1634" s="2">
        <v>1.768E-3</v>
      </c>
    </row>
    <row r="1635" spans="4:6" x14ac:dyDescent="0.2">
      <c r="D1635" s="7"/>
      <c r="E1635" s="2">
        <v>7.6300000000000001E-4</v>
      </c>
      <c r="F1635" s="2">
        <v>1.1019999999999999E-3</v>
      </c>
    </row>
    <row r="1636" spans="4:6" x14ac:dyDescent="0.2">
      <c r="D1636" s="7"/>
      <c r="E1636" s="2">
        <v>1.6609999999999999E-3</v>
      </c>
      <c r="F1636" s="2">
        <v>2.6540000000000001E-3</v>
      </c>
    </row>
    <row r="1637" spans="4:6" x14ac:dyDescent="0.2">
      <c r="D1637" s="7"/>
      <c r="E1637" s="2">
        <v>7.9699999999999997E-4</v>
      </c>
      <c r="F1637" s="2">
        <v>7.1699999999999997E-4</v>
      </c>
    </row>
    <row r="1638" spans="4:6" x14ac:dyDescent="0.2">
      <c r="D1638" s="7"/>
      <c r="E1638" s="2">
        <v>9.8799999999999995E-4</v>
      </c>
      <c r="F1638" s="2">
        <v>8.1400000000000005E-4</v>
      </c>
    </row>
    <row r="1639" spans="4:6" x14ac:dyDescent="0.2">
      <c r="D1639" s="7"/>
      <c r="E1639" s="2">
        <v>1.6639999999999999E-3</v>
      </c>
      <c r="F1639" s="2">
        <v>1.0380000000000001E-3</v>
      </c>
    </row>
    <row r="1640" spans="4:6" x14ac:dyDescent="0.2">
      <c r="D1640" s="7"/>
      <c r="E1640" s="2">
        <v>8.1700000000000002E-4</v>
      </c>
      <c r="F1640" s="2">
        <v>1.186E-3</v>
      </c>
    </row>
    <row r="1641" spans="4:6" x14ac:dyDescent="0.2">
      <c r="D1641" s="7"/>
      <c r="E1641" s="2">
        <v>1.1659999999999999E-3</v>
      </c>
      <c r="F1641" s="2">
        <v>9.3999999999999997E-4</v>
      </c>
    </row>
    <row r="1642" spans="4:6" x14ac:dyDescent="0.2">
      <c r="D1642" s="7"/>
      <c r="E1642" s="2">
        <v>7.2800000000000002E-4</v>
      </c>
      <c r="F1642" s="2">
        <v>6.6799999999999997E-4</v>
      </c>
    </row>
    <row r="1643" spans="4:6" x14ac:dyDescent="0.2">
      <c r="D1643" s="7"/>
      <c r="E1643" s="2">
        <v>9.2400000000000002E-4</v>
      </c>
      <c r="F1643" s="2">
        <v>1.0120000000000001E-3</v>
      </c>
    </row>
    <row r="1644" spans="4:6" x14ac:dyDescent="0.2">
      <c r="D1644" s="7"/>
      <c r="E1644" s="2">
        <v>2.5490000000000001E-3</v>
      </c>
      <c r="F1644" s="2">
        <v>1.168E-3</v>
      </c>
    </row>
    <row r="1645" spans="4:6" x14ac:dyDescent="0.2">
      <c r="D1645" s="7"/>
      <c r="E1645" s="2">
        <v>8.4900000000000004E-4</v>
      </c>
      <c r="F1645" s="2">
        <v>6.1799999999999995E-4</v>
      </c>
    </row>
    <row r="1646" spans="4:6" x14ac:dyDescent="0.2">
      <c r="D1646" s="7"/>
      <c r="E1646" s="2">
        <v>9.9700000000000006E-4</v>
      </c>
      <c r="F1646" s="2">
        <v>7.6599999999999997E-4</v>
      </c>
    </row>
    <row r="1647" spans="4:6" x14ac:dyDescent="0.2">
      <c r="D1647" s="7"/>
      <c r="E1647" s="2">
        <v>1.555E-3</v>
      </c>
      <c r="F1647" s="2">
        <v>7.27E-4</v>
      </c>
    </row>
    <row r="1648" spans="4:6" x14ac:dyDescent="0.2">
      <c r="D1648" s="7"/>
      <c r="E1648" s="2">
        <v>8.6899999999999998E-4</v>
      </c>
      <c r="F1648" s="2">
        <v>8.0500000000000005E-4</v>
      </c>
    </row>
    <row r="1649" spans="4:6" x14ac:dyDescent="0.2">
      <c r="D1649" s="7"/>
      <c r="E1649" s="2">
        <v>1.9870000000000001E-3</v>
      </c>
      <c r="F1649" s="2">
        <v>1.335E-3</v>
      </c>
    </row>
    <row r="1650" spans="4:6" x14ac:dyDescent="0.2">
      <c r="D1650" s="7"/>
      <c r="E1650" s="2">
        <v>9.41E-4</v>
      </c>
      <c r="F1650" s="2">
        <v>1.1739999999999999E-3</v>
      </c>
    </row>
    <row r="1651" spans="4:6" x14ac:dyDescent="0.2">
      <c r="D1651" s="7"/>
      <c r="E1651" s="2">
        <v>2.6150000000000001E-3</v>
      </c>
      <c r="F1651" s="2">
        <v>2.6580000000000002E-3</v>
      </c>
    </row>
    <row r="1652" spans="4:6" x14ac:dyDescent="0.2">
      <c r="D1652" s="7"/>
      <c r="E1652" s="2">
        <v>8.0400000000000003E-4</v>
      </c>
      <c r="F1652" s="2">
        <v>1.1180000000000001E-3</v>
      </c>
    </row>
    <row r="1653" spans="4:6" x14ac:dyDescent="0.2">
      <c r="D1653" s="7"/>
      <c r="E1653" s="2">
        <v>1.06E-3</v>
      </c>
      <c r="F1653" s="2">
        <v>8.1099999999999998E-4</v>
      </c>
    </row>
    <row r="1654" spans="4:6" x14ac:dyDescent="0.2">
      <c r="D1654" s="7"/>
      <c r="E1654" s="2">
        <v>8.4500000000000005E-4</v>
      </c>
      <c r="F1654" s="2">
        <v>1.4519999999999999E-3</v>
      </c>
    </row>
    <row r="1655" spans="4:6" x14ac:dyDescent="0.2">
      <c r="D1655" s="7"/>
      <c r="E1655" s="2">
        <v>1.101E-3</v>
      </c>
      <c r="F1655" s="2">
        <v>9.7199999999999999E-4</v>
      </c>
    </row>
    <row r="1656" spans="4:6" x14ac:dyDescent="0.2">
      <c r="D1656" s="7"/>
      <c r="E1656" s="2">
        <v>9.3099999999999997E-4</v>
      </c>
      <c r="F1656" s="2">
        <v>6.9300000000000004E-4</v>
      </c>
    </row>
    <row r="1657" spans="4:6" x14ac:dyDescent="0.2">
      <c r="D1657" s="7"/>
      <c r="E1657" s="2">
        <v>7.2400000000000003E-4</v>
      </c>
      <c r="F1657" s="2">
        <v>2.0409999999999998E-3</v>
      </c>
    </row>
    <row r="1658" spans="4:6" x14ac:dyDescent="0.2">
      <c r="D1658" s="7"/>
      <c r="E1658" s="2">
        <v>2.5990000000000002E-3</v>
      </c>
      <c r="F1658" s="2">
        <v>2.3050000000000002E-3</v>
      </c>
    </row>
    <row r="1659" spans="4:6" x14ac:dyDescent="0.2">
      <c r="D1659" s="7"/>
      <c r="E1659" s="2">
        <v>9.19E-4</v>
      </c>
      <c r="F1659" s="2">
        <v>1.8E-3</v>
      </c>
    </row>
    <row r="1660" spans="4:6" x14ac:dyDescent="0.2">
      <c r="D1660" s="7"/>
      <c r="E1660" s="2">
        <v>9.9599999999999992E-4</v>
      </c>
      <c r="F1660" s="2">
        <v>2.5339999999999998E-3</v>
      </c>
    </row>
    <row r="1661" spans="4:6" x14ac:dyDescent="0.2">
      <c r="D1661" s="7"/>
      <c r="E1661" s="2">
        <v>6.4800000000000003E-4</v>
      </c>
      <c r="F1661" s="2">
        <v>8.7299999999999997E-4</v>
      </c>
    </row>
    <row r="1662" spans="4:6" x14ac:dyDescent="0.2">
      <c r="D1662" s="7"/>
      <c r="E1662" s="2">
        <v>6.8800000000000003E-4</v>
      </c>
      <c r="F1662" s="2">
        <v>6.3599999999999996E-4</v>
      </c>
    </row>
    <row r="1663" spans="4:6" x14ac:dyDescent="0.2">
      <c r="D1663" s="7"/>
      <c r="E1663" s="2">
        <v>2.8549999999999999E-3</v>
      </c>
      <c r="F1663" s="2">
        <v>7.2300000000000001E-4</v>
      </c>
    </row>
    <row r="1664" spans="4:6" x14ac:dyDescent="0.2">
      <c r="D1664" s="7"/>
      <c r="E1664" s="2">
        <v>6.9779999999999998E-3</v>
      </c>
      <c r="F1664" s="2">
        <v>9.8200000000000002E-4</v>
      </c>
    </row>
    <row r="1665" spans="4:6" x14ac:dyDescent="0.2">
      <c r="D1665" s="7"/>
      <c r="E1665" s="2">
        <v>7.9799999999999999E-4</v>
      </c>
      <c r="F1665" s="2">
        <v>6.0599999999999998E-4</v>
      </c>
    </row>
    <row r="1666" spans="4:6" x14ac:dyDescent="0.2">
      <c r="D1666" s="7"/>
      <c r="E1666" s="2">
        <v>2.313E-3</v>
      </c>
      <c r="F1666" s="2">
        <v>2.2339999999999999E-3</v>
      </c>
    </row>
    <row r="1667" spans="4:6" x14ac:dyDescent="0.2">
      <c r="D1667" s="7"/>
      <c r="E1667" s="2">
        <v>1.366E-3</v>
      </c>
      <c r="F1667" s="2">
        <v>9.7599999999999998E-4</v>
      </c>
    </row>
    <row r="1668" spans="4:6" x14ac:dyDescent="0.2">
      <c r="D1668" s="7"/>
      <c r="E1668" s="2">
        <v>9.7499999999999996E-4</v>
      </c>
      <c r="F1668" s="2">
        <v>1.343E-3</v>
      </c>
    </row>
    <row r="1669" spans="4:6" x14ac:dyDescent="0.2">
      <c r="D1669" s="7"/>
      <c r="E1669" s="2">
        <v>1.2310000000000001E-3</v>
      </c>
      <c r="F1669" s="2">
        <v>9.1299999999999997E-4</v>
      </c>
    </row>
    <row r="1670" spans="4:6" x14ac:dyDescent="0.2">
      <c r="D1670" s="7"/>
      <c r="E1670" s="2">
        <v>7.4600000000000003E-4</v>
      </c>
      <c r="F1670" s="2">
        <v>1.255E-3</v>
      </c>
    </row>
    <row r="1671" spans="4:6" x14ac:dyDescent="0.2">
      <c r="D1671" s="7"/>
      <c r="E1671" s="2">
        <v>5.9000000000000003E-4</v>
      </c>
      <c r="F1671" s="2">
        <v>1.1999999999999999E-3</v>
      </c>
    </row>
    <row r="1672" spans="4:6" x14ac:dyDescent="0.2">
      <c r="D1672" s="7"/>
      <c r="E1672" s="2">
        <v>1.5790000000000001E-3</v>
      </c>
      <c r="F1672" s="2">
        <v>1.8979999999999999E-3</v>
      </c>
    </row>
    <row r="1673" spans="4:6" x14ac:dyDescent="0.2">
      <c r="D1673" s="7"/>
      <c r="E1673" s="2">
        <v>5.4299999999999997E-4</v>
      </c>
      <c r="F1673" s="2">
        <v>1.717E-3</v>
      </c>
    </row>
    <row r="1674" spans="4:6" x14ac:dyDescent="0.2">
      <c r="D1674" s="7"/>
      <c r="E1674" s="2">
        <v>1.0399999999999999E-3</v>
      </c>
      <c r="F1674" s="2">
        <v>7.6800000000000002E-4</v>
      </c>
    </row>
    <row r="1675" spans="4:6" x14ac:dyDescent="0.2">
      <c r="D1675" s="7"/>
      <c r="E1675" s="2">
        <v>8.3600000000000005E-4</v>
      </c>
      <c r="F1675" s="2">
        <v>1.3519999999999999E-3</v>
      </c>
    </row>
    <row r="1676" spans="4:6" x14ac:dyDescent="0.2">
      <c r="D1676" s="7"/>
      <c r="E1676" s="2">
        <v>9.2500000000000004E-4</v>
      </c>
      <c r="F1676" s="2">
        <v>2.4689999999999998E-3</v>
      </c>
    </row>
    <row r="1677" spans="4:6" x14ac:dyDescent="0.2">
      <c r="D1677" s="7"/>
      <c r="E1677" s="2">
        <v>8.4500000000000005E-4</v>
      </c>
      <c r="F1677" s="2">
        <v>4.2849999999999997E-3</v>
      </c>
    </row>
    <row r="1678" spans="4:6" x14ac:dyDescent="0.2">
      <c r="D1678" s="7"/>
      <c r="E1678" s="2">
        <v>1.3110000000000001E-3</v>
      </c>
      <c r="F1678" s="2">
        <v>1.4630000000000001E-3</v>
      </c>
    </row>
    <row r="1679" spans="4:6" x14ac:dyDescent="0.2">
      <c r="D1679" s="7"/>
      <c r="E1679" s="2">
        <v>3.2400000000000001E-4</v>
      </c>
      <c r="F1679" s="2">
        <v>1.913E-3</v>
      </c>
    </row>
    <row r="1680" spans="4:6" x14ac:dyDescent="0.2">
      <c r="D1680" s="7"/>
      <c r="E1680" s="2">
        <v>1.356E-3</v>
      </c>
      <c r="F1680" s="2">
        <v>8.61E-4</v>
      </c>
    </row>
    <row r="1681" spans="4:6" x14ac:dyDescent="0.2">
      <c r="D1681" s="7"/>
      <c r="E1681" s="2">
        <v>1.3450000000000001E-3</v>
      </c>
      <c r="F1681" s="2">
        <v>2.1069999999999999E-3</v>
      </c>
    </row>
    <row r="1682" spans="4:6" x14ac:dyDescent="0.2">
      <c r="D1682" s="7"/>
      <c r="E1682" s="2">
        <v>1.384E-3</v>
      </c>
      <c r="F1682" s="2">
        <v>6.5300000000000004E-4</v>
      </c>
    </row>
    <row r="1683" spans="4:6" x14ac:dyDescent="0.2">
      <c r="D1683" s="7"/>
      <c r="E1683" s="2">
        <v>1.5169999999999999E-3</v>
      </c>
      <c r="F1683" s="2">
        <v>1.5579999999999999E-3</v>
      </c>
    </row>
    <row r="1684" spans="4:6" x14ac:dyDescent="0.2">
      <c r="D1684" s="7"/>
      <c r="E1684" s="2">
        <v>5.7600000000000001E-4</v>
      </c>
      <c r="F1684" s="2">
        <v>1.4630000000000001E-3</v>
      </c>
    </row>
    <row r="1685" spans="4:6" x14ac:dyDescent="0.2">
      <c r="D1685" s="7"/>
      <c r="E1685" s="2">
        <v>1.642E-3</v>
      </c>
      <c r="F1685" s="2">
        <v>8.3000000000000001E-4</v>
      </c>
    </row>
    <row r="1686" spans="4:6" x14ac:dyDescent="0.2">
      <c r="D1686" s="7"/>
      <c r="E1686" s="2">
        <v>8.2200000000000003E-4</v>
      </c>
      <c r="F1686" s="2">
        <v>8.0699999999999999E-4</v>
      </c>
    </row>
    <row r="1687" spans="4:6" x14ac:dyDescent="0.2">
      <c r="D1687" s="7"/>
      <c r="E1687" s="2">
        <v>6.2100000000000002E-4</v>
      </c>
      <c r="F1687" s="2">
        <v>1.0939999999999999E-3</v>
      </c>
    </row>
    <row r="1688" spans="4:6" x14ac:dyDescent="0.2">
      <c r="D1688" s="7"/>
      <c r="E1688" s="2">
        <v>1.0989999999999999E-3</v>
      </c>
      <c r="F1688" s="2">
        <v>1.214E-3</v>
      </c>
    </row>
    <row r="1689" spans="4:6" x14ac:dyDescent="0.2">
      <c r="D1689" s="7"/>
      <c r="E1689" s="2">
        <v>2.3470000000000001E-3</v>
      </c>
      <c r="F1689" s="2">
        <v>5.2999999999999998E-4</v>
      </c>
    </row>
    <row r="1690" spans="4:6" x14ac:dyDescent="0.2">
      <c r="D1690" s="7"/>
      <c r="E1690" s="2">
        <v>1.384E-3</v>
      </c>
      <c r="F1690" s="2">
        <v>9.7999999999999997E-4</v>
      </c>
    </row>
    <row r="1691" spans="4:6" x14ac:dyDescent="0.2">
      <c r="D1691" s="7"/>
      <c r="E1691" s="2">
        <v>1.059E-3</v>
      </c>
      <c r="F1691" s="2">
        <v>1.2570000000000001E-3</v>
      </c>
    </row>
    <row r="1692" spans="4:6" x14ac:dyDescent="0.2">
      <c r="D1692" s="7"/>
      <c r="E1692" s="2">
        <v>1.639E-3</v>
      </c>
      <c r="F1692" s="2">
        <v>8.6300000000000005E-4</v>
      </c>
    </row>
    <row r="1693" spans="4:6" x14ac:dyDescent="0.2">
      <c r="D1693" s="7"/>
      <c r="E1693" s="2">
        <v>8.2700000000000004E-4</v>
      </c>
      <c r="F1693" s="2">
        <v>1.7149999999999999E-3</v>
      </c>
    </row>
    <row r="1694" spans="4:6" x14ac:dyDescent="0.2">
      <c r="D1694" s="7"/>
      <c r="E1694" s="2">
        <v>1.217E-3</v>
      </c>
      <c r="F1694" s="2">
        <v>8.5499999999999997E-4</v>
      </c>
    </row>
    <row r="1695" spans="4:6" x14ac:dyDescent="0.2">
      <c r="D1695" s="7"/>
      <c r="E1695" s="2">
        <v>1.4139999999999999E-3</v>
      </c>
      <c r="F1695" s="2">
        <v>8.9400000000000005E-4</v>
      </c>
    </row>
    <row r="1696" spans="4:6" x14ac:dyDescent="0.2">
      <c r="D1696" s="7"/>
      <c r="E1696" s="2">
        <v>8.0900000000000004E-4</v>
      </c>
      <c r="F1696" s="2">
        <v>1.222E-3</v>
      </c>
    </row>
    <row r="1697" spans="4:6" x14ac:dyDescent="0.2">
      <c r="D1697" s="7"/>
      <c r="E1697" s="2">
        <v>7.8799999999999996E-4</v>
      </c>
      <c r="F1697" s="2">
        <v>1.302E-3</v>
      </c>
    </row>
    <row r="1698" spans="4:6" x14ac:dyDescent="0.2">
      <c r="D1698" s="7"/>
      <c r="E1698" s="2">
        <v>1.08E-3</v>
      </c>
      <c r="F1698" s="2">
        <v>1.1919999999999999E-3</v>
      </c>
    </row>
    <row r="1699" spans="4:6" x14ac:dyDescent="0.2">
      <c r="D1699" s="7"/>
      <c r="E1699" s="2">
        <v>6.96E-4</v>
      </c>
      <c r="F1699" s="2">
        <v>8.43E-4</v>
      </c>
    </row>
    <row r="1700" spans="4:6" x14ac:dyDescent="0.2">
      <c r="D1700" s="7"/>
      <c r="E1700" s="2">
        <v>1.266E-3</v>
      </c>
      <c r="F1700" s="2">
        <v>1.07E-3</v>
      </c>
    </row>
    <row r="1701" spans="4:6" x14ac:dyDescent="0.2">
      <c r="D1701" s="7"/>
      <c r="E1701" s="2">
        <v>7.5199999999999996E-4</v>
      </c>
      <c r="F1701" s="2">
        <v>4.8299999999999998E-4</v>
      </c>
    </row>
    <row r="1702" spans="4:6" x14ac:dyDescent="0.2">
      <c r="D1702" s="7"/>
      <c r="E1702" s="2">
        <v>9.2800000000000001E-4</v>
      </c>
      <c r="F1702" s="2">
        <v>1.1670000000000001E-3</v>
      </c>
    </row>
    <row r="1703" spans="4:6" x14ac:dyDescent="0.2">
      <c r="D1703" s="7"/>
      <c r="E1703" s="2">
        <v>1.47E-3</v>
      </c>
      <c r="F1703" s="2">
        <v>1.578E-3</v>
      </c>
    </row>
    <row r="1704" spans="4:6" x14ac:dyDescent="0.2">
      <c r="D1704" s="7"/>
      <c r="E1704" s="2">
        <v>1.3470000000000001E-3</v>
      </c>
      <c r="F1704" s="2">
        <v>1.17E-3</v>
      </c>
    </row>
    <row r="1705" spans="4:6" x14ac:dyDescent="0.2">
      <c r="D1705" s="7"/>
      <c r="E1705" s="2">
        <v>1.5449999999999999E-3</v>
      </c>
      <c r="F1705" s="2">
        <v>9.3400000000000004E-4</v>
      </c>
    </row>
    <row r="1706" spans="4:6" x14ac:dyDescent="0.2">
      <c r="D1706" s="7"/>
      <c r="E1706" s="2">
        <v>1.3519999999999999E-3</v>
      </c>
      <c r="F1706" s="2">
        <v>7.9799999999999999E-4</v>
      </c>
    </row>
    <row r="1707" spans="4:6" x14ac:dyDescent="0.2">
      <c r="D1707" s="7"/>
      <c r="E1707" s="2">
        <v>8.2399999999999997E-4</v>
      </c>
      <c r="F1707" s="2">
        <v>8.4500000000000005E-4</v>
      </c>
    </row>
    <row r="1708" spans="4:6" x14ac:dyDescent="0.2">
      <c r="D1708" s="7"/>
      <c r="E1708" s="2">
        <v>7.54E-4</v>
      </c>
      <c r="F1708" s="2">
        <v>2.016E-3</v>
      </c>
    </row>
    <row r="1709" spans="4:6" x14ac:dyDescent="0.2">
      <c r="D1709" s="7"/>
      <c r="E1709" s="2">
        <v>5.8200000000000005E-4</v>
      </c>
      <c r="F1709" s="2">
        <v>8.8400000000000002E-4</v>
      </c>
    </row>
    <row r="1710" spans="4:6" x14ac:dyDescent="0.2">
      <c r="D1710" s="7"/>
      <c r="E1710" s="2">
        <v>6.2699999999999995E-4</v>
      </c>
      <c r="F1710" s="2">
        <v>1.634E-3</v>
      </c>
    </row>
    <row r="1711" spans="4:6" x14ac:dyDescent="0.2">
      <c r="D1711" s="7"/>
      <c r="E1711" s="2">
        <v>7.1599999999999995E-4</v>
      </c>
      <c r="F1711" s="2">
        <v>6.8599999999999998E-4</v>
      </c>
    </row>
    <row r="1712" spans="4:6" x14ac:dyDescent="0.2">
      <c r="D1712" s="7"/>
      <c r="E1712" s="2">
        <v>6.0099999999999997E-4</v>
      </c>
      <c r="F1712" s="2">
        <v>9.7000000000000005E-4</v>
      </c>
    </row>
    <row r="1713" spans="4:6" x14ac:dyDescent="0.2">
      <c r="D1713" s="7"/>
      <c r="E1713" s="2">
        <v>5.0100000000000003E-4</v>
      </c>
      <c r="F1713" s="2">
        <v>1.0330000000000001E-3</v>
      </c>
    </row>
    <row r="1714" spans="4:6" x14ac:dyDescent="0.2">
      <c r="D1714" s="7"/>
      <c r="E1714" s="2">
        <v>8.7799999999999998E-4</v>
      </c>
      <c r="F1714" s="2">
        <v>1.1230000000000001E-3</v>
      </c>
    </row>
    <row r="1715" spans="4:6" x14ac:dyDescent="0.2">
      <c r="D1715" s="7"/>
      <c r="E1715" s="2">
        <v>9.4899999999999997E-4</v>
      </c>
      <c r="F1715" s="2">
        <v>7.2999999999999996E-4</v>
      </c>
    </row>
    <row r="1716" spans="4:6" x14ac:dyDescent="0.2">
      <c r="D1716" s="7"/>
      <c r="E1716" s="2">
        <v>2.3700000000000001E-3</v>
      </c>
      <c r="F1716" s="2">
        <v>1.57E-3</v>
      </c>
    </row>
    <row r="1717" spans="4:6" x14ac:dyDescent="0.2">
      <c r="D1717" s="7"/>
      <c r="E1717" s="2">
        <v>6.0700000000000001E-4</v>
      </c>
      <c r="F1717" s="2">
        <v>5.4500000000000002E-4</v>
      </c>
    </row>
    <row r="1718" spans="4:6" x14ac:dyDescent="0.2">
      <c r="D1718" s="7"/>
      <c r="E1718" s="2">
        <v>7.7099999999999998E-4</v>
      </c>
      <c r="F1718" s="2">
        <v>1.008E-3</v>
      </c>
    </row>
    <row r="1719" spans="4:6" x14ac:dyDescent="0.2">
      <c r="D1719" s="7"/>
      <c r="E1719" s="2">
        <v>1.0610000000000001E-3</v>
      </c>
      <c r="F1719" s="2">
        <v>1.5759999999999999E-3</v>
      </c>
    </row>
    <row r="1720" spans="4:6" x14ac:dyDescent="0.2">
      <c r="D1720" s="7"/>
      <c r="E1720" s="2">
        <v>8.0599999999999997E-4</v>
      </c>
      <c r="F1720" s="2">
        <v>1.516E-3</v>
      </c>
    </row>
    <row r="1721" spans="4:6" x14ac:dyDescent="0.2">
      <c r="D1721" s="7"/>
      <c r="E1721" s="2">
        <v>1.0319999999999999E-3</v>
      </c>
      <c r="F1721" s="2">
        <v>2.9750000000000002E-3</v>
      </c>
    </row>
    <row r="1722" spans="4:6" x14ac:dyDescent="0.2">
      <c r="D1722" s="7"/>
      <c r="E1722" s="2">
        <v>7.6300000000000001E-4</v>
      </c>
      <c r="F1722" s="2">
        <v>1.3339999999999999E-3</v>
      </c>
    </row>
    <row r="1723" spans="4:6" x14ac:dyDescent="0.2">
      <c r="D1723" s="7"/>
      <c r="E1723" s="2">
        <v>9.1600000000000004E-4</v>
      </c>
      <c r="F1723" s="2">
        <v>1.8129999999999999E-3</v>
      </c>
    </row>
    <row r="1724" spans="4:6" x14ac:dyDescent="0.2">
      <c r="D1724" s="7"/>
      <c r="E1724" s="2">
        <v>6.9999999999999999E-4</v>
      </c>
      <c r="F1724" s="2">
        <v>1.137E-3</v>
      </c>
    </row>
    <row r="1725" spans="4:6" x14ac:dyDescent="0.2">
      <c r="D1725" s="7"/>
      <c r="E1725" s="2">
        <v>7.9600000000000005E-4</v>
      </c>
      <c r="F1725" s="2">
        <v>5.6800000000000004E-4</v>
      </c>
    </row>
    <row r="1726" spans="4:6" x14ac:dyDescent="0.2">
      <c r="D1726" s="7"/>
      <c r="E1726" s="2">
        <v>9.68E-4</v>
      </c>
      <c r="F1726" s="2">
        <v>9.3199999999999999E-4</v>
      </c>
    </row>
    <row r="1727" spans="4:6" x14ac:dyDescent="0.2">
      <c r="D1727" s="7"/>
      <c r="E1727" s="2">
        <v>1.1509999999999999E-3</v>
      </c>
      <c r="F1727" s="2">
        <v>1.338E-3</v>
      </c>
    </row>
    <row r="1728" spans="4:6" x14ac:dyDescent="0.2">
      <c r="D1728" s="7"/>
      <c r="E1728" s="2">
        <v>1.077E-3</v>
      </c>
      <c r="F1728" s="2">
        <v>1.4139999999999999E-3</v>
      </c>
    </row>
    <row r="1729" spans="4:6" x14ac:dyDescent="0.2">
      <c r="D1729" s="7"/>
      <c r="E1729" s="2">
        <v>1.73E-3</v>
      </c>
      <c r="F1729" s="2">
        <v>1.5709999999999999E-3</v>
      </c>
    </row>
    <row r="1730" spans="4:6" x14ac:dyDescent="0.2">
      <c r="D1730" s="7"/>
      <c r="E1730" s="2">
        <v>8.7299999999999997E-4</v>
      </c>
      <c r="F1730" s="2">
        <v>7.45E-4</v>
      </c>
    </row>
    <row r="1731" spans="4:6" x14ac:dyDescent="0.2">
      <c r="D1731" s="7"/>
      <c r="E1731" s="2">
        <v>7.9600000000000005E-4</v>
      </c>
      <c r="F1731" s="2">
        <v>8.6200000000000003E-4</v>
      </c>
    </row>
    <row r="1732" spans="4:6" x14ac:dyDescent="0.2">
      <c r="D1732" s="7"/>
      <c r="E1732" s="2">
        <v>9.1600000000000004E-4</v>
      </c>
      <c r="F1732" s="2">
        <v>1.1640000000000001E-3</v>
      </c>
    </row>
    <row r="1733" spans="4:6" x14ac:dyDescent="0.2">
      <c r="D1733" s="7"/>
      <c r="E1733" s="2">
        <v>7.18E-4</v>
      </c>
      <c r="F1733" s="2">
        <v>2.1689999999999999E-3</v>
      </c>
    </row>
    <row r="1734" spans="4:6" x14ac:dyDescent="0.2">
      <c r="D1734" s="7"/>
      <c r="E1734" s="2">
        <v>1.4829999999999999E-3</v>
      </c>
      <c r="F1734" s="2">
        <v>7.6499999999999995E-4</v>
      </c>
    </row>
    <row r="1735" spans="4:6" x14ac:dyDescent="0.2">
      <c r="D1735" s="7"/>
      <c r="E1735" s="2">
        <v>1.003E-3</v>
      </c>
      <c r="F1735" s="2">
        <v>3.0130000000000001E-3</v>
      </c>
    </row>
    <row r="1736" spans="4:6" x14ac:dyDescent="0.2">
      <c r="D1736" s="7"/>
      <c r="E1736" s="2">
        <v>5.4799999999999998E-4</v>
      </c>
      <c r="F1736" s="2">
        <v>1.488E-3</v>
      </c>
    </row>
    <row r="1737" spans="4:6" x14ac:dyDescent="0.2">
      <c r="D1737" s="7"/>
      <c r="E1737" s="2">
        <v>1.1000000000000001E-3</v>
      </c>
      <c r="F1737" s="2">
        <v>2.4870000000000001E-3</v>
      </c>
    </row>
    <row r="1738" spans="4:6" x14ac:dyDescent="0.2">
      <c r="D1738" s="7"/>
      <c r="E1738" s="2">
        <v>8.7200000000000005E-4</v>
      </c>
      <c r="F1738" s="2">
        <v>1.946E-3</v>
      </c>
    </row>
    <row r="1739" spans="4:6" x14ac:dyDescent="0.2">
      <c r="D1739" s="7"/>
      <c r="E1739" s="2">
        <v>8.0800000000000002E-4</v>
      </c>
      <c r="F1739" s="2">
        <v>7.9699999999999997E-4</v>
      </c>
    </row>
    <row r="1740" spans="4:6" x14ac:dyDescent="0.2">
      <c r="D1740" s="7"/>
      <c r="E1740" s="2">
        <v>1.1169999999999999E-3</v>
      </c>
      <c r="F1740" s="2">
        <v>1.4469999999999999E-3</v>
      </c>
    </row>
    <row r="1741" spans="4:6" x14ac:dyDescent="0.2">
      <c r="D1741" s="7"/>
      <c r="E1741" s="2">
        <v>9.8499999999999998E-4</v>
      </c>
      <c r="F1741" s="2">
        <v>6.6500000000000001E-4</v>
      </c>
    </row>
    <row r="1742" spans="4:6" x14ac:dyDescent="0.2">
      <c r="D1742" s="7"/>
      <c r="E1742" s="2">
        <v>8.4400000000000002E-4</v>
      </c>
      <c r="F1742" s="2">
        <v>8.1700000000000002E-4</v>
      </c>
    </row>
    <row r="1743" spans="4:6" x14ac:dyDescent="0.2">
      <c r="D1743" s="7"/>
      <c r="E1743" s="2">
        <v>1.196E-3</v>
      </c>
      <c r="F1743" s="2">
        <v>8.03E-4</v>
      </c>
    </row>
    <row r="1744" spans="4:6" x14ac:dyDescent="0.2">
      <c r="D1744" s="7"/>
      <c r="E1744" s="2">
        <v>9.9299999999999996E-4</v>
      </c>
      <c r="F1744" s="2">
        <v>7.8700000000000005E-4</v>
      </c>
    </row>
    <row r="1745" spans="4:6" x14ac:dyDescent="0.2">
      <c r="D1745" s="7"/>
      <c r="E1745" s="2">
        <v>9.0399999999999996E-4</v>
      </c>
      <c r="F1745" s="2">
        <v>1.052E-3</v>
      </c>
    </row>
    <row r="1746" spans="4:6" x14ac:dyDescent="0.2">
      <c r="D1746" s="7"/>
      <c r="E1746" s="2">
        <v>8.1599999999999999E-4</v>
      </c>
      <c r="F1746" s="2">
        <v>1.227E-3</v>
      </c>
    </row>
    <row r="1747" spans="4:6" x14ac:dyDescent="0.2">
      <c r="D1747" s="7"/>
      <c r="E1747" s="2">
        <v>9.41E-4</v>
      </c>
      <c r="F1747" s="2">
        <v>6.2699999999999995E-4</v>
      </c>
    </row>
    <row r="1748" spans="4:6" x14ac:dyDescent="0.2">
      <c r="D1748" s="7"/>
      <c r="E1748" s="2">
        <v>9.41E-4</v>
      </c>
      <c r="F1748" s="2">
        <v>8.0800000000000002E-4</v>
      </c>
    </row>
    <row r="1749" spans="4:6" x14ac:dyDescent="0.2">
      <c r="D1749" s="7"/>
      <c r="E1749" s="2">
        <v>7.6400000000000003E-4</v>
      </c>
      <c r="F1749" s="2">
        <v>1.0150000000000001E-3</v>
      </c>
    </row>
    <row r="1750" spans="4:6" x14ac:dyDescent="0.2">
      <c r="D1750" s="7"/>
      <c r="E1750" s="2">
        <v>8.5499999999999997E-4</v>
      </c>
      <c r="F1750" s="2">
        <v>7.1000000000000002E-4</v>
      </c>
    </row>
    <row r="1751" spans="4:6" x14ac:dyDescent="0.2">
      <c r="D1751" s="7"/>
      <c r="E1751" s="2">
        <v>6.0099999999999997E-4</v>
      </c>
      <c r="F1751" s="2">
        <v>1.1169999999999999E-3</v>
      </c>
    </row>
    <row r="1752" spans="4:6" x14ac:dyDescent="0.2">
      <c r="D1752" s="7"/>
      <c r="E1752" s="2">
        <v>7.6199999999999998E-4</v>
      </c>
      <c r="F1752" s="2">
        <v>9.3999999999999997E-4</v>
      </c>
    </row>
    <row r="1753" spans="4:6" x14ac:dyDescent="0.2">
      <c r="D1753" s="7"/>
      <c r="E1753" s="2">
        <v>1.085E-3</v>
      </c>
      <c r="F1753" s="2">
        <v>1.2310000000000001E-3</v>
      </c>
    </row>
    <row r="1754" spans="4:6" x14ac:dyDescent="0.2">
      <c r="D1754" s="7"/>
      <c r="E1754" s="2">
        <v>1.41E-3</v>
      </c>
      <c r="F1754" s="2">
        <v>1.843E-3</v>
      </c>
    </row>
    <row r="1755" spans="4:6" x14ac:dyDescent="0.2">
      <c r="D1755" s="7"/>
      <c r="E1755" s="2">
        <v>4.08E-4</v>
      </c>
      <c r="F1755" s="2">
        <v>2.4870000000000001E-3</v>
      </c>
    </row>
    <row r="1756" spans="4:6" x14ac:dyDescent="0.2">
      <c r="D1756" s="7"/>
      <c r="E1756" s="2">
        <v>1.457E-3</v>
      </c>
      <c r="F1756" s="2">
        <v>1.307E-3</v>
      </c>
    </row>
    <row r="1757" spans="4:6" x14ac:dyDescent="0.2">
      <c r="D1757" s="7"/>
      <c r="E1757" s="2">
        <v>7.2400000000000003E-4</v>
      </c>
      <c r="F1757" s="2">
        <v>1.5790000000000001E-3</v>
      </c>
    </row>
    <row r="1758" spans="4:6" x14ac:dyDescent="0.2">
      <c r="D1758" s="7"/>
      <c r="E1758" s="2">
        <v>5.2599999999999999E-4</v>
      </c>
      <c r="F1758" s="2">
        <v>1.7229999999999999E-3</v>
      </c>
    </row>
    <row r="1759" spans="4:6" x14ac:dyDescent="0.2">
      <c r="D1759" s="7"/>
      <c r="E1759" s="2">
        <v>1.619E-3</v>
      </c>
      <c r="F1759" s="2">
        <v>1.39E-3</v>
      </c>
    </row>
    <row r="1760" spans="4:6" x14ac:dyDescent="0.2">
      <c r="D1760" s="7"/>
      <c r="E1760" s="2">
        <v>5.4699999999999996E-4</v>
      </c>
      <c r="F1760" s="2">
        <v>1.621E-3</v>
      </c>
    </row>
    <row r="1761" spans="4:6" x14ac:dyDescent="0.2">
      <c r="D1761" s="7"/>
      <c r="E1761" s="2">
        <v>7.9699999999999997E-4</v>
      </c>
      <c r="F1761" s="2">
        <v>1.003E-3</v>
      </c>
    </row>
    <row r="1762" spans="4:6" x14ac:dyDescent="0.2">
      <c r="D1762" s="7"/>
      <c r="E1762" s="2">
        <v>7.3499999999999998E-4</v>
      </c>
      <c r="F1762" s="2">
        <v>1.049E-3</v>
      </c>
    </row>
    <row r="1763" spans="4:6" x14ac:dyDescent="0.2">
      <c r="D1763" s="7"/>
      <c r="E1763" s="2">
        <v>1.1980000000000001E-3</v>
      </c>
      <c r="F1763" s="2">
        <v>7.8299999999999995E-4</v>
      </c>
    </row>
    <row r="1764" spans="4:6" x14ac:dyDescent="0.2">
      <c r="D1764" s="7"/>
      <c r="E1764" s="2">
        <v>1.0560000000000001E-3</v>
      </c>
      <c r="F1764" s="2">
        <v>1.2650000000000001E-3</v>
      </c>
    </row>
    <row r="1765" spans="4:6" x14ac:dyDescent="0.2">
      <c r="D1765" s="7"/>
      <c r="E1765" s="2">
        <v>1.4450000000000001E-3</v>
      </c>
      <c r="F1765" s="2">
        <v>8.5499999999999997E-4</v>
      </c>
    </row>
    <row r="1766" spans="4:6" x14ac:dyDescent="0.2">
      <c r="D1766" s="7"/>
      <c r="E1766" s="2">
        <v>9.2199999999999997E-4</v>
      </c>
      <c r="F1766" s="2">
        <v>9.0300000000000005E-4</v>
      </c>
    </row>
    <row r="1767" spans="4:6" x14ac:dyDescent="0.2">
      <c r="D1767" s="7"/>
      <c r="E1767" s="2">
        <v>1.0950000000000001E-3</v>
      </c>
      <c r="F1767" s="2">
        <v>7.8100000000000001E-4</v>
      </c>
    </row>
    <row r="1768" spans="4:6" x14ac:dyDescent="0.2">
      <c r="D1768" s="7"/>
      <c r="E1768" s="2">
        <v>1.075E-3</v>
      </c>
      <c r="F1768" s="2">
        <v>7.4100000000000001E-4</v>
      </c>
    </row>
    <row r="1769" spans="4:6" x14ac:dyDescent="0.2">
      <c r="D1769" s="7"/>
      <c r="E1769" s="2">
        <v>2.4039999999999999E-3</v>
      </c>
      <c r="F1769" s="2">
        <v>1.2669999999999999E-3</v>
      </c>
    </row>
    <row r="1770" spans="4:6" x14ac:dyDescent="0.2">
      <c r="D1770" s="7"/>
      <c r="E1770" s="2">
        <v>1.9719999999999998E-3</v>
      </c>
      <c r="F1770" s="2">
        <v>9.5100000000000002E-4</v>
      </c>
    </row>
    <row r="1771" spans="4:6" x14ac:dyDescent="0.2">
      <c r="D1771" s="7"/>
      <c r="E1771" s="2">
        <v>1.2130000000000001E-3</v>
      </c>
      <c r="F1771" s="2">
        <v>1.2589999999999999E-3</v>
      </c>
    </row>
    <row r="1772" spans="4:6" x14ac:dyDescent="0.2">
      <c r="D1772" s="7"/>
      <c r="E1772" s="2">
        <v>7.4700000000000005E-4</v>
      </c>
      <c r="F1772" s="2">
        <v>1.0950000000000001E-3</v>
      </c>
    </row>
    <row r="1773" spans="4:6" x14ac:dyDescent="0.2">
      <c r="D1773" s="7"/>
      <c r="E1773" s="2">
        <v>8.8000000000000003E-4</v>
      </c>
      <c r="F1773" s="2">
        <v>1.0640000000000001E-3</v>
      </c>
    </row>
    <row r="1774" spans="4:6" x14ac:dyDescent="0.2">
      <c r="D1774" s="7"/>
      <c r="E1774" s="2">
        <v>7.7399999999999995E-4</v>
      </c>
      <c r="F1774" s="2">
        <v>1.307E-3</v>
      </c>
    </row>
    <row r="1775" spans="4:6" x14ac:dyDescent="0.2">
      <c r="D1775" s="7"/>
      <c r="E1775" s="2">
        <v>8.4400000000000002E-4</v>
      </c>
      <c r="F1775" s="2">
        <v>7.2199999999999999E-4</v>
      </c>
    </row>
    <row r="1776" spans="4:6" x14ac:dyDescent="0.2">
      <c r="D1776" s="7"/>
      <c r="E1776" s="2">
        <v>1.555E-3</v>
      </c>
      <c r="F1776" s="2">
        <v>2.2039999999999998E-3</v>
      </c>
    </row>
    <row r="1777" spans="4:6" x14ac:dyDescent="0.2">
      <c r="D1777" s="7"/>
      <c r="E1777" s="2">
        <v>1.3550000000000001E-3</v>
      </c>
      <c r="F1777" s="2">
        <v>2.173E-3</v>
      </c>
    </row>
    <row r="1778" spans="4:6" x14ac:dyDescent="0.2">
      <c r="D1778" s="7"/>
      <c r="E1778" s="2">
        <v>9.3700000000000001E-4</v>
      </c>
      <c r="F1778" s="2">
        <v>8.6600000000000002E-4</v>
      </c>
    </row>
    <row r="1779" spans="4:6" x14ac:dyDescent="0.2">
      <c r="D1779" s="7"/>
      <c r="E1779" s="2">
        <v>7.45E-4</v>
      </c>
      <c r="F1779" s="2">
        <v>2.3189999999999999E-3</v>
      </c>
    </row>
    <row r="1780" spans="4:6" x14ac:dyDescent="0.2">
      <c r="D1780" s="7"/>
      <c r="E1780" s="2">
        <v>1.3290000000000001E-3</v>
      </c>
      <c r="F1780" s="2">
        <v>7.0100000000000002E-4</v>
      </c>
    </row>
    <row r="1781" spans="4:6" x14ac:dyDescent="0.2">
      <c r="D1781" s="7"/>
      <c r="E1781" s="2">
        <v>1.052E-3</v>
      </c>
      <c r="F1781" s="2">
        <v>1.5299999999999999E-3</v>
      </c>
    </row>
    <row r="1782" spans="4:6" x14ac:dyDescent="0.2">
      <c r="D1782" s="7"/>
      <c r="E1782" s="2">
        <v>1.6000000000000001E-3</v>
      </c>
      <c r="F1782" s="2">
        <v>1.2800000000000001E-3</v>
      </c>
    </row>
    <row r="1783" spans="4:6" x14ac:dyDescent="0.2">
      <c r="D1783" s="7"/>
      <c r="E1783" s="2">
        <v>8.8699999999999998E-4</v>
      </c>
      <c r="F1783" s="2">
        <v>9.6500000000000004E-4</v>
      </c>
    </row>
    <row r="1784" spans="4:6" x14ac:dyDescent="0.2">
      <c r="D1784" s="7"/>
      <c r="E1784" s="2">
        <v>7.6499999999999995E-4</v>
      </c>
      <c r="F1784" s="2">
        <v>1.0330000000000001E-3</v>
      </c>
    </row>
    <row r="1785" spans="4:6" x14ac:dyDescent="0.2">
      <c r="D1785" s="7"/>
      <c r="E1785" s="2">
        <v>1.573E-3</v>
      </c>
      <c r="F1785" s="2">
        <v>3.2200000000000002E-3</v>
      </c>
    </row>
    <row r="1786" spans="4:6" x14ac:dyDescent="0.2">
      <c r="D1786" s="7"/>
      <c r="E1786" s="2">
        <v>2.4130000000000002E-3</v>
      </c>
      <c r="F1786" s="2">
        <v>1.0939999999999999E-3</v>
      </c>
    </row>
    <row r="1787" spans="4:6" x14ac:dyDescent="0.2">
      <c r="D1787" s="7"/>
      <c r="E1787" s="2">
        <v>6.0599999999999998E-4</v>
      </c>
      <c r="F1787" s="2">
        <v>5.2300000000000003E-4</v>
      </c>
    </row>
    <row r="1788" spans="4:6" x14ac:dyDescent="0.2">
      <c r="D1788" s="7"/>
      <c r="E1788" s="2">
        <v>1.4170000000000001E-3</v>
      </c>
      <c r="F1788" s="2">
        <v>1.472E-3</v>
      </c>
    </row>
    <row r="1789" spans="4:6" x14ac:dyDescent="0.2">
      <c r="D1789" s="7"/>
      <c r="E1789" s="2">
        <v>5.2499999999999997E-4</v>
      </c>
      <c r="F1789" s="2">
        <v>1.132E-3</v>
      </c>
    </row>
    <row r="1790" spans="4:6" x14ac:dyDescent="0.2">
      <c r="D1790" s="7"/>
      <c r="E1790" s="2">
        <v>2.2420000000000001E-3</v>
      </c>
      <c r="F1790" s="2">
        <v>1.2830000000000001E-3</v>
      </c>
    </row>
    <row r="1791" spans="4:6" x14ac:dyDescent="0.2">
      <c r="D1791" s="7"/>
      <c r="E1791" s="2">
        <v>3.516E-3</v>
      </c>
      <c r="F1791" s="2">
        <v>1.302E-3</v>
      </c>
    </row>
    <row r="1792" spans="4:6" x14ac:dyDescent="0.2">
      <c r="D1792" s="7"/>
      <c r="E1792" s="2">
        <v>8.9400000000000005E-4</v>
      </c>
      <c r="F1792" s="2">
        <v>2.0630000000000002E-3</v>
      </c>
    </row>
    <row r="1793" spans="4:6" x14ac:dyDescent="0.2">
      <c r="D1793" s="7"/>
      <c r="E1793" s="2">
        <v>5.3399999999999997E-4</v>
      </c>
      <c r="F1793" s="2">
        <v>1.036E-3</v>
      </c>
    </row>
    <row r="1794" spans="4:6" x14ac:dyDescent="0.2">
      <c r="D1794" s="7"/>
      <c r="E1794" s="2">
        <v>2.1549999999999998E-3</v>
      </c>
      <c r="F1794" s="2">
        <v>8.92E-4</v>
      </c>
    </row>
    <row r="1795" spans="4:6" x14ac:dyDescent="0.2">
      <c r="D1795" s="7"/>
      <c r="E1795" s="2">
        <v>1.163E-3</v>
      </c>
      <c r="F1795" s="2">
        <v>1.6559999999999999E-3</v>
      </c>
    </row>
    <row r="1796" spans="4:6" x14ac:dyDescent="0.2">
      <c r="D1796" s="7"/>
      <c r="E1796" s="2">
        <v>7.2599999999999997E-4</v>
      </c>
      <c r="F1796" s="2">
        <v>9.2800000000000001E-4</v>
      </c>
    </row>
    <row r="1797" spans="4:6" x14ac:dyDescent="0.2">
      <c r="D1797" s="7"/>
      <c r="E1797" s="2">
        <v>1.0809999999999999E-3</v>
      </c>
      <c r="F1797" s="2">
        <v>6.6E-4</v>
      </c>
    </row>
    <row r="1798" spans="4:6" x14ac:dyDescent="0.2">
      <c r="D1798" s="7"/>
      <c r="E1798" s="2">
        <v>1.0280000000000001E-3</v>
      </c>
      <c r="F1798" s="2">
        <v>1.1950000000000001E-3</v>
      </c>
    </row>
    <row r="1799" spans="4:6" x14ac:dyDescent="0.2">
      <c r="D1799" s="7"/>
      <c r="E1799" s="2">
        <v>1.17E-3</v>
      </c>
      <c r="F1799" s="2">
        <v>1.078E-3</v>
      </c>
    </row>
    <row r="1800" spans="4:6" x14ac:dyDescent="0.2">
      <c r="D1800" s="7"/>
      <c r="E1800" s="2">
        <v>8.9400000000000005E-4</v>
      </c>
      <c r="F1800" s="2">
        <v>9.5299999999999996E-4</v>
      </c>
    </row>
    <row r="1801" spans="4:6" x14ac:dyDescent="0.2">
      <c r="D1801" s="7"/>
      <c r="E1801" s="2">
        <v>7.45E-4</v>
      </c>
      <c r="F1801" s="2">
        <v>9.2500000000000004E-4</v>
      </c>
    </row>
    <row r="1802" spans="4:6" x14ac:dyDescent="0.2">
      <c r="D1802" s="7"/>
      <c r="E1802" s="2">
        <v>1.0169999999999999E-3</v>
      </c>
      <c r="F1802" s="2">
        <v>1.4369999999999999E-3</v>
      </c>
    </row>
    <row r="1803" spans="4:6" x14ac:dyDescent="0.2">
      <c r="D1803" s="7"/>
      <c r="E1803" s="2">
        <v>3.6000000000000002E-4</v>
      </c>
      <c r="F1803" s="2">
        <v>8.1099999999999998E-4</v>
      </c>
    </row>
    <row r="1804" spans="4:6" x14ac:dyDescent="0.2">
      <c r="D1804" s="7"/>
      <c r="E1804" s="2">
        <v>5.2899999999999996E-4</v>
      </c>
      <c r="F1804" s="2">
        <v>4.4000000000000002E-4</v>
      </c>
    </row>
    <row r="1805" spans="4:6" x14ac:dyDescent="0.2">
      <c r="D1805" s="7"/>
      <c r="E1805" s="2">
        <v>7.5900000000000002E-4</v>
      </c>
      <c r="F1805" s="2">
        <v>1.3129999999999999E-3</v>
      </c>
    </row>
    <row r="1806" spans="4:6" x14ac:dyDescent="0.2">
      <c r="D1806" s="7"/>
      <c r="E1806" s="2">
        <v>7.1199999999999996E-4</v>
      </c>
      <c r="F1806" s="2">
        <v>5.2099999999999998E-4</v>
      </c>
    </row>
    <row r="1807" spans="4:6" x14ac:dyDescent="0.2">
      <c r="D1807" s="7"/>
      <c r="E1807" s="2">
        <v>1.7910000000000001E-3</v>
      </c>
      <c r="F1807" s="2">
        <v>1.0660000000000001E-3</v>
      </c>
    </row>
    <row r="1808" spans="4:6" x14ac:dyDescent="0.2">
      <c r="D1808" s="7"/>
      <c r="E1808" s="2">
        <v>9.9599999999999992E-4</v>
      </c>
      <c r="F1808" s="2">
        <v>5.8900000000000001E-4</v>
      </c>
    </row>
    <row r="1809" spans="4:6" x14ac:dyDescent="0.2">
      <c r="D1809" s="7"/>
      <c r="E1809" s="2">
        <v>8.9499999999999996E-4</v>
      </c>
      <c r="F1809" s="2">
        <v>1.606E-3</v>
      </c>
    </row>
    <row r="1810" spans="4:6" x14ac:dyDescent="0.2">
      <c r="D1810" s="7"/>
      <c r="E1810" s="2">
        <v>2.7529999999999998E-3</v>
      </c>
      <c r="F1810" s="2">
        <v>6.2E-4</v>
      </c>
    </row>
    <row r="1811" spans="4:6" x14ac:dyDescent="0.2">
      <c r="D1811" s="7"/>
      <c r="E1811" s="2">
        <v>1.1460000000000001E-3</v>
      </c>
      <c r="F1811" s="2">
        <v>3.6000000000000002E-4</v>
      </c>
    </row>
    <row r="1812" spans="4:6" x14ac:dyDescent="0.2">
      <c r="D1812" s="7"/>
      <c r="E1812" s="2">
        <v>1.3270000000000001E-3</v>
      </c>
      <c r="F1812" s="2">
        <v>1.338E-3</v>
      </c>
    </row>
    <row r="1813" spans="4:6" x14ac:dyDescent="0.2">
      <c r="D1813" s="7"/>
      <c r="E1813" s="2">
        <v>1.5950000000000001E-3</v>
      </c>
      <c r="F1813" s="2">
        <v>5.6800000000000004E-4</v>
      </c>
    </row>
    <row r="1814" spans="4:6" x14ac:dyDescent="0.2">
      <c r="D1814" s="7"/>
      <c r="E1814" s="2">
        <v>2.1080000000000001E-3</v>
      </c>
      <c r="F1814" s="2">
        <v>9.2699999999999998E-4</v>
      </c>
    </row>
    <row r="1815" spans="4:6" x14ac:dyDescent="0.2">
      <c r="D1815" s="7"/>
      <c r="E1815" s="2">
        <v>1.1659999999999999E-3</v>
      </c>
      <c r="F1815" s="2">
        <v>1.0759999999999999E-3</v>
      </c>
    </row>
    <row r="1816" spans="4:6" x14ac:dyDescent="0.2">
      <c r="D1816" s="7"/>
      <c r="E1816" s="2">
        <v>1.065E-3</v>
      </c>
      <c r="F1816" s="2">
        <v>1.6410000000000001E-3</v>
      </c>
    </row>
    <row r="1817" spans="4:6" x14ac:dyDescent="0.2">
      <c r="D1817" s="7"/>
      <c r="E1817" s="2">
        <v>1.6080000000000001E-3</v>
      </c>
      <c r="F1817" s="2">
        <v>6.2E-4</v>
      </c>
    </row>
    <row r="1818" spans="4:6" x14ac:dyDescent="0.2">
      <c r="D1818" s="7"/>
      <c r="E1818" s="2">
        <v>9.7499999999999996E-4</v>
      </c>
      <c r="F1818" s="2">
        <v>1.273E-3</v>
      </c>
    </row>
    <row r="1819" spans="4:6" x14ac:dyDescent="0.2">
      <c r="D1819" s="7"/>
      <c r="E1819" s="2">
        <v>2.7820000000000002E-3</v>
      </c>
      <c r="F1819" s="2">
        <v>1.1490000000000001E-3</v>
      </c>
    </row>
    <row r="1820" spans="4:6" x14ac:dyDescent="0.2">
      <c r="D1820" s="7"/>
      <c r="E1820" s="2">
        <v>8.2799999999999996E-4</v>
      </c>
      <c r="F1820" s="2">
        <v>1.209E-3</v>
      </c>
    </row>
    <row r="1821" spans="4:6" x14ac:dyDescent="0.2">
      <c r="D1821" s="7"/>
      <c r="E1821" s="2">
        <v>1.5709999999999999E-3</v>
      </c>
      <c r="F1821" s="2">
        <v>8.4000000000000003E-4</v>
      </c>
    </row>
    <row r="1822" spans="4:6" x14ac:dyDescent="0.2">
      <c r="D1822" s="7"/>
      <c r="E1822" s="2">
        <v>7.2499999999999995E-4</v>
      </c>
      <c r="F1822" s="2">
        <v>7.1500000000000003E-4</v>
      </c>
    </row>
    <row r="1823" spans="4:6" x14ac:dyDescent="0.2">
      <c r="D1823" s="7"/>
      <c r="E1823" s="2">
        <v>5.4000000000000001E-4</v>
      </c>
      <c r="F1823" s="2">
        <v>1.0690000000000001E-3</v>
      </c>
    </row>
    <row r="1824" spans="4:6" x14ac:dyDescent="0.2">
      <c r="D1824" s="7"/>
      <c r="E1824" s="2">
        <v>9.0700000000000004E-4</v>
      </c>
      <c r="F1824" s="2">
        <v>1.178E-3</v>
      </c>
    </row>
    <row r="1825" spans="4:6" x14ac:dyDescent="0.2">
      <c r="D1825" s="7"/>
      <c r="E1825" s="2">
        <v>9.5399999999999999E-4</v>
      </c>
      <c r="F1825" s="2">
        <v>7.7800000000000005E-4</v>
      </c>
    </row>
    <row r="1826" spans="4:6" x14ac:dyDescent="0.2">
      <c r="D1826" s="7"/>
      <c r="E1826" s="2">
        <v>4.6430000000000004E-3</v>
      </c>
      <c r="F1826" s="2">
        <v>1.8710000000000001E-3</v>
      </c>
    </row>
    <row r="1827" spans="4:6" x14ac:dyDescent="0.2">
      <c r="D1827" s="7"/>
      <c r="E1827" s="2">
        <v>1.049E-3</v>
      </c>
      <c r="F1827" s="2">
        <v>1.2780000000000001E-3</v>
      </c>
    </row>
    <row r="1828" spans="4:6" x14ac:dyDescent="0.2">
      <c r="D1828" s="7"/>
      <c r="E1828" s="2">
        <v>1.3140000000000001E-3</v>
      </c>
      <c r="F1828" s="2">
        <v>1.4599999999999999E-3</v>
      </c>
    </row>
    <row r="1829" spans="4:6" x14ac:dyDescent="0.2">
      <c r="D1829" s="7"/>
      <c r="E1829" s="2">
        <v>1.163E-3</v>
      </c>
      <c r="F1829" s="2">
        <v>1.1659999999999999E-3</v>
      </c>
    </row>
    <row r="1830" spans="4:6" x14ac:dyDescent="0.2">
      <c r="D1830" s="7"/>
      <c r="E1830" s="2">
        <v>6.1799999999999995E-4</v>
      </c>
      <c r="F1830" s="2">
        <v>9.4499999999999998E-4</v>
      </c>
    </row>
    <row r="1831" spans="4:6" x14ac:dyDescent="0.2">
      <c r="D1831" s="7"/>
      <c r="E1831" s="2">
        <v>2.3540000000000002E-3</v>
      </c>
      <c r="F1831" s="2">
        <v>1.1529999999999999E-3</v>
      </c>
    </row>
    <row r="1832" spans="4:6" x14ac:dyDescent="0.2">
      <c r="D1832" s="7"/>
      <c r="E1832" s="2">
        <v>1.0319999999999999E-3</v>
      </c>
      <c r="F1832" s="2">
        <v>1.1919999999999999E-3</v>
      </c>
    </row>
    <row r="1833" spans="4:6" x14ac:dyDescent="0.2">
      <c r="D1833" s="7"/>
      <c r="E1833" s="2">
        <v>8.5899999999999995E-4</v>
      </c>
      <c r="F1833" s="2">
        <v>9.0399999999999996E-4</v>
      </c>
    </row>
    <row r="1834" spans="4:6" x14ac:dyDescent="0.2">
      <c r="D1834" s="7"/>
      <c r="E1834" s="2">
        <v>1.147E-3</v>
      </c>
      <c r="F1834" s="2">
        <v>1.47E-3</v>
      </c>
    </row>
    <row r="1835" spans="4:6" x14ac:dyDescent="0.2">
      <c r="D1835" s="7"/>
      <c r="E1835" s="2">
        <v>8.1899999999999996E-4</v>
      </c>
      <c r="F1835" s="2">
        <v>8.52E-4</v>
      </c>
    </row>
    <row r="1836" spans="4:6" x14ac:dyDescent="0.2">
      <c r="D1836" s="7"/>
      <c r="E1836" s="2">
        <v>3.797E-3</v>
      </c>
      <c r="F1836" s="2">
        <v>6.5399999999999996E-4</v>
      </c>
    </row>
    <row r="1837" spans="4:6" x14ac:dyDescent="0.2">
      <c r="D1837" s="7"/>
      <c r="E1837" s="2">
        <v>8.1499999999999997E-4</v>
      </c>
      <c r="F1837" s="2">
        <v>2.1069999999999999E-3</v>
      </c>
    </row>
    <row r="1838" spans="4:6" x14ac:dyDescent="0.2">
      <c r="D1838" s="7"/>
      <c r="E1838" s="2">
        <v>1.462E-3</v>
      </c>
      <c r="F1838" s="2">
        <v>2.2669999999999999E-3</v>
      </c>
    </row>
    <row r="1839" spans="4:6" x14ac:dyDescent="0.2">
      <c r="D1839" s="7"/>
      <c r="E1839" s="2">
        <v>7.3300000000000004E-4</v>
      </c>
      <c r="F1839" s="2">
        <v>1.181E-3</v>
      </c>
    </row>
    <row r="1840" spans="4:6" x14ac:dyDescent="0.2">
      <c r="D1840" s="7"/>
      <c r="E1840" s="2">
        <v>6.78E-4</v>
      </c>
      <c r="F1840" s="2">
        <v>1.224E-3</v>
      </c>
    </row>
    <row r="1841" spans="4:6" x14ac:dyDescent="0.2">
      <c r="D1841" s="7"/>
      <c r="E1841" s="2">
        <v>1.14E-3</v>
      </c>
      <c r="F1841" s="2">
        <v>6.5899999999999997E-4</v>
      </c>
    </row>
    <row r="1842" spans="4:6" x14ac:dyDescent="0.2">
      <c r="D1842" s="7"/>
      <c r="E1842" s="2">
        <v>7.4600000000000003E-4</v>
      </c>
      <c r="F1842" s="2">
        <v>9.3099999999999997E-4</v>
      </c>
    </row>
    <row r="1843" spans="4:6" x14ac:dyDescent="0.2">
      <c r="D1843" s="7"/>
      <c r="E1843" s="2">
        <v>8.43E-4</v>
      </c>
      <c r="F1843" s="2">
        <v>8.34E-4</v>
      </c>
    </row>
    <row r="1844" spans="4:6" x14ac:dyDescent="0.2">
      <c r="D1844" s="7"/>
      <c r="E1844" s="2">
        <v>7.2199999999999999E-4</v>
      </c>
      <c r="F1844" s="2">
        <v>1.049E-3</v>
      </c>
    </row>
    <row r="1845" spans="4:6" x14ac:dyDescent="0.2">
      <c r="D1845" s="7"/>
      <c r="E1845" s="2">
        <v>1.222E-3</v>
      </c>
      <c r="F1845" s="2">
        <v>1.5200000000000001E-3</v>
      </c>
    </row>
    <row r="1846" spans="4:6" x14ac:dyDescent="0.2">
      <c r="D1846" s="7"/>
      <c r="E1846" s="2">
        <v>8.4099999999999995E-4</v>
      </c>
      <c r="F1846" s="2">
        <v>2.1840000000000002E-3</v>
      </c>
    </row>
    <row r="1847" spans="4:6" x14ac:dyDescent="0.2">
      <c r="D1847" s="7"/>
      <c r="E1847" s="2">
        <v>1.3669999999999999E-3</v>
      </c>
      <c r="F1847" s="2">
        <v>9.7000000000000005E-4</v>
      </c>
    </row>
    <row r="1848" spans="4:6" x14ac:dyDescent="0.2">
      <c r="D1848" s="7"/>
      <c r="E1848" s="2">
        <v>3.875E-3</v>
      </c>
      <c r="F1848" s="2">
        <v>1.059E-3</v>
      </c>
    </row>
    <row r="1849" spans="4:6" x14ac:dyDescent="0.2">
      <c r="D1849" s="7"/>
      <c r="E1849" s="2">
        <v>9.3899999999999995E-4</v>
      </c>
      <c r="F1849" s="2">
        <v>1.024E-3</v>
      </c>
    </row>
    <row r="1850" spans="4:6" x14ac:dyDescent="0.2">
      <c r="D1850" s="7"/>
      <c r="E1850" s="2">
        <v>1.0189999999999999E-3</v>
      </c>
      <c r="F1850" s="2">
        <v>7.94E-4</v>
      </c>
    </row>
    <row r="1851" spans="4:6" x14ac:dyDescent="0.2">
      <c r="D1851" s="7"/>
      <c r="E1851" s="2">
        <v>2.1719999999999999E-3</v>
      </c>
      <c r="F1851" s="2">
        <v>1.2960000000000001E-3</v>
      </c>
    </row>
    <row r="1852" spans="4:6" x14ac:dyDescent="0.2">
      <c r="D1852" s="7"/>
      <c r="E1852" s="2">
        <v>1.389E-3</v>
      </c>
      <c r="F1852" s="2">
        <v>1.9650000000000002E-3</v>
      </c>
    </row>
    <row r="1853" spans="4:6" x14ac:dyDescent="0.2">
      <c r="D1853" s="7"/>
      <c r="E1853" s="2">
        <v>2.2360000000000001E-3</v>
      </c>
      <c r="F1853" s="2">
        <v>2.1090000000000002E-3</v>
      </c>
    </row>
    <row r="1854" spans="4:6" x14ac:dyDescent="0.2">
      <c r="D1854" s="7"/>
      <c r="E1854" s="2">
        <v>1.0349999999999999E-3</v>
      </c>
      <c r="F1854" s="2">
        <v>1.255E-3</v>
      </c>
    </row>
    <row r="1855" spans="4:6" x14ac:dyDescent="0.2">
      <c r="D1855" s="7"/>
      <c r="E1855" s="2">
        <v>3.5209999999999998E-3</v>
      </c>
      <c r="F1855" s="2">
        <v>1.222E-3</v>
      </c>
    </row>
    <row r="1856" spans="4:6" x14ac:dyDescent="0.2">
      <c r="D1856" s="7"/>
      <c r="E1856" s="2">
        <v>1.9589999999999998E-3</v>
      </c>
      <c r="F1856" s="2">
        <v>7.0399999999999998E-4</v>
      </c>
    </row>
    <row r="1857" spans="4:6" x14ac:dyDescent="0.2">
      <c r="D1857" s="7"/>
      <c r="E1857" s="2">
        <v>5.8500000000000002E-4</v>
      </c>
      <c r="F1857" s="2">
        <v>2.3519999999999999E-3</v>
      </c>
    </row>
    <row r="1858" spans="4:6" x14ac:dyDescent="0.2">
      <c r="D1858" s="7"/>
      <c r="E1858" s="2">
        <v>1.0499999999999999E-3</v>
      </c>
      <c r="F1858" s="2">
        <v>7.3800000000000005E-4</v>
      </c>
    </row>
    <row r="1859" spans="4:6" x14ac:dyDescent="0.2">
      <c r="D1859" s="7"/>
      <c r="E1859" s="2">
        <v>1.189E-3</v>
      </c>
      <c r="F1859" s="2">
        <v>9.1100000000000003E-4</v>
      </c>
    </row>
    <row r="1860" spans="4:6" x14ac:dyDescent="0.2">
      <c r="D1860" s="7"/>
      <c r="E1860" s="2">
        <v>1.098E-3</v>
      </c>
      <c r="F1860" s="2">
        <v>1.5950000000000001E-3</v>
      </c>
    </row>
    <row r="1861" spans="4:6" x14ac:dyDescent="0.2">
      <c r="D1861" s="7"/>
      <c r="E1861" s="2">
        <v>2.173E-3</v>
      </c>
      <c r="F1861" s="2">
        <v>1.291E-3</v>
      </c>
    </row>
    <row r="1862" spans="4:6" x14ac:dyDescent="0.2">
      <c r="D1862" s="7"/>
      <c r="E1862" s="2">
        <v>1.1349999999999999E-3</v>
      </c>
      <c r="F1862" s="2">
        <v>1.0560000000000001E-3</v>
      </c>
    </row>
    <row r="1863" spans="4:6" x14ac:dyDescent="0.2">
      <c r="D1863" s="7"/>
      <c r="E1863" s="2">
        <v>1.523E-3</v>
      </c>
      <c r="F1863" s="2">
        <v>8.5099999999999998E-4</v>
      </c>
    </row>
    <row r="1864" spans="4:6" x14ac:dyDescent="0.2">
      <c r="D1864" s="7"/>
      <c r="E1864" s="2">
        <v>1.7769999999999999E-3</v>
      </c>
      <c r="F1864" s="2">
        <v>1.0219999999999999E-3</v>
      </c>
    </row>
    <row r="1865" spans="4:6" x14ac:dyDescent="0.2">
      <c r="D1865" s="7"/>
      <c r="E1865" s="2">
        <v>1.2800000000000001E-3</v>
      </c>
      <c r="F1865" s="2">
        <v>9.8499999999999998E-4</v>
      </c>
    </row>
    <row r="1866" spans="4:6" x14ac:dyDescent="0.2">
      <c r="D1866" s="7"/>
      <c r="E1866" s="2">
        <v>1.304E-3</v>
      </c>
      <c r="F1866" s="2">
        <v>2.1099999999999999E-3</v>
      </c>
    </row>
    <row r="1867" spans="4:6" x14ac:dyDescent="0.2">
      <c r="D1867" s="7"/>
      <c r="E1867" s="2">
        <v>6.1700000000000004E-4</v>
      </c>
      <c r="F1867" s="2">
        <v>1.8910000000000001E-3</v>
      </c>
    </row>
    <row r="1868" spans="4:6" x14ac:dyDescent="0.2">
      <c r="D1868" s="7"/>
      <c r="E1868" s="2">
        <v>9.2599999999999996E-4</v>
      </c>
      <c r="F1868" s="2">
        <v>1.003E-3</v>
      </c>
    </row>
    <row r="1869" spans="4:6" x14ac:dyDescent="0.2">
      <c r="D1869" s="7"/>
      <c r="E1869" s="2">
        <v>1.2110000000000001E-3</v>
      </c>
      <c r="F1869" s="2">
        <v>1.596E-3</v>
      </c>
    </row>
    <row r="1870" spans="4:6" x14ac:dyDescent="0.2">
      <c r="D1870" s="7"/>
      <c r="E1870" s="2">
        <v>4.95E-4</v>
      </c>
      <c r="F1870" s="2">
        <v>1.312E-3</v>
      </c>
    </row>
    <row r="1871" spans="4:6" x14ac:dyDescent="0.2">
      <c r="D1871" s="7"/>
      <c r="E1871" s="2">
        <v>7.9699999999999997E-4</v>
      </c>
      <c r="F1871" s="2">
        <v>1.3489999999999999E-3</v>
      </c>
    </row>
    <row r="1872" spans="4:6" x14ac:dyDescent="0.2">
      <c r="D1872" s="7"/>
      <c r="E1872" s="2">
        <v>6.6699999999999995E-4</v>
      </c>
      <c r="F1872" s="2">
        <v>1.047E-3</v>
      </c>
    </row>
    <row r="1873" spans="4:6" x14ac:dyDescent="0.2">
      <c r="D1873" s="7"/>
      <c r="E1873" s="2">
        <v>9.5E-4</v>
      </c>
      <c r="F1873" s="2">
        <v>1.805E-3</v>
      </c>
    </row>
    <row r="1874" spans="4:6" x14ac:dyDescent="0.2">
      <c r="D1874" s="7"/>
      <c r="E1874" s="2">
        <v>1.168E-3</v>
      </c>
      <c r="F1874" s="2">
        <v>1.147E-3</v>
      </c>
    </row>
    <row r="1875" spans="4:6" x14ac:dyDescent="0.2">
      <c r="D1875" s="7"/>
      <c r="E1875" s="2">
        <v>3.4060000000000002E-3</v>
      </c>
      <c r="F1875" s="2">
        <v>1.3240000000000001E-3</v>
      </c>
    </row>
    <row r="1876" spans="4:6" x14ac:dyDescent="0.2">
      <c r="D1876" s="7"/>
      <c r="E1876" s="2">
        <v>1.083E-3</v>
      </c>
      <c r="F1876" s="2">
        <v>1.464E-3</v>
      </c>
    </row>
    <row r="1877" spans="4:6" x14ac:dyDescent="0.2">
      <c r="D1877" s="7"/>
      <c r="E1877" s="2">
        <v>1.1199999999999999E-3</v>
      </c>
      <c r="F1877" s="2">
        <v>1.2869999999999999E-3</v>
      </c>
    </row>
    <row r="1878" spans="4:6" x14ac:dyDescent="0.2">
      <c r="D1878" s="7"/>
      <c r="E1878" s="2">
        <v>2.0920000000000001E-3</v>
      </c>
      <c r="F1878" s="2">
        <v>1.2110000000000001E-3</v>
      </c>
    </row>
    <row r="1879" spans="4:6" x14ac:dyDescent="0.2">
      <c r="D1879" s="7"/>
      <c r="E1879" s="2">
        <v>1.8420000000000001E-3</v>
      </c>
      <c r="F1879" s="2">
        <v>1.116E-3</v>
      </c>
    </row>
    <row r="1880" spans="4:6" x14ac:dyDescent="0.2">
      <c r="D1880" s="7"/>
      <c r="E1880" s="2">
        <v>1.6329999999999999E-3</v>
      </c>
      <c r="F1880" s="2">
        <v>1.439E-3</v>
      </c>
    </row>
    <row r="1881" spans="4:6" x14ac:dyDescent="0.2">
      <c r="D1881" s="7"/>
      <c r="E1881" s="2">
        <v>1.0950000000000001E-3</v>
      </c>
      <c r="F1881" s="2">
        <v>1.529E-3</v>
      </c>
    </row>
    <row r="1882" spans="4:6" x14ac:dyDescent="0.2">
      <c r="D1882" s="7"/>
      <c r="E1882" s="2">
        <v>1.475E-3</v>
      </c>
      <c r="F1882" s="2">
        <v>1.5479999999999999E-3</v>
      </c>
    </row>
    <row r="1883" spans="4:6" x14ac:dyDescent="0.2">
      <c r="D1883" s="7"/>
      <c r="E1883" s="2">
        <v>1.06E-3</v>
      </c>
      <c r="F1883" s="2">
        <v>1.789E-3</v>
      </c>
    </row>
    <row r="1884" spans="4:6" x14ac:dyDescent="0.2">
      <c r="D1884" s="7"/>
      <c r="E1884" s="2">
        <v>1.1839999999999999E-3</v>
      </c>
      <c r="F1884" s="2">
        <v>8.3299999999999997E-4</v>
      </c>
    </row>
    <row r="1885" spans="4:6" x14ac:dyDescent="0.2">
      <c r="D1885" s="7"/>
      <c r="E1885" s="2">
        <v>1.4289999999999999E-3</v>
      </c>
      <c r="F1885" s="2">
        <v>1.214E-3</v>
      </c>
    </row>
    <row r="1886" spans="4:6" x14ac:dyDescent="0.2">
      <c r="D1886" s="7"/>
      <c r="E1886" s="2">
        <v>1.2080000000000001E-3</v>
      </c>
      <c r="F1886" s="2">
        <v>1.0349999999999999E-3</v>
      </c>
    </row>
    <row r="1887" spans="4:6" x14ac:dyDescent="0.2">
      <c r="D1887" s="7"/>
      <c r="E1887" s="2">
        <v>7.0100000000000002E-4</v>
      </c>
      <c r="F1887" s="2">
        <v>1.3270000000000001E-3</v>
      </c>
    </row>
    <row r="1888" spans="4:6" x14ac:dyDescent="0.2">
      <c r="D1888" s="7"/>
      <c r="E1888" s="2">
        <v>5.9199999999999997E-4</v>
      </c>
      <c r="F1888" s="2">
        <v>9.5500000000000001E-4</v>
      </c>
    </row>
    <row r="1889" spans="4:6" x14ac:dyDescent="0.2">
      <c r="D1889" s="7"/>
      <c r="E1889" s="2">
        <v>1.934E-3</v>
      </c>
      <c r="F1889" s="2">
        <v>6.8599999999999998E-4</v>
      </c>
    </row>
    <row r="1890" spans="4:6" x14ac:dyDescent="0.2">
      <c r="D1890" s="7"/>
      <c r="E1890" s="2">
        <v>1.663E-3</v>
      </c>
      <c r="F1890" s="2">
        <v>1.6750000000000001E-3</v>
      </c>
    </row>
    <row r="1891" spans="4:6" x14ac:dyDescent="0.2">
      <c r="D1891" s="7"/>
      <c r="E1891" s="2">
        <v>8.52E-4</v>
      </c>
      <c r="F1891" s="2">
        <v>9.5699999999999995E-4</v>
      </c>
    </row>
    <row r="1892" spans="4:6" x14ac:dyDescent="0.2">
      <c r="D1892" s="7"/>
      <c r="E1892" s="2">
        <v>2.5360000000000001E-3</v>
      </c>
      <c r="F1892" s="2">
        <v>8.25E-4</v>
      </c>
    </row>
    <row r="1893" spans="4:6" x14ac:dyDescent="0.2">
      <c r="D1893" s="7"/>
      <c r="E1893" s="2">
        <v>3.9410000000000001E-3</v>
      </c>
      <c r="F1893" s="2">
        <v>1.122E-3</v>
      </c>
    </row>
    <row r="1894" spans="4:6" x14ac:dyDescent="0.2">
      <c r="D1894" s="7"/>
      <c r="E1894" s="2">
        <v>9.1600000000000004E-4</v>
      </c>
      <c r="F1894" s="2">
        <v>2.0079999999999998E-3</v>
      </c>
    </row>
    <row r="1895" spans="4:6" x14ac:dyDescent="0.2">
      <c r="D1895" s="7"/>
      <c r="E1895" s="2">
        <v>2.379E-3</v>
      </c>
      <c r="F1895" s="2">
        <v>7.4799999999999997E-4</v>
      </c>
    </row>
    <row r="1896" spans="4:6" x14ac:dyDescent="0.2">
      <c r="D1896" s="7"/>
      <c r="E1896" s="2">
        <v>4.9899999999999999E-4</v>
      </c>
      <c r="F1896" s="2">
        <v>1.01E-3</v>
      </c>
    </row>
    <row r="1897" spans="4:6" x14ac:dyDescent="0.2">
      <c r="D1897" s="7"/>
      <c r="E1897" s="2">
        <v>1.01E-3</v>
      </c>
      <c r="F1897" s="2">
        <v>1.3079999999999999E-3</v>
      </c>
    </row>
    <row r="1898" spans="4:6" x14ac:dyDescent="0.2">
      <c r="D1898" s="7"/>
      <c r="E1898" s="2">
        <v>6.4599999999999998E-4</v>
      </c>
      <c r="F1898" s="2">
        <v>1.9220000000000001E-3</v>
      </c>
    </row>
    <row r="1899" spans="4:6" x14ac:dyDescent="0.2">
      <c r="D1899" s="7"/>
      <c r="E1899" s="2">
        <v>1.067E-3</v>
      </c>
      <c r="F1899" s="2">
        <v>1.3339999999999999E-3</v>
      </c>
    </row>
    <row r="1900" spans="4:6" x14ac:dyDescent="0.2">
      <c r="D1900" s="7"/>
      <c r="E1900" s="2">
        <v>1.9680000000000001E-3</v>
      </c>
      <c r="F1900" s="2">
        <v>8.3799999999999999E-4</v>
      </c>
    </row>
    <row r="1901" spans="4:6" x14ac:dyDescent="0.2">
      <c r="D1901" s="7"/>
      <c r="E1901" s="2">
        <v>1.106E-3</v>
      </c>
      <c r="F1901" s="2">
        <v>7.8299999999999995E-4</v>
      </c>
    </row>
    <row r="1902" spans="4:6" x14ac:dyDescent="0.2">
      <c r="D1902" s="7"/>
      <c r="E1902" s="2">
        <v>2.4030000000000002E-3</v>
      </c>
      <c r="F1902" s="2">
        <v>8.5400000000000005E-4</v>
      </c>
    </row>
    <row r="1903" spans="4:6" x14ac:dyDescent="0.2">
      <c r="D1903" s="7"/>
      <c r="E1903" s="2">
        <v>1.99E-3</v>
      </c>
      <c r="F1903" s="2">
        <v>2.052E-3</v>
      </c>
    </row>
    <row r="1904" spans="4:6" x14ac:dyDescent="0.2">
      <c r="D1904" s="7"/>
      <c r="E1904" s="2">
        <v>1.98E-3</v>
      </c>
      <c r="F1904" s="2">
        <v>4.4200000000000001E-4</v>
      </c>
    </row>
    <row r="1905" spans="4:6" x14ac:dyDescent="0.2">
      <c r="D1905" s="7"/>
      <c r="E1905" s="2">
        <v>1.242E-3</v>
      </c>
      <c r="F1905" s="2">
        <v>5.3799999999999996E-4</v>
      </c>
    </row>
    <row r="1906" spans="4:6" x14ac:dyDescent="0.2">
      <c r="D1906" s="7"/>
      <c r="E1906" s="2">
        <v>1.0529999999999999E-3</v>
      </c>
      <c r="F1906" s="2">
        <v>1.7730000000000001E-3</v>
      </c>
    </row>
    <row r="1907" spans="4:6" x14ac:dyDescent="0.2">
      <c r="D1907" s="7"/>
      <c r="E1907" s="2">
        <v>1.0430000000000001E-3</v>
      </c>
      <c r="F1907" s="2">
        <v>1.212E-3</v>
      </c>
    </row>
    <row r="1908" spans="4:6" x14ac:dyDescent="0.2">
      <c r="D1908" s="7"/>
      <c r="E1908" s="2">
        <v>1.377E-3</v>
      </c>
      <c r="F1908" s="2">
        <v>9.3499999999999996E-4</v>
      </c>
    </row>
    <row r="1909" spans="4:6" x14ac:dyDescent="0.2">
      <c r="D1909" s="7"/>
      <c r="E1909" s="2">
        <v>6.3400000000000001E-4</v>
      </c>
      <c r="F1909" s="2">
        <v>1.206E-3</v>
      </c>
    </row>
    <row r="1910" spans="4:6" x14ac:dyDescent="0.2">
      <c r="D1910" s="7"/>
      <c r="E1910" s="2">
        <v>1.1490000000000001E-3</v>
      </c>
      <c r="F1910" s="2">
        <v>2.1299999999999999E-3</v>
      </c>
    </row>
    <row r="1911" spans="4:6" x14ac:dyDescent="0.2">
      <c r="D1911" s="7"/>
      <c r="E1911" s="2">
        <v>1.2459999999999999E-3</v>
      </c>
      <c r="F1911" s="2">
        <v>1.1999999999999999E-3</v>
      </c>
    </row>
    <row r="1912" spans="4:6" x14ac:dyDescent="0.2">
      <c r="D1912" s="7"/>
      <c r="E1912" s="2">
        <v>3.1250000000000002E-3</v>
      </c>
      <c r="F1912" s="2">
        <v>7.4899999999999999E-4</v>
      </c>
    </row>
    <row r="1913" spans="4:6" x14ac:dyDescent="0.2">
      <c r="D1913" s="7"/>
      <c r="E1913" s="2">
        <v>1.2049999999999999E-3</v>
      </c>
      <c r="F1913" s="2">
        <v>8.6799999999999996E-4</v>
      </c>
    </row>
    <row r="1914" spans="4:6" x14ac:dyDescent="0.2">
      <c r="D1914" s="7"/>
      <c r="E1914" s="2">
        <v>1.2780000000000001E-3</v>
      </c>
      <c r="F1914" s="2">
        <v>6.9899999999999997E-4</v>
      </c>
    </row>
    <row r="1915" spans="4:6" x14ac:dyDescent="0.2">
      <c r="D1915" s="7"/>
      <c r="E1915" s="2">
        <v>1.787E-3</v>
      </c>
      <c r="F1915" s="2">
        <v>5.6800000000000004E-4</v>
      </c>
    </row>
    <row r="1916" spans="4:6" x14ac:dyDescent="0.2">
      <c r="D1916" s="7"/>
      <c r="E1916" s="2">
        <v>1.676E-3</v>
      </c>
      <c r="F1916" s="2">
        <v>8.8800000000000001E-4</v>
      </c>
    </row>
    <row r="1917" spans="4:6" x14ac:dyDescent="0.2">
      <c r="D1917" s="7"/>
      <c r="E1917" s="2">
        <v>8.3100000000000003E-4</v>
      </c>
      <c r="F1917" s="2">
        <v>7.5000000000000002E-4</v>
      </c>
    </row>
    <row r="1918" spans="4:6" x14ac:dyDescent="0.2">
      <c r="D1918" s="7"/>
      <c r="E1918" s="2">
        <v>9.2000000000000003E-4</v>
      </c>
      <c r="F1918" s="2">
        <v>1.485E-3</v>
      </c>
    </row>
    <row r="1919" spans="4:6" x14ac:dyDescent="0.2">
      <c r="D1919" s="7"/>
      <c r="E1919" s="2">
        <v>8.2100000000000001E-4</v>
      </c>
      <c r="F1919" s="2">
        <v>2.1389999999999998E-3</v>
      </c>
    </row>
    <row r="1920" spans="4:6" x14ac:dyDescent="0.2">
      <c r="D1920" s="7"/>
      <c r="E1920" s="2">
        <v>1.4480000000000001E-3</v>
      </c>
      <c r="F1920" s="2">
        <v>1.537E-3</v>
      </c>
    </row>
    <row r="1921" spans="4:6" x14ac:dyDescent="0.2">
      <c r="D1921" s="7"/>
      <c r="E1921" s="2">
        <v>6.8999999999999997E-4</v>
      </c>
      <c r="F1921" s="2">
        <v>1.139E-3</v>
      </c>
    </row>
    <row r="1922" spans="4:6" x14ac:dyDescent="0.2">
      <c r="D1922" s="7"/>
      <c r="E1922" s="2">
        <v>9.9799999999999997E-4</v>
      </c>
      <c r="F1922" s="2">
        <v>1.591E-3</v>
      </c>
    </row>
    <row r="1923" spans="4:6" x14ac:dyDescent="0.2">
      <c r="D1923" s="7"/>
      <c r="E1923" s="2">
        <v>1.039E-3</v>
      </c>
      <c r="F1923" s="2">
        <v>1.242E-3</v>
      </c>
    </row>
    <row r="1924" spans="4:6" x14ac:dyDescent="0.2">
      <c r="D1924" s="7"/>
      <c r="E1924" s="2">
        <v>1.408E-3</v>
      </c>
      <c r="F1924" s="2">
        <v>1.3090000000000001E-3</v>
      </c>
    </row>
    <row r="1925" spans="4:6" x14ac:dyDescent="0.2">
      <c r="D1925" s="7"/>
      <c r="E1925" s="2">
        <v>7.6499999999999995E-4</v>
      </c>
      <c r="F1925" s="2">
        <v>1.1019999999999999E-3</v>
      </c>
    </row>
    <row r="1926" spans="4:6" x14ac:dyDescent="0.2">
      <c r="D1926" s="7"/>
      <c r="E1926" s="2">
        <v>1.372E-3</v>
      </c>
      <c r="F1926" s="2">
        <v>1.225E-3</v>
      </c>
    </row>
    <row r="1927" spans="4:6" x14ac:dyDescent="0.2">
      <c r="D1927" s="7"/>
      <c r="E1927" s="2">
        <v>1.7229999999999999E-3</v>
      </c>
      <c r="F1927" s="2">
        <v>1.4289999999999999E-3</v>
      </c>
    </row>
    <row r="1928" spans="4:6" x14ac:dyDescent="0.2">
      <c r="D1928" s="7"/>
      <c r="E1928" s="2">
        <v>1.2849999999999999E-3</v>
      </c>
      <c r="F1928" s="2">
        <v>7.1400000000000001E-4</v>
      </c>
    </row>
    <row r="1929" spans="4:6" x14ac:dyDescent="0.2">
      <c r="D1929" s="7"/>
      <c r="E1929" s="2">
        <v>2.0699999999999998E-3</v>
      </c>
      <c r="F1929" s="2">
        <v>1.008E-3</v>
      </c>
    </row>
    <row r="1930" spans="4:6" x14ac:dyDescent="0.2">
      <c r="D1930" s="7"/>
      <c r="E1930" s="2">
        <v>8.92E-4</v>
      </c>
      <c r="F1930" s="2">
        <v>9.8799999999999995E-4</v>
      </c>
    </row>
    <row r="1931" spans="4:6" x14ac:dyDescent="0.2">
      <c r="D1931" s="7"/>
      <c r="E1931" s="2">
        <v>5.3639999999999998E-3</v>
      </c>
      <c r="F1931" s="2">
        <v>1.1590000000000001E-3</v>
      </c>
    </row>
    <row r="1932" spans="4:6" x14ac:dyDescent="0.2">
      <c r="D1932" s="7"/>
      <c r="E1932" s="2">
        <v>1.2260000000000001E-3</v>
      </c>
      <c r="F1932" s="2">
        <v>9.01E-4</v>
      </c>
    </row>
    <row r="1933" spans="4:6" x14ac:dyDescent="0.2">
      <c r="D1933" s="7"/>
      <c r="E1933" s="2">
        <v>7.0399999999999998E-4</v>
      </c>
      <c r="F1933" s="2">
        <v>1.181E-3</v>
      </c>
    </row>
    <row r="1934" spans="4:6" x14ac:dyDescent="0.2">
      <c r="D1934" s="7"/>
      <c r="E1934" s="2">
        <v>7.3999999999999999E-4</v>
      </c>
      <c r="F1934" s="2">
        <v>1.3519999999999999E-3</v>
      </c>
    </row>
    <row r="1935" spans="4:6" x14ac:dyDescent="0.2">
      <c r="D1935" s="7"/>
      <c r="E1935" s="2">
        <v>3.0639999999999999E-3</v>
      </c>
      <c r="F1935" s="2">
        <v>8.1499999999999997E-4</v>
      </c>
    </row>
    <row r="1936" spans="4:6" x14ac:dyDescent="0.2">
      <c r="D1936" s="7"/>
      <c r="E1936" s="2">
        <v>2.408E-3</v>
      </c>
      <c r="F1936" s="2">
        <v>1.67E-3</v>
      </c>
    </row>
    <row r="1937" spans="4:6" x14ac:dyDescent="0.2">
      <c r="D1937" s="7"/>
      <c r="E1937" s="2">
        <v>1.57E-3</v>
      </c>
      <c r="F1937" s="2">
        <v>1.2049999999999999E-3</v>
      </c>
    </row>
    <row r="1938" spans="4:6" x14ac:dyDescent="0.2">
      <c r="D1938" s="7"/>
      <c r="E1938" s="2">
        <v>1.446E-3</v>
      </c>
      <c r="F1938" s="2">
        <v>1.3420000000000001E-3</v>
      </c>
    </row>
    <row r="1939" spans="4:6" x14ac:dyDescent="0.2">
      <c r="D1939" s="7"/>
      <c r="E1939" s="2">
        <v>1.2229999999999999E-3</v>
      </c>
      <c r="F1939" s="2">
        <v>1.8860000000000001E-3</v>
      </c>
    </row>
    <row r="1940" spans="4:6" x14ac:dyDescent="0.2">
      <c r="D1940" s="7"/>
      <c r="E1940" s="2">
        <v>9.3099999999999997E-4</v>
      </c>
      <c r="F1940" s="2">
        <v>4.3620000000000004E-3</v>
      </c>
    </row>
    <row r="1941" spans="4:6" x14ac:dyDescent="0.2">
      <c r="D1941" s="7"/>
      <c r="E1941" s="2">
        <v>1.0269999999999999E-3</v>
      </c>
      <c r="F1941" s="2">
        <v>5.9500000000000004E-4</v>
      </c>
    </row>
    <row r="1942" spans="4:6" x14ac:dyDescent="0.2">
      <c r="D1942" s="7"/>
      <c r="E1942" s="2">
        <v>8.1499999999999997E-4</v>
      </c>
      <c r="F1942" s="2">
        <v>4.0679999999999996E-3</v>
      </c>
    </row>
    <row r="1943" spans="4:6" x14ac:dyDescent="0.2">
      <c r="D1943" s="7"/>
      <c r="E1943" s="2">
        <v>1.114E-3</v>
      </c>
      <c r="F1943" s="2">
        <v>1.292E-3</v>
      </c>
    </row>
    <row r="1944" spans="4:6" x14ac:dyDescent="0.2">
      <c r="D1944" s="7"/>
      <c r="E1944" s="2">
        <v>1.0759999999999999E-3</v>
      </c>
      <c r="F1944" s="2">
        <v>1.58E-3</v>
      </c>
    </row>
    <row r="1945" spans="4:6" x14ac:dyDescent="0.2">
      <c r="D1945" s="7"/>
      <c r="E1945" s="2">
        <v>6.2600000000000004E-4</v>
      </c>
      <c r="F1945" s="2">
        <v>9.19E-4</v>
      </c>
    </row>
    <row r="1946" spans="4:6" x14ac:dyDescent="0.2">
      <c r="D1946" s="7"/>
      <c r="E1946" s="2">
        <v>6.2699999999999995E-4</v>
      </c>
      <c r="F1946" s="2">
        <v>1.0950000000000001E-3</v>
      </c>
    </row>
    <row r="1947" spans="4:6" x14ac:dyDescent="0.2">
      <c r="D1947" s="7"/>
      <c r="E1947" s="2">
        <v>6.5200000000000002E-4</v>
      </c>
      <c r="F1947" s="2">
        <v>6.1399999999999996E-4</v>
      </c>
    </row>
    <row r="1948" spans="4:6" x14ac:dyDescent="0.2">
      <c r="D1948" s="7"/>
      <c r="E1948" s="2">
        <v>1.3079999999999999E-3</v>
      </c>
      <c r="F1948" s="2">
        <v>8.2899999999999998E-4</v>
      </c>
    </row>
    <row r="1949" spans="4:6" x14ac:dyDescent="0.2">
      <c r="D1949" s="7"/>
      <c r="E1949" s="2">
        <v>2.7959999999999999E-3</v>
      </c>
      <c r="F1949" s="2">
        <v>7.9199999999999995E-4</v>
      </c>
    </row>
    <row r="1950" spans="4:6" x14ac:dyDescent="0.2">
      <c r="D1950" s="7"/>
      <c r="E1950" s="2">
        <v>1.289E-3</v>
      </c>
      <c r="F1950" s="2">
        <v>1.5790000000000001E-3</v>
      </c>
    </row>
    <row r="1951" spans="4:6" x14ac:dyDescent="0.2">
      <c r="D1951" s="7"/>
      <c r="E1951" s="2">
        <v>1.908E-3</v>
      </c>
      <c r="F1951" s="2">
        <v>1.49E-3</v>
      </c>
    </row>
    <row r="1952" spans="4:6" x14ac:dyDescent="0.2">
      <c r="D1952" s="7"/>
      <c r="E1952" s="2">
        <v>1.1900000000000001E-3</v>
      </c>
      <c r="F1952" s="2">
        <v>2.294E-3</v>
      </c>
    </row>
    <row r="1953" spans="4:6" x14ac:dyDescent="0.2">
      <c r="D1953" s="7"/>
      <c r="E1953" s="2">
        <v>8.52E-4</v>
      </c>
      <c r="F1953" s="2">
        <v>1.243E-3</v>
      </c>
    </row>
    <row r="1954" spans="4:6" x14ac:dyDescent="0.2">
      <c r="D1954" s="7"/>
      <c r="E1954" s="2">
        <v>1.07E-3</v>
      </c>
      <c r="F1954" s="2">
        <v>5.0600000000000005E-4</v>
      </c>
    </row>
    <row r="1955" spans="4:6" x14ac:dyDescent="0.2">
      <c r="D1955" s="7"/>
      <c r="E1955" s="2">
        <v>9.3800000000000003E-4</v>
      </c>
      <c r="F1955" s="2">
        <v>1.0059999999999999E-3</v>
      </c>
    </row>
    <row r="1956" spans="4:6" x14ac:dyDescent="0.2">
      <c r="D1956" s="7"/>
      <c r="E1956" s="2">
        <v>1.8550000000000001E-3</v>
      </c>
      <c r="F1956" s="2">
        <v>1.06E-3</v>
      </c>
    </row>
    <row r="1957" spans="4:6" x14ac:dyDescent="0.2">
      <c r="D1957" s="7"/>
      <c r="E1957" s="2">
        <v>8.6399999999999997E-4</v>
      </c>
      <c r="F1957" s="2">
        <v>1.0640000000000001E-3</v>
      </c>
    </row>
    <row r="1958" spans="4:6" x14ac:dyDescent="0.2">
      <c r="D1958" s="7"/>
      <c r="E1958" s="2">
        <v>1.1150000000000001E-3</v>
      </c>
      <c r="F1958" s="2">
        <v>7.7499999999999997E-4</v>
      </c>
    </row>
    <row r="1959" spans="4:6" x14ac:dyDescent="0.2">
      <c r="D1959" s="7"/>
      <c r="E1959" s="2">
        <v>7.27E-4</v>
      </c>
      <c r="F1959" s="2">
        <v>2.5230000000000001E-3</v>
      </c>
    </row>
    <row r="1960" spans="4:6" x14ac:dyDescent="0.2">
      <c r="D1960" s="7"/>
      <c r="E1960" s="2">
        <v>8.0699999999999999E-4</v>
      </c>
      <c r="F1960" s="2">
        <v>2.398E-3</v>
      </c>
    </row>
    <row r="1961" spans="4:6" x14ac:dyDescent="0.2">
      <c r="D1961" s="7"/>
      <c r="E1961" s="2">
        <v>2.2439999999999999E-3</v>
      </c>
      <c r="F1961" s="2">
        <v>1.111E-3</v>
      </c>
    </row>
    <row r="1962" spans="4:6" x14ac:dyDescent="0.2">
      <c r="D1962" s="7"/>
      <c r="E1962" s="2">
        <v>4.9969999999999997E-3</v>
      </c>
      <c r="F1962" s="2">
        <v>1.8519999999999999E-3</v>
      </c>
    </row>
    <row r="1963" spans="4:6" x14ac:dyDescent="0.2">
      <c r="D1963" s="7"/>
      <c r="E1963" s="2">
        <v>6.3400000000000001E-4</v>
      </c>
      <c r="F1963" s="2">
        <v>2.5240000000000002E-3</v>
      </c>
    </row>
    <row r="1964" spans="4:6" x14ac:dyDescent="0.2">
      <c r="D1964" s="7"/>
      <c r="E1964" s="2">
        <v>1.622E-3</v>
      </c>
      <c r="F1964" s="2">
        <v>9.3400000000000004E-4</v>
      </c>
    </row>
    <row r="1965" spans="4:6" x14ac:dyDescent="0.2">
      <c r="D1965" s="7"/>
      <c r="E1965" s="2">
        <v>7.7700000000000002E-4</v>
      </c>
      <c r="F1965" s="2">
        <v>2.6159999999999998E-3</v>
      </c>
    </row>
    <row r="1966" spans="4:6" x14ac:dyDescent="0.2">
      <c r="D1966" s="7"/>
      <c r="E1966" s="2">
        <v>1.867E-3</v>
      </c>
      <c r="F1966" s="2">
        <v>1.5219999999999999E-3</v>
      </c>
    </row>
    <row r="1967" spans="4:6" x14ac:dyDescent="0.2">
      <c r="D1967" s="7"/>
      <c r="E1967" s="2">
        <v>4.3600000000000003E-4</v>
      </c>
      <c r="F1967" s="2">
        <v>1.629E-3</v>
      </c>
    </row>
    <row r="1968" spans="4:6" x14ac:dyDescent="0.2">
      <c r="D1968" s="7"/>
      <c r="E1968" s="2">
        <v>1.7880000000000001E-3</v>
      </c>
      <c r="F1968" s="2">
        <v>1.5E-3</v>
      </c>
    </row>
    <row r="1969" spans="4:6" x14ac:dyDescent="0.2">
      <c r="D1969" s="7"/>
      <c r="E1969" s="2">
        <v>1.235E-3</v>
      </c>
      <c r="F1969" s="2">
        <v>9.9599999999999992E-4</v>
      </c>
    </row>
    <row r="1970" spans="4:6" x14ac:dyDescent="0.2">
      <c r="D1970" s="7"/>
      <c r="E1970" s="2">
        <v>1.1440000000000001E-3</v>
      </c>
      <c r="F1970" s="2">
        <v>1.6080000000000001E-3</v>
      </c>
    </row>
    <row r="1971" spans="4:6" x14ac:dyDescent="0.2">
      <c r="D1971" s="7"/>
      <c r="E1971" s="2">
        <v>8.9499999999999996E-4</v>
      </c>
      <c r="F1971" s="2">
        <v>1.5200000000000001E-3</v>
      </c>
    </row>
    <row r="1972" spans="4:6" x14ac:dyDescent="0.2">
      <c r="D1972" s="7"/>
      <c r="E1972" s="2">
        <v>1.212E-3</v>
      </c>
      <c r="F1972" s="2">
        <v>7.9000000000000001E-4</v>
      </c>
    </row>
    <row r="1973" spans="4:6" x14ac:dyDescent="0.2">
      <c r="D1973" s="7"/>
      <c r="E1973" s="2">
        <v>1.841E-3</v>
      </c>
      <c r="F1973" s="2">
        <v>2.0999999999999999E-3</v>
      </c>
    </row>
    <row r="1974" spans="4:6" x14ac:dyDescent="0.2">
      <c r="D1974" s="7"/>
      <c r="E1974" s="2">
        <v>6.5300000000000004E-4</v>
      </c>
      <c r="F1974" s="2">
        <v>9.810000000000001E-4</v>
      </c>
    </row>
    <row r="1975" spans="4:6" x14ac:dyDescent="0.2">
      <c r="D1975" s="7"/>
      <c r="E1975" s="2">
        <v>1.281E-3</v>
      </c>
      <c r="F1975" s="2">
        <v>1.8140000000000001E-3</v>
      </c>
    </row>
    <row r="1976" spans="4:6" x14ac:dyDescent="0.2">
      <c r="D1976" s="7"/>
      <c r="E1976" s="2">
        <v>1.7390000000000001E-3</v>
      </c>
      <c r="F1976" s="2">
        <v>7.6499999999999995E-4</v>
      </c>
    </row>
    <row r="1977" spans="4:6" x14ac:dyDescent="0.2">
      <c r="D1977" s="7"/>
      <c r="E1977" s="2">
        <v>7.6599999999999997E-4</v>
      </c>
      <c r="F1977" s="2">
        <v>1.413E-3</v>
      </c>
    </row>
    <row r="1978" spans="4:6" x14ac:dyDescent="0.2">
      <c r="D1978" s="7"/>
      <c r="E1978" s="2">
        <v>1.0330000000000001E-3</v>
      </c>
      <c r="F1978" s="2">
        <v>5.2999999999999998E-4</v>
      </c>
    </row>
    <row r="1979" spans="4:6" x14ac:dyDescent="0.2">
      <c r="D1979" s="7"/>
      <c r="E1979" s="2">
        <v>1.1509999999999999E-3</v>
      </c>
      <c r="F1979" s="2">
        <v>3.4840000000000001E-3</v>
      </c>
    </row>
    <row r="1980" spans="4:6" x14ac:dyDescent="0.2">
      <c r="D1980" s="7"/>
      <c r="E1980" s="2">
        <v>1.0269999999999999E-3</v>
      </c>
      <c r="F1980" s="2">
        <v>2.8930000000000002E-3</v>
      </c>
    </row>
    <row r="1981" spans="4:6" x14ac:dyDescent="0.2">
      <c r="D1981" s="7"/>
      <c r="E1981" s="2">
        <v>1.3519999999999999E-3</v>
      </c>
      <c r="F1981" s="2">
        <v>1.3129999999999999E-3</v>
      </c>
    </row>
    <row r="1982" spans="4:6" x14ac:dyDescent="0.2">
      <c r="D1982" s="7"/>
      <c r="E1982" s="2">
        <v>1.6739999999999999E-3</v>
      </c>
      <c r="F1982" s="2">
        <v>6.6299999999999996E-4</v>
      </c>
    </row>
    <row r="1983" spans="4:6" x14ac:dyDescent="0.2">
      <c r="D1983" s="7"/>
      <c r="E1983" s="2">
        <v>8.6499999999999999E-4</v>
      </c>
      <c r="F1983" s="2">
        <v>1.1169999999999999E-3</v>
      </c>
    </row>
    <row r="1984" spans="4:6" x14ac:dyDescent="0.2">
      <c r="D1984" s="7"/>
      <c r="E1984" s="2">
        <v>8.83E-4</v>
      </c>
      <c r="F1984" s="2">
        <v>6.9700000000000003E-4</v>
      </c>
    </row>
    <row r="1985" spans="4:6" x14ac:dyDescent="0.2">
      <c r="D1985" s="7"/>
      <c r="E1985" s="2">
        <v>7.7999999999999999E-4</v>
      </c>
      <c r="F1985" s="2">
        <v>1.054E-3</v>
      </c>
    </row>
    <row r="1986" spans="4:6" x14ac:dyDescent="0.2">
      <c r="D1986" s="7"/>
      <c r="E1986" s="2">
        <v>1.1119999999999999E-3</v>
      </c>
      <c r="F1986" s="2">
        <v>1.189E-3</v>
      </c>
    </row>
    <row r="1987" spans="4:6" x14ac:dyDescent="0.2">
      <c r="D1987" s="7"/>
      <c r="E1987" s="2">
        <v>6.2200000000000005E-4</v>
      </c>
      <c r="F1987" s="2">
        <v>7.9299999999999998E-4</v>
      </c>
    </row>
    <row r="1988" spans="4:6" x14ac:dyDescent="0.2">
      <c r="D1988" s="7"/>
      <c r="E1988" s="2">
        <v>1.371E-3</v>
      </c>
      <c r="F1988" s="2">
        <v>1.0020000000000001E-3</v>
      </c>
    </row>
    <row r="1989" spans="4:6" x14ac:dyDescent="0.2">
      <c r="D1989" s="7"/>
      <c r="E1989" s="2">
        <v>2.663E-3</v>
      </c>
      <c r="F1989" s="2">
        <v>6.9399999999999996E-4</v>
      </c>
    </row>
    <row r="1990" spans="4:6" x14ac:dyDescent="0.2">
      <c r="D1990" s="7"/>
      <c r="E1990" s="2">
        <v>9.3199999999999999E-4</v>
      </c>
      <c r="F1990" s="2">
        <v>1.3960000000000001E-3</v>
      </c>
    </row>
    <row r="1991" spans="4:6" x14ac:dyDescent="0.2">
      <c r="D1991" s="7"/>
      <c r="E1991" s="2">
        <v>9.4399999999999996E-4</v>
      </c>
      <c r="F1991" s="2">
        <v>1.304E-3</v>
      </c>
    </row>
    <row r="1992" spans="4:6" x14ac:dyDescent="0.2">
      <c r="D1992" s="7"/>
      <c r="E1992" s="2">
        <v>4.6500000000000003E-4</v>
      </c>
      <c r="F1992" s="2">
        <v>1.139E-3</v>
      </c>
    </row>
    <row r="1993" spans="4:6" x14ac:dyDescent="0.2">
      <c r="D1993" s="7"/>
      <c r="E1993" s="2">
        <v>1.3780000000000001E-3</v>
      </c>
      <c r="F1993" s="2">
        <v>2.1779999999999998E-3</v>
      </c>
    </row>
    <row r="1994" spans="4:6" x14ac:dyDescent="0.2">
      <c r="D1994" s="7"/>
      <c r="E1994" s="2">
        <v>5.7399999999999997E-4</v>
      </c>
      <c r="F1994" s="2">
        <v>3.5330000000000001E-3</v>
      </c>
    </row>
    <row r="1995" spans="4:6" x14ac:dyDescent="0.2">
      <c r="D1995" s="7"/>
      <c r="E1995" s="2">
        <v>8.2299999999999995E-4</v>
      </c>
      <c r="F1995" s="2">
        <v>7.3399999999999995E-4</v>
      </c>
    </row>
    <row r="1996" spans="4:6" x14ac:dyDescent="0.2">
      <c r="D1996" s="7"/>
      <c r="E1996" s="2">
        <v>2.415E-3</v>
      </c>
      <c r="F1996" s="2">
        <v>1.054E-3</v>
      </c>
    </row>
    <row r="1997" spans="4:6" x14ac:dyDescent="0.2">
      <c r="D1997" s="7"/>
      <c r="E1997" s="2">
        <v>1.0709999999999999E-3</v>
      </c>
      <c r="F1997" s="2">
        <v>1.243E-3</v>
      </c>
    </row>
    <row r="1998" spans="4:6" x14ac:dyDescent="0.2">
      <c r="D1998" s="7"/>
      <c r="E1998" s="2">
        <v>9.8700000000000003E-4</v>
      </c>
      <c r="F1998" s="2">
        <v>9.6100000000000005E-4</v>
      </c>
    </row>
    <row r="1999" spans="4:6" x14ac:dyDescent="0.2">
      <c r="D1999" s="7"/>
      <c r="E1999" s="2">
        <v>7.1699999999999997E-4</v>
      </c>
      <c r="F1999" s="2">
        <v>8.2600000000000002E-4</v>
      </c>
    </row>
    <row r="2000" spans="4:6" x14ac:dyDescent="0.2">
      <c r="D2000" s="7"/>
      <c r="E2000" s="2">
        <v>9.5799999999999998E-4</v>
      </c>
      <c r="F2000" s="2">
        <v>6.1499999999999999E-4</v>
      </c>
    </row>
    <row r="2001" spans="4:6" x14ac:dyDescent="0.2">
      <c r="D2001" s="7"/>
      <c r="E2001" s="2">
        <v>1.449E-3</v>
      </c>
      <c r="F2001" s="2">
        <v>1.9300000000000001E-3</v>
      </c>
    </row>
    <row r="2002" spans="4:6" x14ac:dyDescent="0.2">
      <c r="D2002" s="7"/>
      <c r="E2002" s="2">
        <v>1.6050000000000001E-3</v>
      </c>
      <c r="F2002" s="2">
        <v>1.0089999999999999E-3</v>
      </c>
    </row>
    <row r="2003" spans="4:6" x14ac:dyDescent="0.2">
      <c r="D2003" s="7"/>
      <c r="E2003" s="2">
        <v>1.7240000000000001E-3</v>
      </c>
      <c r="F2003" s="2">
        <v>1.835E-3</v>
      </c>
    </row>
    <row r="2004" spans="4:6" x14ac:dyDescent="0.2">
      <c r="D2004" s="7"/>
      <c r="E2004" s="2">
        <v>3.6029999999999999E-3</v>
      </c>
      <c r="F2004" s="2">
        <v>7.1299999999999998E-4</v>
      </c>
    </row>
    <row r="2005" spans="4:6" x14ac:dyDescent="0.2">
      <c r="D2005" s="7"/>
      <c r="E2005" s="2">
        <v>1.771E-3</v>
      </c>
      <c r="F2005" s="2">
        <v>5.3200000000000003E-4</v>
      </c>
    </row>
    <row r="2006" spans="4:6" x14ac:dyDescent="0.2">
      <c r="D2006" s="7"/>
      <c r="E2006" s="2">
        <v>1.0169999999999999E-3</v>
      </c>
      <c r="F2006" s="2">
        <v>1.101E-3</v>
      </c>
    </row>
    <row r="2007" spans="4:6" x14ac:dyDescent="0.2">
      <c r="D2007" s="7"/>
      <c r="E2007" s="2">
        <v>8.7799999999999998E-4</v>
      </c>
      <c r="F2007" s="2">
        <v>6.4999999999999997E-4</v>
      </c>
    </row>
    <row r="2008" spans="4:6" x14ac:dyDescent="0.2">
      <c r="D2008" s="7"/>
      <c r="E2008" s="2">
        <v>1.3359999999999999E-3</v>
      </c>
      <c r="F2008" s="2">
        <v>4.44E-4</v>
      </c>
    </row>
    <row r="2009" spans="4:6" x14ac:dyDescent="0.2">
      <c r="D2009" s="7"/>
      <c r="E2009" s="2">
        <v>8.7299999999999997E-4</v>
      </c>
      <c r="F2009" s="2">
        <v>7.8100000000000001E-4</v>
      </c>
    </row>
    <row r="2010" spans="4:6" x14ac:dyDescent="0.2">
      <c r="D2010" s="7"/>
      <c r="E2010" s="2">
        <v>8.5999999999999998E-4</v>
      </c>
      <c r="F2010" s="2">
        <v>1.2689999999999999E-3</v>
      </c>
    </row>
    <row r="2011" spans="4:6" x14ac:dyDescent="0.2">
      <c r="D2011" s="7"/>
      <c r="E2011" s="2">
        <v>1.145E-3</v>
      </c>
      <c r="F2011" s="2">
        <v>4.2499999999999998E-4</v>
      </c>
    </row>
    <row r="2012" spans="4:6" x14ac:dyDescent="0.2">
      <c r="D2012" s="7"/>
      <c r="E2012" s="2">
        <v>1.286E-3</v>
      </c>
      <c r="F2012" s="2">
        <v>1.2960000000000001E-3</v>
      </c>
    </row>
    <row r="2013" spans="4:6" x14ac:dyDescent="0.2">
      <c r="D2013" s="7"/>
      <c r="E2013" s="2">
        <v>6.7000000000000002E-4</v>
      </c>
      <c r="F2013" s="2">
        <v>1.116E-3</v>
      </c>
    </row>
    <row r="2014" spans="4:6" x14ac:dyDescent="0.2">
      <c r="D2014" s="7"/>
      <c r="E2014" s="2">
        <v>1.2409999999999999E-3</v>
      </c>
      <c r="F2014" s="2">
        <v>3.68E-4</v>
      </c>
    </row>
    <row r="2015" spans="4:6" x14ac:dyDescent="0.2">
      <c r="D2015" s="7"/>
      <c r="E2015" s="2">
        <v>8.2899999999999998E-4</v>
      </c>
      <c r="F2015" s="2">
        <v>8.4900000000000004E-4</v>
      </c>
    </row>
    <row r="2016" spans="4:6" x14ac:dyDescent="0.2">
      <c r="D2016" s="7"/>
      <c r="E2016" s="2">
        <v>7.9900000000000001E-4</v>
      </c>
      <c r="F2016" s="2">
        <v>9.8499999999999998E-4</v>
      </c>
    </row>
    <row r="2017" spans="4:6" x14ac:dyDescent="0.2">
      <c r="D2017" s="7"/>
      <c r="E2017" s="2">
        <v>1.2130000000000001E-3</v>
      </c>
      <c r="F2017" s="2">
        <v>9.5699999999999995E-4</v>
      </c>
    </row>
    <row r="2018" spans="4:6" x14ac:dyDescent="0.2">
      <c r="D2018" s="7"/>
      <c r="E2018" s="2">
        <v>1.2639999999999999E-3</v>
      </c>
      <c r="F2018" s="2">
        <v>6.1799999999999995E-4</v>
      </c>
    </row>
    <row r="2019" spans="4:6" x14ac:dyDescent="0.2">
      <c r="D2019" s="7"/>
      <c r="E2019" s="2">
        <v>1.1460000000000001E-3</v>
      </c>
      <c r="F2019" s="2">
        <v>1.578E-3</v>
      </c>
    </row>
    <row r="2020" spans="4:6" x14ac:dyDescent="0.2">
      <c r="D2020" s="7"/>
      <c r="E2020" s="2">
        <v>9.1399999999999999E-4</v>
      </c>
      <c r="F2020" s="2">
        <v>1.24E-3</v>
      </c>
    </row>
    <row r="2021" spans="4:6" x14ac:dyDescent="0.2">
      <c r="D2021" s="7"/>
      <c r="E2021" s="2">
        <v>1.0089999999999999E-3</v>
      </c>
      <c r="F2021" s="2">
        <v>6.5300000000000004E-4</v>
      </c>
    </row>
    <row r="2022" spans="4:6" x14ac:dyDescent="0.2">
      <c r="D2022" s="7"/>
      <c r="E2022" s="2">
        <v>8.0500000000000005E-4</v>
      </c>
      <c r="F2022" s="2">
        <v>6.1499999999999999E-4</v>
      </c>
    </row>
    <row r="2023" spans="4:6" x14ac:dyDescent="0.2">
      <c r="D2023" s="7"/>
      <c r="E2023" s="2">
        <v>5.9400000000000002E-4</v>
      </c>
      <c r="F2023" s="2">
        <v>9.6699999999999998E-4</v>
      </c>
    </row>
    <row r="2024" spans="4:6" x14ac:dyDescent="0.2">
      <c r="D2024" s="7"/>
      <c r="E2024" s="2">
        <v>6.3900000000000003E-4</v>
      </c>
      <c r="F2024" s="2">
        <v>7.0299999999999996E-4</v>
      </c>
    </row>
    <row r="2025" spans="4:6" x14ac:dyDescent="0.2">
      <c r="D2025" s="7"/>
      <c r="E2025" s="2">
        <v>3.8900000000000002E-4</v>
      </c>
      <c r="F2025" s="2">
        <v>7.2400000000000003E-4</v>
      </c>
    </row>
    <row r="2026" spans="4:6" x14ac:dyDescent="0.2">
      <c r="D2026" s="7"/>
      <c r="E2026" s="2">
        <v>1.719E-3</v>
      </c>
      <c r="F2026" s="2">
        <v>1.642E-3</v>
      </c>
    </row>
    <row r="2027" spans="4:6" x14ac:dyDescent="0.2">
      <c r="D2027" s="7"/>
      <c r="E2027" s="2">
        <v>1.735E-3</v>
      </c>
      <c r="F2027" s="2">
        <v>1.297E-3</v>
      </c>
    </row>
    <row r="2028" spans="4:6" x14ac:dyDescent="0.2">
      <c r="D2028" s="7"/>
      <c r="E2028" s="2">
        <v>2.5869999999999999E-3</v>
      </c>
      <c r="F2028" s="2">
        <v>1.024E-3</v>
      </c>
    </row>
    <row r="2029" spans="4:6" x14ac:dyDescent="0.2">
      <c r="D2029" s="7"/>
      <c r="E2029" s="2">
        <v>1.021E-3</v>
      </c>
      <c r="F2029" s="2">
        <v>8.4500000000000005E-4</v>
      </c>
    </row>
    <row r="2030" spans="4:6" x14ac:dyDescent="0.2">
      <c r="D2030" s="7"/>
      <c r="E2030" s="2">
        <v>6.5799999999999995E-4</v>
      </c>
      <c r="F2030" s="2">
        <v>7.8799999999999996E-4</v>
      </c>
    </row>
    <row r="2031" spans="4:6" x14ac:dyDescent="0.2">
      <c r="D2031" s="7"/>
      <c r="E2031" s="2">
        <v>7.8899999999999999E-4</v>
      </c>
      <c r="F2031" s="2">
        <v>1.2999999999999999E-3</v>
      </c>
    </row>
    <row r="2032" spans="4:6" x14ac:dyDescent="0.2">
      <c r="D2032" s="7"/>
      <c r="E2032" s="2">
        <v>7.5600000000000005E-4</v>
      </c>
      <c r="F2032" s="2">
        <v>1.2279999999999999E-3</v>
      </c>
    </row>
    <row r="2033" spans="4:6" x14ac:dyDescent="0.2">
      <c r="D2033" s="7"/>
      <c r="E2033" s="2">
        <v>7.5699999999999997E-4</v>
      </c>
      <c r="F2033" s="2">
        <v>1.343E-3</v>
      </c>
    </row>
    <row r="2034" spans="4:6" x14ac:dyDescent="0.2">
      <c r="D2034" s="7"/>
      <c r="E2034" s="2">
        <v>1.261E-3</v>
      </c>
      <c r="F2034" s="2">
        <v>9.5399999999999999E-4</v>
      </c>
    </row>
    <row r="2035" spans="4:6" x14ac:dyDescent="0.2">
      <c r="D2035" s="7"/>
      <c r="E2035" s="2">
        <v>2.5309999999999998E-3</v>
      </c>
      <c r="F2035" s="2">
        <v>1.124E-3</v>
      </c>
    </row>
    <row r="2036" spans="4:6" x14ac:dyDescent="0.2">
      <c r="D2036" s="7"/>
      <c r="E2036" s="2">
        <v>1.018E-3</v>
      </c>
      <c r="F2036" s="2">
        <v>1.503E-3</v>
      </c>
    </row>
    <row r="2037" spans="4:6" x14ac:dyDescent="0.2">
      <c r="D2037" s="7"/>
      <c r="E2037" s="2">
        <v>2.9380000000000001E-3</v>
      </c>
      <c r="F2037" s="2">
        <v>8.6600000000000002E-4</v>
      </c>
    </row>
    <row r="2038" spans="4:6" x14ac:dyDescent="0.2">
      <c r="D2038" s="7"/>
      <c r="E2038" s="2">
        <v>1.83E-3</v>
      </c>
      <c r="F2038" s="2">
        <v>1.047E-3</v>
      </c>
    </row>
    <row r="2039" spans="4:6" x14ac:dyDescent="0.2">
      <c r="D2039" s="7"/>
      <c r="E2039" s="2">
        <v>1.1150000000000001E-3</v>
      </c>
      <c r="F2039" s="2">
        <v>7.4100000000000001E-4</v>
      </c>
    </row>
    <row r="2040" spans="4:6" x14ac:dyDescent="0.2">
      <c r="D2040" s="7"/>
      <c r="E2040" s="2">
        <v>7.7899999999999996E-4</v>
      </c>
      <c r="F2040" s="2">
        <v>7.7399999999999995E-4</v>
      </c>
    </row>
    <row r="2041" spans="4:6" x14ac:dyDescent="0.2">
      <c r="D2041" s="7"/>
      <c r="E2041" s="2">
        <v>5.4299999999999997E-4</v>
      </c>
      <c r="F2041" s="2">
        <v>5.3200000000000003E-4</v>
      </c>
    </row>
    <row r="2042" spans="4:6" x14ac:dyDescent="0.2">
      <c r="D2042" s="7"/>
      <c r="E2042" s="2">
        <v>1.2359999999999999E-3</v>
      </c>
      <c r="F2042" s="2">
        <v>9.0799999999999995E-4</v>
      </c>
    </row>
    <row r="2043" spans="4:6" x14ac:dyDescent="0.2">
      <c r="D2043" s="7"/>
      <c r="E2043" s="2">
        <v>8.4999999999999995E-4</v>
      </c>
      <c r="F2043" s="2">
        <v>6.8999999999999997E-4</v>
      </c>
    </row>
    <row r="2044" spans="4:6" x14ac:dyDescent="0.2">
      <c r="D2044" s="7"/>
      <c r="E2044" s="2"/>
      <c r="F2044" s="2">
        <v>4.4900000000000002E-4</v>
      </c>
    </row>
    <row r="2045" spans="4:6" x14ac:dyDescent="0.2">
      <c r="D2045" s="7"/>
      <c r="E2045" s="2"/>
      <c r="F2045" s="2">
        <v>7.4299999999999995E-4</v>
      </c>
    </row>
    <row r="2046" spans="4:6" x14ac:dyDescent="0.2">
      <c r="D2046" s="7"/>
      <c r="E2046" s="2"/>
      <c r="F2046" s="2">
        <v>7.5699999999999997E-4</v>
      </c>
    </row>
    <row r="2047" spans="4:6" x14ac:dyDescent="0.2">
      <c r="D2047" s="7"/>
      <c r="E2047" s="2"/>
      <c r="F2047" s="2">
        <v>8.83E-4</v>
      </c>
    </row>
    <row r="2048" spans="4:6" x14ac:dyDescent="0.2">
      <c r="D2048" s="7"/>
      <c r="E2048" s="2"/>
      <c r="F2048" s="2">
        <v>9.0899999999999998E-4</v>
      </c>
    </row>
    <row r="2049" spans="4:6" x14ac:dyDescent="0.2">
      <c r="D2049" s="7"/>
      <c r="E2049" s="2"/>
      <c r="F2049" s="2">
        <v>7.9699999999999997E-4</v>
      </c>
    </row>
    <row r="2050" spans="4:6" x14ac:dyDescent="0.2">
      <c r="D2050" s="7"/>
      <c r="E2050" s="2"/>
      <c r="F2050" s="2">
        <v>8.8099999999999995E-4</v>
      </c>
    </row>
    <row r="2051" spans="4:6" x14ac:dyDescent="0.2">
      <c r="D2051" s="7"/>
      <c r="E2051" s="2"/>
      <c r="F2051" s="2">
        <v>1.407E-3</v>
      </c>
    </row>
    <row r="2052" spans="4:6" x14ac:dyDescent="0.2">
      <c r="D2052" s="7"/>
      <c r="E2052" s="2"/>
      <c r="F2052" s="2">
        <v>1.4829999999999999E-3</v>
      </c>
    </row>
    <row r="2053" spans="4:6" x14ac:dyDescent="0.2">
      <c r="D2053" s="7"/>
      <c r="E2053" s="2"/>
      <c r="F2053" s="2">
        <v>6.5600000000000001E-4</v>
      </c>
    </row>
    <row r="2054" spans="4:6" x14ac:dyDescent="0.2">
      <c r="D2054" s="7"/>
      <c r="E2054" s="2"/>
      <c r="F2054" s="2">
        <v>7.1699999999999997E-4</v>
      </c>
    </row>
    <row r="2055" spans="4:6" x14ac:dyDescent="0.2">
      <c r="D2055" s="7"/>
      <c r="E2055" s="2"/>
      <c r="F2055" s="2">
        <v>7.6999999999999996E-4</v>
      </c>
    </row>
    <row r="2056" spans="4:6" x14ac:dyDescent="0.2">
      <c r="D2056" s="7"/>
      <c r="E2056" s="2"/>
      <c r="F2056" s="2">
        <v>9.9299999999999996E-4</v>
      </c>
    </row>
    <row r="2057" spans="4:6" x14ac:dyDescent="0.2">
      <c r="D2057" s="7"/>
      <c r="E2057" s="2"/>
      <c r="F2057" s="2">
        <v>2.9030000000000002E-3</v>
      </c>
    </row>
    <row r="2058" spans="4:6" x14ac:dyDescent="0.2">
      <c r="D2058" s="7"/>
      <c r="E2058" s="2"/>
      <c r="F2058" s="2">
        <v>8.7200000000000005E-4</v>
      </c>
    </row>
    <row r="2059" spans="4:6" x14ac:dyDescent="0.2">
      <c r="D2059" s="7"/>
      <c r="E2059" s="2"/>
      <c r="F2059" s="2">
        <v>8.43E-4</v>
      </c>
    </row>
    <row r="2060" spans="4:6" x14ac:dyDescent="0.2">
      <c r="D2060" s="7"/>
      <c r="E2060" s="2"/>
      <c r="F2060" s="2">
        <v>7.3999999999999999E-4</v>
      </c>
    </row>
    <row r="2061" spans="4:6" x14ac:dyDescent="0.2">
      <c r="D2061" s="7"/>
      <c r="E2061" s="2"/>
      <c r="F2061" s="2">
        <v>1.511E-3</v>
      </c>
    </row>
    <row r="2062" spans="4:6" x14ac:dyDescent="0.2">
      <c r="D2062" s="7"/>
      <c r="E2062" s="2"/>
      <c r="F2062" s="2">
        <v>7.5500000000000003E-4</v>
      </c>
    </row>
    <row r="2063" spans="4:6" x14ac:dyDescent="0.2">
      <c r="D2063" s="7"/>
      <c r="E2063" s="2"/>
      <c r="F2063" s="2">
        <v>1.242E-3</v>
      </c>
    </row>
    <row r="2064" spans="4:6" x14ac:dyDescent="0.2">
      <c r="D2064" s="7"/>
      <c r="E2064" s="2"/>
      <c r="F2064" s="2">
        <v>8.7500000000000002E-4</v>
      </c>
    </row>
    <row r="2065" spans="4:6" x14ac:dyDescent="0.2">
      <c r="D2065" s="7"/>
      <c r="E2065" s="2"/>
      <c r="F2065" s="2">
        <v>2.5860000000000002E-3</v>
      </c>
    </row>
    <row r="2066" spans="4:6" x14ac:dyDescent="0.2">
      <c r="D2066" s="7"/>
      <c r="E2066" s="2"/>
      <c r="F2066" s="2">
        <v>3.8670000000000002E-3</v>
      </c>
    </row>
    <row r="2067" spans="4:6" x14ac:dyDescent="0.2">
      <c r="D2067" s="7"/>
      <c r="E2067" s="2"/>
      <c r="F2067" s="2">
        <v>1.1720000000000001E-3</v>
      </c>
    </row>
    <row r="2068" spans="4:6" x14ac:dyDescent="0.2">
      <c r="D2068" s="7"/>
      <c r="E2068" s="2"/>
      <c r="F2068" s="2">
        <v>9.4399999999999996E-4</v>
      </c>
    </row>
    <row r="2069" spans="4:6" x14ac:dyDescent="0.2">
      <c r="D2069" s="7"/>
      <c r="E2069" s="2"/>
      <c r="F2069" s="2">
        <v>2.3540000000000002E-3</v>
      </c>
    </row>
    <row r="2070" spans="4:6" x14ac:dyDescent="0.2">
      <c r="D2070" s="7"/>
      <c r="E2070" s="2"/>
      <c r="F2070" s="2">
        <v>1.23E-3</v>
      </c>
    </row>
    <row r="2071" spans="4:6" x14ac:dyDescent="0.2">
      <c r="D2071" s="7"/>
      <c r="E2071" s="2"/>
      <c r="F2071" s="2">
        <v>2.0630000000000002E-3</v>
      </c>
    </row>
    <row r="2072" spans="4:6" x14ac:dyDescent="0.2">
      <c r="D2072" s="7"/>
      <c r="E2072" s="2"/>
      <c r="F2072" s="2">
        <v>6.1700000000000004E-4</v>
      </c>
    </row>
    <row r="2073" spans="4:6" x14ac:dyDescent="0.2">
      <c r="D2073" s="7"/>
      <c r="E2073" s="2"/>
      <c r="F2073" s="2">
        <v>1.48E-3</v>
      </c>
    </row>
    <row r="2074" spans="4:6" x14ac:dyDescent="0.2">
      <c r="D2074" s="7"/>
      <c r="E2074" s="2"/>
      <c r="F2074" s="2">
        <v>2.1879999999999998E-3</v>
      </c>
    </row>
    <row r="2075" spans="4:6" x14ac:dyDescent="0.2">
      <c r="D2075" s="7"/>
      <c r="E2075" s="2"/>
      <c r="F2075" s="2">
        <v>1.387E-3</v>
      </c>
    </row>
    <row r="2076" spans="4:6" x14ac:dyDescent="0.2">
      <c r="D2076" s="7"/>
      <c r="E2076" s="2"/>
      <c r="F2076" s="2">
        <v>1.3029999999999999E-3</v>
      </c>
    </row>
    <row r="2077" spans="4:6" x14ac:dyDescent="0.2">
      <c r="D2077" s="7"/>
      <c r="E2077" s="2"/>
      <c r="F2077" s="2">
        <v>6.0499999999999996E-4</v>
      </c>
    </row>
    <row r="2078" spans="4:6" x14ac:dyDescent="0.2">
      <c r="D2078" s="7"/>
      <c r="E2078" s="2"/>
      <c r="F2078" s="2">
        <v>5.53E-4</v>
      </c>
    </row>
    <row r="2079" spans="4:6" x14ac:dyDescent="0.2">
      <c r="D2079" s="7"/>
      <c r="E2079" s="2"/>
      <c r="F2079" s="2">
        <v>9.41E-4</v>
      </c>
    </row>
    <row r="2080" spans="4:6" x14ac:dyDescent="0.2">
      <c r="D2080" s="7"/>
      <c r="E2080" s="2"/>
      <c r="F2080" s="2">
        <v>5.0000000000000001E-4</v>
      </c>
    </row>
    <row r="2081" spans="4:6" x14ac:dyDescent="0.2">
      <c r="D2081" s="7"/>
      <c r="E2081" s="2"/>
      <c r="F2081" s="2">
        <v>7.0799999999999997E-4</v>
      </c>
    </row>
    <row r="2082" spans="4:6" x14ac:dyDescent="0.2">
      <c r="D2082" s="7"/>
      <c r="E2082" s="2"/>
      <c r="F2082" s="2">
        <v>5.5699999999999999E-4</v>
      </c>
    </row>
    <row r="2083" spans="4:6" x14ac:dyDescent="0.2">
      <c r="D2083" s="7"/>
      <c r="E2083" s="2"/>
      <c r="F2083" s="2">
        <v>9.9099999999999991E-4</v>
      </c>
    </row>
    <row r="2084" spans="4:6" x14ac:dyDescent="0.2">
      <c r="D2084" s="7"/>
      <c r="E2084" s="2"/>
      <c r="F2084" s="2">
        <v>7.3399999999999995E-4</v>
      </c>
    </row>
    <row r="2085" spans="4:6" x14ac:dyDescent="0.2">
      <c r="D2085" s="7"/>
      <c r="E2085" s="2"/>
      <c r="F2085" s="2">
        <v>1.109E-3</v>
      </c>
    </row>
    <row r="2086" spans="4:6" x14ac:dyDescent="0.2">
      <c r="D2086" s="7"/>
      <c r="E2086" s="2"/>
      <c r="F2086" s="2">
        <v>7.7700000000000002E-4</v>
      </c>
    </row>
    <row r="2087" spans="4:6" x14ac:dyDescent="0.2">
      <c r="D2087" s="7"/>
      <c r="E2087" s="2"/>
      <c r="F2087" s="2">
        <v>2.1120000000000002E-3</v>
      </c>
    </row>
    <row r="2088" spans="4:6" x14ac:dyDescent="0.2">
      <c r="D2088" s="7"/>
      <c r="E2088" s="2"/>
      <c r="F2088" s="2">
        <v>1.3649999999999999E-3</v>
      </c>
    </row>
    <row r="2089" spans="4:6" x14ac:dyDescent="0.2">
      <c r="D2089" s="7"/>
      <c r="E2089" s="2"/>
      <c r="F2089" s="2">
        <v>5.1599999999999997E-4</v>
      </c>
    </row>
    <row r="2090" spans="4:6" x14ac:dyDescent="0.2">
      <c r="D2090" s="7"/>
      <c r="E2090" s="2"/>
      <c r="F2090" s="2">
        <v>1.2149999999999999E-3</v>
      </c>
    </row>
    <row r="2091" spans="4:6" x14ac:dyDescent="0.2">
      <c r="D2091" s="7"/>
      <c r="E2091" s="2"/>
      <c r="F2091" s="2">
        <v>9.5600000000000004E-4</v>
      </c>
    </row>
    <row r="2092" spans="4:6" x14ac:dyDescent="0.2">
      <c r="D2092" s="7"/>
      <c r="E2092" s="2"/>
      <c r="F2092" s="2">
        <v>2.9849999999999998E-3</v>
      </c>
    </row>
    <row r="2093" spans="4:6" x14ac:dyDescent="0.2">
      <c r="D2093" s="7"/>
      <c r="E2093" s="2"/>
      <c r="F2093" s="2">
        <v>1.3359999999999999E-3</v>
      </c>
    </row>
    <row r="2094" spans="4:6" x14ac:dyDescent="0.2">
      <c r="D2094" s="7"/>
      <c r="E2094" s="2"/>
      <c r="F2094" s="2">
        <v>1.493E-3</v>
      </c>
    </row>
    <row r="2095" spans="4:6" x14ac:dyDescent="0.2">
      <c r="D2095" s="7"/>
      <c r="E2095" s="2"/>
      <c r="F2095" s="2">
        <v>2.085E-3</v>
      </c>
    </row>
    <row r="2096" spans="4:6" x14ac:dyDescent="0.2">
      <c r="D2096" s="7"/>
      <c r="E2096" s="2"/>
      <c r="F2096" s="2">
        <v>1.526E-3</v>
      </c>
    </row>
    <row r="2097" spans="4:6" x14ac:dyDescent="0.2">
      <c r="D2097" s="7"/>
      <c r="E2097" s="2"/>
      <c r="F2097" s="2">
        <v>1.271E-3</v>
      </c>
    </row>
    <row r="2098" spans="4:6" x14ac:dyDescent="0.2">
      <c r="D2098" s="7"/>
      <c r="E2098" s="2"/>
      <c r="F2098" s="2">
        <v>1.1479999999999999E-3</v>
      </c>
    </row>
    <row r="2099" spans="4:6" x14ac:dyDescent="0.2">
      <c r="D2099" s="7"/>
      <c r="E2099" s="2"/>
      <c r="F2099" s="2">
        <v>1.1310000000000001E-3</v>
      </c>
    </row>
    <row r="2100" spans="4:6" x14ac:dyDescent="0.2">
      <c r="D2100" s="7"/>
      <c r="E2100" s="2"/>
      <c r="F2100" s="2">
        <v>2.1800000000000001E-3</v>
      </c>
    </row>
    <row r="2101" spans="4:6" x14ac:dyDescent="0.2">
      <c r="D2101" s="7"/>
      <c r="E2101" s="2"/>
      <c r="F2101" s="2">
        <v>8.4500000000000005E-4</v>
      </c>
    </row>
    <row r="2102" spans="4:6" x14ac:dyDescent="0.2">
      <c r="D2102" s="7"/>
      <c r="E2102" s="2"/>
      <c r="F2102" s="2">
        <v>1.4270000000000001E-3</v>
      </c>
    </row>
    <row r="2103" spans="4:6" x14ac:dyDescent="0.2">
      <c r="D2103" s="7"/>
      <c r="E2103" s="2"/>
      <c r="F2103" s="2">
        <v>1.8E-3</v>
      </c>
    </row>
    <row r="2104" spans="4:6" x14ac:dyDescent="0.2">
      <c r="D2104" s="7"/>
      <c r="E2104" s="2"/>
      <c r="F2104" s="2">
        <v>1.2539999999999999E-3</v>
      </c>
    </row>
    <row r="2105" spans="4:6" x14ac:dyDescent="0.2">
      <c r="D2105" s="7"/>
      <c r="E2105" s="2"/>
      <c r="F2105" s="2">
        <v>1.137E-3</v>
      </c>
    </row>
    <row r="2106" spans="4:6" x14ac:dyDescent="0.2">
      <c r="D2106" s="7"/>
      <c r="E2106" s="2"/>
      <c r="F2106" s="2">
        <v>7.8299999999999995E-4</v>
      </c>
    </row>
    <row r="2107" spans="4:6" x14ac:dyDescent="0.2">
      <c r="D2107" s="7"/>
      <c r="E2107" s="2"/>
      <c r="F2107" s="2">
        <v>1.487E-3</v>
      </c>
    </row>
    <row r="2108" spans="4:6" x14ac:dyDescent="0.2">
      <c r="D2108" s="7"/>
      <c r="E2108" s="2"/>
      <c r="F2108" s="2">
        <v>1.786E-3</v>
      </c>
    </row>
    <row r="2109" spans="4:6" x14ac:dyDescent="0.2">
      <c r="D2109" s="7"/>
      <c r="E2109" s="2"/>
      <c r="F2109" s="2">
        <v>1.923E-3</v>
      </c>
    </row>
    <row r="2110" spans="4:6" x14ac:dyDescent="0.2">
      <c r="D2110" s="7"/>
      <c r="E2110" s="2"/>
      <c r="F2110" s="2">
        <v>1.304E-3</v>
      </c>
    </row>
    <row r="2111" spans="4:6" x14ac:dyDescent="0.2">
      <c r="D2111" s="7"/>
      <c r="E2111" s="2"/>
      <c r="F2111" s="2">
        <v>1.536E-3</v>
      </c>
    </row>
    <row r="2112" spans="4:6" x14ac:dyDescent="0.2">
      <c r="D2112" s="7"/>
      <c r="E2112" s="2"/>
      <c r="F2112" s="2">
        <v>2.101E-3</v>
      </c>
    </row>
    <row r="2113" spans="4:6" x14ac:dyDescent="0.2">
      <c r="D2113" s="7"/>
      <c r="E2113" s="2"/>
      <c r="F2113" s="2">
        <v>9.8200000000000002E-4</v>
      </c>
    </row>
    <row r="2114" spans="4:6" x14ac:dyDescent="0.2">
      <c r="D2114" s="7"/>
      <c r="E2114" s="2"/>
      <c r="F2114" s="2">
        <v>9.8799999999999995E-4</v>
      </c>
    </row>
    <row r="2115" spans="4:6" x14ac:dyDescent="0.2">
      <c r="D2115" s="7"/>
      <c r="E2115" s="2"/>
      <c r="F2115" s="2">
        <v>1.588E-3</v>
      </c>
    </row>
    <row r="2116" spans="4:6" x14ac:dyDescent="0.2">
      <c r="D2116" s="7"/>
      <c r="E2116" s="2"/>
      <c r="F2116" s="2">
        <v>1.2600000000000001E-3</v>
      </c>
    </row>
    <row r="2117" spans="4:6" x14ac:dyDescent="0.2">
      <c r="D2117" s="7"/>
      <c r="E2117" s="2"/>
      <c r="F2117" s="2">
        <v>1.9970000000000001E-3</v>
      </c>
    </row>
    <row r="2118" spans="4:6" x14ac:dyDescent="0.2">
      <c r="D2118" s="7"/>
      <c r="E2118" s="2"/>
      <c r="F2118" s="2">
        <v>1.0629999999999999E-3</v>
      </c>
    </row>
    <row r="2119" spans="4:6" x14ac:dyDescent="0.2">
      <c r="D2119" s="7"/>
      <c r="E2119" s="2"/>
      <c r="F2119" s="2">
        <v>1.2080000000000001E-3</v>
      </c>
    </row>
    <row r="2120" spans="4:6" x14ac:dyDescent="0.2">
      <c r="D2120" s="7"/>
      <c r="E2120" s="2"/>
      <c r="F2120" s="2">
        <v>7.0899999999999999E-4</v>
      </c>
    </row>
    <row r="2121" spans="4:6" x14ac:dyDescent="0.2">
      <c r="D2121" s="7"/>
      <c r="E2121" s="2"/>
      <c r="F2121" s="2">
        <v>1.905E-3</v>
      </c>
    </row>
    <row r="2122" spans="4:6" x14ac:dyDescent="0.2">
      <c r="D2122" s="7"/>
      <c r="E2122" s="2"/>
      <c r="F2122" s="2">
        <v>1.1770000000000001E-3</v>
      </c>
    </row>
    <row r="2123" spans="4:6" x14ac:dyDescent="0.2">
      <c r="D2123" s="7"/>
      <c r="E2123" s="2"/>
      <c r="F2123" s="2">
        <v>1.0610000000000001E-3</v>
      </c>
    </row>
    <row r="2124" spans="4:6" x14ac:dyDescent="0.2">
      <c r="D2124" s="7"/>
      <c r="E2124" s="2"/>
      <c r="F2124" s="2">
        <v>1.1130000000000001E-3</v>
      </c>
    </row>
    <row r="2125" spans="4:6" x14ac:dyDescent="0.2">
      <c r="D2125" s="7"/>
      <c r="E2125" s="2"/>
      <c r="F2125" s="2">
        <v>9.6900000000000003E-4</v>
      </c>
    </row>
    <row r="2126" spans="4:6" x14ac:dyDescent="0.2">
      <c r="D2126" s="7"/>
      <c r="E2126" s="2"/>
      <c r="F2126" s="2">
        <v>1.3090000000000001E-3</v>
      </c>
    </row>
    <row r="2127" spans="4:6" x14ac:dyDescent="0.2">
      <c r="D2127" s="7"/>
      <c r="E2127" s="2"/>
      <c r="F2127" s="2">
        <v>8.2299999999999995E-4</v>
      </c>
    </row>
    <row r="2128" spans="4:6" x14ac:dyDescent="0.2">
      <c r="D2128" s="7"/>
      <c r="E2128" s="2"/>
      <c r="F2128" s="2">
        <v>9.4499999999999998E-4</v>
      </c>
    </row>
    <row r="2129" spans="4:6" x14ac:dyDescent="0.2">
      <c r="D2129" s="7"/>
      <c r="E2129" s="2"/>
      <c r="F2129" s="2">
        <v>1.0269999999999999E-3</v>
      </c>
    </row>
    <row r="2130" spans="4:6" x14ac:dyDescent="0.2">
      <c r="D2130" s="7"/>
      <c r="E2130" s="2"/>
      <c r="F2130" s="2">
        <v>4.6099999999999998E-4</v>
      </c>
    </row>
    <row r="2131" spans="4:6" x14ac:dyDescent="0.2">
      <c r="D2131" s="7"/>
      <c r="E2131" s="2"/>
      <c r="F2131" s="2">
        <v>1.524E-3</v>
      </c>
    </row>
    <row r="2132" spans="4:6" x14ac:dyDescent="0.2">
      <c r="D2132" s="7"/>
      <c r="E2132" s="2"/>
      <c r="F2132" s="2">
        <v>1.1559999999999999E-3</v>
      </c>
    </row>
    <row r="2133" spans="4:6" x14ac:dyDescent="0.2">
      <c r="D2133" s="7"/>
      <c r="E2133" s="2"/>
      <c r="F2133" s="2">
        <v>1.188E-3</v>
      </c>
    </row>
    <row r="2134" spans="4:6" x14ac:dyDescent="0.2">
      <c r="D2134" s="7"/>
      <c r="E2134" s="2"/>
      <c r="F2134" s="2">
        <v>9.2900000000000003E-4</v>
      </c>
    </row>
    <row r="2135" spans="4:6" x14ac:dyDescent="0.2">
      <c r="D2135" s="7"/>
      <c r="E2135" s="2"/>
      <c r="F2135" s="2">
        <v>8.83E-4</v>
      </c>
    </row>
    <row r="2136" spans="4:6" x14ac:dyDescent="0.2">
      <c r="D2136" s="7"/>
      <c r="E2136" s="2"/>
      <c r="F2136" s="2">
        <v>2.7130000000000001E-3</v>
      </c>
    </row>
    <row r="2137" spans="4:6" x14ac:dyDescent="0.2">
      <c r="D2137" s="7"/>
      <c r="E2137" s="2"/>
      <c r="F2137" s="2">
        <v>1.018E-3</v>
      </c>
    </row>
    <row r="2138" spans="4:6" x14ac:dyDescent="0.2">
      <c r="D2138" s="7"/>
      <c r="E2138" s="2"/>
      <c r="F2138" s="2">
        <v>7.0799999999999997E-4</v>
      </c>
    </row>
    <row r="2139" spans="4:6" x14ac:dyDescent="0.2">
      <c r="D2139" s="7"/>
      <c r="E2139" s="2"/>
      <c r="F2139" s="2">
        <v>1.2310000000000001E-3</v>
      </c>
    </row>
    <row r="2140" spans="4:6" x14ac:dyDescent="0.2">
      <c r="D2140" s="7"/>
      <c r="E2140" s="2"/>
      <c r="F2140" s="2">
        <v>1.036E-3</v>
      </c>
    </row>
    <row r="2141" spans="4:6" x14ac:dyDescent="0.2">
      <c r="D2141" s="7"/>
      <c r="E2141" s="2"/>
      <c r="F2141" s="2">
        <v>1.407E-3</v>
      </c>
    </row>
    <row r="2142" spans="4:6" x14ac:dyDescent="0.2">
      <c r="D2142" s="7"/>
      <c r="E2142" s="2"/>
      <c r="F2142" s="2">
        <v>9.0899999999999998E-4</v>
      </c>
    </row>
    <row r="2143" spans="4:6" x14ac:dyDescent="0.2">
      <c r="D2143" s="7"/>
      <c r="E2143" s="2"/>
      <c r="F2143" s="2">
        <v>1.3029999999999999E-3</v>
      </c>
    </row>
    <row r="2144" spans="4:6" x14ac:dyDescent="0.2">
      <c r="D2144" s="7"/>
      <c r="E2144" s="2"/>
      <c r="F2144" s="2">
        <v>1.9919999999999998E-3</v>
      </c>
    </row>
    <row r="2145" spans="4:6" x14ac:dyDescent="0.2">
      <c r="D2145" s="7"/>
      <c r="E2145" s="2"/>
      <c r="F2145" s="2">
        <v>6.4000000000000005E-4</v>
      </c>
    </row>
    <row r="2146" spans="4:6" x14ac:dyDescent="0.2">
      <c r="D2146" s="7"/>
      <c r="E2146" s="2"/>
      <c r="F2146" s="2">
        <v>2.447E-3</v>
      </c>
    </row>
    <row r="2147" spans="4:6" x14ac:dyDescent="0.2">
      <c r="D2147" s="7"/>
      <c r="E2147" s="2"/>
      <c r="F2147" s="2">
        <v>9.0700000000000004E-4</v>
      </c>
    </row>
    <row r="2148" spans="4:6" x14ac:dyDescent="0.2">
      <c r="D2148" s="7"/>
      <c r="E2148" s="2"/>
      <c r="F2148" s="2">
        <v>9.7300000000000002E-4</v>
      </c>
    </row>
    <row r="2149" spans="4:6" x14ac:dyDescent="0.2">
      <c r="D2149" s="7"/>
      <c r="E2149" s="2"/>
      <c r="F2149" s="2">
        <v>7.4299999999999995E-4</v>
      </c>
    </row>
    <row r="2150" spans="4:6" x14ac:dyDescent="0.2">
      <c r="D2150" s="7"/>
      <c r="E2150" s="2"/>
      <c r="F2150" s="2">
        <v>1.2719999999999999E-3</v>
      </c>
    </row>
    <row r="2151" spans="4:6" x14ac:dyDescent="0.2">
      <c r="D2151" s="7"/>
      <c r="E2151" s="2"/>
      <c r="F2151" s="2">
        <v>1.1640000000000001E-3</v>
      </c>
    </row>
    <row r="2152" spans="4:6" x14ac:dyDescent="0.2">
      <c r="D2152" s="7"/>
      <c r="E2152" s="2"/>
      <c r="F2152" s="2">
        <v>9.3099999999999997E-4</v>
      </c>
    </row>
    <row r="2153" spans="4:6" x14ac:dyDescent="0.2">
      <c r="D2153" s="7"/>
      <c r="E2153" s="2"/>
      <c r="F2153" s="2">
        <v>1.39E-3</v>
      </c>
    </row>
    <row r="2154" spans="4:6" x14ac:dyDescent="0.2">
      <c r="D2154" s="7"/>
      <c r="E2154" s="2"/>
      <c r="F2154" s="2">
        <v>9.5E-4</v>
      </c>
    </row>
    <row r="2155" spans="4:6" x14ac:dyDescent="0.2">
      <c r="D2155" s="7"/>
      <c r="E2155" s="2"/>
      <c r="F2155" s="2">
        <v>9.1299999999999997E-4</v>
      </c>
    </row>
    <row r="2156" spans="4:6" x14ac:dyDescent="0.2">
      <c r="D2156" s="7"/>
      <c r="E2156" s="2"/>
      <c r="F2156" s="2">
        <v>7.5900000000000002E-4</v>
      </c>
    </row>
    <row r="2157" spans="4:6" x14ac:dyDescent="0.2">
      <c r="D2157" s="7"/>
      <c r="E2157" s="2"/>
      <c r="F2157" s="2">
        <v>1.0349999999999999E-3</v>
      </c>
    </row>
    <row r="2158" spans="4:6" x14ac:dyDescent="0.2">
      <c r="D2158" s="7"/>
      <c r="E2158" s="2"/>
      <c r="F2158" s="2">
        <v>9.8799999999999995E-4</v>
      </c>
    </row>
    <row r="2159" spans="4:6" x14ac:dyDescent="0.2">
      <c r="D2159" s="7"/>
      <c r="E2159" s="2"/>
      <c r="F2159" s="2">
        <v>1.2600000000000001E-3</v>
      </c>
    </row>
    <row r="2160" spans="4:6" x14ac:dyDescent="0.2">
      <c r="D2160" s="7"/>
      <c r="E2160" s="2"/>
      <c r="F2160" s="2">
        <v>1.119E-3</v>
      </c>
    </row>
    <row r="2161" spans="4:6" x14ac:dyDescent="0.2">
      <c r="D2161" s="7"/>
      <c r="E2161" s="2"/>
      <c r="F2161" s="2">
        <v>1.81E-3</v>
      </c>
    </row>
    <row r="2162" spans="4:6" x14ac:dyDescent="0.2">
      <c r="D2162" s="7"/>
      <c r="E2162" s="2"/>
      <c r="F2162" s="2">
        <v>1.1509999999999999E-3</v>
      </c>
    </row>
    <row r="2163" spans="4:6" x14ac:dyDescent="0.2">
      <c r="D2163" s="7"/>
      <c r="E2163" s="2"/>
      <c r="F2163" s="2">
        <v>6.8800000000000003E-4</v>
      </c>
    </row>
    <row r="2164" spans="4:6" x14ac:dyDescent="0.2">
      <c r="D2164" s="7"/>
      <c r="E2164" s="2"/>
      <c r="F2164" s="2">
        <v>1.372E-3</v>
      </c>
    </row>
    <row r="2165" spans="4:6" x14ac:dyDescent="0.2">
      <c r="D2165" s="7"/>
      <c r="E2165" s="2"/>
      <c r="F2165" s="2">
        <v>1.199E-3</v>
      </c>
    </row>
    <row r="2166" spans="4:6" x14ac:dyDescent="0.2">
      <c r="D2166" s="7"/>
      <c r="E2166" s="2"/>
      <c r="F2166" s="2">
        <v>1.193E-3</v>
      </c>
    </row>
    <row r="2167" spans="4:6" x14ac:dyDescent="0.2">
      <c r="D2167" s="7"/>
      <c r="E2167" s="2"/>
      <c r="F2167" s="2">
        <v>1.116E-3</v>
      </c>
    </row>
    <row r="2168" spans="4:6" x14ac:dyDescent="0.2">
      <c r="D2168" s="7"/>
      <c r="E2168" s="2"/>
      <c r="F2168" s="2">
        <v>1.155E-3</v>
      </c>
    </row>
    <row r="2169" spans="4:6" x14ac:dyDescent="0.2">
      <c r="D2169" s="7"/>
      <c r="E2169" s="2"/>
      <c r="F2169" s="2">
        <v>9.3800000000000003E-4</v>
      </c>
    </row>
    <row r="2170" spans="4:6" x14ac:dyDescent="0.2">
      <c r="D2170" s="7"/>
      <c r="E2170" s="2"/>
      <c r="F2170" s="2">
        <v>9.6900000000000003E-4</v>
      </c>
    </row>
    <row r="2171" spans="4:6" x14ac:dyDescent="0.2">
      <c r="D2171" s="7"/>
      <c r="E2171" s="2"/>
      <c r="F2171" s="2">
        <v>1.384E-3</v>
      </c>
    </row>
    <row r="2172" spans="4:6" x14ac:dyDescent="0.2">
      <c r="D2172" s="7"/>
      <c r="E2172" s="2"/>
      <c r="F2172" s="2">
        <v>6.7900000000000002E-4</v>
      </c>
    </row>
    <row r="2173" spans="4:6" x14ac:dyDescent="0.2">
      <c r="D2173" s="7"/>
      <c r="E2173" s="2"/>
      <c r="F2173" s="2">
        <v>1.4250000000000001E-3</v>
      </c>
    </row>
    <row r="2174" spans="4:6" x14ac:dyDescent="0.2">
      <c r="D2174" s="7"/>
      <c r="E2174" s="2"/>
      <c r="F2174" s="2">
        <v>2.2539999999999999E-3</v>
      </c>
    </row>
    <row r="2175" spans="4:6" x14ac:dyDescent="0.2">
      <c r="D2175" s="7"/>
      <c r="E2175" s="2"/>
      <c r="F2175" s="2">
        <v>1.2880000000000001E-3</v>
      </c>
    </row>
    <row r="2176" spans="4:6" x14ac:dyDescent="0.2">
      <c r="D2176" s="7"/>
      <c r="E2176" s="2"/>
      <c r="F2176" s="2">
        <v>1.451E-3</v>
      </c>
    </row>
    <row r="2177" spans="4:6" x14ac:dyDescent="0.2">
      <c r="D2177" s="7"/>
      <c r="E2177" s="2"/>
      <c r="F2177" s="2">
        <v>9.4499999999999998E-4</v>
      </c>
    </row>
    <row r="2178" spans="4:6" x14ac:dyDescent="0.2">
      <c r="D2178" s="7"/>
      <c r="E2178" s="2"/>
      <c r="F2178" s="2">
        <v>9.3199999999999999E-4</v>
      </c>
    </row>
    <row r="2179" spans="4:6" x14ac:dyDescent="0.2">
      <c r="D2179" s="7"/>
      <c r="E2179" s="2"/>
      <c r="F2179" s="2">
        <v>2.6519999999999998E-3</v>
      </c>
    </row>
    <row r="2180" spans="4:6" x14ac:dyDescent="0.2">
      <c r="D2180" s="7"/>
      <c r="E2180" s="2"/>
      <c r="F2180" s="2">
        <v>5.6999999999999998E-4</v>
      </c>
    </row>
    <row r="2181" spans="4:6" x14ac:dyDescent="0.2">
      <c r="D2181" s="7"/>
      <c r="E2181" s="2"/>
      <c r="F2181" s="2">
        <v>8.8699999999999998E-4</v>
      </c>
    </row>
    <row r="2182" spans="4:6" x14ac:dyDescent="0.2">
      <c r="D2182" s="7"/>
      <c r="E2182" s="2"/>
      <c r="F2182" s="2">
        <v>6.7199999999999996E-4</v>
      </c>
    </row>
    <row r="2183" spans="4:6" x14ac:dyDescent="0.2">
      <c r="D2183" s="7"/>
      <c r="E2183" s="2"/>
      <c r="F2183" s="2">
        <v>6.5399999999999996E-4</v>
      </c>
    </row>
    <row r="2184" spans="4:6" x14ac:dyDescent="0.2">
      <c r="D2184" s="7"/>
      <c r="E2184" s="2"/>
      <c r="F2184" s="2">
        <v>1.0200000000000001E-3</v>
      </c>
    </row>
    <row r="2185" spans="4:6" x14ac:dyDescent="0.2">
      <c r="D2185" s="7"/>
      <c r="E2185" s="2"/>
      <c r="F2185" s="2">
        <v>6.2100000000000002E-4</v>
      </c>
    </row>
    <row r="2186" spans="4:6" x14ac:dyDescent="0.2">
      <c r="D2186" s="7"/>
      <c r="E2186" s="2"/>
      <c r="F2186" s="2">
        <v>1.132E-3</v>
      </c>
    </row>
    <row r="2187" spans="4:6" x14ac:dyDescent="0.2">
      <c r="D2187" s="7"/>
      <c r="E2187" s="2"/>
      <c r="F2187" s="2">
        <v>4.2999999999999999E-4</v>
      </c>
    </row>
    <row r="2188" spans="4:6" x14ac:dyDescent="0.2">
      <c r="D2188" s="7"/>
      <c r="E2188" s="2"/>
      <c r="F2188" s="2">
        <v>6.9499999999999998E-4</v>
      </c>
    </row>
    <row r="2189" spans="4:6" x14ac:dyDescent="0.2">
      <c r="D2189" s="7"/>
      <c r="E2189" s="2"/>
      <c r="F2189" s="2">
        <v>8.83E-4</v>
      </c>
    </row>
    <row r="2190" spans="4:6" x14ac:dyDescent="0.2">
      <c r="D2190" s="7"/>
      <c r="E2190" s="2"/>
      <c r="F2190" s="2">
        <v>9.5799999999999998E-4</v>
      </c>
    </row>
    <row r="2191" spans="4:6" x14ac:dyDescent="0.2">
      <c r="D2191" s="7"/>
      <c r="E2191" s="2"/>
      <c r="F2191" s="2">
        <v>2.4090000000000001E-3</v>
      </c>
    </row>
    <row r="2192" spans="4:6" x14ac:dyDescent="0.2">
      <c r="D2192" s="7"/>
      <c r="E2192" s="2"/>
      <c r="F2192" s="2">
        <v>1.738E-3</v>
      </c>
    </row>
    <row r="2193" spans="4:6" x14ac:dyDescent="0.2">
      <c r="D2193" s="7"/>
      <c r="E2193" s="2"/>
      <c r="F2193" s="2">
        <v>6.4400000000000004E-4</v>
      </c>
    </row>
    <row r="2194" spans="4:6" x14ac:dyDescent="0.2">
      <c r="D2194" s="7"/>
      <c r="E2194" s="2"/>
      <c r="F2194" s="2">
        <v>1.6559999999999999E-3</v>
      </c>
    </row>
    <row r="2195" spans="4:6" x14ac:dyDescent="0.2">
      <c r="D2195" s="7"/>
      <c r="E2195" s="2"/>
      <c r="F2195" s="2">
        <v>1.934E-3</v>
      </c>
    </row>
    <row r="2196" spans="4:6" x14ac:dyDescent="0.2">
      <c r="D2196" s="7"/>
      <c r="E2196" s="2"/>
      <c r="F2196" s="2">
        <v>1.8259999999999999E-3</v>
      </c>
    </row>
    <row r="2197" spans="4:6" x14ac:dyDescent="0.2">
      <c r="D2197" s="7"/>
      <c r="E2197" s="2"/>
      <c r="F2197" s="2">
        <v>1.163E-3</v>
      </c>
    </row>
    <row r="2198" spans="4:6" x14ac:dyDescent="0.2">
      <c r="D2198" s="7"/>
      <c r="E2198" s="2"/>
      <c r="F2198" s="2">
        <v>1.268E-3</v>
      </c>
    </row>
    <row r="2199" spans="4:6" x14ac:dyDescent="0.2">
      <c r="D2199" s="7"/>
      <c r="E2199" s="2"/>
      <c r="F2199" s="2">
        <v>8.25E-4</v>
      </c>
    </row>
    <row r="2200" spans="4:6" x14ac:dyDescent="0.2">
      <c r="D2200" s="7"/>
      <c r="E2200" s="2"/>
      <c r="F2200" s="2">
        <v>2.977E-3</v>
      </c>
    </row>
    <row r="2201" spans="4:6" x14ac:dyDescent="0.2">
      <c r="D2201" s="7"/>
      <c r="E2201" s="2"/>
      <c r="F2201" s="2">
        <v>1.0280000000000001E-3</v>
      </c>
    </row>
    <row r="2202" spans="4:6" x14ac:dyDescent="0.2">
      <c r="D2202" s="7"/>
      <c r="E2202" s="2"/>
      <c r="F2202" s="2">
        <v>1.5430000000000001E-3</v>
      </c>
    </row>
    <row r="2203" spans="4:6" x14ac:dyDescent="0.2">
      <c r="D2203" s="7"/>
      <c r="E2203" s="2"/>
      <c r="F2203" s="2">
        <v>9.4799999999999995E-4</v>
      </c>
    </row>
    <row r="2204" spans="4:6" x14ac:dyDescent="0.2">
      <c r="D2204" s="7"/>
      <c r="E2204" s="2"/>
      <c r="F2204" s="2">
        <v>1.7420000000000001E-3</v>
      </c>
    </row>
    <row r="2205" spans="4:6" x14ac:dyDescent="0.2">
      <c r="D2205" s="7"/>
      <c r="E2205" s="2"/>
      <c r="F2205" s="2">
        <v>1.0660000000000001E-3</v>
      </c>
    </row>
    <row r="2206" spans="4:6" x14ac:dyDescent="0.2">
      <c r="D2206" s="7"/>
      <c r="E2206" s="2"/>
      <c r="F2206" s="2">
        <v>9.4200000000000002E-4</v>
      </c>
    </row>
    <row r="2207" spans="4:6" x14ac:dyDescent="0.2">
      <c r="D2207" s="7"/>
      <c r="E2207" s="2"/>
      <c r="F2207" s="2">
        <v>5.6499999999999996E-4</v>
      </c>
    </row>
    <row r="2208" spans="4:6" x14ac:dyDescent="0.2">
      <c r="D2208" s="7"/>
      <c r="E2208" s="2"/>
      <c r="F2208" s="2">
        <v>1.0889999999999999E-3</v>
      </c>
    </row>
    <row r="2209" spans="4:6" x14ac:dyDescent="0.2">
      <c r="D2209" s="7"/>
      <c r="E2209" s="2"/>
      <c r="F2209" s="2">
        <v>1.2470000000000001E-3</v>
      </c>
    </row>
    <row r="2210" spans="4:6" x14ac:dyDescent="0.2">
      <c r="D2210" s="7"/>
      <c r="E2210" s="2"/>
      <c r="F2210" s="2">
        <v>5.0199999999999995E-4</v>
      </c>
    </row>
    <row r="2211" spans="4:6" x14ac:dyDescent="0.2">
      <c r="D2211" s="7"/>
      <c r="E2211" s="2"/>
      <c r="F2211" s="2">
        <v>6.9399999999999996E-4</v>
      </c>
    </row>
    <row r="2212" spans="4:6" x14ac:dyDescent="0.2">
      <c r="D2212" s="7"/>
      <c r="E2212" s="2"/>
      <c r="F2212" s="2">
        <v>1.157E-3</v>
      </c>
    </row>
    <row r="2213" spans="4:6" x14ac:dyDescent="0.2">
      <c r="D2213" s="7"/>
      <c r="E2213" s="2"/>
      <c r="F2213" s="2">
        <v>1.353E-3</v>
      </c>
    </row>
    <row r="2214" spans="4:6" x14ac:dyDescent="0.2">
      <c r="D2214" s="7"/>
      <c r="E2214" s="2"/>
      <c r="F2214" s="2">
        <v>4.1599999999999997E-4</v>
      </c>
    </row>
    <row r="2215" spans="4:6" x14ac:dyDescent="0.2">
      <c r="D2215" s="7"/>
      <c r="E2215" s="2"/>
      <c r="F2215" s="2">
        <v>9.0899999999999998E-4</v>
      </c>
    </row>
    <row r="2216" spans="4:6" x14ac:dyDescent="0.2">
      <c r="D2216" s="7"/>
      <c r="E2216" s="2"/>
      <c r="F2216" s="2">
        <v>1.0009999999999999E-3</v>
      </c>
    </row>
    <row r="2217" spans="4:6" x14ac:dyDescent="0.2">
      <c r="D2217" s="7"/>
      <c r="E2217" s="2"/>
      <c r="F2217" s="2">
        <v>6.0099999999999997E-4</v>
      </c>
    </row>
    <row r="2218" spans="4:6" x14ac:dyDescent="0.2">
      <c r="D2218" s="7"/>
      <c r="E2218" s="2"/>
      <c r="F2218" s="2">
        <v>8.9999999999999998E-4</v>
      </c>
    </row>
    <row r="2219" spans="4:6" x14ac:dyDescent="0.2">
      <c r="D2219" s="7"/>
      <c r="E2219" s="2"/>
      <c r="F2219" s="2">
        <v>1.204E-3</v>
      </c>
    </row>
    <row r="2220" spans="4:6" x14ac:dyDescent="0.2">
      <c r="D2220" s="7"/>
      <c r="E2220" s="2"/>
      <c r="F2220" s="2">
        <v>1.067E-3</v>
      </c>
    </row>
    <row r="2221" spans="4:6" x14ac:dyDescent="0.2">
      <c r="D2221" s="7"/>
      <c r="E2221" s="2"/>
      <c r="F2221" s="2">
        <v>1.6670000000000001E-3</v>
      </c>
    </row>
    <row r="2222" spans="4:6" x14ac:dyDescent="0.2">
      <c r="D2222" s="7"/>
      <c r="E2222" s="2"/>
      <c r="F2222" s="2">
        <v>1.8159999999999999E-3</v>
      </c>
    </row>
    <row r="2223" spans="4:6" x14ac:dyDescent="0.2">
      <c r="D2223" s="7"/>
      <c r="E2223" s="2"/>
      <c r="F2223" s="2">
        <v>1.5009999999999999E-3</v>
      </c>
    </row>
    <row r="2224" spans="4:6" x14ac:dyDescent="0.2">
      <c r="D2224" s="7"/>
      <c r="E2224" s="2"/>
      <c r="F2224" s="2">
        <v>1.176E-3</v>
      </c>
    </row>
    <row r="2225" spans="4:6" x14ac:dyDescent="0.2">
      <c r="D2225" s="7"/>
      <c r="E2225" s="2"/>
      <c r="F2225" s="2">
        <v>8.4099999999999995E-4</v>
      </c>
    </row>
    <row r="2226" spans="4:6" x14ac:dyDescent="0.2">
      <c r="D2226" s="7"/>
      <c r="E2226" s="2"/>
      <c r="F2226" s="2">
        <v>9.8700000000000003E-4</v>
      </c>
    </row>
    <row r="2227" spans="4:6" x14ac:dyDescent="0.2">
      <c r="D2227" s="7"/>
      <c r="E2227" s="2"/>
      <c r="F2227" s="2">
        <v>1.353E-3</v>
      </c>
    </row>
    <row r="2228" spans="4:6" x14ac:dyDescent="0.2">
      <c r="D2228" s="7"/>
      <c r="E2228" s="2"/>
      <c r="F2228" s="2">
        <v>1.9400000000000001E-3</v>
      </c>
    </row>
    <row r="2229" spans="4:6" x14ac:dyDescent="0.2">
      <c r="D2229" s="7"/>
      <c r="E2229" s="2"/>
      <c r="F2229" s="2">
        <v>2.5300000000000001E-3</v>
      </c>
    </row>
    <row r="2230" spans="4:6" x14ac:dyDescent="0.2">
      <c r="D2230" s="7"/>
      <c r="E2230" s="2"/>
      <c r="F2230" s="2">
        <v>8.8500000000000004E-4</v>
      </c>
    </row>
    <row r="2231" spans="4:6" x14ac:dyDescent="0.2">
      <c r="D2231" s="7"/>
      <c r="E2231" s="2"/>
      <c r="F2231" s="2">
        <v>1.0330000000000001E-3</v>
      </c>
    </row>
    <row r="2232" spans="4:6" x14ac:dyDescent="0.2">
      <c r="D2232" s="7"/>
      <c r="E2232" s="2"/>
      <c r="F2232" s="2">
        <v>1.6639999999999999E-3</v>
      </c>
    </row>
    <row r="2233" spans="4:6" x14ac:dyDescent="0.2">
      <c r="D2233" s="7"/>
      <c r="E2233" s="2"/>
      <c r="F2233" s="2">
        <v>2.519E-3</v>
      </c>
    </row>
    <row r="2234" spans="4:6" x14ac:dyDescent="0.2">
      <c r="D2234" s="7"/>
      <c r="E2234" s="2"/>
      <c r="F2234" s="2">
        <v>7.2499999999999995E-4</v>
      </c>
    </row>
    <row r="2235" spans="4:6" x14ac:dyDescent="0.2">
      <c r="D2235" s="7"/>
      <c r="E2235" s="2"/>
      <c r="F2235" s="2">
        <v>1.8190000000000001E-3</v>
      </c>
    </row>
    <row r="2236" spans="4:6" x14ac:dyDescent="0.2">
      <c r="D2236" s="7"/>
      <c r="E2236" s="2"/>
      <c r="F2236" s="2">
        <v>4.254E-3</v>
      </c>
    </row>
    <row r="2237" spans="4:6" x14ac:dyDescent="0.2">
      <c r="D2237" s="7"/>
      <c r="E2237" s="2"/>
      <c r="F2237" s="2">
        <v>1.124E-3</v>
      </c>
    </row>
    <row r="2238" spans="4:6" x14ac:dyDescent="0.2">
      <c r="D2238" s="7"/>
      <c r="E2238" s="2"/>
      <c r="F2238" s="2">
        <v>1.3159999999999999E-3</v>
      </c>
    </row>
    <row r="2239" spans="4:6" x14ac:dyDescent="0.2">
      <c r="D2239" s="7"/>
      <c r="E2239" s="2"/>
      <c r="F2239" s="2">
        <v>2.8059999999999999E-3</v>
      </c>
    </row>
    <row r="2240" spans="4:6" x14ac:dyDescent="0.2">
      <c r="D2240" s="7"/>
      <c r="E2240" s="2"/>
      <c r="F2240" s="2">
        <v>1.536E-3</v>
      </c>
    </row>
    <row r="2241" spans="4:6" x14ac:dyDescent="0.2">
      <c r="D2241" s="7"/>
      <c r="E2241" s="2"/>
      <c r="F2241" s="2">
        <v>2.6740000000000002E-3</v>
      </c>
    </row>
    <row r="2242" spans="4:6" x14ac:dyDescent="0.2">
      <c r="D2242" s="7"/>
      <c r="E2242" s="2"/>
      <c r="F2242" s="2">
        <v>9.3899999999999995E-4</v>
      </c>
    </row>
    <row r="2243" spans="4:6" x14ac:dyDescent="0.2">
      <c r="D2243" s="7"/>
      <c r="E2243" s="2"/>
      <c r="F2243" s="2">
        <v>1.059E-3</v>
      </c>
    </row>
    <row r="2244" spans="4:6" x14ac:dyDescent="0.2">
      <c r="D2244" s="7"/>
      <c r="E2244" s="2"/>
      <c r="F2244" s="2">
        <v>8.4800000000000001E-4</v>
      </c>
    </row>
    <row r="2245" spans="4:6" x14ac:dyDescent="0.2">
      <c r="D2245" s="7"/>
      <c r="E2245" s="2"/>
      <c r="F2245" s="2">
        <v>7.9699999999999997E-4</v>
      </c>
    </row>
    <row r="2246" spans="4:6" x14ac:dyDescent="0.2">
      <c r="D2246" s="7"/>
      <c r="E2246" s="2"/>
      <c r="F2246" s="2">
        <v>1.0629999999999999E-3</v>
      </c>
    </row>
    <row r="2247" spans="4:6" x14ac:dyDescent="0.2">
      <c r="D2247" s="7"/>
      <c r="E2247" s="2"/>
      <c r="F2247" s="2">
        <v>1.952E-3</v>
      </c>
    </row>
    <row r="2248" spans="4:6" x14ac:dyDescent="0.2">
      <c r="D2248" s="7"/>
      <c r="E2248" s="2"/>
      <c r="F2248" s="2">
        <v>2.0939999999999999E-3</v>
      </c>
    </row>
    <row r="2249" spans="4:6" x14ac:dyDescent="0.2">
      <c r="D2249" s="7"/>
      <c r="E2249" s="2"/>
      <c r="F2249" s="2">
        <v>7.1599999999999995E-4</v>
      </c>
    </row>
    <row r="2250" spans="4:6" x14ac:dyDescent="0.2">
      <c r="D2250" s="7"/>
      <c r="E2250" s="2"/>
      <c r="F2250" s="2">
        <v>8.8199999999999997E-4</v>
      </c>
    </row>
    <row r="2251" spans="4:6" x14ac:dyDescent="0.2">
      <c r="D2251" s="7"/>
      <c r="E2251" s="2"/>
      <c r="F2251" s="2">
        <v>1.3940000000000001E-3</v>
      </c>
    </row>
    <row r="2252" spans="4:6" x14ac:dyDescent="0.2">
      <c r="D2252" s="7"/>
      <c r="E2252" s="2"/>
      <c r="F2252" s="2">
        <v>1.7390000000000001E-3</v>
      </c>
    </row>
    <row r="2253" spans="4:6" x14ac:dyDescent="0.2">
      <c r="D2253" s="7"/>
      <c r="E2253" s="2"/>
      <c r="F2253" s="2">
        <v>1.56E-3</v>
      </c>
    </row>
    <row r="2254" spans="4:6" x14ac:dyDescent="0.2">
      <c r="D2254" s="7"/>
      <c r="E2254" s="2"/>
      <c r="F2254" s="2">
        <v>1.0150000000000001E-3</v>
      </c>
    </row>
    <row r="2255" spans="4:6" x14ac:dyDescent="0.2">
      <c r="D2255" s="7"/>
      <c r="E2255" s="2"/>
      <c r="F2255" s="2">
        <v>3.2600000000000001E-4</v>
      </c>
    </row>
    <row r="2256" spans="4:6" x14ac:dyDescent="0.2">
      <c r="D2256" s="7"/>
      <c r="E2256" s="2"/>
      <c r="F2256" s="2">
        <v>5.7399999999999997E-4</v>
      </c>
    </row>
    <row r="2257" spans="4:6" x14ac:dyDescent="0.2">
      <c r="D2257" s="7"/>
      <c r="E2257" s="2"/>
      <c r="F2257" s="2">
        <v>1.397E-3</v>
      </c>
    </row>
    <row r="2258" spans="4:6" x14ac:dyDescent="0.2">
      <c r="D2258" s="7"/>
      <c r="E2258" s="2"/>
      <c r="F2258" s="2">
        <v>1.029E-3</v>
      </c>
    </row>
    <row r="2259" spans="4:6" x14ac:dyDescent="0.2">
      <c r="D2259" s="7"/>
      <c r="E2259" s="2"/>
      <c r="F2259" s="2">
        <v>1.2960000000000001E-3</v>
      </c>
    </row>
    <row r="2260" spans="4:6" x14ac:dyDescent="0.2">
      <c r="D2260" s="7"/>
      <c r="E2260" s="2"/>
      <c r="F2260" s="2">
        <v>8.2299999999999995E-4</v>
      </c>
    </row>
    <row r="2261" spans="4:6" x14ac:dyDescent="0.2">
      <c r="D2261" s="7"/>
      <c r="E2261" s="2"/>
      <c r="F2261" s="2">
        <v>1.856E-3</v>
      </c>
    </row>
    <row r="2262" spans="4:6" x14ac:dyDescent="0.2">
      <c r="D2262" s="7"/>
      <c r="E2262" s="2"/>
      <c r="F2262" s="2">
        <v>1.3879999999999999E-3</v>
      </c>
    </row>
    <row r="2263" spans="4:6" x14ac:dyDescent="0.2">
      <c r="D2263" s="7"/>
      <c r="E2263" s="2"/>
      <c r="F2263" s="2">
        <v>7.7999999999999999E-4</v>
      </c>
    </row>
    <row r="2264" spans="4:6" x14ac:dyDescent="0.2">
      <c r="D2264" s="7"/>
      <c r="E2264" s="2"/>
      <c r="F2264" s="2">
        <v>9.810000000000001E-4</v>
      </c>
    </row>
    <row r="2265" spans="4:6" x14ac:dyDescent="0.2">
      <c r="D2265" s="7"/>
      <c r="E2265" s="2"/>
      <c r="F2265" s="2">
        <v>1.7329999999999999E-3</v>
      </c>
    </row>
    <row r="2266" spans="4:6" x14ac:dyDescent="0.2">
      <c r="D2266" s="7"/>
      <c r="E2266" s="2"/>
      <c r="F2266" s="2">
        <v>8.1899999999999996E-4</v>
      </c>
    </row>
    <row r="2267" spans="4:6" x14ac:dyDescent="0.2">
      <c r="D2267" s="7"/>
      <c r="E2267" s="2"/>
      <c r="F2267" s="2">
        <v>5.71E-4</v>
      </c>
    </row>
    <row r="2268" spans="4:6" x14ac:dyDescent="0.2">
      <c r="D2268" s="7"/>
      <c r="E2268" s="2"/>
      <c r="F2268" s="2">
        <v>9.6699999999999998E-4</v>
      </c>
    </row>
    <row r="2269" spans="4:6" x14ac:dyDescent="0.2">
      <c r="D2269" s="7"/>
      <c r="E2269" s="2"/>
      <c r="F2269" s="2">
        <v>7.85E-4</v>
      </c>
    </row>
    <row r="2270" spans="4:6" x14ac:dyDescent="0.2">
      <c r="D2270" s="7"/>
      <c r="E2270" s="2"/>
      <c r="F2270" s="2">
        <v>1.222E-3</v>
      </c>
    </row>
    <row r="2271" spans="4:6" x14ac:dyDescent="0.2">
      <c r="D2271" s="7"/>
      <c r="E2271" s="2"/>
      <c r="F2271" s="2">
        <v>8.0599999999999997E-4</v>
      </c>
    </row>
    <row r="2272" spans="4:6" x14ac:dyDescent="0.2">
      <c r="D2272" s="7"/>
      <c r="E2272" s="2"/>
      <c r="F2272" s="2">
        <v>6.38E-4</v>
      </c>
    </row>
    <row r="2273" spans="4:6" x14ac:dyDescent="0.2">
      <c r="D2273" s="7"/>
      <c r="E2273" s="2"/>
      <c r="F2273" s="2">
        <v>1.0989999999999999E-3</v>
      </c>
    </row>
    <row r="2274" spans="4:6" x14ac:dyDescent="0.2">
      <c r="D2274" s="7"/>
      <c r="E2274" s="2"/>
      <c r="F2274" s="2">
        <v>7.76E-4</v>
      </c>
    </row>
    <row r="2275" spans="4:6" x14ac:dyDescent="0.2">
      <c r="D2275" s="7"/>
      <c r="E2275" s="2"/>
      <c r="F2275" s="2">
        <v>9.3800000000000003E-4</v>
      </c>
    </row>
    <row r="2276" spans="4:6" x14ac:dyDescent="0.2">
      <c r="D2276" s="7"/>
      <c r="E2276" s="2"/>
      <c r="F2276" s="2">
        <v>4.8700000000000002E-4</v>
      </c>
    </row>
    <row r="2277" spans="4:6" x14ac:dyDescent="0.2">
      <c r="D2277" s="7"/>
      <c r="E2277" s="2"/>
      <c r="F2277" s="2">
        <v>8.2899999999999998E-4</v>
      </c>
    </row>
    <row r="2278" spans="4:6" x14ac:dyDescent="0.2">
      <c r="D2278" s="7"/>
      <c r="E2278" s="2"/>
      <c r="F2278" s="2">
        <v>1.8220000000000001E-3</v>
      </c>
    </row>
    <row r="2279" spans="4:6" x14ac:dyDescent="0.2">
      <c r="D2279" s="7"/>
      <c r="E2279" s="2"/>
      <c r="F2279" s="2">
        <v>1.9940000000000001E-3</v>
      </c>
    </row>
    <row r="2280" spans="4:6" x14ac:dyDescent="0.2">
      <c r="D2280" s="7"/>
      <c r="E2280" s="2"/>
      <c r="F2280" s="2">
        <v>1.1900000000000001E-3</v>
      </c>
    </row>
    <row r="2281" spans="4:6" x14ac:dyDescent="0.2">
      <c r="D2281" s="7"/>
      <c r="E2281" s="2"/>
      <c r="F2281" s="2">
        <v>1.124E-3</v>
      </c>
    </row>
    <row r="2282" spans="4:6" x14ac:dyDescent="0.2">
      <c r="D2282" s="7"/>
      <c r="E2282" s="2"/>
      <c r="F2282" s="2">
        <v>4.0390000000000001E-3</v>
      </c>
    </row>
    <row r="2283" spans="4:6" x14ac:dyDescent="0.2">
      <c r="D2283" s="7"/>
      <c r="E2283" s="2"/>
      <c r="F2283" s="2">
        <v>6.8599999999999998E-4</v>
      </c>
    </row>
    <row r="2284" spans="4:6" x14ac:dyDescent="0.2">
      <c r="D2284" s="7"/>
      <c r="E2284" s="2"/>
      <c r="F2284" s="2">
        <v>2.1150000000000001E-3</v>
      </c>
    </row>
    <row r="2285" spans="4:6" x14ac:dyDescent="0.2">
      <c r="D2285" s="7"/>
      <c r="E2285" s="2"/>
      <c r="F2285" s="2">
        <v>1.4239999999999999E-3</v>
      </c>
    </row>
    <row r="2286" spans="4:6" x14ac:dyDescent="0.2">
      <c r="D2286" s="7"/>
      <c r="E2286" s="2"/>
      <c r="F2286" s="2">
        <v>1.0920000000000001E-3</v>
      </c>
    </row>
    <row r="2287" spans="4:6" x14ac:dyDescent="0.2">
      <c r="D2287" s="7"/>
      <c r="E2287" s="2"/>
      <c r="F2287" s="2">
        <v>1.0139999999999999E-3</v>
      </c>
    </row>
    <row r="2288" spans="4:6" x14ac:dyDescent="0.2">
      <c r="D2288" s="7"/>
      <c r="E2288" s="2"/>
      <c r="F2288" s="2">
        <v>1.155E-3</v>
      </c>
    </row>
    <row r="2289" spans="4:6" x14ac:dyDescent="0.2">
      <c r="D2289" s="7"/>
      <c r="E2289" s="2"/>
      <c r="F2289" s="2">
        <v>8.4500000000000005E-4</v>
      </c>
    </row>
    <row r="2290" spans="4:6" x14ac:dyDescent="0.2">
      <c r="D2290" s="7"/>
      <c r="E2290" s="2"/>
      <c r="F2290" s="2">
        <v>1.026E-3</v>
      </c>
    </row>
    <row r="2291" spans="4:6" x14ac:dyDescent="0.2">
      <c r="D2291" s="7"/>
      <c r="E2291" s="2"/>
      <c r="F2291" s="2">
        <v>1.2650000000000001E-3</v>
      </c>
    </row>
    <row r="2292" spans="4:6" x14ac:dyDescent="0.2">
      <c r="D2292" s="7"/>
      <c r="E2292" s="2"/>
      <c r="F2292" s="2">
        <v>7.7399999999999995E-4</v>
      </c>
    </row>
    <row r="2293" spans="4:6" x14ac:dyDescent="0.2">
      <c r="D2293" s="7"/>
      <c r="E2293" s="2"/>
      <c r="F2293" s="2">
        <v>1.2639999999999999E-3</v>
      </c>
    </row>
    <row r="2294" spans="4:6" x14ac:dyDescent="0.2">
      <c r="D2294" s="7"/>
      <c r="E2294" s="2"/>
      <c r="F2294" s="2">
        <v>1.8129999999999999E-3</v>
      </c>
    </row>
    <row r="2295" spans="4:6" x14ac:dyDescent="0.2">
      <c r="D2295" s="7"/>
      <c r="E2295" s="2"/>
      <c r="F2295" s="2">
        <v>3.6099999999999999E-4</v>
      </c>
    </row>
    <row r="2296" spans="4:6" x14ac:dyDescent="0.2">
      <c r="D2296" s="7"/>
      <c r="E2296" s="2"/>
      <c r="F2296" s="2">
        <v>3.0010000000000002E-3</v>
      </c>
    </row>
    <row r="2297" spans="4:6" x14ac:dyDescent="0.2">
      <c r="D2297" s="7"/>
      <c r="E2297" s="2"/>
      <c r="F2297" s="2">
        <v>7.8600000000000002E-4</v>
      </c>
    </row>
    <row r="2298" spans="4:6" x14ac:dyDescent="0.2">
      <c r="D2298" s="7"/>
      <c r="E2298" s="2"/>
      <c r="F2298" s="2">
        <v>1.0059999999999999E-3</v>
      </c>
    </row>
    <row r="2299" spans="4:6" x14ac:dyDescent="0.2">
      <c r="D2299" s="7"/>
      <c r="E2299" s="2"/>
      <c r="F2299" s="2">
        <v>2.0939999999999999E-3</v>
      </c>
    </row>
    <row r="2300" spans="4:6" x14ac:dyDescent="0.2">
      <c r="D2300" s="7"/>
      <c r="E2300" s="2"/>
      <c r="F2300" s="2">
        <v>7.9900000000000001E-4</v>
      </c>
    </row>
    <row r="2301" spans="4:6" x14ac:dyDescent="0.2">
      <c r="D2301" s="7"/>
      <c r="E2301" s="2"/>
      <c r="F2301" s="2">
        <v>9.2599999999999996E-4</v>
      </c>
    </row>
    <row r="2302" spans="4:6" x14ac:dyDescent="0.2">
      <c r="D2302" s="7"/>
      <c r="E2302" s="2"/>
      <c r="F2302" s="2">
        <v>7.94E-4</v>
      </c>
    </row>
    <row r="2303" spans="4:6" x14ac:dyDescent="0.2">
      <c r="D2303" s="7"/>
      <c r="E2303" s="2"/>
      <c r="F2303" s="2">
        <v>9.4300000000000004E-4</v>
      </c>
    </row>
    <row r="2304" spans="4:6" x14ac:dyDescent="0.2">
      <c r="D2304" s="7"/>
      <c r="E2304" s="2"/>
      <c r="F2304" s="2">
        <v>6.9800000000000005E-4</v>
      </c>
    </row>
    <row r="2305" spans="4:6" x14ac:dyDescent="0.2">
      <c r="D2305" s="7"/>
      <c r="E2305" s="2"/>
      <c r="F2305" s="2">
        <v>1.227E-3</v>
      </c>
    </row>
    <row r="2306" spans="4:6" x14ac:dyDescent="0.2">
      <c r="D2306" s="7"/>
      <c r="E2306" s="2"/>
      <c r="F2306" s="2">
        <v>8.25E-4</v>
      </c>
    </row>
    <row r="2307" spans="4:6" x14ac:dyDescent="0.2">
      <c r="D2307" s="7"/>
      <c r="E2307" s="2"/>
      <c r="F2307" s="2">
        <v>9.5600000000000004E-4</v>
      </c>
    </row>
    <row r="2308" spans="4:6" x14ac:dyDescent="0.2">
      <c r="D2308" s="7"/>
      <c r="E2308" s="2"/>
      <c r="F2308" s="2">
        <v>1.322E-3</v>
      </c>
    </row>
    <row r="2309" spans="4:6" x14ac:dyDescent="0.2">
      <c r="D2309" s="7"/>
      <c r="E2309" s="2"/>
      <c r="F2309" s="2">
        <v>9.7900000000000005E-4</v>
      </c>
    </row>
    <row r="2310" spans="4:6" x14ac:dyDescent="0.2">
      <c r="D2310" s="7"/>
      <c r="E2310" s="2"/>
      <c r="F2310" s="2">
        <v>9.6000000000000002E-4</v>
      </c>
    </row>
    <row r="2311" spans="4:6" x14ac:dyDescent="0.2">
      <c r="D2311" s="7"/>
      <c r="E2311" s="2"/>
      <c r="F2311" s="2">
        <v>9.1E-4</v>
      </c>
    </row>
    <row r="2312" spans="4:6" x14ac:dyDescent="0.2">
      <c r="D2312" s="7"/>
      <c r="E2312" s="2"/>
      <c r="F2312" s="2">
        <v>1.4270000000000001E-3</v>
      </c>
    </row>
    <row r="2313" spans="4:6" x14ac:dyDescent="0.2">
      <c r="D2313" s="7"/>
      <c r="E2313" s="2"/>
      <c r="F2313" s="2">
        <v>3.5079999999999998E-3</v>
      </c>
    </row>
    <row r="2314" spans="4:6" x14ac:dyDescent="0.2">
      <c r="D2314" s="7"/>
      <c r="E2314" s="2"/>
      <c r="F2314" s="2">
        <v>1.193E-3</v>
      </c>
    </row>
    <row r="2315" spans="4:6" x14ac:dyDescent="0.2">
      <c r="D2315" s="7"/>
      <c r="E2315" s="2"/>
      <c r="F2315" s="2">
        <v>2.2750000000000001E-3</v>
      </c>
    </row>
    <row r="2316" spans="4:6" x14ac:dyDescent="0.2">
      <c r="D2316" s="7"/>
      <c r="E2316" s="2"/>
      <c r="F2316" s="2">
        <v>1.9350000000000001E-3</v>
      </c>
    </row>
    <row r="2317" spans="4:6" x14ac:dyDescent="0.2">
      <c r="D2317" s="7"/>
      <c r="E2317" s="2"/>
      <c r="F2317" s="2">
        <v>1.0460000000000001E-3</v>
      </c>
    </row>
    <row r="2318" spans="4:6" x14ac:dyDescent="0.2">
      <c r="D2318" s="7"/>
      <c r="E2318" s="2"/>
      <c r="F2318" s="2">
        <v>8.6799999999999996E-4</v>
      </c>
    </row>
    <row r="2319" spans="4:6" x14ac:dyDescent="0.2">
      <c r="D2319" s="7"/>
      <c r="E2319" s="2"/>
      <c r="F2319" s="2">
        <v>7.7899999999999996E-4</v>
      </c>
    </row>
    <row r="2320" spans="4:6" x14ac:dyDescent="0.2">
      <c r="D2320" s="7"/>
      <c r="E2320" s="2"/>
      <c r="F2320" s="2">
        <v>1.467E-3</v>
      </c>
    </row>
    <row r="2321" spans="4:6" x14ac:dyDescent="0.2">
      <c r="D2321" s="7"/>
      <c r="E2321" s="2"/>
      <c r="F2321" s="2">
        <v>1.299E-3</v>
      </c>
    </row>
    <row r="2322" spans="4:6" x14ac:dyDescent="0.2">
      <c r="D2322" s="7"/>
      <c r="E2322" s="2"/>
      <c r="F2322" s="2">
        <v>1.065E-3</v>
      </c>
    </row>
    <row r="2323" spans="4:6" x14ac:dyDescent="0.2">
      <c r="D2323" s="7"/>
      <c r="E2323" s="2"/>
      <c r="F2323" s="2">
        <v>3.418E-3</v>
      </c>
    </row>
    <row r="2324" spans="4:6" x14ac:dyDescent="0.2">
      <c r="D2324" s="7"/>
      <c r="E2324" s="2"/>
      <c r="F2324" s="2">
        <v>1.5020000000000001E-3</v>
      </c>
    </row>
    <row r="2325" spans="4:6" x14ac:dyDescent="0.2">
      <c r="D2325" s="7"/>
      <c r="E2325" s="2"/>
      <c r="F2325" s="2">
        <v>1.923E-3</v>
      </c>
    </row>
    <row r="2326" spans="4:6" x14ac:dyDescent="0.2">
      <c r="D2326" s="7"/>
      <c r="E2326" s="2"/>
      <c r="F2326" s="2">
        <v>1.389E-3</v>
      </c>
    </row>
    <row r="2327" spans="4:6" x14ac:dyDescent="0.2">
      <c r="D2327" s="7"/>
      <c r="E2327" s="2"/>
      <c r="F2327" s="2">
        <v>1.078E-3</v>
      </c>
    </row>
    <row r="2328" spans="4:6" x14ac:dyDescent="0.2">
      <c r="D2328" s="7"/>
      <c r="E2328" s="2"/>
      <c r="F2328" s="2">
        <v>9.9599999999999992E-4</v>
      </c>
    </row>
    <row r="2329" spans="4:6" x14ac:dyDescent="0.2">
      <c r="D2329" s="7"/>
      <c r="E2329" s="2"/>
      <c r="F2329" s="2">
        <v>6.0499999999999996E-4</v>
      </c>
    </row>
    <row r="2330" spans="4:6" x14ac:dyDescent="0.2">
      <c r="D2330" s="7"/>
      <c r="E2330" s="2"/>
      <c r="F2330" s="2">
        <v>6.3000000000000003E-4</v>
      </c>
    </row>
    <row r="2331" spans="4:6" x14ac:dyDescent="0.2">
      <c r="D2331" s="7"/>
      <c r="E2331" s="2"/>
      <c r="F2331" s="2">
        <v>7.3999999999999999E-4</v>
      </c>
    </row>
    <row r="2332" spans="4:6" x14ac:dyDescent="0.2">
      <c r="D2332" s="7"/>
      <c r="E2332" s="2"/>
      <c r="F2332" s="2">
        <v>1.0839999999999999E-3</v>
      </c>
    </row>
    <row r="2333" spans="4:6" x14ac:dyDescent="0.2">
      <c r="D2333" s="7"/>
      <c r="E2333" s="2"/>
      <c r="F2333" s="2">
        <v>1.8289999999999999E-3</v>
      </c>
    </row>
    <row r="2334" spans="4:6" x14ac:dyDescent="0.2">
      <c r="D2334" s="7"/>
      <c r="E2334" s="2"/>
      <c r="F2334" s="2">
        <v>1.7489999999999999E-3</v>
      </c>
    </row>
    <row r="2335" spans="4:6" x14ac:dyDescent="0.2">
      <c r="D2335" s="7"/>
      <c r="E2335" s="2"/>
      <c r="F2335" s="2">
        <v>1.0740000000000001E-3</v>
      </c>
    </row>
    <row r="2336" spans="4:6" x14ac:dyDescent="0.2">
      <c r="D2336" s="7"/>
      <c r="E2336" s="2"/>
      <c r="F2336" s="2">
        <v>5.8799999999999998E-4</v>
      </c>
    </row>
    <row r="2337" spans="4:6" x14ac:dyDescent="0.2">
      <c r="D2337" s="7"/>
      <c r="E2337" s="2"/>
      <c r="F2337" s="2">
        <v>1.9780000000000002E-3</v>
      </c>
    </row>
    <row r="2338" spans="4:6" x14ac:dyDescent="0.2">
      <c r="D2338" s="7"/>
      <c r="E2338" s="2"/>
      <c r="F2338" s="2">
        <v>4.411E-3</v>
      </c>
    </row>
    <row r="2339" spans="4:6" x14ac:dyDescent="0.2">
      <c r="D2339" s="7"/>
      <c r="E2339" s="2"/>
      <c r="F2339" s="2">
        <v>3.9300000000000001E-4</v>
      </c>
    </row>
    <row r="2340" spans="4:6" x14ac:dyDescent="0.2">
      <c r="D2340" s="7"/>
      <c r="E2340" s="2"/>
      <c r="F2340" s="2">
        <v>2.0019999999999999E-3</v>
      </c>
    </row>
    <row r="2341" spans="4:6" x14ac:dyDescent="0.2">
      <c r="D2341" s="7"/>
      <c r="E2341" s="2"/>
      <c r="F2341" s="2">
        <v>6.6299999999999996E-4</v>
      </c>
    </row>
    <row r="2342" spans="4:6" x14ac:dyDescent="0.2">
      <c r="D2342" s="7"/>
      <c r="E2342" s="2"/>
      <c r="F2342" s="2">
        <v>8.8099999999999995E-4</v>
      </c>
    </row>
    <row r="2343" spans="4:6" x14ac:dyDescent="0.2">
      <c r="D2343" s="7"/>
      <c r="E2343" s="2"/>
      <c r="F2343" s="2">
        <v>1.165E-3</v>
      </c>
    </row>
    <row r="2344" spans="4:6" x14ac:dyDescent="0.2">
      <c r="D2344" s="7"/>
      <c r="E2344" s="2"/>
      <c r="F2344" s="2">
        <v>1.941E-3</v>
      </c>
    </row>
    <row r="2345" spans="4:6" x14ac:dyDescent="0.2">
      <c r="D2345" s="7"/>
      <c r="E2345" s="2"/>
      <c r="F2345" s="2">
        <v>6.0499999999999996E-4</v>
      </c>
    </row>
    <row r="2346" spans="4:6" x14ac:dyDescent="0.2">
      <c r="D2346" s="7"/>
      <c r="E2346" s="2"/>
      <c r="F2346" s="2">
        <v>1.5330000000000001E-3</v>
      </c>
    </row>
    <row r="2347" spans="4:6" x14ac:dyDescent="0.2">
      <c r="D2347" s="7"/>
      <c r="E2347" s="2"/>
      <c r="F2347" s="2">
        <v>1.9729999999999999E-3</v>
      </c>
    </row>
    <row r="2348" spans="4:6" x14ac:dyDescent="0.2">
      <c r="D2348" s="7"/>
      <c r="E2348" s="2"/>
      <c r="F2348" s="2">
        <v>9.7400000000000004E-4</v>
      </c>
    </row>
    <row r="2349" spans="4:6" x14ac:dyDescent="0.2">
      <c r="D2349" s="7"/>
      <c r="E2349" s="2"/>
      <c r="F2349" s="2">
        <v>2.6870000000000002E-3</v>
      </c>
    </row>
    <row r="2350" spans="4:6" x14ac:dyDescent="0.2">
      <c r="D2350" s="7"/>
      <c r="E2350" s="2"/>
      <c r="F2350" s="2">
        <v>9.3000000000000005E-4</v>
      </c>
    </row>
    <row r="2351" spans="4:6" x14ac:dyDescent="0.2">
      <c r="D2351" s="7"/>
      <c r="E2351" s="2"/>
      <c r="F2351" s="2">
        <v>6.1200000000000002E-4</v>
      </c>
    </row>
    <row r="2352" spans="4:6" x14ac:dyDescent="0.2">
      <c r="D2352" s="7"/>
      <c r="E2352" s="2"/>
      <c r="F2352" s="2">
        <v>2.4710000000000001E-3</v>
      </c>
    </row>
    <row r="2353" spans="4:6" x14ac:dyDescent="0.2">
      <c r="D2353" s="7"/>
      <c r="E2353" s="2"/>
      <c r="F2353" s="2">
        <v>7.8399999999999997E-4</v>
      </c>
    </row>
    <row r="2354" spans="4:6" x14ac:dyDescent="0.2">
      <c r="D2354" s="7"/>
      <c r="E2354" s="2"/>
      <c r="F2354" s="2">
        <v>4.7399999999999997E-4</v>
      </c>
    </row>
    <row r="2355" spans="4:6" x14ac:dyDescent="0.2">
      <c r="D2355" s="7"/>
      <c r="E2355" s="2"/>
      <c r="F2355" s="2">
        <v>1.25E-3</v>
      </c>
    </row>
    <row r="2356" spans="4:6" x14ac:dyDescent="0.2">
      <c r="D2356" s="7"/>
      <c r="E2356" s="2"/>
      <c r="F2356" s="2">
        <v>1.168E-3</v>
      </c>
    </row>
    <row r="2357" spans="4:6" x14ac:dyDescent="0.2">
      <c r="D2357" s="7"/>
      <c r="E2357" s="2"/>
      <c r="F2357" s="2">
        <v>7.2599999999999997E-4</v>
      </c>
    </row>
    <row r="2358" spans="4:6" x14ac:dyDescent="0.2">
      <c r="D2358" s="7"/>
      <c r="E2358" s="2"/>
      <c r="F2358" s="2">
        <v>8.6499999999999999E-4</v>
      </c>
    </row>
    <row r="2359" spans="4:6" x14ac:dyDescent="0.2">
      <c r="D2359" s="7"/>
      <c r="E2359" s="2"/>
      <c r="F2359" s="2">
        <v>1.0839999999999999E-3</v>
      </c>
    </row>
    <row r="2360" spans="4:6" x14ac:dyDescent="0.2">
      <c r="D2360" s="7"/>
      <c r="E2360" s="2"/>
      <c r="F2360" s="2">
        <v>6.4000000000000005E-4</v>
      </c>
    </row>
    <row r="2361" spans="4:6" x14ac:dyDescent="0.2">
      <c r="D2361" s="7"/>
      <c r="E2361" s="2"/>
      <c r="F2361" s="2">
        <v>1.1310000000000001E-3</v>
      </c>
    </row>
    <row r="2362" spans="4:6" x14ac:dyDescent="0.2">
      <c r="D2362" s="7"/>
      <c r="E2362" s="2"/>
      <c r="F2362" s="2">
        <v>9.4399999999999996E-4</v>
      </c>
    </row>
    <row r="2363" spans="4:6" x14ac:dyDescent="0.2">
      <c r="D2363" s="7"/>
      <c r="E2363" s="2"/>
      <c r="F2363" s="2">
        <v>7.0600000000000003E-4</v>
      </c>
    </row>
    <row r="2364" spans="4:6" x14ac:dyDescent="0.2">
      <c r="D2364" s="7"/>
      <c r="E2364" s="2"/>
      <c r="F2364" s="2">
        <v>7.7800000000000005E-4</v>
      </c>
    </row>
    <row r="2365" spans="4:6" x14ac:dyDescent="0.2">
      <c r="D2365" s="7"/>
      <c r="E2365" s="2"/>
      <c r="F2365" s="2">
        <v>1.8109999999999999E-3</v>
      </c>
    </row>
    <row r="2366" spans="4:6" x14ac:dyDescent="0.2">
      <c r="D2366" s="7"/>
      <c r="E2366" s="2"/>
      <c r="F2366" s="2">
        <v>1.1739999999999999E-3</v>
      </c>
    </row>
    <row r="2367" spans="4:6" x14ac:dyDescent="0.2">
      <c r="D2367" s="7"/>
      <c r="E2367" s="2"/>
      <c r="F2367" s="2">
        <v>5.1800000000000001E-4</v>
      </c>
    </row>
    <row r="2368" spans="4:6" x14ac:dyDescent="0.2">
      <c r="D2368" s="7"/>
      <c r="E2368" s="2"/>
      <c r="F2368" s="2">
        <v>4.6200000000000001E-4</v>
      </c>
    </row>
    <row r="2369" spans="4:6" x14ac:dyDescent="0.2">
      <c r="D2369" s="7"/>
      <c r="E2369" s="2"/>
      <c r="F2369" s="2">
        <v>1.493E-3</v>
      </c>
    </row>
    <row r="2370" spans="4:6" x14ac:dyDescent="0.2">
      <c r="D2370" s="7"/>
      <c r="E2370" s="2"/>
      <c r="F2370" s="2">
        <v>1.2409999999999999E-3</v>
      </c>
    </row>
    <row r="2371" spans="4:6" x14ac:dyDescent="0.2">
      <c r="D2371" s="7"/>
      <c r="E2371" s="2"/>
      <c r="F2371" s="2">
        <v>4.6900000000000002E-4</v>
      </c>
    </row>
    <row r="2372" spans="4:6" x14ac:dyDescent="0.2">
      <c r="D2372" s="7"/>
      <c r="E2372" s="2"/>
      <c r="F2372" s="2">
        <v>5.8100000000000003E-4</v>
      </c>
    </row>
    <row r="2373" spans="4:6" x14ac:dyDescent="0.2">
      <c r="D2373" s="7"/>
      <c r="E2373" s="2"/>
      <c r="F2373" s="2">
        <v>7.2400000000000003E-4</v>
      </c>
    </row>
    <row r="2374" spans="4:6" x14ac:dyDescent="0.2">
      <c r="D2374" s="7"/>
      <c r="E2374" s="2"/>
      <c r="F2374" s="2">
        <v>7.0500000000000001E-4</v>
      </c>
    </row>
    <row r="2375" spans="4:6" x14ac:dyDescent="0.2">
      <c r="D2375" s="7"/>
      <c r="E2375" s="2"/>
      <c r="F2375" s="2">
        <v>1.3699999999999999E-3</v>
      </c>
    </row>
    <row r="2376" spans="4:6" x14ac:dyDescent="0.2">
      <c r="D2376" s="7"/>
      <c r="E2376" s="2"/>
      <c r="F2376" s="2">
        <v>8.6300000000000005E-4</v>
      </c>
    </row>
    <row r="2377" spans="4:6" x14ac:dyDescent="0.2">
      <c r="D2377" s="7"/>
      <c r="E2377" s="2"/>
      <c r="F2377" s="2">
        <v>1.3749999999999999E-3</v>
      </c>
    </row>
    <row r="2378" spans="4:6" x14ac:dyDescent="0.2">
      <c r="D2378" s="7"/>
      <c r="E2378" s="2"/>
      <c r="F2378" s="2">
        <v>8.7200000000000005E-4</v>
      </c>
    </row>
    <row r="2379" spans="4:6" x14ac:dyDescent="0.2">
      <c r="D2379" s="7"/>
      <c r="E2379" s="2"/>
      <c r="F2379" s="2">
        <v>1.2329999999999999E-3</v>
      </c>
    </row>
    <row r="2380" spans="4:6" x14ac:dyDescent="0.2">
      <c r="D2380" s="7"/>
      <c r="E2380" s="2"/>
      <c r="F2380" s="2">
        <v>9.7400000000000004E-4</v>
      </c>
    </row>
    <row r="2381" spans="4:6" x14ac:dyDescent="0.2">
      <c r="D2381" s="7"/>
      <c r="E2381" s="2"/>
      <c r="F2381" s="2">
        <v>9.6699999999999998E-4</v>
      </c>
    </row>
    <row r="2382" spans="4:6" x14ac:dyDescent="0.2">
      <c r="D2382" s="7"/>
      <c r="E2382" s="2"/>
      <c r="F2382" s="2">
        <v>7.7700000000000002E-4</v>
      </c>
    </row>
    <row r="2383" spans="4:6" x14ac:dyDescent="0.2">
      <c r="D2383" s="7"/>
      <c r="E2383" s="2"/>
      <c r="F2383" s="2">
        <v>7.1900000000000002E-4</v>
      </c>
    </row>
    <row r="2384" spans="4:6" x14ac:dyDescent="0.2">
      <c r="D2384" s="7"/>
      <c r="E2384" s="2"/>
      <c r="F2384" s="2">
        <v>1.3810000000000001E-3</v>
      </c>
    </row>
    <row r="2385" spans="4:6" x14ac:dyDescent="0.2">
      <c r="D2385" s="7"/>
      <c r="E2385" s="2"/>
      <c r="F2385" s="2">
        <v>1.0200000000000001E-3</v>
      </c>
    </row>
    <row r="2386" spans="4:6" x14ac:dyDescent="0.2">
      <c r="D2386" s="7"/>
      <c r="E2386" s="2"/>
      <c r="F2386" s="2">
        <v>7.9199999999999995E-4</v>
      </c>
    </row>
    <row r="2387" spans="4:6" x14ac:dyDescent="0.2">
      <c r="D2387" s="7"/>
      <c r="E2387" s="2"/>
      <c r="F2387" s="2">
        <v>1.3389999999999999E-3</v>
      </c>
    </row>
    <row r="2388" spans="4:6" x14ac:dyDescent="0.2">
      <c r="D2388" s="7"/>
      <c r="E2388" s="2"/>
      <c r="F2388" s="2">
        <v>1.145E-3</v>
      </c>
    </row>
    <row r="2389" spans="4:6" x14ac:dyDescent="0.2">
      <c r="D2389" s="7"/>
      <c r="E2389" s="2"/>
      <c r="F2389" s="2">
        <v>1.0120000000000001E-3</v>
      </c>
    </row>
    <row r="2390" spans="4:6" x14ac:dyDescent="0.2">
      <c r="D2390" s="7"/>
      <c r="E2390" s="2"/>
      <c r="F2390" s="2">
        <v>7.3700000000000002E-4</v>
      </c>
    </row>
    <row r="2391" spans="4:6" x14ac:dyDescent="0.2">
      <c r="D2391" s="7"/>
      <c r="E2391" s="2"/>
      <c r="F2391" s="2">
        <v>1.093E-3</v>
      </c>
    </row>
    <row r="2392" spans="4:6" x14ac:dyDescent="0.2">
      <c r="D2392" s="7"/>
      <c r="E2392" s="2"/>
      <c r="F2392" s="2">
        <v>1.299E-3</v>
      </c>
    </row>
    <row r="2393" spans="4:6" x14ac:dyDescent="0.2">
      <c r="D2393" s="7"/>
      <c r="E2393" s="2"/>
      <c r="F2393" s="2">
        <v>1.1969999999999999E-3</v>
      </c>
    </row>
    <row r="2394" spans="4:6" x14ac:dyDescent="0.2">
      <c r="D2394" s="7"/>
      <c r="E2394" s="2"/>
      <c r="F2394" s="2">
        <v>1.07E-3</v>
      </c>
    </row>
    <row r="2395" spans="4:6" x14ac:dyDescent="0.2">
      <c r="D2395" s="7"/>
      <c r="E2395" s="2"/>
      <c r="F2395" s="2">
        <v>1.0369999999999999E-3</v>
      </c>
    </row>
    <row r="2396" spans="4:6" x14ac:dyDescent="0.2">
      <c r="D2396" s="7"/>
      <c r="E2396" s="2"/>
      <c r="F2396" s="2">
        <v>6.1799999999999995E-4</v>
      </c>
    </row>
    <row r="2397" spans="4:6" x14ac:dyDescent="0.2">
      <c r="D2397" s="7"/>
      <c r="E2397" s="2"/>
      <c r="F2397" s="2">
        <v>7.0299999999999996E-4</v>
      </c>
    </row>
    <row r="2398" spans="4:6" x14ac:dyDescent="0.2">
      <c r="D2398" s="7"/>
      <c r="E2398" s="2"/>
      <c r="F2398" s="2">
        <v>2.869E-3</v>
      </c>
    </row>
    <row r="2399" spans="4:6" x14ac:dyDescent="0.2">
      <c r="D2399" s="7"/>
      <c r="E2399" s="2"/>
      <c r="F2399" s="2">
        <v>1.289E-3</v>
      </c>
    </row>
    <row r="2400" spans="4:6" x14ac:dyDescent="0.2">
      <c r="D2400" s="7"/>
      <c r="E2400" s="2"/>
      <c r="F2400" s="2">
        <v>7.7800000000000005E-4</v>
      </c>
    </row>
    <row r="2401" spans="4:6" x14ac:dyDescent="0.2">
      <c r="D2401" s="7"/>
      <c r="E2401" s="2"/>
      <c r="F2401" s="2">
        <v>8.7900000000000001E-4</v>
      </c>
    </row>
    <row r="2402" spans="4:6" x14ac:dyDescent="0.2">
      <c r="D2402" s="7"/>
      <c r="E2402" s="2"/>
      <c r="F2402" s="2">
        <v>2.199E-3</v>
      </c>
    </row>
    <row r="2403" spans="4:6" x14ac:dyDescent="0.2">
      <c r="D2403" s="7"/>
      <c r="E2403" s="2"/>
      <c r="F2403" s="2">
        <v>1.0939999999999999E-3</v>
      </c>
    </row>
    <row r="2404" spans="4:6" x14ac:dyDescent="0.2">
      <c r="D2404" s="7"/>
      <c r="E2404" s="2"/>
      <c r="F2404" s="2">
        <v>6.6799999999999997E-4</v>
      </c>
    </row>
    <row r="2405" spans="4:6" x14ac:dyDescent="0.2">
      <c r="D2405" s="7"/>
      <c r="E2405" s="2"/>
      <c r="F2405" s="2">
        <v>7.67E-4</v>
      </c>
    </row>
    <row r="2406" spans="4:6" x14ac:dyDescent="0.2">
      <c r="D2406" s="7"/>
      <c r="E2406" s="2"/>
      <c r="F2406" s="2">
        <v>6.3400000000000001E-4</v>
      </c>
    </row>
    <row r="2407" spans="4:6" x14ac:dyDescent="0.2">
      <c r="D2407" s="7"/>
      <c r="E2407" s="2"/>
      <c r="F2407" s="2">
        <v>1.2869999999999999E-3</v>
      </c>
    </row>
    <row r="2408" spans="4:6" x14ac:dyDescent="0.2">
      <c r="D2408" s="7"/>
      <c r="E2408" s="2"/>
      <c r="F2408" s="2">
        <v>8.0599999999999997E-4</v>
      </c>
    </row>
    <row r="2409" spans="4:6" x14ac:dyDescent="0.2">
      <c r="D2409" s="7"/>
      <c r="E2409" s="2"/>
      <c r="F2409" s="2">
        <v>7.6099999999999996E-4</v>
      </c>
    </row>
    <row r="2410" spans="4:6" x14ac:dyDescent="0.2">
      <c r="D2410" s="7"/>
      <c r="E2410" s="2"/>
      <c r="F2410" s="2">
        <v>8.2700000000000004E-4</v>
      </c>
    </row>
    <row r="2411" spans="4:6" x14ac:dyDescent="0.2">
      <c r="D2411" s="7"/>
      <c r="E2411" s="2"/>
      <c r="F2411" s="2">
        <v>1.2849999999999999E-3</v>
      </c>
    </row>
    <row r="2412" spans="4:6" x14ac:dyDescent="0.2">
      <c r="D2412" s="7"/>
      <c r="E2412" s="2"/>
      <c r="F2412" s="2">
        <v>9.8299999999999993E-4</v>
      </c>
    </row>
    <row r="2413" spans="4:6" x14ac:dyDescent="0.2">
      <c r="D2413" s="7"/>
      <c r="E2413" s="2"/>
      <c r="F2413" s="2">
        <v>8.92E-4</v>
      </c>
    </row>
    <row r="2414" spans="4:6" x14ac:dyDescent="0.2">
      <c r="D2414" s="7"/>
      <c r="E2414" s="2"/>
      <c r="F2414" s="2">
        <v>1.9840000000000001E-3</v>
      </c>
    </row>
    <row r="2415" spans="4:6" x14ac:dyDescent="0.2">
      <c r="D2415" s="7"/>
      <c r="E2415" s="2"/>
      <c r="F2415" s="2">
        <v>1.3990000000000001E-3</v>
      </c>
    </row>
    <row r="2416" spans="4:6" x14ac:dyDescent="0.2">
      <c r="D2416" s="7"/>
      <c r="E2416" s="2"/>
      <c r="F2416" s="2">
        <v>1.872E-3</v>
      </c>
    </row>
    <row r="2417" spans="4:6" x14ac:dyDescent="0.2">
      <c r="D2417" s="7"/>
      <c r="E2417" s="2"/>
      <c r="F2417" s="2">
        <v>7.8700000000000005E-4</v>
      </c>
    </row>
    <row r="2418" spans="4:6" x14ac:dyDescent="0.2">
      <c r="D2418" s="7"/>
      <c r="E2418" s="2"/>
      <c r="F2418" s="2">
        <v>1.408E-3</v>
      </c>
    </row>
    <row r="2419" spans="4:6" x14ac:dyDescent="0.2">
      <c r="D2419" s="7"/>
      <c r="E2419" s="2"/>
      <c r="F2419" s="2">
        <v>1.024E-3</v>
      </c>
    </row>
    <row r="2420" spans="4:6" x14ac:dyDescent="0.2">
      <c r="D2420" s="7"/>
      <c r="E2420" s="2"/>
      <c r="F2420" s="2">
        <v>3.3960000000000001E-3</v>
      </c>
    </row>
    <row r="2421" spans="4:6" x14ac:dyDescent="0.2">
      <c r="D2421" s="7"/>
      <c r="E2421" s="2"/>
      <c r="F2421" s="2">
        <v>1.4109999999999999E-3</v>
      </c>
    </row>
    <row r="2422" spans="4:6" x14ac:dyDescent="0.2">
      <c r="D2422" s="7"/>
      <c r="E2422" s="2"/>
      <c r="F2422" s="2">
        <v>1.6149999999999999E-3</v>
      </c>
    </row>
    <row r="2423" spans="4:6" x14ac:dyDescent="0.2">
      <c r="D2423" s="7"/>
      <c r="E2423" s="2"/>
      <c r="F2423" s="2">
        <v>3.6120000000000002E-3</v>
      </c>
    </row>
    <row r="2424" spans="4:6" x14ac:dyDescent="0.2">
      <c r="D2424" s="7"/>
      <c r="E2424" s="2"/>
      <c r="F2424" s="2">
        <v>2.1050000000000001E-3</v>
      </c>
    </row>
    <row r="2425" spans="4:6" x14ac:dyDescent="0.2">
      <c r="D2425" s="7"/>
      <c r="E2425" s="2"/>
      <c r="F2425" s="2">
        <v>2.1810000000000002E-3</v>
      </c>
    </row>
    <row r="2426" spans="4:6" x14ac:dyDescent="0.2">
      <c r="D2426" s="7"/>
      <c r="E2426" s="2"/>
      <c r="F2426" s="2">
        <v>1.6329999999999999E-3</v>
      </c>
    </row>
    <row r="2427" spans="4:6" x14ac:dyDescent="0.2">
      <c r="D2427" s="7"/>
      <c r="E2427" s="2"/>
      <c r="F2427" s="2">
        <v>2.4009999999999999E-3</v>
      </c>
    </row>
    <row r="2428" spans="4:6" x14ac:dyDescent="0.2">
      <c r="D2428" s="7"/>
      <c r="E2428" s="2"/>
      <c r="F2428" s="2">
        <v>6.7599999999999995E-4</v>
      </c>
    </row>
    <row r="2429" spans="4:6" x14ac:dyDescent="0.2">
      <c r="D2429" s="7"/>
      <c r="E2429" s="2"/>
      <c r="F2429" s="2">
        <v>1.0549999999999999E-3</v>
      </c>
    </row>
    <row r="2430" spans="4:6" x14ac:dyDescent="0.2">
      <c r="D2430" s="7"/>
      <c r="E2430" s="2"/>
      <c r="F2430" s="2">
        <v>2.751E-3</v>
      </c>
    </row>
    <row r="2431" spans="4:6" x14ac:dyDescent="0.2">
      <c r="D2431" s="7"/>
      <c r="E2431" s="2"/>
      <c r="F2431" s="2">
        <v>2.5300000000000001E-3</v>
      </c>
    </row>
    <row r="2432" spans="4:6" x14ac:dyDescent="0.2">
      <c r="D2432" s="7"/>
      <c r="E2432" s="2"/>
      <c r="F2432" s="2">
        <v>7.3899999999999997E-4</v>
      </c>
    </row>
    <row r="2433" spans="4:6" x14ac:dyDescent="0.2">
      <c r="D2433" s="7"/>
      <c r="E2433" s="2"/>
      <c r="F2433" s="2">
        <v>7.2999999999999996E-4</v>
      </c>
    </row>
    <row r="2434" spans="4:6" x14ac:dyDescent="0.2">
      <c r="D2434" s="7"/>
      <c r="E2434" s="2"/>
      <c r="F2434" s="2">
        <v>1.387E-3</v>
      </c>
    </row>
    <row r="2435" spans="4:6" x14ac:dyDescent="0.2">
      <c r="D2435" s="7"/>
      <c r="E2435" s="2"/>
      <c r="F2435" s="2">
        <v>8.9599999999999999E-4</v>
      </c>
    </row>
    <row r="2436" spans="4:6" x14ac:dyDescent="0.2">
      <c r="D2436" s="7"/>
      <c r="E2436" s="2"/>
      <c r="F2436" s="2">
        <v>2.5769999999999999E-3</v>
      </c>
    </row>
    <row r="2437" spans="4:6" x14ac:dyDescent="0.2">
      <c r="D2437" s="7"/>
      <c r="E2437" s="2"/>
      <c r="F2437" s="2">
        <v>2.2989999999999998E-3</v>
      </c>
    </row>
    <row r="2438" spans="4:6" x14ac:dyDescent="0.2">
      <c r="D2438" s="7"/>
      <c r="E2438" s="2"/>
      <c r="F2438" s="2">
        <v>1.859E-3</v>
      </c>
    </row>
    <row r="2439" spans="4:6" x14ac:dyDescent="0.2">
      <c r="D2439" s="7"/>
      <c r="E2439" s="2"/>
      <c r="F2439" s="2">
        <v>1.163E-3</v>
      </c>
    </row>
    <row r="2440" spans="4:6" x14ac:dyDescent="0.2">
      <c r="D2440" s="7"/>
      <c r="E2440" s="2"/>
      <c r="F2440" s="2">
        <v>2.7430000000000002E-3</v>
      </c>
    </row>
    <row r="2441" spans="4:6" x14ac:dyDescent="0.2">
      <c r="D2441" s="7"/>
      <c r="E2441" s="2"/>
      <c r="F2441" s="2">
        <v>1.016E-3</v>
      </c>
    </row>
    <row r="2442" spans="4:6" x14ac:dyDescent="0.2">
      <c r="D2442" s="7"/>
      <c r="E2442" s="2"/>
      <c r="F2442" s="2">
        <v>9.7300000000000002E-4</v>
      </c>
    </row>
    <row r="2443" spans="4:6" x14ac:dyDescent="0.2">
      <c r="D2443" s="7"/>
      <c r="E2443" s="2"/>
      <c r="F2443" s="2">
        <v>2.1740000000000002E-3</v>
      </c>
    </row>
    <row r="2444" spans="4:6" x14ac:dyDescent="0.2">
      <c r="D2444" s="7"/>
      <c r="E2444" s="2"/>
      <c r="F2444" s="2">
        <v>2.5590000000000001E-3</v>
      </c>
    </row>
    <row r="2445" spans="4:6" x14ac:dyDescent="0.2">
      <c r="D2445" s="7"/>
      <c r="E2445" s="2"/>
      <c r="F2445" s="2">
        <v>1.1199999999999999E-3</v>
      </c>
    </row>
    <row r="2446" spans="4:6" x14ac:dyDescent="0.2">
      <c r="D2446" s="7"/>
      <c r="E2446" s="2"/>
      <c r="F2446" s="2">
        <v>1.0089999999999999E-3</v>
      </c>
    </row>
    <row r="2447" spans="4:6" x14ac:dyDescent="0.2">
      <c r="D2447" s="7"/>
      <c r="E2447" s="2"/>
      <c r="F2447" s="2">
        <v>1.787E-3</v>
      </c>
    </row>
    <row r="2448" spans="4:6" x14ac:dyDescent="0.2">
      <c r="D2448" s="7"/>
      <c r="E2448" s="2"/>
      <c r="F2448" s="2">
        <v>9.77E-4</v>
      </c>
    </row>
    <row r="2449" spans="4:6" x14ac:dyDescent="0.2">
      <c r="D2449" s="7"/>
      <c r="E2449" s="2"/>
      <c r="F2449" s="2">
        <v>1.6919999999999999E-3</v>
      </c>
    </row>
    <row r="2450" spans="4:6" x14ac:dyDescent="0.2">
      <c r="D2450" s="7"/>
      <c r="E2450" s="2"/>
      <c r="F2450" s="2">
        <v>1.158E-3</v>
      </c>
    </row>
    <row r="2451" spans="4:6" x14ac:dyDescent="0.2">
      <c r="D2451" s="7"/>
      <c r="E2451" s="2"/>
      <c r="F2451" s="2">
        <v>9.3099999999999997E-4</v>
      </c>
    </row>
    <row r="2452" spans="4:6" x14ac:dyDescent="0.2">
      <c r="D2452" s="7"/>
      <c r="E2452" s="2"/>
      <c r="F2452" s="2">
        <v>1.305E-3</v>
      </c>
    </row>
    <row r="2453" spans="4:6" x14ac:dyDescent="0.2">
      <c r="D2453" s="7"/>
      <c r="E2453" s="2"/>
      <c r="F2453" s="2">
        <v>1.8550000000000001E-3</v>
      </c>
    </row>
    <row r="2454" spans="4:6" x14ac:dyDescent="0.2">
      <c r="D2454" s="7"/>
      <c r="E2454" s="2"/>
      <c r="F2454" s="2">
        <v>6.1200000000000002E-4</v>
      </c>
    </row>
    <row r="2455" spans="4:6" x14ac:dyDescent="0.2">
      <c r="D2455" s="7"/>
      <c r="E2455" s="2"/>
      <c r="F2455" s="2">
        <v>7.85E-4</v>
      </c>
    </row>
    <row r="2456" spans="4:6" x14ac:dyDescent="0.2">
      <c r="D2456" s="7"/>
      <c r="E2456" s="2"/>
      <c r="F2456" s="2">
        <v>9.6400000000000001E-4</v>
      </c>
    </row>
    <row r="2457" spans="4:6" x14ac:dyDescent="0.2">
      <c r="D2457" s="7"/>
      <c r="E2457" s="2"/>
      <c r="F2457" s="2">
        <v>2.6289999999999998E-3</v>
      </c>
    </row>
    <row r="2458" spans="4:6" x14ac:dyDescent="0.2">
      <c r="D2458" s="7"/>
      <c r="E2458" s="2"/>
      <c r="F2458" s="2">
        <v>6.8499999999999995E-4</v>
      </c>
    </row>
    <row r="2459" spans="4:6" x14ac:dyDescent="0.2">
      <c r="D2459" s="7"/>
      <c r="E2459" s="2"/>
      <c r="F2459" s="2">
        <v>1.0139999999999999E-3</v>
      </c>
    </row>
    <row r="2460" spans="4:6" x14ac:dyDescent="0.2">
      <c r="D2460" s="7"/>
      <c r="E2460" s="2"/>
      <c r="F2460" s="2">
        <v>1.328E-3</v>
      </c>
    </row>
    <row r="2461" spans="4:6" x14ac:dyDescent="0.2">
      <c r="D2461" s="7"/>
      <c r="E2461" s="2"/>
      <c r="F2461" s="2">
        <v>9.3099999999999997E-4</v>
      </c>
    </row>
    <row r="2462" spans="4:6" x14ac:dyDescent="0.2">
      <c r="D2462" s="7"/>
      <c r="E2462" s="2"/>
      <c r="F2462" s="2">
        <v>7.4700000000000005E-4</v>
      </c>
    </row>
    <row r="2463" spans="4:6" x14ac:dyDescent="0.2">
      <c r="D2463" s="7"/>
      <c r="E2463" s="2"/>
      <c r="F2463" s="2">
        <v>7.6350000000000003E-3</v>
      </c>
    </row>
    <row r="2464" spans="4:6" x14ac:dyDescent="0.2">
      <c r="D2464" s="7"/>
      <c r="E2464" s="2"/>
      <c r="F2464" s="2">
        <v>9.8299999999999993E-4</v>
      </c>
    </row>
    <row r="2465" spans="4:6" x14ac:dyDescent="0.2">
      <c r="D2465" s="7"/>
      <c r="E2465" s="2"/>
      <c r="F2465" s="2">
        <v>1.789E-3</v>
      </c>
    </row>
    <row r="2466" spans="4:6" x14ac:dyDescent="0.2">
      <c r="D2466" s="7"/>
      <c r="E2466" s="2"/>
      <c r="F2466" s="2">
        <v>1.389E-3</v>
      </c>
    </row>
    <row r="2467" spans="4:6" x14ac:dyDescent="0.2">
      <c r="D2467" s="7"/>
      <c r="E2467" s="2"/>
      <c r="F2467" s="2">
        <v>9.2699999999999998E-4</v>
      </c>
    </row>
    <row r="2468" spans="4:6" x14ac:dyDescent="0.2">
      <c r="D2468" s="7"/>
      <c r="E2468" s="2"/>
      <c r="F2468" s="2">
        <v>1.0480000000000001E-3</v>
      </c>
    </row>
    <row r="2469" spans="4:6" x14ac:dyDescent="0.2">
      <c r="D2469" s="7"/>
      <c r="E2469" s="2"/>
      <c r="F2469" s="2">
        <v>2.7009999999999998E-3</v>
      </c>
    </row>
    <row r="2470" spans="4:6" x14ac:dyDescent="0.2">
      <c r="D2470" s="7"/>
      <c r="E2470" s="2"/>
      <c r="F2470" s="2">
        <v>1.122E-3</v>
      </c>
    </row>
    <row r="2471" spans="4:6" x14ac:dyDescent="0.2">
      <c r="D2471" s="7"/>
      <c r="E2471" s="2"/>
      <c r="F2471" s="2">
        <v>1.4319999999999999E-3</v>
      </c>
    </row>
    <row r="2472" spans="4:6" x14ac:dyDescent="0.2">
      <c r="D2472" s="7"/>
      <c r="E2472" s="2"/>
      <c r="F2472" s="2">
        <v>6.38E-4</v>
      </c>
    </row>
    <row r="2473" spans="4:6" x14ac:dyDescent="0.2">
      <c r="D2473" s="7"/>
      <c r="E2473" s="2"/>
      <c r="F2473" s="2">
        <v>1.1069999999999999E-3</v>
      </c>
    </row>
    <row r="2474" spans="4:6" x14ac:dyDescent="0.2">
      <c r="D2474" s="7"/>
      <c r="E2474" s="2"/>
      <c r="F2474" s="2">
        <v>9.4600000000000001E-4</v>
      </c>
    </row>
    <row r="2475" spans="4:6" x14ac:dyDescent="0.2">
      <c r="D2475" s="7"/>
      <c r="E2475" s="2"/>
      <c r="F2475" s="2">
        <v>8.6399999999999997E-4</v>
      </c>
    </row>
    <row r="2476" spans="4:6" x14ac:dyDescent="0.2">
      <c r="D2476" s="7"/>
      <c r="E2476" s="2"/>
      <c r="F2476" s="2">
        <v>1.0560000000000001E-3</v>
      </c>
    </row>
    <row r="2477" spans="4:6" x14ac:dyDescent="0.2">
      <c r="D2477" s="7"/>
      <c r="E2477" s="2"/>
      <c r="F2477" s="2">
        <v>6.8400000000000004E-4</v>
      </c>
    </row>
    <row r="2478" spans="4:6" x14ac:dyDescent="0.2">
      <c r="D2478" s="7"/>
      <c r="E2478" s="2"/>
      <c r="F2478" s="2">
        <v>1.678E-3</v>
      </c>
    </row>
    <row r="2479" spans="4:6" x14ac:dyDescent="0.2">
      <c r="D2479" s="7"/>
      <c r="E2479" s="2"/>
      <c r="F2479" s="2">
        <v>1.238E-3</v>
      </c>
    </row>
    <row r="2480" spans="4:6" x14ac:dyDescent="0.2">
      <c r="D2480" s="7"/>
      <c r="E2480" s="2"/>
      <c r="F2480" s="2">
        <v>2.1640000000000001E-3</v>
      </c>
    </row>
    <row r="2481" spans="4:6" x14ac:dyDescent="0.2">
      <c r="D2481" s="7"/>
      <c r="E2481" s="2"/>
      <c r="F2481" s="2">
        <v>7.5799999999999999E-4</v>
      </c>
    </row>
    <row r="2482" spans="4:6" x14ac:dyDescent="0.2">
      <c r="D2482" s="7"/>
      <c r="E2482" s="2"/>
      <c r="F2482" s="2">
        <v>2.4610000000000001E-3</v>
      </c>
    </row>
    <row r="2483" spans="4:6" x14ac:dyDescent="0.2">
      <c r="D2483" s="7"/>
      <c r="E2483" s="2"/>
      <c r="F2483" s="2">
        <v>1.0629999999999999E-3</v>
      </c>
    </row>
    <row r="2484" spans="4:6" x14ac:dyDescent="0.2">
      <c r="D2484" s="7"/>
      <c r="E2484" s="2"/>
      <c r="F2484" s="2">
        <v>1.6429999999999999E-3</v>
      </c>
    </row>
    <row r="2485" spans="4:6" x14ac:dyDescent="0.2">
      <c r="D2485" s="7"/>
      <c r="E2485" s="2"/>
      <c r="F2485" s="2">
        <v>6.78E-4</v>
      </c>
    </row>
    <row r="2486" spans="4:6" x14ac:dyDescent="0.2">
      <c r="D2486" s="7"/>
      <c r="E2486" s="2"/>
      <c r="F2486" s="2">
        <v>1.531E-3</v>
      </c>
    </row>
    <row r="2487" spans="4:6" x14ac:dyDescent="0.2">
      <c r="D2487" s="7"/>
      <c r="E2487" s="2"/>
      <c r="F2487" s="2">
        <v>1.302E-3</v>
      </c>
    </row>
    <row r="2488" spans="4:6" x14ac:dyDescent="0.2">
      <c r="D2488" s="7"/>
      <c r="E2488" s="2"/>
      <c r="F2488" s="2">
        <v>1.217E-3</v>
      </c>
    </row>
    <row r="2489" spans="4:6" x14ac:dyDescent="0.2">
      <c r="D2489" s="7"/>
      <c r="E2489" s="2"/>
      <c r="F2489" s="2">
        <v>8.83E-4</v>
      </c>
    </row>
    <row r="2490" spans="4:6" x14ac:dyDescent="0.2">
      <c r="D2490" s="7"/>
      <c r="E2490" s="2"/>
      <c r="F2490" s="2">
        <v>1.905E-3</v>
      </c>
    </row>
    <row r="2491" spans="4:6" x14ac:dyDescent="0.2">
      <c r="D2491" s="7"/>
      <c r="E2491" s="2"/>
      <c r="F2491" s="2">
        <v>2.0100000000000001E-3</v>
      </c>
    </row>
    <row r="2492" spans="4:6" x14ac:dyDescent="0.2">
      <c r="D2492" s="7"/>
      <c r="E2492" s="2"/>
      <c r="F2492" s="2">
        <v>8.5300000000000003E-4</v>
      </c>
    </row>
    <row r="2493" spans="4:6" x14ac:dyDescent="0.2">
      <c r="D2493" s="7"/>
      <c r="E2493" s="2"/>
      <c r="F2493" s="2">
        <v>9.5E-4</v>
      </c>
    </row>
    <row r="2494" spans="4:6" x14ac:dyDescent="0.2">
      <c r="D2494" s="7"/>
      <c r="E2494" s="2"/>
      <c r="F2494" s="2">
        <v>9.7000000000000005E-4</v>
      </c>
    </row>
    <row r="2495" spans="4:6" x14ac:dyDescent="0.2">
      <c r="D2495" s="7"/>
      <c r="E2495" s="2"/>
      <c r="F2495" s="2">
        <v>3.5760000000000002E-3</v>
      </c>
    </row>
    <row r="2496" spans="4:6" x14ac:dyDescent="0.2">
      <c r="D2496" s="7"/>
      <c r="E2496" s="2"/>
      <c r="F2496" s="2">
        <v>1.01E-3</v>
      </c>
    </row>
    <row r="2497" spans="4:6" x14ac:dyDescent="0.2">
      <c r="D2497" s="7"/>
      <c r="E2497" s="2"/>
      <c r="F2497" s="2">
        <v>2.3240000000000001E-3</v>
      </c>
    </row>
    <row r="2498" spans="4:6" x14ac:dyDescent="0.2">
      <c r="D2498" s="7"/>
      <c r="E2498" s="2"/>
      <c r="F2498" s="2">
        <v>1.4779999999999999E-3</v>
      </c>
    </row>
    <row r="2499" spans="4:6" x14ac:dyDescent="0.2">
      <c r="D2499" s="7"/>
      <c r="E2499" s="2"/>
      <c r="F2499" s="2">
        <v>1.116E-3</v>
      </c>
    </row>
    <row r="2500" spans="4:6" x14ac:dyDescent="0.2">
      <c r="D2500" s="7"/>
      <c r="E2500" s="2"/>
      <c r="F2500" s="2">
        <v>1.4989999999999999E-3</v>
      </c>
    </row>
    <row r="2501" spans="4:6" x14ac:dyDescent="0.2">
      <c r="D2501" s="7"/>
      <c r="E2501" s="2"/>
      <c r="F2501" s="2">
        <v>1.5349999999999999E-3</v>
      </c>
    </row>
    <row r="2502" spans="4:6" x14ac:dyDescent="0.2">
      <c r="D2502" s="7"/>
      <c r="E2502" s="2"/>
      <c r="F2502" s="2">
        <v>1.5889999999999999E-3</v>
      </c>
    </row>
    <row r="2503" spans="4:6" x14ac:dyDescent="0.2">
      <c r="D2503" s="7"/>
      <c r="E2503" s="2"/>
      <c r="F2503" s="2">
        <v>1.0549999999999999E-3</v>
      </c>
    </row>
    <row r="2504" spans="4:6" x14ac:dyDescent="0.2">
      <c r="D2504" s="7"/>
      <c r="E2504" s="2"/>
      <c r="F2504" s="2">
        <v>2.2659999999999998E-3</v>
      </c>
    </row>
    <row r="2505" spans="4:6" x14ac:dyDescent="0.2">
      <c r="D2505" s="7"/>
      <c r="E2505" s="2"/>
      <c r="F2505" s="2">
        <v>1.158E-3</v>
      </c>
    </row>
    <row r="2506" spans="4:6" x14ac:dyDescent="0.2">
      <c r="D2506" s="7"/>
      <c r="E2506" s="2"/>
      <c r="F2506" s="2">
        <v>9.9500000000000001E-4</v>
      </c>
    </row>
    <row r="2507" spans="4:6" x14ac:dyDescent="0.2">
      <c r="D2507" s="7"/>
      <c r="E2507" s="2"/>
      <c r="F2507" s="2">
        <v>1.139E-3</v>
      </c>
    </row>
    <row r="2508" spans="4:6" x14ac:dyDescent="0.2">
      <c r="D2508" s="7"/>
      <c r="E2508" s="2"/>
      <c r="F2508" s="2">
        <v>5.5999999999999995E-4</v>
      </c>
    </row>
    <row r="2509" spans="4:6" x14ac:dyDescent="0.2">
      <c r="D2509" s="7"/>
      <c r="E2509" s="2"/>
      <c r="F2509" s="2">
        <v>1.1839999999999999E-3</v>
      </c>
    </row>
    <row r="2510" spans="4:6" x14ac:dyDescent="0.2">
      <c r="D2510" s="7"/>
      <c r="E2510" s="2"/>
      <c r="F2510" s="2">
        <v>1.408E-3</v>
      </c>
    </row>
    <row r="2511" spans="4:6" x14ac:dyDescent="0.2">
      <c r="D2511" s="7"/>
      <c r="E2511" s="2"/>
      <c r="F2511" s="2">
        <v>9.5600000000000004E-4</v>
      </c>
    </row>
    <row r="2512" spans="4:6" x14ac:dyDescent="0.2">
      <c r="D2512" s="7"/>
      <c r="E2512" s="2"/>
      <c r="F2512" s="2">
        <v>9.6299999999999999E-4</v>
      </c>
    </row>
    <row r="2513" spans="4:6" x14ac:dyDescent="0.2">
      <c r="D2513" s="7"/>
      <c r="E2513" s="2"/>
      <c r="F2513" s="2">
        <v>1.81E-3</v>
      </c>
    </row>
    <row r="2514" spans="4:6" x14ac:dyDescent="0.2">
      <c r="D2514" s="7"/>
      <c r="E2514" s="2"/>
      <c r="F2514" s="2">
        <v>1.9959999999999999E-3</v>
      </c>
    </row>
    <row r="2515" spans="4:6" x14ac:dyDescent="0.2">
      <c r="D2515" s="7"/>
      <c r="E2515" s="2"/>
      <c r="F2515" s="2">
        <v>1.8190000000000001E-3</v>
      </c>
    </row>
    <row r="2516" spans="4:6" x14ac:dyDescent="0.2">
      <c r="D2516" s="7"/>
      <c r="E2516" s="2"/>
      <c r="F2516" s="2">
        <v>1.5790000000000001E-3</v>
      </c>
    </row>
    <row r="2517" spans="4:6" x14ac:dyDescent="0.2">
      <c r="D2517" s="7"/>
      <c r="E2517" s="2"/>
      <c r="F2517" s="2">
        <v>9.9700000000000006E-4</v>
      </c>
    </row>
    <row r="2518" spans="4:6" x14ac:dyDescent="0.2">
      <c r="D2518" s="7"/>
      <c r="E2518" s="2"/>
      <c r="F2518" s="2">
        <v>1.364E-3</v>
      </c>
    </row>
    <row r="2519" spans="4:6" x14ac:dyDescent="0.2">
      <c r="D2519" s="7"/>
      <c r="E2519" s="2"/>
      <c r="F2519" s="2">
        <v>7.1000000000000002E-4</v>
      </c>
    </row>
    <row r="2520" spans="4:6" x14ac:dyDescent="0.2">
      <c r="D2520" s="7"/>
      <c r="E2520" s="2"/>
      <c r="F2520" s="2">
        <v>8.0199999999999998E-4</v>
      </c>
    </row>
    <row r="2521" spans="4:6" x14ac:dyDescent="0.2">
      <c r="D2521" s="7"/>
      <c r="E2521" s="2"/>
      <c r="F2521" s="2">
        <v>9.8799999999999995E-4</v>
      </c>
    </row>
    <row r="2522" spans="4:6" x14ac:dyDescent="0.2">
      <c r="D2522" s="7"/>
      <c r="E2522" s="2"/>
      <c r="F2522" s="2">
        <v>9.4899999999999997E-4</v>
      </c>
    </row>
    <row r="2523" spans="4:6" x14ac:dyDescent="0.2">
      <c r="D2523" s="7"/>
      <c r="E2523" s="2"/>
      <c r="F2523" s="2">
        <v>1.4040000000000001E-3</v>
      </c>
    </row>
    <row r="2524" spans="4:6" x14ac:dyDescent="0.2">
      <c r="D2524" s="7"/>
      <c r="E2524" s="2"/>
      <c r="F2524" s="2">
        <v>1.799E-3</v>
      </c>
    </row>
    <row r="2525" spans="4:6" x14ac:dyDescent="0.2">
      <c r="D2525" s="7"/>
      <c r="E2525" s="2"/>
      <c r="F2525" s="2">
        <v>9.7799999999999992E-4</v>
      </c>
    </row>
    <row r="2526" spans="4:6" x14ac:dyDescent="0.2">
      <c r="D2526" s="7"/>
      <c r="E2526" s="2"/>
      <c r="F2526" s="2">
        <v>9.7799999999999992E-4</v>
      </c>
    </row>
    <row r="2527" spans="4:6" x14ac:dyDescent="0.2">
      <c r="D2527" s="7"/>
      <c r="E2527" s="2"/>
      <c r="F2527" s="2">
        <v>1.439E-3</v>
      </c>
    </row>
    <row r="2528" spans="4:6" x14ac:dyDescent="0.2">
      <c r="D2528" s="7"/>
      <c r="E2528" s="2"/>
      <c r="F2528" s="2">
        <v>1.8339999999999999E-3</v>
      </c>
    </row>
    <row r="2529" spans="4:6" x14ac:dyDescent="0.2">
      <c r="D2529" s="7"/>
      <c r="E2529" s="2"/>
      <c r="F2529" s="2">
        <v>4.86E-4</v>
      </c>
    </row>
    <row r="2530" spans="4:6" x14ac:dyDescent="0.2">
      <c r="D2530" s="7"/>
      <c r="E2530" s="2"/>
      <c r="F2530" s="2">
        <v>7.6099999999999996E-4</v>
      </c>
    </row>
    <row r="2531" spans="4:6" x14ac:dyDescent="0.2">
      <c r="D2531" s="7"/>
      <c r="E2531" s="2"/>
      <c r="F2531" s="2">
        <v>5.7799999999999995E-4</v>
      </c>
    </row>
    <row r="2532" spans="4:6" x14ac:dyDescent="0.2">
      <c r="D2532" s="7"/>
      <c r="E2532" s="2"/>
      <c r="F2532" s="2">
        <v>1.341E-3</v>
      </c>
    </row>
    <row r="2533" spans="4:6" x14ac:dyDescent="0.2">
      <c r="D2533" s="7"/>
      <c r="E2533" s="2"/>
      <c r="F2533" s="2">
        <v>3.0720000000000001E-3</v>
      </c>
    </row>
    <row r="2534" spans="4:6" x14ac:dyDescent="0.2">
      <c r="D2534" s="7"/>
      <c r="E2534" s="2"/>
      <c r="F2534" s="2">
        <v>1.668E-3</v>
      </c>
    </row>
    <row r="2535" spans="4:6" x14ac:dyDescent="0.2">
      <c r="D2535" s="7"/>
      <c r="E2535" s="2"/>
      <c r="F2535" s="2">
        <v>1.371E-3</v>
      </c>
    </row>
    <row r="2536" spans="4:6" x14ac:dyDescent="0.2">
      <c r="D2536" s="7"/>
      <c r="E2536" s="2"/>
      <c r="F2536" s="2">
        <v>7.1599999999999995E-4</v>
      </c>
    </row>
    <row r="2537" spans="4:6" x14ac:dyDescent="0.2">
      <c r="D2537" s="7"/>
      <c r="E2537" s="2"/>
      <c r="F2537" s="2">
        <v>5.6400000000000005E-4</v>
      </c>
    </row>
    <row r="2538" spans="4:6" x14ac:dyDescent="0.2">
      <c r="D2538" s="7"/>
      <c r="E2538" s="2"/>
      <c r="F2538" s="2">
        <v>5.1999999999999995E-4</v>
      </c>
    </row>
    <row r="2539" spans="4:6" x14ac:dyDescent="0.2">
      <c r="D2539" s="7"/>
      <c r="E2539" s="2"/>
      <c r="F2539" s="2">
        <v>9.2800000000000001E-4</v>
      </c>
    </row>
    <row r="2540" spans="4:6" x14ac:dyDescent="0.2">
      <c r="D2540" s="7"/>
      <c r="E2540" s="2"/>
      <c r="F2540" s="2">
        <v>8.7900000000000001E-4</v>
      </c>
    </row>
    <row r="2541" spans="4:6" x14ac:dyDescent="0.2">
      <c r="D2541" s="7"/>
      <c r="E2541" s="2"/>
      <c r="F2541" s="2">
        <v>7.8600000000000002E-4</v>
      </c>
    </row>
    <row r="2542" spans="4:6" x14ac:dyDescent="0.2">
      <c r="D2542" s="7"/>
      <c r="E2542" s="2"/>
      <c r="F2542" s="2">
        <v>1.5169999999999999E-3</v>
      </c>
    </row>
    <row r="2543" spans="4:6" x14ac:dyDescent="0.2">
      <c r="D2543" s="7"/>
      <c r="E2543" s="2"/>
      <c r="F2543" s="2">
        <v>1.2260000000000001E-3</v>
      </c>
    </row>
    <row r="2544" spans="4:6" x14ac:dyDescent="0.2">
      <c r="D2544" s="7"/>
      <c r="E2544" s="2"/>
      <c r="F2544" s="2">
        <v>1.225E-3</v>
      </c>
    </row>
    <row r="2545" spans="4:6" x14ac:dyDescent="0.2">
      <c r="D2545" s="7"/>
      <c r="E2545" s="2"/>
      <c r="F2545" s="2">
        <v>1.1509999999999999E-3</v>
      </c>
    </row>
    <row r="2546" spans="4:6" x14ac:dyDescent="0.2">
      <c r="D2546" s="7"/>
      <c r="E2546" s="2"/>
      <c r="F2546" s="2">
        <v>8.7699999999999996E-4</v>
      </c>
    </row>
    <row r="2547" spans="4:6" x14ac:dyDescent="0.2">
      <c r="D2547" s="7"/>
      <c r="E2547" s="2"/>
      <c r="F2547" s="2">
        <v>7.7899999999999996E-4</v>
      </c>
    </row>
    <row r="2548" spans="4:6" x14ac:dyDescent="0.2">
      <c r="D2548" s="7"/>
      <c r="E2548" s="2"/>
      <c r="F2548" s="2">
        <v>1.328E-3</v>
      </c>
    </row>
    <row r="2549" spans="4:6" x14ac:dyDescent="0.2">
      <c r="D2549" s="7"/>
      <c r="E2549" s="2"/>
      <c r="F2549" s="2">
        <v>1.0169999999999999E-3</v>
      </c>
    </row>
    <row r="2550" spans="4:6" x14ac:dyDescent="0.2">
      <c r="D2550" s="7"/>
      <c r="E2550" s="2"/>
      <c r="F2550" s="2">
        <v>5.3700000000000004E-4</v>
      </c>
    </row>
    <row r="2551" spans="4:6" x14ac:dyDescent="0.2">
      <c r="D2551" s="7"/>
      <c r="E2551" s="2"/>
      <c r="F2551" s="2">
        <v>8.8599999999999996E-4</v>
      </c>
    </row>
    <row r="2552" spans="4:6" x14ac:dyDescent="0.2">
      <c r="D2552" s="7"/>
      <c r="E2552" s="2"/>
      <c r="F2552" s="2">
        <v>1.9449999999999999E-3</v>
      </c>
    </row>
    <row r="2553" spans="4:6" x14ac:dyDescent="0.2">
      <c r="D2553" s="7"/>
      <c r="E2553" s="2"/>
      <c r="F2553" s="2">
        <v>8.9300000000000002E-4</v>
      </c>
    </row>
    <row r="2554" spans="4:6" x14ac:dyDescent="0.2">
      <c r="D2554" s="7"/>
      <c r="E2554" s="2"/>
      <c r="F2554" s="2">
        <v>1.8259999999999999E-3</v>
      </c>
    </row>
    <row r="2555" spans="4:6" x14ac:dyDescent="0.2">
      <c r="D2555" s="7"/>
      <c r="E2555" s="2"/>
      <c r="F2555" s="2">
        <v>8.8699999999999998E-4</v>
      </c>
    </row>
    <row r="2556" spans="4:6" x14ac:dyDescent="0.2">
      <c r="D2556" s="7"/>
      <c r="E2556" s="2"/>
      <c r="F2556" s="2">
        <v>8.12E-4</v>
      </c>
    </row>
    <row r="2557" spans="4:6" x14ac:dyDescent="0.2">
      <c r="D2557" s="7"/>
      <c r="E2557" s="2"/>
      <c r="F2557" s="2">
        <v>8.5800000000000004E-4</v>
      </c>
    </row>
    <row r="2558" spans="4:6" x14ac:dyDescent="0.2">
      <c r="D2558" s="7"/>
      <c r="E2558" s="2"/>
      <c r="F2558" s="2">
        <v>8.25E-4</v>
      </c>
    </row>
    <row r="2559" spans="4:6" x14ac:dyDescent="0.2">
      <c r="D2559" s="7"/>
      <c r="E2559" s="2"/>
      <c r="F2559" s="2">
        <v>9.5299999999999996E-4</v>
      </c>
    </row>
    <row r="2560" spans="4:6" x14ac:dyDescent="0.2">
      <c r="D2560" s="7"/>
      <c r="E2560" s="2"/>
      <c r="F2560" s="2">
        <v>1.372E-3</v>
      </c>
    </row>
    <row r="2561" spans="4:6" x14ac:dyDescent="0.2">
      <c r="D2561" s="7"/>
      <c r="E2561" s="2"/>
      <c r="F2561" s="2">
        <v>1.7060000000000001E-3</v>
      </c>
    </row>
    <row r="2562" spans="4:6" x14ac:dyDescent="0.2">
      <c r="D2562" s="7"/>
      <c r="E2562" s="2"/>
      <c r="F2562" s="2">
        <v>6.8199999999999999E-4</v>
      </c>
    </row>
    <row r="2563" spans="4:6" x14ac:dyDescent="0.2">
      <c r="D2563" s="7"/>
      <c r="E2563" s="2"/>
      <c r="F2563" s="2">
        <v>1.2880000000000001E-3</v>
      </c>
    </row>
    <row r="2564" spans="4:6" x14ac:dyDescent="0.2">
      <c r="D2564" s="7"/>
      <c r="E2564" s="2"/>
      <c r="F2564" s="2">
        <v>6.7599999999999995E-4</v>
      </c>
    </row>
    <row r="2565" spans="4:6" x14ac:dyDescent="0.2">
      <c r="D2565" s="7"/>
      <c r="E2565" s="2"/>
      <c r="F2565" s="2">
        <v>6.9700000000000003E-4</v>
      </c>
    </row>
    <row r="2566" spans="4:6" x14ac:dyDescent="0.2">
      <c r="D2566" s="7"/>
      <c r="E2566" s="2"/>
      <c r="F2566" s="2">
        <v>7.9500000000000003E-4</v>
      </c>
    </row>
    <row r="2567" spans="4:6" x14ac:dyDescent="0.2">
      <c r="D2567" s="7"/>
      <c r="E2567" s="2"/>
      <c r="F2567" s="2">
        <v>6.7000000000000002E-4</v>
      </c>
    </row>
    <row r="2568" spans="4:6" x14ac:dyDescent="0.2">
      <c r="D2568" s="7"/>
      <c r="E2568" s="2"/>
      <c r="F2568" s="2">
        <v>1.6869999999999999E-3</v>
      </c>
    </row>
    <row r="2569" spans="4:6" x14ac:dyDescent="0.2">
      <c r="D2569" s="7"/>
      <c r="E2569" s="2"/>
      <c r="F2569" s="2"/>
    </row>
    <row r="2570" spans="4:6" x14ac:dyDescent="0.2">
      <c r="D2570" s="7"/>
      <c r="E2570" s="2">
        <v>8.2600000000000002E-4</v>
      </c>
      <c r="F2570" s="2">
        <v>9.2699999999999998E-4</v>
      </c>
    </row>
    <row r="2571" spans="4:6" x14ac:dyDescent="0.2">
      <c r="D2571" s="7"/>
      <c r="E2571" s="2">
        <v>9.5799999999999998E-4</v>
      </c>
      <c r="F2571" s="2">
        <v>8.9400000000000005E-4</v>
      </c>
    </row>
    <row r="2572" spans="4:6" x14ac:dyDescent="0.2">
      <c r="D2572" s="7"/>
      <c r="E2572" s="2">
        <v>1.4580000000000001E-3</v>
      </c>
      <c r="F2572" s="2">
        <v>8.9899999999999995E-4</v>
      </c>
    </row>
    <row r="2573" spans="4:6" x14ac:dyDescent="0.2">
      <c r="D2573" s="7"/>
      <c r="E2573" s="2">
        <v>1.003E-3</v>
      </c>
      <c r="F2573" s="2">
        <v>1.145E-3</v>
      </c>
    </row>
    <row r="2574" spans="4:6" x14ac:dyDescent="0.2">
      <c r="D2574" s="7"/>
      <c r="E2574" s="2">
        <v>8.6899999999999998E-4</v>
      </c>
      <c r="F2574" s="2">
        <v>4.8799999999999999E-4</v>
      </c>
    </row>
    <row r="2575" spans="4:6" x14ac:dyDescent="0.2">
      <c r="D2575" s="7"/>
      <c r="E2575" s="2">
        <v>5.1699999999999999E-4</v>
      </c>
      <c r="F2575" s="2">
        <v>6.9700000000000003E-4</v>
      </c>
    </row>
    <row r="2576" spans="4:6" x14ac:dyDescent="0.2">
      <c r="D2576" s="7"/>
      <c r="E2576" s="2">
        <v>5.4500000000000002E-4</v>
      </c>
      <c r="F2576" s="2">
        <v>1.163E-3</v>
      </c>
    </row>
    <row r="2577" spans="4:6" x14ac:dyDescent="0.2">
      <c r="D2577" s="7"/>
      <c r="E2577" s="2">
        <v>7.54E-4</v>
      </c>
      <c r="F2577" s="2">
        <v>1.9120000000000001E-3</v>
      </c>
    </row>
    <row r="2578" spans="4:6" x14ac:dyDescent="0.2">
      <c r="D2578" s="7"/>
      <c r="E2578" s="2">
        <v>1.0059999999999999E-3</v>
      </c>
      <c r="F2578" s="2">
        <v>1.163E-3</v>
      </c>
    </row>
    <row r="2579" spans="4:6" x14ac:dyDescent="0.2">
      <c r="D2579" s="7"/>
      <c r="E2579" s="2">
        <v>1.459E-3</v>
      </c>
      <c r="F2579" s="2">
        <v>8.5899999999999995E-4</v>
      </c>
    </row>
    <row r="2580" spans="4:6" x14ac:dyDescent="0.2">
      <c r="D2580" s="7"/>
      <c r="E2580" s="2">
        <v>7.0200000000000004E-4</v>
      </c>
      <c r="F2580" s="2">
        <v>1.186E-3</v>
      </c>
    </row>
    <row r="2581" spans="4:6" x14ac:dyDescent="0.2">
      <c r="D2581" s="7"/>
      <c r="E2581" s="2">
        <v>5.8399999999999999E-4</v>
      </c>
      <c r="F2581" s="2">
        <v>1.1150000000000001E-3</v>
      </c>
    </row>
    <row r="2582" spans="4:6" x14ac:dyDescent="0.2">
      <c r="D2582" s="7"/>
      <c r="E2582" s="2">
        <v>9.8900000000000008E-4</v>
      </c>
      <c r="F2582" s="2">
        <v>1.4580000000000001E-3</v>
      </c>
    </row>
    <row r="2583" spans="4:6" x14ac:dyDescent="0.2">
      <c r="D2583" s="7"/>
      <c r="E2583" s="2">
        <v>6.4599999999999998E-4</v>
      </c>
      <c r="F2583" s="2">
        <v>2.2160000000000001E-3</v>
      </c>
    </row>
    <row r="2584" spans="4:6" x14ac:dyDescent="0.2">
      <c r="D2584" s="7"/>
      <c r="E2584" s="2">
        <v>8.1599999999999999E-4</v>
      </c>
      <c r="F2584" s="2">
        <v>8.4999999999999995E-4</v>
      </c>
    </row>
    <row r="2585" spans="4:6" x14ac:dyDescent="0.2">
      <c r="D2585" s="7"/>
      <c r="E2585" s="2">
        <v>9.7099999999999997E-4</v>
      </c>
      <c r="F2585" s="2">
        <v>9.2900000000000003E-4</v>
      </c>
    </row>
    <row r="2586" spans="4:6" x14ac:dyDescent="0.2">
      <c r="D2586" s="7"/>
      <c r="E2586" s="2">
        <v>7.2199999999999999E-4</v>
      </c>
      <c r="F2586" s="2">
        <v>1.472E-3</v>
      </c>
    </row>
    <row r="2587" spans="4:6" x14ac:dyDescent="0.2">
      <c r="D2587" s="7"/>
      <c r="E2587" s="2">
        <v>7.4399999999999998E-4</v>
      </c>
      <c r="F2587" s="2">
        <v>9.1E-4</v>
      </c>
    </row>
    <row r="2588" spans="4:6" x14ac:dyDescent="0.2">
      <c r="D2588" s="7"/>
      <c r="E2588" s="2">
        <v>8.5300000000000003E-4</v>
      </c>
      <c r="F2588" s="2">
        <v>2.2899999999999999E-3</v>
      </c>
    </row>
    <row r="2589" spans="4:6" x14ac:dyDescent="0.2">
      <c r="D2589" s="7"/>
      <c r="E2589" s="2">
        <v>6.7199999999999996E-4</v>
      </c>
      <c r="F2589" s="2">
        <v>9.5500000000000001E-4</v>
      </c>
    </row>
    <row r="2590" spans="4:6" x14ac:dyDescent="0.2">
      <c r="D2590" s="7"/>
      <c r="E2590" s="2">
        <v>9.3300000000000002E-4</v>
      </c>
      <c r="F2590" s="2">
        <v>8.7799999999999998E-4</v>
      </c>
    </row>
    <row r="2591" spans="4:6" x14ac:dyDescent="0.2">
      <c r="D2591" s="7"/>
      <c r="E2591" s="2">
        <v>6.0400000000000004E-4</v>
      </c>
      <c r="F2591" s="2">
        <v>6.9200000000000002E-4</v>
      </c>
    </row>
    <row r="2592" spans="4:6" x14ac:dyDescent="0.2">
      <c r="D2592" s="7"/>
      <c r="E2592" s="2">
        <v>6.1799999999999995E-4</v>
      </c>
      <c r="F2592" s="2">
        <v>1.0499999999999999E-3</v>
      </c>
    </row>
    <row r="2593" spans="4:6" x14ac:dyDescent="0.2">
      <c r="D2593" s="7"/>
      <c r="E2593" s="2">
        <v>6.1300000000000005E-4</v>
      </c>
      <c r="F2593" s="2">
        <v>8.5700000000000001E-4</v>
      </c>
    </row>
    <row r="2594" spans="4:6" x14ac:dyDescent="0.2">
      <c r="D2594" s="7"/>
      <c r="E2594" s="2">
        <v>8.6600000000000002E-4</v>
      </c>
      <c r="F2594" s="2">
        <v>6.3199999999999997E-4</v>
      </c>
    </row>
    <row r="2595" spans="4:6" x14ac:dyDescent="0.2">
      <c r="D2595" s="7"/>
      <c r="E2595" s="2">
        <v>8.9499999999999996E-4</v>
      </c>
      <c r="F2595" s="2">
        <v>5.4100000000000003E-4</v>
      </c>
    </row>
    <row r="2596" spans="4:6" x14ac:dyDescent="0.2">
      <c r="D2596" s="7"/>
      <c r="E2596" s="2">
        <v>8.8500000000000004E-4</v>
      </c>
      <c r="F2596" s="2">
        <v>8.6700000000000004E-4</v>
      </c>
    </row>
    <row r="2597" spans="4:6" x14ac:dyDescent="0.2">
      <c r="D2597" s="7"/>
      <c r="E2597" s="2">
        <v>1.374E-3</v>
      </c>
      <c r="F2597" s="2">
        <v>7.7099999999999998E-4</v>
      </c>
    </row>
    <row r="2598" spans="4:6" x14ac:dyDescent="0.2">
      <c r="D2598" s="7"/>
      <c r="E2598" s="2">
        <v>5.5199999999999997E-4</v>
      </c>
      <c r="F2598" s="2">
        <v>9.4899999999999997E-4</v>
      </c>
    </row>
    <row r="2599" spans="4:6" x14ac:dyDescent="0.2">
      <c r="D2599" s="7"/>
      <c r="E2599" s="2">
        <v>8.25E-4</v>
      </c>
      <c r="F2599" s="2">
        <v>1.508E-3</v>
      </c>
    </row>
    <row r="2600" spans="4:6" x14ac:dyDescent="0.2">
      <c r="D2600" s="7"/>
      <c r="E2600" s="2">
        <v>4.3199999999999998E-4</v>
      </c>
      <c r="F2600" s="2">
        <v>9.0600000000000001E-4</v>
      </c>
    </row>
    <row r="2601" spans="4:6" x14ac:dyDescent="0.2">
      <c r="D2601" s="7"/>
      <c r="E2601" s="2">
        <v>1.284E-3</v>
      </c>
      <c r="F2601" s="2">
        <v>9.810000000000001E-4</v>
      </c>
    </row>
    <row r="2602" spans="4:6" x14ac:dyDescent="0.2">
      <c r="D2602" s="7"/>
      <c r="E2602" s="2">
        <v>1.534E-3</v>
      </c>
      <c r="F2602" s="2">
        <v>1.397E-3</v>
      </c>
    </row>
    <row r="2603" spans="4:6" x14ac:dyDescent="0.2">
      <c r="D2603" s="7"/>
      <c r="E2603" s="2">
        <v>8.4000000000000003E-4</v>
      </c>
      <c r="F2603" s="2">
        <v>1.647E-3</v>
      </c>
    </row>
    <row r="2604" spans="4:6" x14ac:dyDescent="0.2">
      <c r="D2604" s="7"/>
      <c r="E2604" s="2">
        <v>9.0200000000000002E-4</v>
      </c>
      <c r="F2604" s="2">
        <v>7.6000000000000004E-4</v>
      </c>
    </row>
    <row r="2605" spans="4:6" x14ac:dyDescent="0.2">
      <c r="D2605" s="7"/>
      <c r="E2605" s="2">
        <v>7.6199999999999998E-4</v>
      </c>
      <c r="F2605" s="2">
        <v>1.1280000000000001E-3</v>
      </c>
    </row>
    <row r="2606" spans="4:6" x14ac:dyDescent="0.2">
      <c r="D2606" s="7"/>
      <c r="E2606" s="2">
        <v>7.45E-4</v>
      </c>
      <c r="F2606" s="2">
        <v>1.059E-3</v>
      </c>
    </row>
    <row r="2607" spans="4:6" x14ac:dyDescent="0.2">
      <c r="D2607" s="7"/>
      <c r="E2607" s="2">
        <v>6.9800000000000005E-4</v>
      </c>
      <c r="F2607" s="2">
        <v>1.0660000000000001E-3</v>
      </c>
    </row>
    <row r="2608" spans="4:6" x14ac:dyDescent="0.2">
      <c r="D2608" s="7"/>
      <c r="E2608" s="2">
        <v>8.2600000000000002E-4</v>
      </c>
      <c r="F2608" s="2">
        <v>8.6300000000000005E-4</v>
      </c>
    </row>
    <row r="2609" spans="4:6" x14ac:dyDescent="0.2">
      <c r="D2609" s="7"/>
      <c r="E2609" s="2">
        <v>1.529E-3</v>
      </c>
      <c r="F2609" s="2">
        <v>9.8700000000000003E-4</v>
      </c>
    </row>
    <row r="2610" spans="4:6" x14ac:dyDescent="0.2">
      <c r="D2610" s="7"/>
      <c r="E2610" s="2">
        <v>1.596E-3</v>
      </c>
      <c r="F2610" s="2">
        <v>6.2500000000000001E-4</v>
      </c>
    </row>
    <row r="2611" spans="4:6" x14ac:dyDescent="0.2">
      <c r="D2611" s="7"/>
      <c r="E2611" s="2">
        <v>9.6199999999999996E-4</v>
      </c>
      <c r="F2611" s="2">
        <v>8.1800000000000004E-4</v>
      </c>
    </row>
    <row r="2612" spans="4:6" x14ac:dyDescent="0.2">
      <c r="D2612" s="7"/>
      <c r="E2612" s="2">
        <v>9.2699999999999998E-4</v>
      </c>
      <c r="F2612" s="2">
        <v>7.6900000000000004E-4</v>
      </c>
    </row>
    <row r="2613" spans="4:6" x14ac:dyDescent="0.2">
      <c r="D2613" s="7"/>
      <c r="E2613" s="2">
        <v>1.3879999999999999E-3</v>
      </c>
      <c r="F2613" s="2">
        <v>8.5599999999999999E-4</v>
      </c>
    </row>
    <row r="2614" spans="4:6" x14ac:dyDescent="0.2">
      <c r="D2614" s="7"/>
      <c r="E2614" s="2">
        <v>9.990000000000001E-4</v>
      </c>
      <c r="F2614" s="2">
        <v>1.088E-3</v>
      </c>
    </row>
    <row r="2615" spans="4:6" x14ac:dyDescent="0.2">
      <c r="D2615" s="7"/>
      <c r="E2615" s="2">
        <v>1.0970000000000001E-3</v>
      </c>
      <c r="F2615" s="2">
        <v>7.1000000000000002E-4</v>
      </c>
    </row>
    <row r="2616" spans="4:6" x14ac:dyDescent="0.2">
      <c r="D2616" s="7"/>
      <c r="E2616" s="2">
        <v>1.5380000000000001E-3</v>
      </c>
      <c r="F2616" s="2">
        <v>9.6299999999999999E-4</v>
      </c>
    </row>
    <row r="2617" spans="4:6" x14ac:dyDescent="0.2">
      <c r="D2617" s="7"/>
      <c r="E2617" s="2">
        <v>7.0299999999999996E-4</v>
      </c>
      <c r="F2617" s="2">
        <v>2.114E-3</v>
      </c>
    </row>
    <row r="2618" spans="4:6" x14ac:dyDescent="0.2">
      <c r="D2618" s="7"/>
      <c r="E2618" s="2">
        <v>9.8400000000000007E-4</v>
      </c>
      <c r="F2618" s="2">
        <v>1.817E-3</v>
      </c>
    </row>
    <row r="2619" spans="4:6" x14ac:dyDescent="0.2">
      <c r="D2619" s="7"/>
      <c r="E2619" s="2">
        <v>1.0740000000000001E-3</v>
      </c>
      <c r="F2619" s="2">
        <v>2.356E-3</v>
      </c>
    </row>
    <row r="2620" spans="4:6" x14ac:dyDescent="0.2">
      <c r="D2620" s="7"/>
      <c r="E2620" s="2">
        <v>9.5399999999999999E-4</v>
      </c>
      <c r="F2620" s="2">
        <v>1.299E-3</v>
      </c>
    </row>
    <row r="2621" spans="4:6" x14ac:dyDescent="0.2">
      <c r="D2621" s="7"/>
      <c r="E2621" s="2">
        <v>1.387E-3</v>
      </c>
      <c r="F2621" s="2">
        <v>7.1699999999999997E-4</v>
      </c>
    </row>
    <row r="2622" spans="4:6" x14ac:dyDescent="0.2">
      <c r="D2622" s="7"/>
      <c r="E2622" s="2">
        <v>6.6500000000000001E-4</v>
      </c>
      <c r="F2622" s="2">
        <v>2.258E-3</v>
      </c>
    </row>
    <row r="2623" spans="4:6" x14ac:dyDescent="0.2">
      <c r="D2623" s="7"/>
      <c r="E2623" s="2">
        <v>1.0790000000000001E-3</v>
      </c>
      <c r="F2623" s="2">
        <v>9.19E-4</v>
      </c>
    </row>
    <row r="2624" spans="4:6" x14ac:dyDescent="0.2">
      <c r="D2624" s="7"/>
      <c r="E2624" s="2">
        <v>1.2390000000000001E-3</v>
      </c>
      <c r="F2624" s="2">
        <v>1.944E-3</v>
      </c>
    </row>
    <row r="2625" spans="4:6" x14ac:dyDescent="0.2">
      <c r="D2625" s="7"/>
      <c r="E2625" s="2">
        <v>8.4800000000000001E-4</v>
      </c>
      <c r="F2625" s="2">
        <v>7.2999999999999996E-4</v>
      </c>
    </row>
    <row r="2626" spans="4:6" x14ac:dyDescent="0.2">
      <c r="D2626" s="7"/>
      <c r="E2626" s="2">
        <v>5.6599999999999999E-4</v>
      </c>
      <c r="F2626" s="2">
        <v>9.0600000000000001E-4</v>
      </c>
    </row>
    <row r="2627" spans="4:6" x14ac:dyDescent="0.2">
      <c r="D2627" s="7"/>
      <c r="E2627" s="2">
        <v>6.4300000000000002E-4</v>
      </c>
      <c r="F2627" s="2">
        <v>1.124E-3</v>
      </c>
    </row>
    <row r="2628" spans="4:6" x14ac:dyDescent="0.2">
      <c r="D2628" s="7"/>
      <c r="E2628" s="2">
        <v>1.114E-3</v>
      </c>
      <c r="F2628" s="2">
        <v>1.474E-3</v>
      </c>
    </row>
    <row r="2629" spans="4:6" x14ac:dyDescent="0.2">
      <c r="D2629" s="7"/>
      <c r="E2629" s="2">
        <v>7.1400000000000001E-4</v>
      </c>
      <c r="F2629" s="2">
        <v>1.212E-3</v>
      </c>
    </row>
    <row r="2630" spans="4:6" x14ac:dyDescent="0.2">
      <c r="D2630" s="7"/>
      <c r="E2630" s="2">
        <v>1.1590000000000001E-3</v>
      </c>
      <c r="F2630" s="2">
        <v>1.1850000000000001E-3</v>
      </c>
    </row>
    <row r="2631" spans="4:6" x14ac:dyDescent="0.2">
      <c r="D2631" s="7"/>
      <c r="E2631" s="2">
        <v>8.8099999999999995E-4</v>
      </c>
      <c r="F2631" s="2">
        <v>1.3519999999999999E-3</v>
      </c>
    </row>
    <row r="2632" spans="4:6" x14ac:dyDescent="0.2">
      <c r="D2632" s="7"/>
      <c r="E2632" s="2">
        <v>8.7900000000000001E-4</v>
      </c>
      <c r="F2632" s="2">
        <v>8.3000000000000001E-4</v>
      </c>
    </row>
    <row r="2633" spans="4:6" x14ac:dyDescent="0.2">
      <c r="D2633" s="7"/>
      <c r="E2633" s="2">
        <v>1.127E-3</v>
      </c>
      <c r="F2633" s="2">
        <v>5.31E-4</v>
      </c>
    </row>
    <row r="2634" spans="4:6" x14ac:dyDescent="0.2">
      <c r="D2634" s="7"/>
      <c r="E2634" s="2">
        <v>6.87E-4</v>
      </c>
      <c r="F2634" s="2">
        <v>7.0600000000000003E-4</v>
      </c>
    </row>
    <row r="2635" spans="4:6" x14ac:dyDescent="0.2">
      <c r="D2635" s="7"/>
      <c r="E2635" s="2">
        <v>9.7199999999999999E-4</v>
      </c>
      <c r="F2635" s="2">
        <v>8.1899999999999996E-4</v>
      </c>
    </row>
    <row r="2636" spans="4:6" x14ac:dyDescent="0.2">
      <c r="D2636" s="7"/>
      <c r="E2636" s="2">
        <v>1.155E-3</v>
      </c>
      <c r="F2636" s="2">
        <v>8.7799999999999998E-4</v>
      </c>
    </row>
    <row r="2637" spans="4:6" x14ac:dyDescent="0.2">
      <c r="D2637" s="7"/>
      <c r="E2637" s="2">
        <v>8.7399999999999999E-4</v>
      </c>
      <c r="F2637" s="2">
        <v>1.402E-3</v>
      </c>
    </row>
    <row r="2638" spans="4:6" x14ac:dyDescent="0.2">
      <c r="D2638" s="7"/>
      <c r="E2638" s="2">
        <v>6.2E-4</v>
      </c>
      <c r="F2638" s="2">
        <v>1.0790000000000001E-3</v>
      </c>
    </row>
    <row r="2639" spans="4:6" x14ac:dyDescent="0.2">
      <c r="D2639" s="7"/>
      <c r="E2639" s="2">
        <v>5.2700000000000002E-4</v>
      </c>
      <c r="F2639" s="2">
        <v>1.402E-3</v>
      </c>
    </row>
    <row r="2640" spans="4:6" x14ac:dyDescent="0.2">
      <c r="D2640" s="7"/>
      <c r="E2640" s="2">
        <v>8.7699999999999996E-4</v>
      </c>
      <c r="F2640" s="2">
        <v>1.949E-3</v>
      </c>
    </row>
    <row r="2641" spans="4:6" x14ac:dyDescent="0.2">
      <c r="D2641" s="7"/>
      <c r="E2641" s="2">
        <v>6.4700000000000001E-4</v>
      </c>
      <c r="F2641" s="2">
        <v>1.0679999999999999E-3</v>
      </c>
    </row>
    <row r="2642" spans="4:6" x14ac:dyDescent="0.2">
      <c r="D2642" s="7"/>
      <c r="E2642" s="2">
        <v>1.58E-3</v>
      </c>
      <c r="F2642" s="2">
        <v>1.7470000000000001E-3</v>
      </c>
    </row>
    <row r="2643" spans="4:6" x14ac:dyDescent="0.2">
      <c r="D2643" s="7"/>
      <c r="E2643" s="2">
        <v>6.78E-4</v>
      </c>
      <c r="F2643" s="2">
        <v>1.5410000000000001E-3</v>
      </c>
    </row>
    <row r="2644" spans="4:6" x14ac:dyDescent="0.2">
      <c r="D2644" s="7"/>
      <c r="E2644" s="2">
        <v>7.9600000000000005E-4</v>
      </c>
      <c r="F2644" s="2">
        <v>2.333E-3</v>
      </c>
    </row>
    <row r="2645" spans="4:6" x14ac:dyDescent="0.2">
      <c r="D2645" s="7"/>
      <c r="E2645" s="2">
        <v>1.498E-3</v>
      </c>
      <c r="F2645" s="2">
        <v>2.2989999999999998E-3</v>
      </c>
    </row>
    <row r="2646" spans="4:6" x14ac:dyDescent="0.2">
      <c r="D2646" s="7"/>
      <c r="E2646" s="2">
        <v>9.4499999999999998E-4</v>
      </c>
      <c r="F2646" s="2">
        <v>6.3299999999999999E-4</v>
      </c>
    </row>
    <row r="2647" spans="4:6" x14ac:dyDescent="0.2">
      <c r="D2647" s="7"/>
      <c r="E2647" s="2">
        <v>1.1980000000000001E-3</v>
      </c>
      <c r="F2647" s="2">
        <v>2.085E-3</v>
      </c>
    </row>
    <row r="2648" spans="4:6" x14ac:dyDescent="0.2">
      <c r="D2648" s="7"/>
      <c r="E2648" s="2">
        <v>4.8200000000000001E-4</v>
      </c>
      <c r="F2648" s="2">
        <v>7.0200000000000004E-4</v>
      </c>
    </row>
    <row r="2649" spans="4:6" x14ac:dyDescent="0.2">
      <c r="D2649" s="7"/>
      <c r="E2649" s="2">
        <v>5.8299999999999997E-4</v>
      </c>
      <c r="F2649" s="2">
        <v>1.5089999999999999E-3</v>
      </c>
    </row>
    <row r="2650" spans="4:6" x14ac:dyDescent="0.2">
      <c r="D2650" s="7"/>
      <c r="E2650" s="2">
        <v>7.9600000000000005E-4</v>
      </c>
      <c r="F2650" s="2">
        <v>1.6479999999999999E-3</v>
      </c>
    </row>
    <row r="2651" spans="4:6" x14ac:dyDescent="0.2">
      <c r="D2651" s="7"/>
      <c r="E2651" s="2">
        <v>5.8600000000000004E-4</v>
      </c>
      <c r="F2651" s="2">
        <v>3.3180000000000002E-3</v>
      </c>
    </row>
    <row r="2652" spans="4:6" x14ac:dyDescent="0.2">
      <c r="D2652" s="7"/>
      <c r="E2652" s="2">
        <v>6.0499999999999996E-4</v>
      </c>
      <c r="F2652" s="2">
        <v>4.2729999999999999E-3</v>
      </c>
    </row>
    <row r="2653" spans="4:6" x14ac:dyDescent="0.2">
      <c r="D2653" s="7"/>
      <c r="E2653" s="2">
        <v>7.4100000000000001E-4</v>
      </c>
      <c r="F2653" s="2">
        <v>1.163E-3</v>
      </c>
    </row>
    <row r="2654" spans="4:6" x14ac:dyDescent="0.2">
      <c r="D2654" s="7"/>
      <c r="E2654" s="2">
        <v>1.5120000000000001E-3</v>
      </c>
      <c r="F2654" s="2">
        <v>8.6399999999999997E-4</v>
      </c>
    </row>
    <row r="2655" spans="4:6" x14ac:dyDescent="0.2">
      <c r="D2655" s="7"/>
      <c r="E2655" s="2">
        <v>1.753E-3</v>
      </c>
      <c r="F2655" s="2">
        <v>1.4660000000000001E-3</v>
      </c>
    </row>
    <row r="2656" spans="4:6" x14ac:dyDescent="0.2">
      <c r="D2656" s="7"/>
      <c r="E2656" s="2">
        <v>1.565E-3</v>
      </c>
      <c r="F2656" s="2">
        <v>7.5500000000000003E-4</v>
      </c>
    </row>
    <row r="2657" spans="4:6" x14ac:dyDescent="0.2">
      <c r="D2657" s="7"/>
      <c r="E2657" s="2">
        <v>7.8700000000000005E-4</v>
      </c>
      <c r="F2657" s="2">
        <v>6.8199999999999999E-4</v>
      </c>
    </row>
    <row r="2658" spans="4:6" x14ac:dyDescent="0.2">
      <c r="D2658" s="7"/>
      <c r="E2658" s="2">
        <v>1.299E-3</v>
      </c>
      <c r="F2658" s="2">
        <v>1.335E-3</v>
      </c>
    </row>
    <row r="2659" spans="4:6" x14ac:dyDescent="0.2">
      <c r="D2659" s="7"/>
      <c r="E2659" s="2">
        <v>1.2769999999999999E-3</v>
      </c>
      <c r="F2659" s="2">
        <v>1.2880000000000001E-3</v>
      </c>
    </row>
    <row r="2660" spans="4:6" x14ac:dyDescent="0.2">
      <c r="D2660" s="7"/>
      <c r="E2660" s="2">
        <v>7.7800000000000005E-4</v>
      </c>
      <c r="F2660" s="2">
        <v>1.897E-3</v>
      </c>
    </row>
    <row r="2661" spans="4:6" x14ac:dyDescent="0.2">
      <c r="D2661" s="7"/>
      <c r="E2661" s="2">
        <v>9.5799999999999998E-4</v>
      </c>
      <c r="F2661" s="2">
        <v>1.3079999999999999E-3</v>
      </c>
    </row>
    <row r="2662" spans="4:6" x14ac:dyDescent="0.2">
      <c r="D2662" s="7"/>
      <c r="E2662" s="2">
        <v>1.469E-3</v>
      </c>
      <c r="F2662" s="2">
        <v>9.9500000000000001E-4</v>
      </c>
    </row>
    <row r="2663" spans="4:6" x14ac:dyDescent="0.2">
      <c r="D2663" s="7"/>
      <c r="E2663" s="2">
        <v>1.0059999999999999E-3</v>
      </c>
      <c r="F2663" s="2">
        <v>1.091E-3</v>
      </c>
    </row>
    <row r="2664" spans="4:6" x14ac:dyDescent="0.2">
      <c r="D2664" s="7"/>
      <c r="E2664" s="2">
        <v>2.2290000000000001E-3</v>
      </c>
      <c r="F2664" s="2">
        <v>1.433E-3</v>
      </c>
    </row>
    <row r="2665" spans="4:6" x14ac:dyDescent="0.2">
      <c r="D2665" s="7"/>
      <c r="E2665" s="2">
        <v>1.323E-3</v>
      </c>
      <c r="F2665" s="2">
        <v>1.122E-3</v>
      </c>
    </row>
    <row r="2666" spans="4:6" x14ac:dyDescent="0.2">
      <c r="D2666" s="7"/>
      <c r="E2666" s="2">
        <v>1.0250000000000001E-3</v>
      </c>
      <c r="F2666" s="2">
        <v>1.122E-3</v>
      </c>
    </row>
    <row r="2667" spans="4:6" x14ac:dyDescent="0.2">
      <c r="D2667" s="7"/>
      <c r="E2667" s="2">
        <v>8.4800000000000001E-4</v>
      </c>
      <c r="F2667" s="2">
        <v>1.3090000000000001E-3</v>
      </c>
    </row>
    <row r="2668" spans="4:6" x14ac:dyDescent="0.2">
      <c r="D2668" s="7"/>
      <c r="E2668" s="2">
        <v>1.003E-3</v>
      </c>
      <c r="F2668" s="2">
        <v>7.2400000000000003E-4</v>
      </c>
    </row>
    <row r="2669" spans="4:6" x14ac:dyDescent="0.2">
      <c r="D2669" s="7"/>
      <c r="E2669" s="2">
        <v>1.3550000000000001E-3</v>
      </c>
      <c r="F2669" s="2">
        <v>1.078E-3</v>
      </c>
    </row>
    <row r="2670" spans="4:6" x14ac:dyDescent="0.2">
      <c r="D2670" s="7"/>
      <c r="E2670" s="2">
        <v>9.41E-4</v>
      </c>
      <c r="F2670" s="2">
        <v>1.7390000000000001E-3</v>
      </c>
    </row>
    <row r="2671" spans="4:6" x14ac:dyDescent="0.2">
      <c r="D2671" s="7"/>
      <c r="E2671" s="2">
        <v>1.0139999999999999E-3</v>
      </c>
      <c r="F2671" s="2">
        <v>9.1399999999999999E-4</v>
      </c>
    </row>
    <row r="2672" spans="4:6" x14ac:dyDescent="0.2">
      <c r="D2672" s="7"/>
      <c r="E2672" s="2">
        <v>8.5499999999999997E-4</v>
      </c>
      <c r="F2672" s="2">
        <v>8.7200000000000005E-4</v>
      </c>
    </row>
    <row r="2673" spans="4:6" x14ac:dyDescent="0.2">
      <c r="D2673" s="7"/>
      <c r="E2673" s="2">
        <v>7.6499999999999995E-4</v>
      </c>
      <c r="F2673" s="2">
        <v>1.2229999999999999E-3</v>
      </c>
    </row>
    <row r="2674" spans="4:6" x14ac:dyDescent="0.2">
      <c r="D2674" s="7"/>
      <c r="E2674" s="2">
        <v>1.1360000000000001E-3</v>
      </c>
      <c r="F2674" s="2">
        <v>1.145E-3</v>
      </c>
    </row>
    <row r="2675" spans="4:6" x14ac:dyDescent="0.2">
      <c r="D2675" s="7"/>
      <c r="E2675" s="2">
        <v>1.1299999999999999E-3</v>
      </c>
      <c r="F2675" s="2">
        <v>1.578E-3</v>
      </c>
    </row>
    <row r="2676" spans="4:6" x14ac:dyDescent="0.2">
      <c r="D2676" s="7"/>
      <c r="E2676" s="2">
        <v>5.6899999999999995E-4</v>
      </c>
      <c r="F2676" s="2">
        <v>7.6599999999999997E-4</v>
      </c>
    </row>
    <row r="2677" spans="4:6" x14ac:dyDescent="0.2">
      <c r="D2677" s="7"/>
      <c r="E2677" s="2">
        <v>9.5600000000000004E-4</v>
      </c>
      <c r="F2677" s="2">
        <v>6.6299999999999996E-4</v>
      </c>
    </row>
    <row r="2678" spans="4:6" x14ac:dyDescent="0.2">
      <c r="D2678" s="7"/>
      <c r="E2678" s="2">
        <v>8.0900000000000004E-4</v>
      </c>
      <c r="F2678" s="2">
        <v>1.946E-3</v>
      </c>
    </row>
    <row r="2679" spans="4:6" x14ac:dyDescent="0.2">
      <c r="D2679" s="7"/>
      <c r="E2679" s="2">
        <v>1.1199999999999999E-3</v>
      </c>
      <c r="F2679" s="2">
        <v>1.005E-3</v>
      </c>
    </row>
    <row r="2680" spans="4:6" x14ac:dyDescent="0.2">
      <c r="D2680" s="7"/>
      <c r="E2680" s="2">
        <v>1.0219999999999999E-3</v>
      </c>
      <c r="F2680" s="2">
        <v>9.0499999999999999E-4</v>
      </c>
    </row>
    <row r="2681" spans="4:6" x14ac:dyDescent="0.2">
      <c r="D2681" s="7"/>
      <c r="E2681" s="2">
        <v>7.2499999999999995E-4</v>
      </c>
      <c r="F2681" s="2">
        <v>1.0059999999999999E-3</v>
      </c>
    </row>
    <row r="2682" spans="4:6" x14ac:dyDescent="0.2">
      <c r="D2682" s="7"/>
      <c r="E2682" s="2">
        <v>1.054E-3</v>
      </c>
      <c r="F2682" s="2">
        <v>1.3190000000000001E-3</v>
      </c>
    </row>
    <row r="2683" spans="4:6" x14ac:dyDescent="0.2">
      <c r="D2683" s="7"/>
      <c r="E2683" s="2">
        <v>2.4510000000000001E-3</v>
      </c>
      <c r="F2683" s="2">
        <v>8.3100000000000003E-4</v>
      </c>
    </row>
    <row r="2684" spans="4:6" x14ac:dyDescent="0.2">
      <c r="D2684" s="7"/>
      <c r="E2684" s="2">
        <v>8.2799999999999996E-4</v>
      </c>
      <c r="F2684" s="2">
        <v>9.4300000000000004E-4</v>
      </c>
    </row>
    <row r="2685" spans="4:6" x14ac:dyDescent="0.2">
      <c r="D2685" s="7"/>
      <c r="E2685" s="2">
        <v>8.7500000000000002E-4</v>
      </c>
      <c r="F2685" s="2">
        <v>1.2260000000000001E-3</v>
      </c>
    </row>
    <row r="2686" spans="4:6" x14ac:dyDescent="0.2">
      <c r="D2686" s="7"/>
      <c r="E2686" s="2">
        <v>8.2200000000000003E-4</v>
      </c>
      <c r="F2686" s="2">
        <v>7.8100000000000001E-4</v>
      </c>
    </row>
    <row r="2687" spans="4:6" x14ac:dyDescent="0.2">
      <c r="D2687" s="7"/>
      <c r="E2687" s="2">
        <v>7.4100000000000001E-4</v>
      </c>
      <c r="F2687" s="2">
        <v>6.8900000000000005E-4</v>
      </c>
    </row>
    <row r="2688" spans="4:6" x14ac:dyDescent="0.2">
      <c r="D2688" s="7"/>
      <c r="E2688" s="2">
        <v>7.0299999999999996E-4</v>
      </c>
      <c r="F2688" s="2">
        <v>4.9899999999999999E-4</v>
      </c>
    </row>
    <row r="2689" spans="4:6" x14ac:dyDescent="0.2">
      <c r="D2689" s="7"/>
      <c r="E2689" s="2">
        <v>6.6200000000000005E-4</v>
      </c>
      <c r="F2689" s="2">
        <v>7.2599999999999997E-4</v>
      </c>
    </row>
    <row r="2690" spans="4:6" x14ac:dyDescent="0.2">
      <c r="D2690" s="7"/>
      <c r="E2690" s="2">
        <v>1.421E-3</v>
      </c>
      <c r="F2690" s="2">
        <v>5.6800000000000004E-4</v>
      </c>
    </row>
    <row r="2691" spans="4:6" x14ac:dyDescent="0.2">
      <c r="D2691" s="7"/>
      <c r="E2691" s="2">
        <v>8.0599999999999997E-4</v>
      </c>
      <c r="F2691" s="2">
        <v>1.217E-3</v>
      </c>
    </row>
    <row r="2692" spans="4:6" x14ac:dyDescent="0.2">
      <c r="D2692" s="7"/>
      <c r="E2692" s="2">
        <v>9.8999999999999999E-4</v>
      </c>
      <c r="F2692" s="2">
        <v>9.3899999999999995E-4</v>
      </c>
    </row>
    <row r="2693" spans="4:6" x14ac:dyDescent="0.2">
      <c r="D2693" s="7"/>
      <c r="E2693" s="2">
        <v>1.2700000000000001E-3</v>
      </c>
      <c r="F2693" s="2">
        <v>1.1720000000000001E-3</v>
      </c>
    </row>
    <row r="2694" spans="4:6" x14ac:dyDescent="0.2">
      <c r="D2694" s="7"/>
      <c r="E2694" s="2">
        <v>1.0189999999999999E-3</v>
      </c>
      <c r="F2694" s="2">
        <v>2.173E-3</v>
      </c>
    </row>
    <row r="2695" spans="4:6" x14ac:dyDescent="0.2">
      <c r="D2695" s="7"/>
      <c r="E2695" s="2">
        <v>3.6819999999999999E-3</v>
      </c>
      <c r="F2695" s="2">
        <v>8.8999999999999995E-4</v>
      </c>
    </row>
    <row r="2696" spans="4:6" x14ac:dyDescent="0.2">
      <c r="D2696" s="7"/>
      <c r="E2696" s="2">
        <v>1.0740000000000001E-3</v>
      </c>
      <c r="F2696" s="2">
        <v>1.3730000000000001E-3</v>
      </c>
    </row>
    <row r="2697" spans="4:6" x14ac:dyDescent="0.2">
      <c r="D2697" s="7"/>
      <c r="E2697" s="2">
        <v>1.0549999999999999E-3</v>
      </c>
      <c r="F2697" s="2">
        <v>1.4159999999999999E-3</v>
      </c>
    </row>
    <row r="2698" spans="4:6" x14ac:dyDescent="0.2">
      <c r="D2698" s="7"/>
      <c r="E2698" s="2">
        <v>3.3599999999999998E-4</v>
      </c>
      <c r="F2698" s="2">
        <v>1.1609999999999999E-3</v>
      </c>
    </row>
    <row r="2699" spans="4:6" x14ac:dyDescent="0.2">
      <c r="D2699" s="7"/>
      <c r="E2699" s="2">
        <v>5.2499999999999997E-4</v>
      </c>
      <c r="F2699" s="2">
        <v>4.9420000000000002E-3</v>
      </c>
    </row>
    <row r="2700" spans="4:6" x14ac:dyDescent="0.2">
      <c r="D2700" s="7"/>
      <c r="E2700" s="2">
        <v>1.284E-3</v>
      </c>
      <c r="F2700" s="2">
        <v>7.4299999999999995E-4</v>
      </c>
    </row>
    <row r="2701" spans="4:6" x14ac:dyDescent="0.2">
      <c r="D2701" s="7"/>
      <c r="E2701" s="2">
        <v>9.2900000000000003E-4</v>
      </c>
      <c r="F2701" s="2">
        <v>9.0399999999999996E-4</v>
      </c>
    </row>
    <row r="2702" spans="4:6" x14ac:dyDescent="0.2">
      <c r="D2702" s="7"/>
      <c r="E2702" s="2">
        <v>6.2299999999999996E-4</v>
      </c>
      <c r="F2702" s="2">
        <v>1.467E-3</v>
      </c>
    </row>
    <row r="2703" spans="4:6" x14ac:dyDescent="0.2">
      <c r="D2703" s="7"/>
      <c r="E2703" s="2">
        <v>6.9800000000000005E-4</v>
      </c>
      <c r="F2703" s="2">
        <v>9.3499999999999996E-4</v>
      </c>
    </row>
    <row r="2704" spans="4:6" x14ac:dyDescent="0.2">
      <c r="D2704" s="7"/>
      <c r="E2704" s="2">
        <v>1.0189999999999999E-3</v>
      </c>
      <c r="F2704" s="2">
        <v>9.1699999999999995E-4</v>
      </c>
    </row>
    <row r="2705" spans="4:6" x14ac:dyDescent="0.2">
      <c r="D2705" s="7"/>
      <c r="E2705" s="2">
        <v>9.8799999999999995E-4</v>
      </c>
      <c r="F2705" s="2">
        <v>5.0600000000000005E-4</v>
      </c>
    </row>
    <row r="2706" spans="4:6" x14ac:dyDescent="0.2">
      <c r="D2706" s="7"/>
      <c r="E2706" s="2">
        <v>8.7000000000000001E-4</v>
      </c>
      <c r="F2706" s="2">
        <v>6.0400000000000004E-4</v>
      </c>
    </row>
    <row r="2707" spans="4:6" x14ac:dyDescent="0.2">
      <c r="D2707" s="7"/>
      <c r="E2707" s="2">
        <v>9.2299999999999999E-4</v>
      </c>
      <c r="F2707" s="2">
        <v>6.1399999999999996E-4</v>
      </c>
    </row>
    <row r="2708" spans="4:6" x14ac:dyDescent="0.2">
      <c r="D2708" s="7"/>
      <c r="E2708" s="2">
        <v>9.5299999999999996E-4</v>
      </c>
      <c r="F2708" s="2">
        <v>8.8400000000000002E-4</v>
      </c>
    </row>
    <row r="2709" spans="4:6" x14ac:dyDescent="0.2">
      <c r="D2709" s="7"/>
      <c r="E2709" s="2">
        <v>1.036E-3</v>
      </c>
      <c r="F2709" s="2">
        <v>1.7340000000000001E-3</v>
      </c>
    </row>
    <row r="2710" spans="4:6" x14ac:dyDescent="0.2">
      <c r="D2710" s="7"/>
      <c r="E2710" s="2">
        <v>1.1950000000000001E-3</v>
      </c>
      <c r="F2710" s="2">
        <v>1.1360000000000001E-3</v>
      </c>
    </row>
    <row r="2711" spans="4:6" x14ac:dyDescent="0.2">
      <c r="D2711" s="7"/>
      <c r="E2711" s="2">
        <v>7.0200000000000004E-4</v>
      </c>
      <c r="F2711" s="2">
        <v>1.3730000000000001E-3</v>
      </c>
    </row>
    <row r="2712" spans="4:6" x14ac:dyDescent="0.2">
      <c r="D2712" s="7"/>
      <c r="E2712" s="2">
        <v>8.1899999999999996E-4</v>
      </c>
      <c r="F2712" s="2">
        <v>7.9299999999999998E-4</v>
      </c>
    </row>
    <row r="2713" spans="4:6" x14ac:dyDescent="0.2">
      <c r="D2713" s="7"/>
      <c r="E2713" s="2">
        <v>2.1440000000000001E-3</v>
      </c>
      <c r="F2713" s="2">
        <v>1.065E-3</v>
      </c>
    </row>
    <row r="2714" spans="4:6" x14ac:dyDescent="0.2">
      <c r="D2714" s="7"/>
      <c r="E2714" s="2">
        <v>1.036E-3</v>
      </c>
      <c r="F2714" s="2">
        <v>1.225E-3</v>
      </c>
    </row>
    <row r="2715" spans="4:6" x14ac:dyDescent="0.2">
      <c r="D2715" s="7"/>
      <c r="E2715" s="2">
        <v>1.9250000000000001E-3</v>
      </c>
      <c r="F2715" s="2">
        <v>8.4000000000000003E-4</v>
      </c>
    </row>
    <row r="2716" spans="4:6" x14ac:dyDescent="0.2">
      <c r="D2716" s="7"/>
      <c r="E2716" s="2">
        <v>2.9759999999999999E-3</v>
      </c>
      <c r="F2716" s="2">
        <v>7.5500000000000003E-4</v>
      </c>
    </row>
    <row r="2717" spans="4:6" x14ac:dyDescent="0.2">
      <c r="D2717" s="7"/>
      <c r="E2717" s="2">
        <v>5.6800000000000004E-4</v>
      </c>
      <c r="F2717" s="2">
        <v>7.27E-4</v>
      </c>
    </row>
    <row r="2718" spans="4:6" x14ac:dyDescent="0.2">
      <c r="D2718" s="7"/>
      <c r="E2718" s="2">
        <v>1.2390000000000001E-3</v>
      </c>
      <c r="F2718" s="2">
        <v>8.4699999999999999E-4</v>
      </c>
    </row>
    <row r="2719" spans="4:6" x14ac:dyDescent="0.2">
      <c r="D2719" s="7"/>
      <c r="E2719" s="2">
        <v>1.5690000000000001E-3</v>
      </c>
      <c r="F2719" s="2">
        <v>1.351E-3</v>
      </c>
    </row>
    <row r="2720" spans="4:6" x14ac:dyDescent="0.2">
      <c r="D2720" s="7"/>
      <c r="E2720" s="2">
        <v>1.402E-3</v>
      </c>
      <c r="F2720" s="2">
        <v>6.7500000000000004E-4</v>
      </c>
    </row>
    <row r="2721" spans="4:6" x14ac:dyDescent="0.2">
      <c r="D2721" s="7"/>
      <c r="E2721" s="2">
        <v>5.1500000000000005E-4</v>
      </c>
      <c r="F2721" s="2">
        <v>1.3810000000000001E-3</v>
      </c>
    </row>
    <row r="2722" spans="4:6" x14ac:dyDescent="0.2">
      <c r="D2722" s="7"/>
      <c r="E2722" s="2">
        <v>7.0799999999999997E-4</v>
      </c>
      <c r="F2722" s="2">
        <v>1.1559999999999999E-3</v>
      </c>
    </row>
    <row r="2723" spans="4:6" x14ac:dyDescent="0.2">
      <c r="D2723" s="7"/>
      <c r="E2723" s="2">
        <v>8.2899999999999998E-4</v>
      </c>
      <c r="F2723" s="2">
        <v>1.083E-3</v>
      </c>
    </row>
    <row r="2724" spans="4:6" x14ac:dyDescent="0.2">
      <c r="D2724" s="7"/>
      <c r="E2724" s="2">
        <v>9.3000000000000005E-4</v>
      </c>
      <c r="F2724" s="2">
        <v>7.4899999999999999E-4</v>
      </c>
    </row>
    <row r="2725" spans="4:6" x14ac:dyDescent="0.2">
      <c r="D2725" s="7"/>
      <c r="E2725" s="2">
        <v>9.6400000000000001E-4</v>
      </c>
      <c r="F2725" s="2">
        <v>6.7000000000000002E-4</v>
      </c>
    </row>
    <row r="2726" spans="4:6" x14ac:dyDescent="0.2">
      <c r="D2726" s="7"/>
      <c r="E2726" s="2">
        <v>1.266E-3</v>
      </c>
      <c r="F2726" s="2">
        <v>1.23E-3</v>
      </c>
    </row>
    <row r="2727" spans="4:6" x14ac:dyDescent="0.2">
      <c r="D2727" s="7"/>
      <c r="E2727" s="2">
        <v>7.1000000000000002E-4</v>
      </c>
      <c r="F2727" s="2">
        <v>1.4610000000000001E-3</v>
      </c>
    </row>
    <row r="2728" spans="4:6" x14ac:dyDescent="0.2">
      <c r="D2728" s="7"/>
      <c r="E2728" s="2">
        <v>2.1619999999999999E-3</v>
      </c>
      <c r="F2728" s="2">
        <v>9.9099999999999991E-4</v>
      </c>
    </row>
    <row r="2729" spans="4:6" x14ac:dyDescent="0.2">
      <c r="D2729" s="7"/>
      <c r="E2729" s="2">
        <v>8.1599999999999999E-4</v>
      </c>
      <c r="F2729" s="2">
        <v>6.2299999999999996E-4</v>
      </c>
    </row>
    <row r="2730" spans="4:6" x14ac:dyDescent="0.2">
      <c r="D2730" s="7"/>
      <c r="E2730" s="2">
        <v>1.9840000000000001E-3</v>
      </c>
      <c r="F2730" s="2">
        <v>1.163E-3</v>
      </c>
    </row>
    <row r="2731" spans="4:6" x14ac:dyDescent="0.2">
      <c r="D2731" s="7"/>
      <c r="E2731" s="2">
        <v>7.1000000000000002E-4</v>
      </c>
      <c r="F2731" s="2">
        <v>2.085E-3</v>
      </c>
    </row>
    <row r="2732" spans="4:6" x14ac:dyDescent="0.2">
      <c r="D2732" s="7"/>
      <c r="E2732" s="2">
        <v>8.3299999999999997E-4</v>
      </c>
      <c r="F2732" s="2">
        <v>1.524E-3</v>
      </c>
    </row>
    <row r="2733" spans="4:6" x14ac:dyDescent="0.2">
      <c r="D2733" s="7"/>
      <c r="E2733" s="2">
        <v>4.3800000000000002E-4</v>
      </c>
      <c r="F2733" s="2">
        <v>7.4700000000000005E-4</v>
      </c>
    </row>
    <row r="2734" spans="4:6" x14ac:dyDescent="0.2">
      <c r="D2734" s="7"/>
      <c r="E2734" s="2">
        <v>6.0499999999999996E-4</v>
      </c>
      <c r="F2734" s="2">
        <v>6.7299999999999999E-4</v>
      </c>
    </row>
    <row r="2735" spans="4:6" x14ac:dyDescent="0.2">
      <c r="D2735" s="7"/>
      <c r="E2735" s="2">
        <v>1.212E-3</v>
      </c>
      <c r="F2735" s="2">
        <v>1.173E-3</v>
      </c>
    </row>
    <row r="2736" spans="4:6" x14ac:dyDescent="0.2">
      <c r="D2736" s="7"/>
      <c r="E2736" s="2">
        <v>9.7599999999999998E-4</v>
      </c>
      <c r="F2736" s="2">
        <v>9.1200000000000005E-4</v>
      </c>
    </row>
    <row r="2737" spans="4:6" x14ac:dyDescent="0.2">
      <c r="D2737" s="7"/>
      <c r="E2737" s="2">
        <v>1.415E-3</v>
      </c>
      <c r="F2737" s="2">
        <v>9.6400000000000001E-4</v>
      </c>
    </row>
    <row r="2738" spans="4:6" x14ac:dyDescent="0.2">
      <c r="D2738" s="7"/>
      <c r="E2738" s="2">
        <v>1.1800000000000001E-3</v>
      </c>
      <c r="F2738" s="2">
        <v>8.7000000000000001E-4</v>
      </c>
    </row>
    <row r="2739" spans="4:6" x14ac:dyDescent="0.2">
      <c r="D2739" s="7"/>
      <c r="E2739" s="2">
        <v>8.8900000000000003E-4</v>
      </c>
      <c r="F2739" s="2">
        <v>1.0280000000000001E-3</v>
      </c>
    </row>
    <row r="2740" spans="4:6" x14ac:dyDescent="0.2">
      <c r="D2740" s="7"/>
      <c r="E2740" s="2">
        <v>8.34E-4</v>
      </c>
      <c r="F2740" s="2">
        <v>1.0430000000000001E-3</v>
      </c>
    </row>
    <row r="2741" spans="4:6" x14ac:dyDescent="0.2">
      <c r="D2741" s="7"/>
      <c r="E2741" s="2">
        <v>6.4099999999999997E-4</v>
      </c>
      <c r="F2741" s="2">
        <v>1.204E-3</v>
      </c>
    </row>
    <row r="2742" spans="4:6" x14ac:dyDescent="0.2">
      <c r="D2742" s="7"/>
      <c r="E2742" s="2">
        <v>1.817E-3</v>
      </c>
      <c r="F2742" s="2">
        <v>1.519E-3</v>
      </c>
    </row>
    <row r="2743" spans="4:6" x14ac:dyDescent="0.2">
      <c r="D2743" s="7"/>
      <c r="E2743" s="2">
        <v>1.3500000000000001E-3</v>
      </c>
      <c r="F2743" s="2">
        <v>1.305E-3</v>
      </c>
    </row>
    <row r="2744" spans="4:6" x14ac:dyDescent="0.2">
      <c r="D2744" s="7"/>
      <c r="E2744" s="2">
        <v>5.0600000000000005E-4</v>
      </c>
      <c r="F2744" s="2">
        <v>9.9099999999999991E-4</v>
      </c>
    </row>
    <row r="2745" spans="4:6" x14ac:dyDescent="0.2">
      <c r="D2745" s="7"/>
      <c r="E2745" s="2">
        <v>1.4319999999999999E-3</v>
      </c>
      <c r="F2745" s="2">
        <v>8.3900000000000001E-4</v>
      </c>
    </row>
    <row r="2746" spans="4:6" x14ac:dyDescent="0.2">
      <c r="D2746" s="7"/>
      <c r="E2746" s="2">
        <v>1.0330000000000001E-3</v>
      </c>
      <c r="F2746" s="2">
        <v>4.3470000000000002E-3</v>
      </c>
    </row>
    <row r="2747" spans="4:6" x14ac:dyDescent="0.2">
      <c r="D2747" s="7"/>
      <c r="E2747" s="2">
        <v>1.1789999999999999E-3</v>
      </c>
      <c r="F2747" s="2">
        <v>8.52E-4</v>
      </c>
    </row>
    <row r="2748" spans="4:6" x14ac:dyDescent="0.2">
      <c r="D2748" s="7"/>
      <c r="E2748" s="2">
        <v>7.1900000000000002E-4</v>
      </c>
      <c r="F2748" s="2">
        <v>1.1019999999999999E-3</v>
      </c>
    </row>
    <row r="2749" spans="4:6" x14ac:dyDescent="0.2">
      <c r="D2749" s="7"/>
      <c r="E2749" s="2">
        <v>3.88E-4</v>
      </c>
      <c r="F2749" s="2">
        <v>5.9599999999999996E-4</v>
      </c>
    </row>
    <row r="2750" spans="4:6" x14ac:dyDescent="0.2">
      <c r="D2750" s="7"/>
      <c r="E2750" s="2">
        <v>7.5900000000000002E-4</v>
      </c>
      <c r="F2750" s="2">
        <v>1.518E-3</v>
      </c>
    </row>
    <row r="2751" spans="4:6" x14ac:dyDescent="0.2">
      <c r="D2751" s="7"/>
      <c r="E2751" s="2">
        <v>1.328E-3</v>
      </c>
      <c r="F2751" s="2">
        <v>7.6400000000000003E-4</v>
      </c>
    </row>
    <row r="2752" spans="4:6" x14ac:dyDescent="0.2">
      <c r="D2752" s="7"/>
      <c r="E2752" s="2">
        <v>1.6080000000000001E-3</v>
      </c>
      <c r="F2752" s="2">
        <v>1.3010000000000001E-3</v>
      </c>
    </row>
    <row r="2753" spans="4:6" x14ac:dyDescent="0.2">
      <c r="D2753" s="7"/>
      <c r="E2753" s="2">
        <v>8.0000000000000004E-4</v>
      </c>
      <c r="F2753" s="2">
        <v>1.6479999999999999E-3</v>
      </c>
    </row>
    <row r="2754" spans="4:6" x14ac:dyDescent="0.2">
      <c r="D2754" s="7"/>
      <c r="E2754" s="2">
        <v>8.2399999999999997E-4</v>
      </c>
      <c r="F2754" s="2">
        <v>6.38E-4</v>
      </c>
    </row>
    <row r="2755" spans="4:6" x14ac:dyDescent="0.2">
      <c r="D2755" s="7"/>
      <c r="E2755" s="2">
        <v>9.3999999999999997E-4</v>
      </c>
      <c r="F2755" s="2">
        <v>8.7500000000000002E-4</v>
      </c>
    </row>
    <row r="2756" spans="4:6" x14ac:dyDescent="0.2">
      <c r="D2756" s="7"/>
      <c r="E2756" s="2">
        <v>6.9999999999999999E-4</v>
      </c>
      <c r="F2756" s="2">
        <v>6.4700000000000001E-4</v>
      </c>
    </row>
    <row r="2757" spans="4:6" x14ac:dyDescent="0.2">
      <c r="D2757" s="7"/>
      <c r="E2757" s="2">
        <v>1.902E-3</v>
      </c>
      <c r="F2757" s="2">
        <v>1.554E-3</v>
      </c>
    </row>
    <row r="2758" spans="4:6" x14ac:dyDescent="0.2">
      <c r="D2758" s="7"/>
      <c r="E2758" s="2">
        <v>4.0099999999999999E-4</v>
      </c>
      <c r="F2758" s="2">
        <v>6.1700000000000004E-4</v>
      </c>
    </row>
    <row r="2759" spans="4:6" x14ac:dyDescent="0.2">
      <c r="D2759" s="7"/>
      <c r="E2759" s="2">
        <v>7.1000000000000002E-4</v>
      </c>
      <c r="F2759" s="2">
        <v>6.4999999999999997E-4</v>
      </c>
    </row>
    <row r="2760" spans="4:6" x14ac:dyDescent="0.2">
      <c r="D2760" s="7"/>
      <c r="E2760" s="2">
        <v>7.9199999999999995E-4</v>
      </c>
      <c r="F2760" s="2">
        <v>8.4199999999999998E-4</v>
      </c>
    </row>
    <row r="2761" spans="4:6" x14ac:dyDescent="0.2">
      <c r="D2761" s="7"/>
      <c r="E2761" s="2">
        <v>5.0299999999999997E-4</v>
      </c>
      <c r="F2761" s="2">
        <v>1.2080000000000001E-3</v>
      </c>
    </row>
    <row r="2762" spans="4:6" x14ac:dyDescent="0.2">
      <c r="D2762" s="7"/>
      <c r="E2762" s="2">
        <v>1.243E-3</v>
      </c>
      <c r="F2762" s="2">
        <v>6.9499999999999998E-4</v>
      </c>
    </row>
    <row r="2763" spans="4:6" x14ac:dyDescent="0.2">
      <c r="D2763" s="7"/>
      <c r="E2763" s="2">
        <v>1.1379999999999999E-3</v>
      </c>
      <c r="F2763" s="2">
        <v>1.196E-3</v>
      </c>
    </row>
    <row r="2764" spans="4:6" x14ac:dyDescent="0.2">
      <c r="D2764" s="7"/>
      <c r="E2764" s="2">
        <v>1.23E-3</v>
      </c>
      <c r="F2764" s="2">
        <v>5.9599999999999996E-4</v>
      </c>
    </row>
    <row r="2765" spans="4:6" x14ac:dyDescent="0.2">
      <c r="D2765" s="7"/>
      <c r="E2765" s="2">
        <v>1.124E-3</v>
      </c>
      <c r="F2765" s="2">
        <v>6.38E-4</v>
      </c>
    </row>
    <row r="2766" spans="4:6" x14ac:dyDescent="0.2">
      <c r="D2766" s="7"/>
      <c r="E2766" s="2">
        <v>8.8800000000000001E-4</v>
      </c>
      <c r="F2766" s="2">
        <v>1.387E-3</v>
      </c>
    </row>
    <row r="2767" spans="4:6" x14ac:dyDescent="0.2">
      <c r="D2767" s="7"/>
      <c r="E2767" s="2">
        <v>1.0219999999999999E-3</v>
      </c>
      <c r="F2767" s="2">
        <v>8.1099999999999998E-4</v>
      </c>
    </row>
    <row r="2768" spans="4:6" x14ac:dyDescent="0.2">
      <c r="D2768" s="7"/>
      <c r="E2768" s="2">
        <v>5.1699999999999999E-4</v>
      </c>
      <c r="F2768" s="2">
        <v>1.31E-3</v>
      </c>
    </row>
    <row r="2769" spans="4:6" x14ac:dyDescent="0.2">
      <c r="D2769" s="7"/>
      <c r="E2769" s="2">
        <v>1.4729999999999999E-3</v>
      </c>
      <c r="F2769" s="2">
        <v>7.5199999999999996E-4</v>
      </c>
    </row>
    <row r="2770" spans="4:6" x14ac:dyDescent="0.2">
      <c r="D2770" s="7"/>
      <c r="E2770" s="2">
        <v>1.0219999999999999E-3</v>
      </c>
      <c r="F2770" s="2">
        <v>2.1440000000000001E-3</v>
      </c>
    </row>
    <row r="2771" spans="4:6" x14ac:dyDescent="0.2">
      <c r="D2771" s="7"/>
      <c r="E2771" s="2">
        <v>1.743E-3</v>
      </c>
      <c r="F2771" s="2">
        <v>8.6300000000000005E-4</v>
      </c>
    </row>
    <row r="2772" spans="4:6" x14ac:dyDescent="0.2">
      <c r="D2772" s="7"/>
      <c r="E2772" s="2">
        <v>1.062E-3</v>
      </c>
      <c r="F2772" s="2">
        <v>2.1489999999999999E-3</v>
      </c>
    </row>
    <row r="2773" spans="4:6" x14ac:dyDescent="0.2">
      <c r="D2773" s="7"/>
      <c r="E2773" s="2">
        <v>1.5399999999999999E-3</v>
      </c>
      <c r="F2773" s="2">
        <v>2.398E-3</v>
      </c>
    </row>
    <row r="2774" spans="4:6" x14ac:dyDescent="0.2">
      <c r="D2774" s="7"/>
      <c r="E2774" s="2">
        <v>8.0800000000000002E-4</v>
      </c>
      <c r="F2774" s="2">
        <v>1.4660000000000001E-3</v>
      </c>
    </row>
    <row r="2775" spans="4:6" x14ac:dyDescent="0.2">
      <c r="D2775" s="7"/>
      <c r="E2775" s="2">
        <v>1.24E-3</v>
      </c>
      <c r="F2775" s="2">
        <v>1.114E-3</v>
      </c>
    </row>
    <row r="2776" spans="4:6" x14ac:dyDescent="0.2">
      <c r="D2776" s="7"/>
      <c r="E2776" s="2">
        <v>6.6699999999999995E-4</v>
      </c>
      <c r="F2776" s="2">
        <v>1.918E-3</v>
      </c>
    </row>
    <row r="2777" spans="4:6" x14ac:dyDescent="0.2">
      <c r="D2777" s="7"/>
      <c r="E2777" s="2">
        <v>6.3400000000000001E-4</v>
      </c>
      <c r="F2777" s="2">
        <v>1.431E-3</v>
      </c>
    </row>
    <row r="2778" spans="4:6" x14ac:dyDescent="0.2">
      <c r="D2778" s="7"/>
      <c r="E2778" s="2">
        <v>7.3999999999999999E-4</v>
      </c>
      <c r="F2778" s="2">
        <v>1.2830000000000001E-3</v>
      </c>
    </row>
    <row r="2779" spans="4:6" x14ac:dyDescent="0.2">
      <c r="D2779" s="7"/>
      <c r="E2779" s="2">
        <v>6.6500000000000001E-4</v>
      </c>
      <c r="F2779" s="2">
        <v>8.4000000000000003E-4</v>
      </c>
    </row>
    <row r="2780" spans="4:6" x14ac:dyDescent="0.2">
      <c r="D2780" s="7"/>
      <c r="E2780" s="2">
        <v>7.7099999999999998E-4</v>
      </c>
      <c r="F2780" s="2">
        <v>6.3299999999999999E-4</v>
      </c>
    </row>
    <row r="2781" spans="4:6" x14ac:dyDescent="0.2">
      <c r="D2781" s="7"/>
      <c r="E2781" s="2">
        <v>9.19E-4</v>
      </c>
      <c r="F2781" s="2">
        <v>1.0939999999999999E-3</v>
      </c>
    </row>
    <row r="2782" spans="4:6" x14ac:dyDescent="0.2">
      <c r="D2782" s="7"/>
      <c r="E2782" s="2">
        <v>7.6400000000000003E-4</v>
      </c>
      <c r="F2782" s="2">
        <v>1.1199999999999999E-3</v>
      </c>
    </row>
    <row r="2783" spans="4:6" x14ac:dyDescent="0.2">
      <c r="D2783" s="7"/>
      <c r="E2783" s="2">
        <v>1.9620000000000002E-3</v>
      </c>
      <c r="F2783" s="2">
        <v>6.96E-4</v>
      </c>
    </row>
    <row r="2784" spans="4:6" x14ac:dyDescent="0.2">
      <c r="D2784" s="7"/>
      <c r="E2784" s="2">
        <v>1.4840000000000001E-3</v>
      </c>
      <c r="F2784" s="2">
        <v>7.7899999999999996E-4</v>
      </c>
    </row>
    <row r="2785" spans="4:6" x14ac:dyDescent="0.2">
      <c r="D2785" s="7"/>
      <c r="E2785" s="2">
        <v>8.0800000000000002E-4</v>
      </c>
      <c r="F2785" s="2">
        <v>8.1300000000000003E-4</v>
      </c>
    </row>
    <row r="2786" spans="4:6" x14ac:dyDescent="0.2">
      <c r="D2786" s="7"/>
      <c r="E2786" s="2">
        <v>5.6499999999999996E-4</v>
      </c>
      <c r="F2786" s="2">
        <v>6.9099999999999999E-4</v>
      </c>
    </row>
    <row r="2787" spans="4:6" x14ac:dyDescent="0.2">
      <c r="D2787" s="7"/>
      <c r="E2787" s="2">
        <v>9.0399999999999996E-4</v>
      </c>
      <c r="F2787" s="2">
        <v>8.9700000000000001E-4</v>
      </c>
    </row>
    <row r="2788" spans="4:6" x14ac:dyDescent="0.2">
      <c r="D2788" s="7"/>
      <c r="E2788" s="2">
        <v>9.77E-4</v>
      </c>
      <c r="F2788" s="2">
        <v>8.0199999999999998E-4</v>
      </c>
    </row>
    <row r="2789" spans="4:6" x14ac:dyDescent="0.2">
      <c r="D2789" s="7"/>
      <c r="E2789" s="2">
        <v>5.7399999999999997E-4</v>
      </c>
      <c r="F2789" s="2">
        <v>9.810000000000001E-4</v>
      </c>
    </row>
    <row r="2790" spans="4:6" x14ac:dyDescent="0.2">
      <c r="D2790" s="7"/>
      <c r="E2790" s="2">
        <v>1.48E-3</v>
      </c>
      <c r="F2790" s="2">
        <v>2.281E-3</v>
      </c>
    </row>
    <row r="2791" spans="4:6" x14ac:dyDescent="0.2">
      <c r="D2791" s="7"/>
      <c r="E2791" s="2">
        <v>1.0690000000000001E-3</v>
      </c>
      <c r="F2791" s="2">
        <v>2.6679999999999998E-3</v>
      </c>
    </row>
    <row r="2792" spans="4:6" x14ac:dyDescent="0.2">
      <c r="D2792" s="7"/>
      <c r="E2792" s="2">
        <v>5.1000000000000004E-4</v>
      </c>
      <c r="F2792" s="2">
        <v>7.0100000000000002E-4</v>
      </c>
    </row>
    <row r="2793" spans="4:6" x14ac:dyDescent="0.2">
      <c r="D2793" s="7"/>
      <c r="E2793" s="2">
        <v>1.1249999999999999E-3</v>
      </c>
      <c r="F2793" s="2">
        <v>1.0839999999999999E-3</v>
      </c>
    </row>
    <row r="2794" spans="4:6" x14ac:dyDescent="0.2">
      <c r="D2794" s="7"/>
      <c r="E2794" s="2">
        <v>1.0690000000000001E-3</v>
      </c>
      <c r="F2794" s="2">
        <v>9.6400000000000001E-4</v>
      </c>
    </row>
    <row r="2795" spans="4:6" x14ac:dyDescent="0.2">
      <c r="D2795" s="7"/>
      <c r="E2795" s="2">
        <v>7.7700000000000002E-4</v>
      </c>
      <c r="F2795" s="2">
        <v>1.903E-3</v>
      </c>
    </row>
    <row r="2796" spans="4:6" x14ac:dyDescent="0.2">
      <c r="D2796" s="7"/>
      <c r="E2796" s="2">
        <v>9.1E-4</v>
      </c>
      <c r="F2796" s="2">
        <v>2.3140000000000001E-3</v>
      </c>
    </row>
    <row r="2797" spans="4:6" x14ac:dyDescent="0.2">
      <c r="D2797" s="7"/>
      <c r="E2797" s="2">
        <v>4.7199999999999998E-4</v>
      </c>
      <c r="F2797" s="2">
        <v>7.8299999999999995E-4</v>
      </c>
    </row>
    <row r="2798" spans="4:6" x14ac:dyDescent="0.2">
      <c r="D2798" s="7"/>
      <c r="E2798" s="2">
        <v>1.4710000000000001E-3</v>
      </c>
      <c r="F2798" s="2">
        <v>8.2100000000000001E-4</v>
      </c>
    </row>
    <row r="2799" spans="4:6" x14ac:dyDescent="0.2">
      <c r="D2799" s="7"/>
      <c r="E2799" s="2">
        <v>1.572E-3</v>
      </c>
      <c r="F2799" s="2">
        <v>2.8010000000000001E-3</v>
      </c>
    </row>
    <row r="2800" spans="4:6" x14ac:dyDescent="0.2">
      <c r="D2800" s="7"/>
      <c r="E2800" s="2">
        <v>6.2E-4</v>
      </c>
      <c r="F2800" s="2">
        <v>1.2949999999999999E-3</v>
      </c>
    </row>
    <row r="2801" spans="4:6" x14ac:dyDescent="0.2">
      <c r="D2801" s="7"/>
      <c r="E2801" s="2">
        <v>5.4699999999999996E-4</v>
      </c>
      <c r="F2801" s="2">
        <v>2.3270000000000001E-3</v>
      </c>
    </row>
    <row r="2802" spans="4:6" x14ac:dyDescent="0.2">
      <c r="D2802" s="7"/>
      <c r="E2802" s="2">
        <v>6.1600000000000001E-4</v>
      </c>
      <c r="F2802" s="2">
        <v>6.3000000000000003E-4</v>
      </c>
    </row>
    <row r="2803" spans="4:6" x14ac:dyDescent="0.2">
      <c r="D2803" s="7"/>
      <c r="E2803" s="2">
        <v>7.5299999999999998E-4</v>
      </c>
      <c r="F2803" s="2">
        <v>5.4799999999999998E-4</v>
      </c>
    </row>
    <row r="2804" spans="4:6" x14ac:dyDescent="0.2">
      <c r="D2804" s="7"/>
      <c r="E2804" s="2">
        <v>1.1869999999999999E-3</v>
      </c>
      <c r="F2804" s="2">
        <v>7.6599999999999997E-4</v>
      </c>
    </row>
    <row r="2805" spans="4:6" x14ac:dyDescent="0.2">
      <c r="D2805" s="7"/>
      <c r="E2805" s="2">
        <v>1.3140000000000001E-3</v>
      </c>
      <c r="F2805" s="2">
        <v>8.8099999999999995E-4</v>
      </c>
    </row>
    <row r="2806" spans="4:6" x14ac:dyDescent="0.2">
      <c r="D2806" s="7"/>
      <c r="E2806" s="2">
        <v>5.3700000000000004E-4</v>
      </c>
      <c r="F2806" s="2">
        <v>4.8099999999999998E-4</v>
      </c>
    </row>
    <row r="2807" spans="4:6" x14ac:dyDescent="0.2">
      <c r="D2807" s="7"/>
      <c r="E2807" s="2">
        <v>8.1700000000000002E-4</v>
      </c>
      <c r="F2807" s="2">
        <v>6.3500000000000004E-4</v>
      </c>
    </row>
    <row r="2808" spans="4:6" x14ac:dyDescent="0.2">
      <c r="D2808" s="7"/>
      <c r="E2808" s="2">
        <v>1.225E-3</v>
      </c>
      <c r="F2808" s="2">
        <v>4.9100000000000001E-4</v>
      </c>
    </row>
    <row r="2809" spans="4:6" x14ac:dyDescent="0.2">
      <c r="D2809" s="7"/>
      <c r="E2809" s="2">
        <v>1.047E-3</v>
      </c>
      <c r="F2809" s="2">
        <v>5.9400000000000002E-4</v>
      </c>
    </row>
    <row r="2810" spans="4:6" x14ac:dyDescent="0.2">
      <c r="D2810" s="7"/>
      <c r="E2810" s="2">
        <v>1.284E-3</v>
      </c>
      <c r="F2810" s="2">
        <v>1.4530000000000001E-3</v>
      </c>
    </row>
    <row r="2811" spans="4:6" x14ac:dyDescent="0.2">
      <c r="D2811" s="7"/>
      <c r="E2811" s="2">
        <v>2.8900000000000002E-3</v>
      </c>
      <c r="F2811" s="2">
        <v>5.44E-4</v>
      </c>
    </row>
    <row r="2812" spans="4:6" x14ac:dyDescent="0.2">
      <c r="D2812" s="7"/>
      <c r="E2812" s="2">
        <v>2.075E-3</v>
      </c>
      <c r="F2812" s="2">
        <v>2.2269999999999998E-3</v>
      </c>
    </row>
    <row r="2813" spans="4:6" x14ac:dyDescent="0.2">
      <c r="D2813" s="7"/>
      <c r="E2813" s="2">
        <v>1.405E-3</v>
      </c>
      <c r="F2813" s="2">
        <v>1.3259999999999999E-3</v>
      </c>
    </row>
    <row r="2814" spans="4:6" x14ac:dyDescent="0.2">
      <c r="D2814" s="7"/>
      <c r="E2814" s="2">
        <v>5.1599999999999997E-4</v>
      </c>
      <c r="F2814" s="2">
        <v>3.5040000000000002E-3</v>
      </c>
    </row>
    <row r="2815" spans="4:6" x14ac:dyDescent="0.2">
      <c r="D2815" s="7"/>
      <c r="E2815" s="2">
        <v>1.4549999999999999E-3</v>
      </c>
      <c r="F2815" s="2">
        <v>7.6499999999999995E-4</v>
      </c>
    </row>
    <row r="2816" spans="4:6" x14ac:dyDescent="0.2">
      <c r="D2816" s="7"/>
      <c r="E2816" s="2">
        <v>7.8799999999999996E-4</v>
      </c>
      <c r="F2816" s="2">
        <v>7.9900000000000001E-4</v>
      </c>
    </row>
    <row r="2817" spans="4:6" x14ac:dyDescent="0.2">
      <c r="D2817" s="7"/>
      <c r="E2817" s="2">
        <v>5.5000000000000003E-4</v>
      </c>
      <c r="F2817" s="2">
        <v>6.5799999999999995E-4</v>
      </c>
    </row>
    <row r="2818" spans="4:6" x14ac:dyDescent="0.2">
      <c r="D2818" s="7"/>
      <c r="E2818" s="2">
        <v>9.6299999999999999E-4</v>
      </c>
      <c r="F2818" s="2">
        <v>1.237E-3</v>
      </c>
    </row>
    <row r="2819" spans="4:6" x14ac:dyDescent="0.2">
      <c r="D2819" s="7"/>
      <c r="E2819" s="2">
        <v>6.5399999999999996E-4</v>
      </c>
      <c r="F2819" s="2">
        <v>1.0380000000000001E-3</v>
      </c>
    </row>
    <row r="2820" spans="4:6" x14ac:dyDescent="0.2">
      <c r="D2820" s="7"/>
      <c r="E2820" s="2">
        <v>6.7900000000000002E-4</v>
      </c>
      <c r="F2820" s="2">
        <v>1.16E-3</v>
      </c>
    </row>
    <row r="2821" spans="4:6" x14ac:dyDescent="0.2">
      <c r="D2821" s="7"/>
      <c r="E2821" s="2">
        <v>7.9000000000000001E-4</v>
      </c>
      <c r="F2821" s="2">
        <v>1.49E-3</v>
      </c>
    </row>
    <row r="2822" spans="4:6" x14ac:dyDescent="0.2">
      <c r="D2822" s="7"/>
      <c r="E2822" s="2">
        <v>7.7499999999999997E-4</v>
      </c>
      <c r="F2822" s="2">
        <v>6.2799999999999998E-4</v>
      </c>
    </row>
    <row r="2823" spans="4:6" x14ac:dyDescent="0.2">
      <c r="D2823" s="7"/>
      <c r="E2823" s="2">
        <v>1.1869999999999999E-3</v>
      </c>
      <c r="F2823" s="2">
        <v>8.7699999999999996E-4</v>
      </c>
    </row>
    <row r="2824" spans="4:6" x14ac:dyDescent="0.2">
      <c r="D2824" s="7"/>
      <c r="E2824" s="2">
        <v>9.8999999999999999E-4</v>
      </c>
      <c r="F2824" s="2">
        <v>9.6199999999999996E-4</v>
      </c>
    </row>
    <row r="2825" spans="4:6" x14ac:dyDescent="0.2">
      <c r="D2825" s="7"/>
      <c r="E2825" s="2">
        <v>1.8959999999999999E-3</v>
      </c>
      <c r="F2825" s="2">
        <v>9.0600000000000001E-4</v>
      </c>
    </row>
    <row r="2826" spans="4:6" x14ac:dyDescent="0.2">
      <c r="D2826" s="7"/>
      <c r="E2826" s="2">
        <v>1.8749999999999999E-3</v>
      </c>
      <c r="F2826" s="2">
        <v>1.0920000000000001E-3</v>
      </c>
    </row>
    <row r="2827" spans="4:6" x14ac:dyDescent="0.2">
      <c r="D2827" s="7"/>
      <c r="E2827" s="2">
        <v>6.8000000000000005E-4</v>
      </c>
      <c r="F2827" s="2">
        <v>1.0300000000000001E-3</v>
      </c>
    </row>
    <row r="2828" spans="4:6" x14ac:dyDescent="0.2">
      <c r="D2828" s="7"/>
      <c r="E2828" s="2">
        <v>1.1559999999999999E-3</v>
      </c>
      <c r="F2828" s="2">
        <v>6.9300000000000004E-4</v>
      </c>
    </row>
    <row r="2829" spans="4:6" x14ac:dyDescent="0.2">
      <c r="D2829" s="7"/>
      <c r="E2829" s="2">
        <v>7.9900000000000001E-4</v>
      </c>
      <c r="F2829" s="2">
        <v>7.0899999999999999E-4</v>
      </c>
    </row>
    <row r="2830" spans="4:6" x14ac:dyDescent="0.2">
      <c r="D2830" s="7"/>
      <c r="E2830" s="2">
        <v>8.7299999999999997E-4</v>
      </c>
      <c r="F2830" s="2">
        <v>5.7600000000000001E-4</v>
      </c>
    </row>
    <row r="2831" spans="4:6" x14ac:dyDescent="0.2">
      <c r="D2831" s="7"/>
      <c r="E2831" s="2">
        <v>8.9099999999999997E-4</v>
      </c>
      <c r="F2831" s="2">
        <v>6.4499999999999996E-4</v>
      </c>
    </row>
    <row r="2832" spans="4:6" x14ac:dyDescent="0.2">
      <c r="D2832" s="7"/>
      <c r="E2832" s="2">
        <v>1.0070000000000001E-3</v>
      </c>
      <c r="F2832" s="2">
        <v>3.6519999999999999E-3</v>
      </c>
    </row>
    <row r="2833" spans="4:6" x14ac:dyDescent="0.2">
      <c r="D2833" s="7"/>
      <c r="E2833" s="2">
        <v>1.444E-3</v>
      </c>
      <c r="F2833" s="2">
        <v>8.9300000000000002E-4</v>
      </c>
    </row>
    <row r="2834" spans="4:6" x14ac:dyDescent="0.2">
      <c r="D2834" s="7"/>
      <c r="E2834" s="2">
        <v>8.6399999999999997E-4</v>
      </c>
      <c r="F2834" s="2">
        <v>1.4040000000000001E-3</v>
      </c>
    </row>
    <row r="2835" spans="4:6" x14ac:dyDescent="0.2">
      <c r="D2835" s="7"/>
      <c r="E2835" s="2">
        <v>7.2499999999999995E-4</v>
      </c>
      <c r="F2835" s="2">
        <v>5.0000000000000001E-4</v>
      </c>
    </row>
    <row r="2836" spans="4:6" x14ac:dyDescent="0.2">
      <c r="D2836" s="7"/>
      <c r="E2836" s="2">
        <v>1.2179999999999999E-3</v>
      </c>
      <c r="F2836" s="2">
        <v>1.2199999999999999E-3</v>
      </c>
    </row>
    <row r="2837" spans="4:6" x14ac:dyDescent="0.2">
      <c r="D2837" s="7"/>
      <c r="E2837" s="2">
        <v>8.3699999999999996E-4</v>
      </c>
      <c r="F2837" s="2">
        <v>1.14E-3</v>
      </c>
    </row>
    <row r="2838" spans="4:6" x14ac:dyDescent="0.2">
      <c r="D2838" s="7"/>
      <c r="E2838" s="2">
        <v>1.0349999999999999E-3</v>
      </c>
      <c r="F2838" s="2">
        <v>9.0399999999999996E-4</v>
      </c>
    </row>
    <row r="2839" spans="4:6" x14ac:dyDescent="0.2">
      <c r="D2839" s="7"/>
      <c r="E2839" s="2">
        <v>1.7979999999999999E-3</v>
      </c>
      <c r="F2839" s="2">
        <v>7.7399999999999995E-4</v>
      </c>
    </row>
    <row r="2840" spans="4:6" x14ac:dyDescent="0.2">
      <c r="D2840" s="7"/>
      <c r="E2840" s="2">
        <v>1.0369999999999999E-3</v>
      </c>
      <c r="F2840" s="2">
        <v>9.6500000000000004E-4</v>
      </c>
    </row>
    <row r="2841" spans="4:6" x14ac:dyDescent="0.2">
      <c r="D2841" s="7"/>
      <c r="E2841" s="2">
        <v>1.3749999999999999E-3</v>
      </c>
      <c r="F2841" s="2">
        <v>7.0299999999999996E-4</v>
      </c>
    </row>
    <row r="2842" spans="4:6" x14ac:dyDescent="0.2">
      <c r="D2842" s="7"/>
      <c r="E2842" s="2">
        <v>6.8900000000000005E-4</v>
      </c>
      <c r="F2842" s="2">
        <v>8.7600000000000004E-4</v>
      </c>
    </row>
    <row r="2843" spans="4:6" x14ac:dyDescent="0.2">
      <c r="D2843" s="7"/>
      <c r="E2843" s="2">
        <v>1.727E-3</v>
      </c>
      <c r="F2843" s="2">
        <v>8.0000000000000004E-4</v>
      </c>
    </row>
    <row r="2844" spans="4:6" x14ac:dyDescent="0.2">
      <c r="D2844" s="7"/>
      <c r="E2844" s="2">
        <v>1.0430000000000001E-3</v>
      </c>
      <c r="F2844" s="2">
        <v>1.6559999999999999E-3</v>
      </c>
    </row>
    <row r="2845" spans="4:6" x14ac:dyDescent="0.2">
      <c r="D2845" s="7"/>
      <c r="E2845" s="2">
        <v>5.8200000000000005E-4</v>
      </c>
      <c r="F2845" s="2">
        <v>1.5610000000000001E-3</v>
      </c>
    </row>
    <row r="2846" spans="4:6" x14ac:dyDescent="0.2">
      <c r="D2846" s="7"/>
      <c r="E2846" s="2">
        <v>3.202E-3</v>
      </c>
      <c r="F2846" s="2">
        <v>2.581E-3</v>
      </c>
    </row>
    <row r="2847" spans="4:6" x14ac:dyDescent="0.2">
      <c r="D2847" s="7"/>
      <c r="E2847" s="2">
        <v>2.3010000000000001E-3</v>
      </c>
      <c r="F2847" s="2">
        <v>1.2999999999999999E-3</v>
      </c>
    </row>
    <row r="2848" spans="4:6" x14ac:dyDescent="0.2">
      <c r="D2848" s="7"/>
      <c r="E2848" s="2">
        <v>1.0529999999999999E-3</v>
      </c>
      <c r="F2848" s="2">
        <v>8.9599999999999999E-4</v>
      </c>
    </row>
    <row r="2849" spans="4:6" x14ac:dyDescent="0.2">
      <c r="D2849" s="7"/>
      <c r="E2849" s="2">
        <v>9.9200000000000004E-4</v>
      </c>
      <c r="F2849" s="2">
        <v>1.2329999999999999E-3</v>
      </c>
    </row>
    <row r="2850" spans="4:6" x14ac:dyDescent="0.2">
      <c r="D2850" s="7"/>
      <c r="E2850" s="2">
        <v>1.054E-3</v>
      </c>
      <c r="F2850" s="2">
        <v>8.3299999999999997E-4</v>
      </c>
    </row>
    <row r="2851" spans="4:6" x14ac:dyDescent="0.2">
      <c r="D2851" s="7"/>
      <c r="E2851" s="2">
        <v>5.4199999999999995E-4</v>
      </c>
      <c r="F2851" s="2">
        <v>1.4679999999999999E-3</v>
      </c>
    </row>
    <row r="2852" spans="4:6" x14ac:dyDescent="0.2">
      <c r="D2852" s="7"/>
      <c r="E2852" s="2">
        <v>1.6620000000000001E-3</v>
      </c>
      <c r="F2852" s="2">
        <v>6.7299999999999999E-4</v>
      </c>
    </row>
    <row r="2853" spans="4:6" x14ac:dyDescent="0.2">
      <c r="D2853" s="7"/>
      <c r="E2853" s="2">
        <v>1.286E-3</v>
      </c>
      <c r="F2853" s="2">
        <v>9.3199999999999999E-4</v>
      </c>
    </row>
    <row r="2854" spans="4:6" x14ac:dyDescent="0.2">
      <c r="D2854" s="7"/>
      <c r="E2854" s="2">
        <v>1.2160000000000001E-3</v>
      </c>
      <c r="F2854" s="2">
        <v>9.9599999999999992E-4</v>
      </c>
    </row>
    <row r="2855" spans="4:6" x14ac:dyDescent="0.2">
      <c r="D2855" s="7"/>
      <c r="E2855" s="2">
        <v>3.1689999999999999E-3</v>
      </c>
      <c r="F2855" s="2">
        <v>1.1640000000000001E-3</v>
      </c>
    </row>
    <row r="2856" spans="4:6" x14ac:dyDescent="0.2">
      <c r="D2856" s="7"/>
      <c r="E2856" s="2">
        <v>5.5900000000000004E-4</v>
      </c>
      <c r="F2856" s="2">
        <v>1.4940000000000001E-3</v>
      </c>
    </row>
    <row r="2857" spans="4:6" x14ac:dyDescent="0.2">
      <c r="D2857" s="7"/>
      <c r="E2857" s="2">
        <v>2.2239999999999998E-3</v>
      </c>
      <c r="F2857" s="2">
        <v>1.1590000000000001E-3</v>
      </c>
    </row>
    <row r="2858" spans="4:6" x14ac:dyDescent="0.2">
      <c r="D2858" s="7"/>
      <c r="E2858" s="2">
        <v>1.1379999999999999E-3</v>
      </c>
      <c r="F2858" s="2">
        <v>7.9799999999999999E-4</v>
      </c>
    </row>
    <row r="2859" spans="4:6" x14ac:dyDescent="0.2">
      <c r="D2859" s="7"/>
      <c r="E2859" s="2">
        <v>3.2820000000000002E-3</v>
      </c>
      <c r="F2859" s="2">
        <v>9.41E-4</v>
      </c>
    </row>
    <row r="2860" spans="4:6" x14ac:dyDescent="0.2">
      <c r="D2860" s="7"/>
      <c r="E2860" s="2">
        <v>1.242E-3</v>
      </c>
      <c r="F2860" s="2">
        <v>1.1869999999999999E-3</v>
      </c>
    </row>
    <row r="2861" spans="4:6" x14ac:dyDescent="0.2">
      <c r="D2861" s="7"/>
      <c r="E2861" s="2">
        <v>7.9000000000000001E-4</v>
      </c>
      <c r="F2861" s="2">
        <v>1.067E-3</v>
      </c>
    </row>
    <row r="2862" spans="4:6" x14ac:dyDescent="0.2">
      <c r="D2862" s="7"/>
      <c r="E2862" s="2"/>
      <c r="F2862" s="2">
        <v>7.4100000000000001E-4</v>
      </c>
    </row>
    <row r="2863" spans="4:6" x14ac:dyDescent="0.2">
      <c r="D2863" s="7"/>
      <c r="E2863" s="2"/>
      <c r="F2863" s="2">
        <v>9.7300000000000002E-4</v>
      </c>
    </row>
    <row r="2864" spans="4:6" x14ac:dyDescent="0.2">
      <c r="D2864" s="7"/>
      <c r="E2864" s="2"/>
      <c r="F2864" s="2">
        <v>1.294E-3</v>
      </c>
    </row>
    <row r="2865" spans="4:6" x14ac:dyDescent="0.2">
      <c r="D2865" s="7"/>
      <c r="E2865" s="2"/>
      <c r="F2865" s="2">
        <v>1.4419999999999999E-3</v>
      </c>
    </row>
    <row r="2866" spans="4:6" x14ac:dyDescent="0.2">
      <c r="D2866" s="7"/>
      <c r="E2866" s="2"/>
      <c r="F2866" s="2">
        <v>6.3000000000000003E-4</v>
      </c>
    </row>
    <row r="2867" spans="4:6" x14ac:dyDescent="0.2">
      <c r="D2867" s="7"/>
      <c r="E2867" s="2"/>
      <c r="F2867" s="2">
        <v>9.5799999999999998E-4</v>
      </c>
    </row>
    <row r="2868" spans="4:6" x14ac:dyDescent="0.2">
      <c r="D2868" s="7"/>
      <c r="E2868" s="2"/>
      <c r="F2868" s="2">
        <v>7.9000000000000001E-4</v>
      </c>
    </row>
    <row r="2869" spans="4:6" x14ac:dyDescent="0.2">
      <c r="D2869" s="7"/>
      <c r="E2869" s="2"/>
      <c r="F2869" s="2">
        <v>6.3699999999999998E-4</v>
      </c>
    </row>
    <row r="2870" spans="4:6" x14ac:dyDescent="0.2">
      <c r="D2870" s="7"/>
      <c r="E2870" s="2"/>
      <c r="F2870" s="2">
        <v>1.2359999999999999E-3</v>
      </c>
    </row>
    <row r="2871" spans="4:6" x14ac:dyDescent="0.2">
      <c r="D2871" s="7"/>
      <c r="E2871" s="2"/>
      <c r="F2871" s="2">
        <v>1.098E-3</v>
      </c>
    </row>
    <row r="2872" spans="4:6" x14ac:dyDescent="0.2">
      <c r="D2872" s="7"/>
      <c r="E2872" s="2"/>
      <c r="F2872" s="2">
        <v>1.0640000000000001E-3</v>
      </c>
    </row>
    <row r="2873" spans="4:6" x14ac:dyDescent="0.2">
      <c r="D2873" s="7"/>
      <c r="E2873" s="2"/>
      <c r="F2873" s="2">
        <v>1.9620000000000002E-3</v>
      </c>
    </row>
    <row r="2874" spans="4:6" x14ac:dyDescent="0.2">
      <c r="D2874" s="7"/>
      <c r="E2874" s="2"/>
      <c r="F2874" s="2">
        <v>1.745E-3</v>
      </c>
    </row>
    <row r="2875" spans="4:6" x14ac:dyDescent="0.2">
      <c r="D2875" s="7"/>
      <c r="E2875" s="2"/>
      <c r="F2875" s="2">
        <v>5.9100000000000005E-4</v>
      </c>
    </row>
    <row r="2876" spans="4:6" x14ac:dyDescent="0.2">
      <c r="D2876" s="7"/>
      <c r="E2876" s="2"/>
      <c r="F2876" s="2">
        <v>1.732E-3</v>
      </c>
    </row>
    <row r="2877" spans="4:6" x14ac:dyDescent="0.2">
      <c r="D2877" s="7"/>
      <c r="E2877" s="2"/>
      <c r="F2877" s="2">
        <v>1.2110000000000001E-3</v>
      </c>
    </row>
    <row r="2878" spans="4:6" x14ac:dyDescent="0.2">
      <c r="D2878" s="7"/>
      <c r="E2878" s="2"/>
      <c r="F2878" s="2">
        <v>8.2600000000000002E-4</v>
      </c>
    </row>
    <row r="2879" spans="4:6" x14ac:dyDescent="0.2">
      <c r="D2879" s="7"/>
      <c r="E2879" s="2"/>
      <c r="F2879" s="2">
        <v>6.5600000000000001E-4</v>
      </c>
    </row>
    <row r="2880" spans="4:6" x14ac:dyDescent="0.2">
      <c r="D2880" s="7"/>
      <c r="E2880" s="2"/>
      <c r="F2880" s="2">
        <v>5.9800000000000001E-4</v>
      </c>
    </row>
    <row r="2881" spans="4:6" x14ac:dyDescent="0.2">
      <c r="D2881" s="7"/>
      <c r="E2881" s="2"/>
      <c r="F2881" s="2">
        <v>8.4599999999999996E-4</v>
      </c>
    </row>
    <row r="2882" spans="4:6" x14ac:dyDescent="0.2">
      <c r="D2882" s="7"/>
      <c r="E2882" s="2"/>
      <c r="F2882" s="2">
        <v>8.5499999999999997E-4</v>
      </c>
    </row>
    <row r="2883" spans="4:6" x14ac:dyDescent="0.2">
      <c r="D2883" s="7"/>
      <c r="E2883" s="2"/>
      <c r="F2883" s="2">
        <v>1.0169999999999999E-3</v>
      </c>
    </row>
    <row r="2884" spans="4:6" x14ac:dyDescent="0.2">
      <c r="D2884" s="7"/>
      <c r="E2884" s="2"/>
      <c r="F2884" s="2">
        <v>1.2199999999999999E-3</v>
      </c>
    </row>
    <row r="2885" spans="4:6" x14ac:dyDescent="0.2">
      <c r="D2885" s="7"/>
      <c r="E2885" s="2"/>
      <c r="F2885" s="2">
        <v>4.0700000000000003E-4</v>
      </c>
    </row>
    <row r="2886" spans="4:6" x14ac:dyDescent="0.2">
      <c r="D2886" s="7"/>
      <c r="E2886" s="2"/>
      <c r="F2886" s="2">
        <v>6.7599999999999995E-4</v>
      </c>
    </row>
    <row r="2887" spans="4:6" x14ac:dyDescent="0.2">
      <c r="D2887" s="7"/>
      <c r="E2887" s="2"/>
      <c r="F2887" s="2">
        <v>7.6199999999999998E-4</v>
      </c>
    </row>
    <row r="2888" spans="4:6" x14ac:dyDescent="0.2">
      <c r="D2888" s="7"/>
      <c r="E2888" s="2"/>
      <c r="F2888" s="2">
        <v>2.2620000000000001E-3</v>
      </c>
    </row>
    <row r="2889" spans="4:6" x14ac:dyDescent="0.2">
      <c r="D2889" s="7"/>
      <c r="E2889" s="2"/>
      <c r="F2889" s="2">
        <v>1.916E-3</v>
      </c>
    </row>
    <row r="2890" spans="4:6" x14ac:dyDescent="0.2">
      <c r="D2890" s="7"/>
      <c r="E2890" s="2"/>
      <c r="F2890" s="2">
        <v>2.578E-3</v>
      </c>
    </row>
    <row r="2891" spans="4:6" x14ac:dyDescent="0.2">
      <c r="D2891" s="7"/>
      <c r="E2891" s="2"/>
      <c r="F2891" s="2">
        <v>9.1399999999999999E-4</v>
      </c>
    </row>
    <row r="2892" spans="4:6" x14ac:dyDescent="0.2">
      <c r="D2892" s="7"/>
      <c r="E2892" s="2"/>
      <c r="F2892" s="2">
        <v>1.4940000000000001E-3</v>
      </c>
    </row>
    <row r="2893" spans="4:6" x14ac:dyDescent="0.2">
      <c r="D2893" s="7"/>
      <c r="E2893" s="2"/>
      <c r="F2893" s="2">
        <v>1.3309999999999999E-3</v>
      </c>
    </row>
    <row r="2894" spans="4:6" x14ac:dyDescent="0.2">
      <c r="D2894" s="7"/>
      <c r="E2894" s="2"/>
      <c r="F2894" s="2">
        <v>8.5099999999999998E-4</v>
      </c>
    </row>
    <row r="2895" spans="4:6" x14ac:dyDescent="0.2">
      <c r="D2895" s="7"/>
      <c r="E2895" s="2"/>
      <c r="F2895" s="2">
        <v>9.9599999999999992E-4</v>
      </c>
    </row>
    <row r="2896" spans="4:6" x14ac:dyDescent="0.2">
      <c r="D2896" s="7"/>
      <c r="E2896" s="2"/>
      <c r="F2896" s="2">
        <v>1.3370000000000001E-3</v>
      </c>
    </row>
    <row r="2897" spans="4:6" x14ac:dyDescent="0.2">
      <c r="D2897" s="7"/>
      <c r="E2897" s="2"/>
      <c r="F2897" s="2">
        <v>1.835E-3</v>
      </c>
    </row>
    <row r="2898" spans="4:6" x14ac:dyDescent="0.2">
      <c r="D2898" s="7"/>
      <c r="E2898" s="2"/>
      <c r="F2898" s="2">
        <v>5.5400000000000002E-4</v>
      </c>
    </row>
    <row r="2899" spans="4:6" x14ac:dyDescent="0.2">
      <c r="D2899" s="7"/>
      <c r="E2899" s="2"/>
      <c r="F2899" s="2">
        <v>3.6289999999999998E-3</v>
      </c>
    </row>
    <row r="2900" spans="4:6" x14ac:dyDescent="0.2">
      <c r="D2900" s="7"/>
      <c r="E2900" s="2"/>
      <c r="F2900" s="2">
        <v>8.8400000000000002E-4</v>
      </c>
    </row>
    <row r="2901" spans="4:6" x14ac:dyDescent="0.2">
      <c r="D2901" s="7"/>
      <c r="E2901" s="2"/>
      <c r="F2901" s="2">
        <v>1.085E-3</v>
      </c>
    </row>
    <row r="2902" spans="4:6" x14ac:dyDescent="0.2">
      <c r="D2902" s="7"/>
      <c r="E2902" s="2"/>
      <c r="F2902" s="2">
        <v>9.5500000000000001E-4</v>
      </c>
    </row>
    <row r="2903" spans="4:6" x14ac:dyDescent="0.2">
      <c r="D2903" s="7"/>
      <c r="E2903" s="2"/>
      <c r="F2903" s="2">
        <v>5.8900000000000001E-4</v>
      </c>
    </row>
    <row r="2904" spans="4:6" x14ac:dyDescent="0.2">
      <c r="D2904" s="7"/>
      <c r="E2904" s="2"/>
      <c r="F2904" s="2">
        <v>9.6000000000000002E-4</v>
      </c>
    </row>
    <row r="2905" spans="4:6" x14ac:dyDescent="0.2">
      <c r="D2905" s="7"/>
      <c r="E2905" s="2"/>
      <c r="F2905" s="2">
        <v>7.5900000000000002E-4</v>
      </c>
    </row>
    <row r="2906" spans="4:6" x14ac:dyDescent="0.2">
      <c r="D2906" s="7"/>
      <c r="E2906" s="2"/>
      <c r="F2906" s="2">
        <v>9.5500000000000001E-4</v>
      </c>
    </row>
    <row r="2907" spans="4:6" x14ac:dyDescent="0.2">
      <c r="D2907" s="7"/>
      <c r="E2907" s="2"/>
      <c r="F2907" s="2">
        <v>8.8599999999999996E-4</v>
      </c>
    </row>
    <row r="2908" spans="4:6" x14ac:dyDescent="0.2">
      <c r="D2908" s="7"/>
      <c r="E2908" s="2"/>
      <c r="F2908" s="2">
        <v>7.3200000000000001E-4</v>
      </c>
    </row>
    <row r="2909" spans="4:6" x14ac:dyDescent="0.2">
      <c r="D2909" s="7"/>
      <c r="E2909" s="2"/>
      <c r="F2909" s="2">
        <v>1.983E-3</v>
      </c>
    </row>
    <row r="2910" spans="4:6" x14ac:dyDescent="0.2">
      <c r="D2910" s="7"/>
      <c r="E2910" s="2"/>
      <c r="F2910" s="2">
        <v>1.109E-3</v>
      </c>
    </row>
    <row r="2911" spans="4:6" x14ac:dyDescent="0.2">
      <c r="D2911" s="7"/>
      <c r="E2911" s="2"/>
      <c r="F2911" s="2">
        <v>6.5700000000000003E-4</v>
      </c>
    </row>
    <row r="2912" spans="4:6" x14ac:dyDescent="0.2">
      <c r="D2912" s="7"/>
      <c r="E2912" s="2"/>
      <c r="F2912" s="2">
        <v>8.9599999999999999E-4</v>
      </c>
    </row>
    <row r="2913" spans="4:6" x14ac:dyDescent="0.2">
      <c r="D2913" s="7"/>
      <c r="E2913" s="2"/>
      <c r="F2913" s="2">
        <v>6.8599999999999998E-4</v>
      </c>
    </row>
    <row r="2914" spans="4:6" x14ac:dyDescent="0.2">
      <c r="D2914" s="7"/>
      <c r="E2914" s="2"/>
      <c r="F2914" s="2">
        <v>9.7999999999999997E-4</v>
      </c>
    </row>
    <row r="2915" spans="4:6" x14ac:dyDescent="0.2">
      <c r="D2915" s="7"/>
      <c r="E2915" s="2"/>
      <c r="F2915" s="2">
        <v>5.0799999999999999E-4</v>
      </c>
    </row>
    <row r="2916" spans="4:6" x14ac:dyDescent="0.2">
      <c r="D2916" s="7"/>
      <c r="E2916" s="2"/>
      <c r="F2916" s="2">
        <v>4.0700000000000003E-4</v>
      </c>
    </row>
    <row r="2917" spans="4:6" x14ac:dyDescent="0.2">
      <c r="D2917" s="7"/>
      <c r="E2917" s="2"/>
      <c r="F2917" s="2">
        <v>1.835E-3</v>
      </c>
    </row>
    <row r="2918" spans="4:6" x14ac:dyDescent="0.2">
      <c r="D2918" s="7"/>
      <c r="E2918" s="2"/>
      <c r="F2918" s="2">
        <v>1.6149999999999999E-3</v>
      </c>
    </row>
    <row r="2919" spans="4:6" x14ac:dyDescent="0.2">
      <c r="D2919" s="7"/>
      <c r="E2919" s="2"/>
      <c r="F2919" s="2">
        <v>6.8800000000000003E-4</v>
      </c>
    </row>
    <row r="2920" spans="4:6" x14ac:dyDescent="0.2">
      <c r="D2920" s="7"/>
      <c r="E2920" s="2"/>
      <c r="F2920" s="2">
        <v>2.696E-3</v>
      </c>
    </row>
    <row r="2921" spans="4:6" x14ac:dyDescent="0.2">
      <c r="D2921" s="7"/>
      <c r="E2921" s="2"/>
      <c r="F2921" s="2">
        <v>1.2489999999999999E-3</v>
      </c>
    </row>
    <row r="2922" spans="4:6" x14ac:dyDescent="0.2">
      <c r="D2922" s="7"/>
      <c r="E2922" s="2"/>
      <c r="F2922" s="2">
        <v>1.299E-3</v>
      </c>
    </row>
    <row r="2923" spans="4:6" x14ac:dyDescent="0.2">
      <c r="D2923" s="7"/>
      <c r="E2923" s="2"/>
      <c r="F2923" s="2">
        <v>1.5560000000000001E-3</v>
      </c>
    </row>
    <row r="2924" spans="4:6" x14ac:dyDescent="0.2">
      <c r="D2924" s="7"/>
      <c r="E2924" s="2"/>
      <c r="F2924" s="2">
        <v>1.5900000000000001E-3</v>
      </c>
    </row>
    <row r="2925" spans="4:6" x14ac:dyDescent="0.2">
      <c r="D2925" s="7"/>
      <c r="E2925" s="2"/>
      <c r="F2925" s="2">
        <v>5.7300000000000005E-4</v>
      </c>
    </row>
    <row r="2926" spans="4:6" x14ac:dyDescent="0.2">
      <c r="D2926" s="7"/>
      <c r="E2926" s="2"/>
      <c r="F2926" s="2">
        <v>1.088E-3</v>
      </c>
    </row>
    <row r="2927" spans="4:6" x14ac:dyDescent="0.2">
      <c r="D2927" s="7"/>
      <c r="E2927" s="2"/>
      <c r="F2927" s="2">
        <v>6.87E-4</v>
      </c>
    </row>
    <row r="2928" spans="4:6" x14ac:dyDescent="0.2">
      <c r="D2928" s="7"/>
      <c r="E2928" s="2"/>
      <c r="F2928" s="2">
        <v>5.5500000000000005E-4</v>
      </c>
    </row>
    <row r="2929" spans="4:6" x14ac:dyDescent="0.2">
      <c r="D2929" s="7"/>
      <c r="E2929" s="2"/>
      <c r="F2929" s="2">
        <v>5.5099999999999995E-4</v>
      </c>
    </row>
    <row r="2930" spans="4:6" x14ac:dyDescent="0.2">
      <c r="D2930" s="7"/>
      <c r="E2930" s="2"/>
      <c r="F2930" s="2">
        <v>1.067E-3</v>
      </c>
    </row>
    <row r="2931" spans="4:6" x14ac:dyDescent="0.2">
      <c r="D2931" s="7"/>
      <c r="E2931" s="2"/>
      <c r="F2931" s="2">
        <v>7.6300000000000001E-4</v>
      </c>
    </row>
    <row r="2932" spans="4:6" x14ac:dyDescent="0.2">
      <c r="D2932" s="7"/>
      <c r="E2932" s="2"/>
      <c r="F2932" s="2">
        <v>7.7499999999999997E-4</v>
      </c>
    </row>
    <row r="2933" spans="4:6" x14ac:dyDescent="0.2">
      <c r="D2933" s="7"/>
      <c r="E2933" s="2"/>
      <c r="F2933" s="2">
        <v>1.1559999999999999E-3</v>
      </c>
    </row>
    <row r="2934" spans="4:6" x14ac:dyDescent="0.2">
      <c r="D2934" s="7"/>
      <c r="E2934" s="2"/>
      <c r="F2934" s="2">
        <v>9.19E-4</v>
      </c>
    </row>
    <row r="2935" spans="4:6" x14ac:dyDescent="0.2">
      <c r="D2935" s="7"/>
      <c r="E2935" s="2"/>
      <c r="F2935" s="2">
        <v>9.6400000000000001E-4</v>
      </c>
    </row>
    <row r="2936" spans="4:6" x14ac:dyDescent="0.2">
      <c r="D2936" s="7"/>
      <c r="E2936" s="2"/>
      <c r="F2936" s="2">
        <v>1.25E-3</v>
      </c>
    </row>
    <row r="2937" spans="4:6" x14ac:dyDescent="0.2">
      <c r="D2937" s="7"/>
      <c r="E2937" s="2"/>
      <c r="F2937" s="2">
        <v>6.9200000000000002E-4</v>
      </c>
    </row>
    <row r="2938" spans="4:6" x14ac:dyDescent="0.2">
      <c r="D2938" s="7"/>
      <c r="E2938" s="2"/>
      <c r="F2938" s="2">
        <v>1.397E-3</v>
      </c>
    </row>
    <row r="2939" spans="4:6" x14ac:dyDescent="0.2">
      <c r="D2939" s="7"/>
      <c r="E2939" s="2"/>
      <c r="F2939" s="2">
        <v>8.0199999999999998E-4</v>
      </c>
    </row>
    <row r="2940" spans="4:6" x14ac:dyDescent="0.2">
      <c r="D2940" s="7"/>
      <c r="E2940" s="2"/>
      <c r="F2940" s="2">
        <v>9.19E-4</v>
      </c>
    </row>
    <row r="2941" spans="4:6" x14ac:dyDescent="0.2">
      <c r="D2941" s="7"/>
      <c r="E2941" s="2"/>
      <c r="F2941" s="2">
        <v>9.3999999999999997E-4</v>
      </c>
    </row>
    <row r="2942" spans="4:6" x14ac:dyDescent="0.2">
      <c r="D2942" s="7"/>
      <c r="E2942" s="2"/>
      <c r="F2942" s="2">
        <v>2.117E-3</v>
      </c>
    </row>
    <row r="2943" spans="4:6" x14ac:dyDescent="0.2">
      <c r="D2943" s="7"/>
      <c r="E2943" s="2"/>
      <c r="F2943" s="2">
        <v>9.0899999999999998E-4</v>
      </c>
    </row>
    <row r="2944" spans="4:6" x14ac:dyDescent="0.2">
      <c r="D2944" s="7"/>
      <c r="E2944" s="2"/>
      <c r="F2944" s="2">
        <v>2.0309999999999998E-3</v>
      </c>
    </row>
    <row r="2945" spans="4:6" x14ac:dyDescent="0.2">
      <c r="D2945" s="7"/>
      <c r="E2945" s="2"/>
      <c r="F2945" s="2">
        <v>1.572E-3</v>
      </c>
    </row>
    <row r="2946" spans="4:6" x14ac:dyDescent="0.2">
      <c r="D2946" s="7"/>
      <c r="E2946" s="2"/>
      <c r="F2946" s="2">
        <v>7.0500000000000001E-4</v>
      </c>
    </row>
    <row r="2947" spans="4:6" x14ac:dyDescent="0.2">
      <c r="D2947" s="7"/>
      <c r="E2947" s="2"/>
      <c r="F2947" s="2">
        <v>1.603E-3</v>
      </c>
    </row>
    <row r="2948" spans="4:6" x14ac:dyDescent="0.2">
      <c r="D2948" s="7"/>
      <c r="E2948" s="2"/>
      <c r="F2948" s="2">
        <v>6.2200000000000005E-4</v>
      </c>
    </row>
    <row r="2949" spans="4:6" x14ac:dyDescent="0.2">
      <c r="D2949" s="7"/>
      <c r="E2949" s="2"/>
      <c r="F2949" s="2">
        <v>1.134E-3</v>
      </c>
    </row>
    <row r="2950" spans="4:6" x14ac:dyDescent="0.2">
      <c r="D2950" s="7"/>
      <c r="E2950" s="2"/>
      <c r="F2950" s="2">
        <v>7.0100000000000002E-4</v>
      </c>
    </row>
    <row r="2951" spans="4:6" x14ac:dyDescent="0.2">
      <c r="D2951" s="7"/>
      <c r="E2951" s="2"/>
      <c r="F2951" s="2">
        <v>1.6999999999999999E-3</v>
      </c>
    </row>
    <row r="2952" spans="4:6" x14ac:dyDescent="0.2">
      <c r="D2952" s="7"/>
      <c r="E2952" s="2"/>
      <c r="F2952" s="2">
        <v>2.627E-3</v>
      </c>
    </row>
    <row r="2953" spans="4:6" x14ac:dyDescent="0.2">
      <c r="D2953" s="7"/>
      <c r="E2953" s="2"/>
      <c r="F2953" s="2">
        <v>1.0660000000000001E-3</v>
      </c>
    </row>
    <row r="2954" spans="4:6" x14ac:dyDescent="0.2">
      <c r="D2954" s="7"/>
      <c r="E2954" s="2"/>
      <c r="F2954" s="2">
        <v>2.0609999999999999E-3</v>
      </c>
    </row>
    <row r="2955" spans="4:6" x14ac:dyDescent="0.2">
      <c r="D2955" s="7"/>
      <c r="E2955" s="2"/>
      <c r="F2955" s="2">
        <v>8.8599999999999996E-4</v>
      </c>
    </row>
    <row r="2956" spans="4:6" x14ac:dyDescent="0.2">
      <c r="D2956" s="7"/>
      <c r="E2956" s="2"/>
      <c r="F2956" s="2">
        <v>1.7830000000000001E-3</v>
      </c>
    </row>
    <row r="2957" spans="4:6" x14ac:dyDescent="0.2">
      <c r="D2957" s="7"/>
      <c r="E2957" s="2"/>
      <c r="F2957" s="2">
        <v>8.0800000000000002E-4</v>
      </c>
    </row>
    <row r="2958" spans="4:6" x14ac:dyDescent="0.2">
      <c r="D2958" s="7"/>
      <c r="E2958" s="2"/>
      <c r="F2958" s="2">
        <v>6.3400000000000001E-4</v>
      </c>
    </row>
    <row r="2959" spans="4:6" x14ac:dyDescent="0.2">
      <c r="D2959" s="7"/>
      <c r="E2959" s="2"/>
      <c r="F2959" s="2">
        <v>1.0690000000000001E-3</v>
      </c>
    </row>
    <row r="2960" spans="4:6" x14ac:dyDescent="0.2">
      <c r="D2960" s="7"/>
      <c r="E2960" s="2"/>
      <c r="F2960" s="2">
        <v>5.5800000000000001E-4</v>
      </c>
    </row>
    <row r="2961" spans="4:6" x14ac:dyDescent="0.2">
      <c r="D2961" s="7"/>
      <c r="E2961" s="2"/>
      <c r="F2961" s="2">
        <v>1.193E-3</v>
      </c>
    </row>
    <row r="2962" spans="4:6" x14ac:dyDescent="0.2">
      <c r="D2962" s="7"/>
      <c r="E2962" s="2"/>
      <c r="F2962" s="2">
        <v>6.8000000000000005E-4</v>
      </c>
    </row>
    <row r="2963" spans="4:6" x14ac:dyDescent="0.2">
      <c r="D2963" s="7"/>
      <c r="E2963" s="2"/>
      <c r="F2963" s="2">
        <v>1.4790000000000001E-3</v>
      </c>
    </row>
    <row r="2964" spans="4:6" x14ac:dyDescent="0.2">
      <c r="D2964" s="7"/>
      <c r="E2964" s="2"/>
      <c r="F2964" s="2">
        <v>1.0059999999999999E-3</v>
      </c>
    </row>
    <row r="2965" spans="4:6" x14ac:dyDescent="0.2">
      <c r="D2965" s="7"/>
      <c r="E2965" s="2"/>
      <c r="F2965" s="2">
        <v>9.4899999999999997E-4</v>
      </c>
    </row>
    <row r="2966" spans="4:6" x14ac:dyDescent="0.2">
      <c r="D2966" s="7"/>
      <c r="E2966" s="2"/>
      <c r="F2966" s="2">
        <v>8.0999999999999996E-4</v>
      </c>
    </row>
    <row r="2967" spans="4:6" x14ac:dyDescent="0.2">
      <c r="D2967" s="7"/>
      <c r="E2967" s="2"/>
      <c r="F2967" s="2">
        <v>5.5900000000000004E-4</v>
      </c>
    </row>
    <row r="2968" spans="4:6" x14ac:dyDescent="0.2">
      <c r="D2968" s="7"/>
      <c r="E2968" s="2"/>
      <c r="F2968" s="2">
        <v>1.129E-3</v>
      </c>
    </row>
    <row r="2969" spans="4:6" x14ac:dyDescent="0.2">
      <c r="D2969" s="7"/>
      <c r="E2969" s="2"/>
      <c r="F2969" s="2">
        <v>7.9299999999999998E-4</v>
      </c>
    </row>
    <row r="2970" spans="4:6" x14ac:dyDescent="0.2">
      <c r="D2970" s="7"/>
      <c r="E2970" s="2"/>
      <c r="F2970" s="2">
        <v>6.2799999999999998E-4</v>
      </c>
    </row>
    <row r="2971" spans="4:6" x14ac:dyDescent="0.2">
      <c r="D2971" s="7"/>
      <c r="E2971" s="2"/>
      <c r="F2971" s="2">
        <v>2.5430000000000001E-3</v>
      </c>
    </row>
    <row r="2972" spans="4:6" x14ac:dyDescent="0.2">
      <c r="D2972" s="7"/>
      <c r="E2972" s="2"/>
      <c r="F2972" s="2">
        <v>6.0999999999999997E-4</v>
      </c>
    </row>
    <row r="2973" spans="4:6" x14ac:dyDescent="0.2">
      <c r="D2973" s="7"/>
      <c r="E2973" s="2"/>
      <c r="F2973" s="2">
        <v>1.256E-3</v>
      </c>
    </row>
    <row r="2974" spans="4:6" x14ac:dyDescent="0.2">
      <c r="D2974" s="7"/>
      <c r="E2974" s="2"/>
      <c r="F2974" s="2">
        <v>9.9799999999999997E-4</v>
      </c>
    </row>
    <row r="2975" spans="4:6" x14ac:dyDescent="0.2">
      <c r="D2975" s="7"/>
      <c r="E2975" s="2"/>
      <c r="F2975" s="2">
        <v>1.4729999999999999E-3</v>
      </c>
    </row>
    <row r="2976" spans="4:6" x14ac:dyDescent="0.2">
      <c r="D2976" s="7"/>
      <c r="E2976" s="2"/>
      <c r="F2976" s="2">
        <v>1.157E-3</v>
      </c>
    </row>
    <row r="2977" spans="4:6" x14ac:dyDescent="0.2">
      <c r="D2977" s="7"/>
      <c r="E2977" s="2"/>
      <c r="F2977" s="2">
        <v>1.6310000000000001E-3</v>
      </c>
    </row>
    <row r="2978" spans="4:6" x14ac:dyDescent="0.2">
      <c r="D2978" s="7"/>
      <c r="E2978" s="2"/>
      <c r="F2978" s="2">
        <v>1.023E-3</v>
      </c>
    </row>
    <row r="2979" spans="4:6" x14ac:dyDescent="0.2">
      <c r="D2979" s="7"/>
      <c r="E2979" s="2"/>
      <c r="F2979" s="2">
        <v>1.2869999999999999E-3</v>
      </c>
    </row>
    <row r="2980" spans="4:6" x14ac:dyDescent="0.2">
      <c r="D2980" s="7"/>
      <c r="E2980" s="2"/>
      <c r="F2980" s="2">
        <v>1.704E-3</v>
      </c>
    </row>
    <row r="2981" spans="4:6" x14ac:dyDescent="0.2">
      <c r="D2981" s="7"/>
      <c r="E2981" s="2"/>
      <c r="F2981" s="2">
        <v>2.8609999999999998E-3</v>
      </c>
    </row>
    <row r="2982" spans="4:6" x14ac:dyDescent="0.2">
      <c r="D2982" s="7"/>
      <c r="E2982" s="2"/>
      <c r="F2982" s="2">
        <v>2.0179999999999998E-3</v>
      </c>
    </row>
    <row r="2983" spans="4:6" x14ac:dyDescent="0.2">
      <c r="D2983" s="7"/>
      <c r="E2983" s="2"/>
      <c r="F2983" s="2">
        <v>1.851E-3</v>
      </c>
    </row>
    <row r="2984" spans="4:6" x14ac:dyDescent="0.2">
      <c r="D2984" s="7"/>
      <c r="E2984" s="2"/>
      <c r="F2984" s="2">
        <v>1.3940000000000001E-3</v>
      </c>
    </row>
    <row r="2985" spans="4:6" x14ac:dyDescent="0.2">
      <c r="D2985" s="7"/>
      <c r="E2985" s="2"/>
      <c r="F2985" s="2">
        <v>1.021E-3</v>
      </c>
    </row>
    <row r="2986" spans="4:6" x14ac:dyDescent="0.2">
      <c r="D2986" s="7"/>
      <c r="E2986" s="2"/>
      <c r="F2986" s="2">
        <v>2.0509999999999999E-3</v>
      </c>
    </row>
    <row r="2987" spans="4:6" x14ac:dyDescent="0.2">
      <c r="D2987" s="7"/>
      <c r="E2987" s="2"/>
      <c r="F2987" s="2">
        <v>2.245E-3</v>
      </c>
    </row>
    <row r="2988" spans="4:6" x14ac:dyDescent="0.2">
      <c r="D2988" s="7"/>
      <c r="E2988" s="2"/>
      <c r="F2988" s="2">
        <v>1.9139999999999999E-3</v>
      </c>
    </row>
    <row r="2989" spans="4:6" x14ac:dyDescent="0.2">
      <c r="D2989" s="7"/>
      <c r="E2989" s="2"/>
      <c r="F2989" s="2">
        <v>7.5299999999999998E-4</v>
      </c>
    </row>
    <row r="2990" spans="4:6" x14ac:dyDescent="0.2">
      <c r="D2990" s="7"/>
      <c r="E2990" s="2"/>
      <c r="F2990" s="2">
        <v>6.4400000000000004E-4</v>
      </c>
    </row>
    <row r="2991" spans="4:6" x14ac:dyDescent="0.2">
      <c r="D2991" s="7"/>
      <c r="E2991" s="2"/>
      <c r="F2991" s="2">
        <v>1.188E-3</v>
      </c>
    </row>
    <row r="2992" spans="4:6" x14ac:dyDescent="0.2">
      <c r="D2992" s="7"/>
      <c r="E2992" s="2"/>
      <c r="F2992" s="2">
        <v>9.1500000000000001E-4</v>
      </c>
    </row>
    <row r="2993" spans="4:6" x14ac:dyDescent="0.2">
      <c r="D2993" s="7"/>
      <c r="E2993" s="2"/>
      <c r="F2993" s="2">
        <v>8.1899999999999996E-4</v>
      </c>
    </row>
    <row r="2994" spans="4:6" x14ac:dyDescent="0.2">
      <c r="D2994" s="7"/>
      <c r="E2994" s="2"/>
      <c r="F2994" s="2">
        <v>9.3199999999999999E-4</v>
      </c>
    </row>
    <row r="2995" spans="4:6" x14ac:dyDescent="0.2">
      <c r="D2995" s="7"/>
      <c r="E2995" s="2"/>
      <c r="F2995" s="2">
        <v>1.15E-3</v>
      </c>
    </row>
    <row r="2996" spans="4:6" x14ac:dyDescent="0.2">
      <c r="D2996" s="7"/>
      <c r="E2996" s="2"/>
      <c r="F2996" s="2">
        <v>2.0339999999999998E-3</v>
      </c>
    </row>
    <row r="2997" spans="4:6" x14ac:dyDescent="0.2">
      <c r="D2997" s="7"/>
      <c r="E2997" s="2"/>
      <c r="F2997" s="2">
        <v>1.73E-3</v>
      </c>
    </row>
    <row r="2998" spans="4:6" x14ac:dyDescent="0.2">
      <c r="D2998" s="7"/>
      <c r="E2998" s="2"/>
      <c r="F2998" s="2">
        <v>2.2820000000000002E-3</v>
      </c>
    </row>
    <row r="2999" spans="4:6" x14ac:dyDescent="0.2">
      <c r="D2999" s="7"/>
      <c r="E2999" s="2"/>
      <c r="F2999" s="2">
        <v>7.9100000000000004E-4</v>
      </c>
    </row>
    <row r="3000" spans="4:6" x14ac:dyDescent="0.2">
      <c r="D3000" s="7"/>
      <c r="E3000" s="2"/>
      <c r="F3000" s="2">
        <v>1.1249999999999999E-3</v>
      </c>
    </row>
    <row r="3001" spans="4:6" x14ac:dyDescent="0.2">
      <c r="D3001" s="7"/>
      <c r="E3001" s="2"/>
      <c r="F3001" s="2">
        <v>1.6260000000000001E-3</v>
      </c>
    </row>
    <row r="3002" spans="4:6" x14ac:dyDescent="0.2">
      <c r="D3002" s="7"/>
      <c r="E3002" s="2"/>
      <c r="F3002" s="2">
        <v>1.1169999999999999E-3</v>
      </c>
    </row>
    <row r="3003" spans="4:6" x14ac:dyDescent="0.2">
      <c r="D3003" s="7"/>
      <c r="E3003" s="2"/>
      <c r="F3003" s="2">
        <v>7.8600000000000002E-4</v>
      </c>
    </row>
    <row r="3004" spans="4:6" x14ac:dyDescent="0.2">
      <c r="D3004" s="7"/>
      <c r="E3004" s="2"/>
      <c r="F3004" s="2">
        <v>7.27E-4</v>
      </c>
    </row>
    <row r="3005" spans="4:6" x14ac:dyDescent="0.2">
      <c r="D3005" s="7"/>
      <c r="E3005" s="2"/>
      <c r="F3005" s="2">
        <v>1.206E-3</v>
      </c>
    </row>
    <row r="3006" spans="4:6" x14ac:dyDescent="0.2">
      <c r="D3006" s="7"/>
      <c r="E3006" s="2"/>
      <c r="F3006" s="2">
        <v>8.1700000000000002E-4</v>
      </c>
    </row>
    <row r="3007" spans="4:6" x14ac:dyDescent="0.2">
      <c r="D3007" s="7"/>
      <c r="E3007" s="2"/>
      <c r="F3007" s="2">
        <v>1.0920000000000001E-3</v>
      </c>
    </row>
    <row r="3008" spans="4:6" x14ac:dyDescent="0.2">
      <c r="D3008" s="7"/>
      <c r="E3008" s="2"/>
      <c r="F3008" s="2">
        <v>9.6299999999999999E-4</v>
      </c>
    </row>
    <row r="3009" spans="4:6" x14ac:dyDescent="0.2">
      <c r="D3009" s="7"/>
      <c r="E3009" s="2"/>
      <c r="F3009" s="2">
        <v>9.0899999999999998E-4</v>
      </c>
    </row>
    <row r="3010" spans="4:6" x14ac:dyDescent="0.2">
      <c r="D3010" s="7"/>
      <c r="E3010" s="2"/>
      <c r="F3010" s="2">
        <v>1.242E-3</v>
      </c>
    </row>
    <row r="3011" spans="4:6" x14ac:dyDescent="0.2">
      <c r="D3011" s="7"/>
      <c r="E3011" s="2"/>
      <c r="F3011" s="2">
        <v>1.077E-3</v>
      </c>
    </row>
    <row r="3012" spans="4:6" x14ac:dyDescent="0.2">
      <c r="D3012" s="7"/>
      <c r="E3012" s="2"/>
      <c r="F3012" s="2">
        <v>8.2600000000000002E-4</v>
      </c>
    </row>
    <row r="3013" spans="4:6" x14ac:dyDescent="0.2">
      <c r="D3013" s="7"/>
      <c r="E3013" s="2"/>
      <c r="F3013" s="2">
        <v>1.31E-3</v>
      </c>
    </row>
    <row r="3014" spans="4:6" x14ac:dyDescent="0.2">
      <c r="D3014" s="7"/>
      <c r="E3014" s="2"/>
      <c r="F3014" s="2">
        <v>1.4189999999999999E-3</v>
      </c>
    </row>
    <row r="3015" spans="4:6" x14ac:dyDescent="0.2">
      <c r="D3015" s="7"/>
      <c r="E3015" s="2"/>
      <c r="F3015" s="2">
        <v>1.5499999999999999E-3</v>
      </c>
    </row>
    <row r="3016" spans="4:6" x14ac:dyDescent="0.2">
      <c r="D3016" s="7"/>
      <c r="E3016" s="2"/>
      <c r="F3016" s="2">
        <v>9.77E-4</v>
      </c>
    </row>
    <row r="3017" spans="4:6" x14ac:dyDescent="0.2">
      <c r="D3017" s="7"/>
      <c r="E3017" s="2"/>
      <c r="F3017" s="2">
        <v>7.94E-4</v>
      </c>
    </row>
    <row r="3018" spans="4:6" x14ac:dyDescent="0.2">
      <c r="D3018" s="7"/>
      <c r="E3018" s="2"/>
      <c r="F3018" s="2">
        <v>1.2880000000000001E-3</v>
      </c>
    </row>
    <row r="3019" spans="4:6" x14ac:dyDescent="0.2">
      <c r="D3019" s="7"/>
      <c r="E3019" s="2"/>
      <c r="F3019" s="2">
        <v>1.2600000000000001E-3</v>
      </c>
    </row>
    <row r="3020" spans="4:6" x14ac:dyDescent="0.2">
      <c r="D3020" s="7"/>
      <c r="E3020" s="2"/>
      <c r="F3020" s="2">
        <v>1.456E-3</v>
      </c>
    </row>
    <row r="3021" spans="4:6" x14ac:dyDescent="0.2">
      <c r="D3021" s="7"/>
      <c r="E3021" s="2"/>
      <c r="F3021" s="2">
        <v>9.0600000000000001E-4</v>
      </c>
    </row>
    <row r="3022" spans="4:6" x14ac:dyDescent="0.2">
      <c r="D3022" s="7"/>
      <c r="E3022" s="2"/>
      <c r="F3022" s="2">
        <v>8.9400000000000005E-4</v>
      </c>
    </row>
    <row r="3023" spans="4:6" x14ac:dyDescent="0.2">
      <c r="D3023" s="7"/>
      <c r="E3023" s="2"/>
      <c r="F3023" s="2">
        <v>3.4380000000000001E-3</v>
      </c>
    </row>
    <row r="3024" spans="4:6" x14ac:dyDescent="0.2">
      <c r="D3024" s="7"/>
      <c r="E3024" s="2"/>
      <c r="F3024" s="2">
        <v>8.6799999999999996E-4</v>
      </c>
    </row>
    <row r="3025" spans="4:6" x14ac:dyDescent="0.2">
      <c r="D3025" s="7"/>
      <c r="E3025" s="2"/>
      <c r="F3025" s="2">
        <v>6.4999999999999997E-4</v>
      </c>
    </row>
    <row r="3026" spans="4:6" x14ac:dyDescent="0.2">
      <c r="D3026" s="7"/>
      <c r="E3026" s="2"/>
      <c r="F3026" s="2">
        <v>9.990000000000001E-4</v>
      </c>
    </row>
    <row r="3027" spans="4:6" x14ac:dyDescent="0.2">
      <c r="D3027" s="7"/>
      <c r="E3027" s="2"/>
      <c r="F3027" s="2">
        <v>6.02E-4</v>
      </c>
    </row>
    <row r="3028" spans="4:6" x14ac:dyDescent="0.2">
      <c r="D3028" s="7"/>
      <c r="E3028" s="2"/>
      <c r="F3028" s="2">
        <v>4.95E-4</v>
      </c>
    </row>
    <row r="3029" spans="4:6" x14ac:dyDescent="0.2">
      <c r="D3029" s="7"/>
      <c r="E3029" s="2"/>
      <c r="F3029" s="2">
        <v>7.1299999999999998E-4</v>
      </c>
    </row>
    <row r="3030" spans="4:6" x14ac:dyDescent="0.2">
      <c r="D3030" s="7"/>
      <c r="E3030" s="2"/>
      <c r="F3030" s="2">
        <v>1.6639999999999999E-3</v>
      </c>
    </row>
    <row r="3031" spans="4:6" x14ac:dyDescent="0.2">
      <c r="D3031" s="7"/>
      <c r="E3031" s="2"/>
      <c r="F3031" s="2">
        <v>1.9109999999999999E-3</v>
      </c>
    </row>
    <row r="3032" spans="4:6" x14ac:dyDescent="0.2">
      <c r="D3032" s="7"/>
      <c r="E3032" s="2"/>
      <c r="F3032" s="2">
        <v>3.8340000000000002E-3</v>
      </c>
    </row>
    <row r="3033" spans="4:6" x14ac:dyDescent="0.2">
      <c r="D3033" s="7"/>
      <c r="E3033" s="2"/>
      <c r="F3033" s="2">
        <v>2.3600000000000001E-3</v>
      </c>
    </row>
    <row r="3034" spans="4:6" x14ac:dyDescent="0.2">
      <c r="D3034" s="7"/>
      <c r="E3034" s="2"/>
      <c r="F3034" s="2">
        <v>2.0079999999999998E-3</v>
      </c>
    </row>
    <row r="3035" spans="4:6" x14ac:dyDescent="0.2">
      <c r="D3035" s="7"/>
      <c r="E3035" s="2"/>
      <c r="F3035" s="2">
        <v>1.8619999999999999E-3</v>
      </c>
    </row>
    <row r="3036" spans="4:6" x14ac:dyDescent="0.2">
      <c r="D3036" s="7"/>
      <c r="E3036" s="2"/>
      <c r="F3036" s="2">
        <v>1.0679999999999999E-3</v>
      </c>
    </row>
    <row r="3037" spans="4:6" x14ac:dyDescent="0.2">
      <c r="D3037" s="7"/>
      <c r="E3037" s="2"/>
      <c r="F3037" s="2">
        <v>2.7750000000000001E-3</v>
      </c>
    </row>
    <row r="3038" spans="4:6" x14ac:dyDescent="0.2">
      <c r="D3038" s="7"/>
      <c r="E3038" s="2"/>
      <c r="F3038" s="2">
        <v>1.2470000000000001E-3</v>
      </c>
    </row>
    <row r="3039" spans="4:6" x14ac:dyDescent="0.2">
      <c r="D3039" s="7"/>
      <c r="E3039" s="2"/>
      <c r="F3039" s="2">
        <v>1.2440000000000001E-3</v>
      </c>
    </row>
    <row r="3040" spans="4:6" x14ac:dyDescent="0.2">
      <c r="D3040" s="7"/>
      <c r="E3040" s="2"/>
      <c r="F3040" s="2">
        <v>2.1389999999999998E-3</v>
      </c>
    </row>
    <row r="3041" spans="4:6" x14ac:dyDescent="0.2">
      <c r="D3041" s="7"/>
      <c r="E3041" s="2"/>
      <c r="F3041" s="2">
        <v>7.2400000000000003E-4</v>
      </c>
    </row>
    <row r="3042" spans="4:6" x14ac:dyDescent="0.2">
      <c r="D3042" s="7"/>
      <c r="E3042" s="2"/>
      <c r="F3042" s="2">
        <v>1.0610000000000001E-3</v>
      </c>
    </row>
    <row r="3043" spans="4:6" x14ac:dyDescent="0.2">
      <c r="D3043" s="7"/>
      <c r="E3043" s="2"/>
      <c r="F3043" s="2">
        <v>1.0200000000000001E-3</v>
      </c>
    </row>
    <row r="3044" spans="4:6" x14ac:dyDescent="0.2">
      <c r="D3044" s="7"/>
      <c r="E3044" s="2"/>
      <c r="F3044" s="2">
        <v>1.039E-3</v>
      </c>
    </row>
    <row r="3045" spans="4:6" x14ac:dyDescent="0.2">
      <c r="D3045" s="7"/>
      <c r="E3045" s="2"/>
      <c r="F3045" s="2">
        <v>1.14E-3</v>
      </c>
    </row>
    <row r="3046" spans="4:6" x14ac:dyDescent="0.2">
      <c r="D3046" s="7"/>
      <c r="E3046" s="2"/>
      <c r="F3046" s="2">
        <v>9.9299999999999996E-4</v>
      </c>
    </row>
    <row r="3047" spans="4:6" x14ac:dyDescent="0.2">
      <c r="D3047" s="7"/>
      <c r="E3047" s="2"/>
      <c r="F3047" s="2">
        <v>1.341E-3</v>
      </c>
    </row>
    <row r="3048" spans="4:6" x14ac:dyDescent="0.2">
      <c r="D3048" s="7"/>
      <c r="E3048" s="2"/>
      <c r="F3048" s="2">
        <v>1.1479999999999999E-3</v>
      </c>
    </row>
    <row r="3049" spans="4:6" x14ac:dyDescent="0.2">
      <c r="D3049" s="7"/>
      <c r="E3049" s="2"/>
      <c r="F3049" s="2">
        <v>2.2950000000000002E-3</v>
      </c>
    </row>
    <row r="3050" spans="4:6" x14ac:dyDescent="0.2">
      <c r="D3050" s="7"/>
      <c r="E3050" s="2"/>
      <c r="F3050" s="2">
        <v>2.8830000000000001E-3</v>
      </c>
    </row>
    <row r="3051" spans="4:6" x14ac:dyDescent="0.2">
      <c r="D3051" s="7"/>
      <c r="E3051" s="2"/>
      <c r="F3051" s="2">
        <v>1.946E-3</v>
      </c>
    </row>
    <row r="3052" spans="4:6" x14ac:dyDescent="0.2">
      <c r="D3052" s="7"/>
      <c r="E3052" s="2"/>
      <c r="F3052" s="2">
        <v>7.8399999999999997E-4</v>
      </c>
    </row>
    <row r="3053" spans="4:6" x14ac:dyDescent="0.2">
      <c r="D3053" s="7"/>
      <c r="E3053" s="2"/>
      <c r="F3053" s="2">
        <v>9.4700000000000003E-4</v>
      </c>
    </row>
    <row r="3054" spans="4:6" x14ac:dyDescent="0.2">
      <c r="D3054" s="7"/>
      <c r="E3054" s="2"/>
      <c r="F3054" s="2">
        <v>7.8700000000000005E-4</v>
      </c>
    </row>
    <row r="3055" spans="4:6" x14ac:dyDescent="0.2">
      <c r="D3055" s="7"/>
      <c r="E3055" s="2"/>
      <c r="F3055" s="2">
        <v>1.485E-3</v>
      </c>
    </row>
    <row r="3056" spans="4:6" x14ac:dyDescent="0.2">
      <c r="D3056" s="7"/>
      <c r="E3056" s="2"/>
      <c r="F3056" s="2">
        <v>1.0989999999999999E-3</v>
      </c>
    </row>
    <row r="3057" spans="4:6" x14ac:dyDescent="0.2">
      <c r="D3057" s="7"/>
      <c r="E3057" s="2"/>
      <c r="F3057" s="2">
        <v>7.4899999999999999E-4</v>
      </c>
    </row>
    <row r="3058" spans="4:6" x14ac:dyDescent="0.2">
      <c r="D3058" s="7"/>
      <c r="E3058" s="2"/>
      <c r="F3058" s="2">
        <v>8.7600000000000004E-4</v>
      </c>
    </row>
    <row r="3059" spans="4:6" x14ac:dyDescent="0.2">
      <c r="D3059" s="7"/>
      <c r="E3059" s="2"/>
      <c r="F3059" s="2">
        <v>6.6299999999999996E-4</v>
      </c>
    </row>
    <row r="3060" spans="4:6" x14ac:dyDescent="0.2">
      <c r="D3060" s="7"/>
      <c r="E3060" s="2"/>
      <c r="F3060" s="2">
        <v>7.2199999999999999E-4</v>
      </c>
    </row>
    <row r="3061" spans="4:6" x14ac:dyDescent="0.2">
      <c r="D3061" s="7"/>
      <c r="E3061" s="2"/>
      <c r="F3061" s="2">
        <v>2.31E-3</v>
      </c>
    </row>
    <row r="3062" spans="4:6" x14ac:dyDescent="0.2">
      <c r="D3062" s="7"/>
      <c r="E3062" s="2"/>
      <c r="F3062" s="2">
        <v>2.2880000000000001E-3</v>
      </c>
    </row>
    <row r="3063" spans="4:6" x14ac:dyDescent="0.2">
      <c r="D3063" s="7"/>
      <c r="E3063" s="2"/>
      <c r="F3063" s="2">
        <v>6.6299999999999996E-4</v>
      </c>
    </row>
    <row r="3064" spans="4:6" x14ac:dyDescent="0.2">
      <c r="D3064" s="7"/>
      <c r="E3064" s="2"/>
      <c r="F3064" s="2">
        <v>1.1529999999999999E-3</v>
      </c>
    </row>
    <row r="3065" spans="4:6" x14ac:dyDescent="0.2">
      <c r="D3065" s="7"/>
      <c r="E3065" s="2"/>
      <c r="F3065" s="2">
        <v>1.696E-3</v>
      </c>
    </row>
    <row r="3066" spans="4:6" x14ac:dyDescent="0.2">
      <c r="D3066" s="7"/>
      <c r="E3066" s="2"/>
      <c r="F3066" s="2">
        <v>8.8500000000000004E-4</v>
      </c>
    </row>
    <row r="3067" spans="4:6" x14ac:dyDescent="0.2">
      <c r="D3067" s="7"/>
      <c r="E3067" s="2"/>
      <c r="F3067" s="2">
        <v>1.286E-3</v>
      </c>
    </row>
    <row r="3068" spans="4:6" x14ac:dyDescent="0.2">
      <c r="D3068" s="7"/>
      <c r="E3068" s="2"/>
      <c r="F3068" s="2">
        <v>8.7500000000000002E-4</v>
      </c>
    </row>
    <row r="3069" spans="4:6" x14ac:dyDescent="0.2">
      <c r="D3069" s="7"/>
      <c r="E3069" s="2"/>
      <c r="F3069" s="2">
        <v>1.691E-3</v>
      </c>
    </row>
    <row r="3070" spans="4:6" x14ac:dyDescent="0.2">
      <c r="D3070" s="7"/>
      <c r="E3070" s="2"/>
      <c r="F3070" s="2">
        <v>1.2700000000000001E-3</v>
      </c>
    </row>
    <row r="3071" spans="4:6" x14ac:dyDescent="0.2">
      <c r="D3071" s="7"/>
      <c r="E3071" s="2"/>
      <c r="F3071" s="2">
        <v>7.8700000000000005E-4</v>
      </c>
    </row>
    <row r="3072" spans="4:6" x14ac:dyDescent="0.2">
      <c r="D3072" s="7"/>
      <c r="E3072" s="2"/>
      <c r="F3072" s="2">
        <v>7.2400000000000003E-4</v>
      </c>
    </row>
    <row r="3073" spans="4:6" x14ac:dyDescent="0.2">
      <c r="D3073" s="7"/>
      <c r="E3073" s="2"/>
      <c r="F3073" s="2">
        <v>1.5380000000000001E-3</v>
      </c>
    </row>
    <row r="3074" spans="4:6" x14ac:dyDescent="0.2">
      <c r="D3074" s="7"/>
      <c r="E3074" s="2"/>
      <c r="F3074" s="2">
        <v>1.2600000000000001E-3</v>
      </c>
    </row>
    <row r="3075" spans="4:6" x14ac:dyDescent="0.2">
      <c r="D3075" s="7"/>
      <c r="E3075" s="2"/>
      <c r="F3075" s="2">
        <v>1.2780000000000001E-3</v>
      </c>
    </row>
    <row r="3076" spans="4:6" x14ac:dyDescent="0.2">
      <c r="D3076" s="7"/>
      <c r="E3076" s="2"/>
      <c r="F3076" s="2">
        <v>1.0020000000000001E-3</v>
      </c>
    </row>
    <row r="3077" spans="4:6" x14ac:dyDescent="0.2">
      <c r="D3077" s="7"/>
      <c r="E3077" s="2"/>
      <c r="F3077" s="2">
        <v>5.44E-4</v>
      </c>
    </row>
    <row r="3078" spans="4:6" x14ac:dyDescent="0.2">
      <c r="D3078" s="7"/>
      <c r="E3078" s="2"/>
      <c r="F3078" s="2">
        <v>8.2899999999999998E-4</v>
      </c>
    </row>
    <row r="3079" spans="4:6" x14ac:dyDescent="0.2">
      <c r="D3079" s="7"/>
      <c r="E3079" s="2"/>
      <c r="F3079" s="2">
        <v>7.9500000000000003E-4</v>
      </c>
    </row>
    <row r="3080" spans="4:6" x14ac:dyDescent="0.2">
      <c r="D3080" s="7"/>
      <c r="E3080" s="2"/>
      <c r="F3080" s="2">
        <v>7.4600000000000003E-4</v>
      </c>
    </row>
    <row r="3081" spans="4:6" x14ac:dyDescent="0.2">
      <c r="D3081" s="7"/>
      <c r="E3081" s="2"/>
      <c r="F3081" s="2">
        <v>5.8399999999999999E-4</v>
      </c>
    </row>
    <row r="3082" spans="4:6" x14ac:dyDescent="0.2">
      <c r="D3082" s="7"/>
      <c r="E3082" s="2"/>
      <c r="F3082" s="2">
        <v>1.4120000000000001E-3</v>
      </c>
    </row>
    <row r="3083" spans="4:6" x14ac:dyDescent="0.2">
      <c r="D3083" s="7"/>
      <c r="E3083" s="2"/>
      <c r="F3083" s="2">
        <v>8.1499999999999997E-4</v>
      </c>
    </row>
    <row r="3084" spans="4:6" x14ac:dyDescent="0.2">
      <c r="D3084" s="7"/>
      <c r="E3084" s="2"/>
      <c r="F3084" s="2">
        <v>1.225E-3</v>
      </c>
    </row>
    <row r="3085" spans="4:6" x14ac:dyDescent="0.2">
      <c r="D3085" s="7"/>
      <c r="E3085" s="2"/>
      <c r="F3085" s="2">
        <v>8.4400000000000002E-4</v>
      </c>
    </row>
    <row r="3086" spans="4:6" x14ac:dyDescent="0.2">
      <c r="D3086" s="7"/>
      <c r="E3086" s="2"/>
      <c r="F3086" s="2">
        <v>7.7999999999999999E-4</v>
      </c>
    </row>
    <row r="3087" spans="4:6" x14ac:dyDescent="0.2">
      <c r="D3087" s="7"/>
      <c r="E3087" s="2"/>
      <c r="F3087" s="2">
        <v>1.3470000000000001E-3</v>
      </c>
    </row>
    <row r="3088" spans="4:6" x14ac:dyDescent="0.2">
      <c r="D3088" s="7"/>
      <c r="E3088" s="2"/>
      <c r="F3088" s="2">
        <v>8.3600000000000005E-4</v>
      </c>
    </row>
    <row r="3089" spans="4:6" x14ac:dyDescent="0.2">
      <c r="D3089" s="7"/>
      <c r="E3089" s="2"/>
      <c r="F3089" s="2">
        <v>4.0210000000000003E-3</v>
      </c>
    </row>
    <row r="3090" spans="4:6" x14ac:dyDescent="0.2">
      <c r="D3090" s="7"/>
      <c r="E3090" s="2"/>
      <c r="F3090" s="2">
        <v>3.9909999999999998E-3</v>
      </c>
    </row>
    <row r="3091" spans="4:6" x14ac:dyDescent="0.2">
      <c r="D3091" s="7"/>
      <c r="E3091" s="2"/>
      <c r="F3091" s="2">
        <v>7.6499999999999995E-4</v>
      </c>
    </row>
    <row r="3092" spans="4:6" x14ac:dyDescent="0.2">
      <c r="D3092" s="7"/>
      <c r="E3092" s="2"/>
      <c r="F3092" s="2">
        <v>8.1999999999999998E-4</v>
      </c>
    </row>
    <row r="3093" spans="4:6" x14ac:dyDescent="0.2">
      <c r="D3093" s="7"/>
      <c r="E3093" s="2"/>
      <c r="F3093" s="2">
        <v>1.0870000000000001E-3</v>
      </c>
    </row>
    <row r="3094" spans="4:6" x14ac:dyDescent="0.2">
      <c r="D3094" s="7"/>
      <c r="E3094" s="2"/>
      <c r="F3094" s="2">
        <v>1.7730000000000001E-3</v>
      </c>
    </row>
    <row r="3095" spans="4:6" x14ac:dyDescent="0.2">
      <c r="D3095" s="7"/>
      <c r="E3095" s="2"/>
      <c r="F3095" s="2">
        <v>2.1940000000000002E-3</v>
      </c>
    </row>
    <row r="3096" spans="4:6" x14ac:dyDescent="0.2">
      <c r="D3096" s="7"/>
      <c r="E3096" s="2"/>
      <c r="F3096" s="2">
        <v>1.1169999999999999E-3</v>
      </c>
    </row>
    <row r="3097" spans="4:6" x14ac:dyDescent="0.2">
      <c r="D3097" s="7"/>
      <c r="E3097" s="2"/>
      <c r="F3097" s="2">
        <v>5.7600000000000001E-4</v>
      </c>
    </row>
    <row r="3098" spans="4:6" x14ac:dyDescent="0.2">
      <c r="D3098" s="7"/>
      <c r="E3098" s="2"/>
      <c r="F3098" s="2">
        <v>1.214E-3</v>
      </c>
    </row>
    <row r="3099" spans="4:6" x14ac:dyDescent="0.2">
      <c r="D3099" s="7"/>
      <c r="E3099" s="2"/>
      <c r="F3099" s="2">
        <v>1.047E-3</v>
      </c>
    </row>
    <row r="3100" spans="4:6" x14ac:dyDescent="0.2">
      <c r="D3100" s="7"/>
      <c r="E3100" s="2"/>
      <c r="F3100" s="2">
        <v>1.1720000000000001E-3</v>
      </c>
    </row>
    <row r="3101" spans="4:6" x14ac:dyDescent="0.2">
      <c r="D3101" s="7"/>
      <c r="E3101" s="2"/>
      <c r="F3101" s="2">
        <v>1.864E-3</v>
      </c>
    </row>
    <row r="3102" spans="4:6" x14ac:dyDescent="0.2">
      <c r="D3102" s="7"/>
      <c r="E3102" s="2"/>
      <c r="F3102" s="2">
        <v>1.0480000000000001E-3</v>
      </c>
    </row>
    <row r="3103" spans="4:6" x14ac:dyDescent="0.2">
      <c r="D3103" s="7"/>
      <c r="E3103" s="2"/>
      <c r="F3103" s="2">
        <v>7.7899999999999996E-4</v>
      </c>
    </row>
    <row r="3104" spans="4:6" x14ac:dyDescent="0.2">
      <c r="D3104" s="7"/>
      <c r="E3104" s="2"/>
      <c r="F3104" s="2">
        <v>8.8500000000000004E-4</v>
      </c>
    </row>
    <row r="3105" spans="4:6" x14ac:dyDescent="0.2">
      <c r="D3105" s="7"/>
      <c r="E3105" s="2"/>
      <c r="F3105" s="2">
        <v>1.2179999999999999E-3</v>
      </c>
    </row>
    <row r="3106" spans="4:6" x14ac:dyDescent="0.2">
      <c r="D3106" s="7"/>
      <c r="E3106" s="2"/>
      <c r="F3106" s="2">
        <v>8.7299999999999997E-4</v>
      </c>
    </row>
    <row r="3107" spans="4:6" x14ac:dyDescent="0.2">
      <c r="D3107" s="7"/>
      <c r="E3107" s="2"/>
      <c r="F3107" s="2">
        <v>8.6700000000000004E-4</v>
      </c>
    </row>
    <row r="3108" spans="4:6" x14ac:dyDescent="0.2">
      <c r="D3108" s="7"/>
      <c r="E3108" s="2"/>
      <c r="F3108" s="2">
        <v>6.5499999999999998E-4</v>
      </c>
    </row>
    <row r="3109" spans="4:6" x14ac:dyDescent="0.2">
      <c r="D3109" s="7"/>
      <c r="E3109" s="2"/>
      <c r="F3109" s="2">
        <v>7.9900000000000001E-4</v>
      </c>
    </row>
    <row r="3110" spans="4:6" x14ac:dyDescent="0.2">
      <c r="D3110" s="7"/>
      <c r="E3110" s="2"/>
      <c r="F3110" s="2">
        <v>7.7300000000000003E-4</v>
      </c>
    </row>
    <row r="3111" spans="4:6" x14ac:dyDescent="0.2">
      <c r="D3111" s="7"/>
      <c r="E3111" s="2"/>
      <c r="F3111" s="2">
        <v>2.336E-3</v>
      </c>
    </row>
    <row r="3112" spans="4:6" x14ac:dyDescent="0.2">
      <c r="D3112" s="7"/>
      <c r="E3112" s="2"/>
      <c r="F3112" s="2">
        <v>1.2099999999999999E-3</v>
      </c>
    </row>
    <row r="3113" spans="4:6" x14ac:dyDescent="0.2">
      <c r="D3113" s="7"/>
      <c r="E3113" s="2"/>
      <c r="F3113" s="2">
        <v>1.5449999999999999E-3</v>
      </c>
    </row>
    <row r="3114" spans="4:6" x14ac:dyDescent="0.2">
      <c r="D3114" s="7"/>
      <c r="E3114" s="2"/>
      <c r="F3114" s="2">
        <v>7.2300000000000001E-4</v>
      </c>
    </row>
    <row r="3115" spans="4:6" x14ac:dyDescent="0.2">
      <c r="D3115" s="7"/>
      <c r="E3115" s="2"/>
      <c r="F3115" s="2">
        <v>8.43E-4</v>
      </c>
    </row>
    <row r="3116" spans="4:6" x14ac:dyDescent="0.2">
      <c r="D3116" s="7"/>
      <c r="E3116" s="2"/>
      <c r="F3116" s="2">
        <v>7.7200000000000001E-4</v>
      </c>
    </row>
    <row r="3117" spans="4:6" x14ac:dyDescent="0.2">
      <c r="D3117" s="7"/>
      <c r="E3117" s="2"/>
      <c r="F3117" s="2">
        <v>1.469E-3</v>
      </c>
    </row>
    <row r="3118" spans="4:6" x14ac:dyDescent="0.2">
      <c r="D3118" s="7"/>
      <c r="E3118" s="2"/>
      <c r="F3118" s="2">
        <v>1.946E-3</v>
      </c>
    </row>
    <row r="3119" spans="4:6" x14ac:dyDescent="0.2">
      <c r="D3119" s="7"/>
      <c r="E3119" s="2"/>
      <c r="F3119" s="2">
        <v>1.923E-3</v>
      </c>
    </row>
    <row r="3120" spans="4:6" x14ac:dyDescent="0.2">
      <c r="D3120" s="7"/>
      <c r="E3120" s="2"/>
      <c r="F3120" s="2">
        <v>2.124E-3</v>
      </c>
    </row>
    <row r="3121" spans="4:6" x14ac:dyDescent="0.2">
      <c r="D3121" s="7"/>
      <c r="E3121" s="2"/>
      <c r="F3121" s="2">
        <v>7.4299999999999995E-4</v>
      </c>
    </row>
    <row r="3122" spans="4:6" x14ac:dyDescent="0.2">
      <c r="D3122" s="7"/>
      <c r="E3122" s="2"/>
      <c r="F3122" s="2">
        <v>8.9700000000000001E-4</v>
      </c>
    </row>
    <row r="3123" spans="4:6" x14ac:dyDescent="0.2">
      <c r="D3123" s="7"/>
      <c r="E3123" s="2"/>
      <c r="F3123" s="2">
        <v>9.6500000000000004E-4</v>
      </c>
    </row>
    <row r="3124" spans="4:6" x14ac:dyDescent="0.2">
      <c r="D3124" s="7"/>
      <c r="E3124" s="2"/>
      <c r="F3124" s="2">
        <v>1.103E-3</v>
      </c>
    </row>
    <row r="3125" spans="4:6" x14ac:dyDescent="0.2">
      <c r="D3125" s="7"/>
      <c r="E3125" s="2"/>
      <c r="F3125" s="2">
        <v>1.64E-3</v>
      </c>
    </row>
    <row r="3126" spans="4:6" x14ac:dyDescent="0.2">
      <c r="D3126" s="7"/>
      <c r="E3126" s="2"/>
      <c r="F3126" s="2">
        <v>1.3190000000000001E-3</v>
      </c>
    </row>
    <row r="3127" spans="4:6" x14ac:dyDescent="0.2">
      <c r="D3127" s="7"/>
      <c r="E3127" s="2"/>
      <c r="F3127" s="2">
        <v>2.1700000000000001E-3</v>
      </c>
    </row>
    <row r="3128" spans="4:6" x14ac:dyDescent="0.2">
      <c r="D3128" s="7"/>
      <c r="E3128" s="2"/>
      <c r="F3128" s="2">
        <v>9.3999999999999997E-4</v>
      </c>
    </row>
    <row r="3129" spans="4:6" x14ac:dyDescent="0.2">
      <c r="D3129" s="7"/>
      <c r="E3129" s="2"/>
      <c r="F3129" s="2">
        <v>1.668E-3</v>
      </c>
    </row>
    <row r="3130" spans="4:6" x14ac:dyDescent="0.2">
      <c r="D3130" s="7"/>
      <c r="E3130" s="2"/>
      <c r="F3130" s="2">
        <v>8.0800000000000002E-4</v>
      </c>
    </row>
    <row r="3131" spans="4:6" x14ac:dyDescent="0.2">
      <c r="D3131" s="7"/>
      <c r="E3131" s="2"/>
      <c r="F3131" s="2">
        <v>1.446E-3</v>
      </c>
    </row>
    <row r="3132" spans="4:6" x14ac:dyDescent="0.2">
      <c r="D3132" s="7"/>
      <c r="E3132" s="2"/>
      <c r="F3132" s="2">
        <v>1.1950000000000001E-3</v>
      </c>
    </row>
    <row r="3133" spans="4:6" x14ac:dyDescent="0.2">
      <c r="D3133" s="7"/>
      <c r="E3133" s="2"/>
      <c r="F3133" s="2">
        <v>1.1789999999999999E-3</v>
      </c>
    </row>
    <row r="3134" spans="4:6" x14ac:dyDescent="0.2">
      <c r="D3134" s="7"/>
      <c r="E3134" s="2"/>
      <c r="F3134" s="2">
        <v>3.9399999999999998E-4</v>
      </c>
    </row>
    <row r="3135" spans="4:6" x14ac:dyDescent="0.2">
      <c r="D3135" s="7"/>
      <c r="E3135" s="2"/>
      <c r="F3135" s="2">
        <v>1.189E-3</v>
      </c>
    </row>
    <row r="3136" spans="4:6" x14ac:dyDescent="0.2">
      <c r="D3136" s="7"/>
      <c r="E3136" s="2"/>
      <c r="F3136" s="2">
        <v>8.6600000000000002E-4</v>
      </c>
    </row>
    <row r="3137" spans="4:6" x14ac:dyDescent="0.2">
      <c r="D3137" s="7"/>
      <c r="E3137" s="2"/>
      <c r="F3137" s="2">
        <v>1.5989999999999999E-3</v>
      </c>
    </row>
    <row r="3138" spans="4:6" x14ac:dyDescent="0.2">
      <c r="D3138" s="7"/>
      <c r="E3138" s="2"/>
      <c r="F3138" s="2">
        <v>1.9980000000000002E-3</v>
      </c>
    </row>
    <row r="3139" spans="4:6" x14ac:dyDescent="0.2">
      <c r="D3139" s="7"/>
      <c r="E3139" s="2"/>
      <c r="F3139" s="2">
        <v>1.2869999999999999E-3</v>
      </c>
    </row>
    <row r="3140" spans="4:6" x14ac:dyDescent="0.2">
      <c r="D3140" s="7"/>
      <c r="E3140" s="2"/>
      <c r="F3140" s="2">
        <v>9.4700000000000003E-4</v>
      </c>
    </row>
    <row r="3141" spans="4:6" x14ac:dyDescent="0.2">
      <c r="D3141" s="7"/>
      <c r="E3141" s="2"/>
      <c r="F3141" s="2">
        <v>1.091E-3</v>
      </c>
    </row>
    <row r="3142" spans="4:6" x14ac:dyDescent="0.2">
      <c r="D3142" s="7"/>
      <c r="E3142" s="2"/>
      <c r="F3142" s="2">
        <v>1.101E-3</v>
      </c>
    </row>
    <row r="3143" spans="4:6" x14ac:dyDescent="0.2">
      <c r="D3143" s="7"/>
      <c r="E3143" s="2"/>
      <c r="F3143" s="2">
        <v>1.2359999999999999E-3</v>
      </c>
    </row>
    <row r="3144" spans="4:6" x14ac:dyDescent="0.2">
      <c r="D3144" s="7"/>
      <c r="E3144" s="2"/>
      <c r="F3144" s="2">
        <v>1.3799999999999999E-3</v>
      </c>
    </row>
    <row r="3145" spans="4:6" x14ac:dyDescent="0.2">
      <c r="D3145" s="7"/>
      <c r="E3145" s="2"/>
      <c r="F3145" s="2">
        <v>1.4369999999999999E-3</v>
      </c>
    </row>
    <row r="3146" spans="4:6" x14ac:dyDescent="0.2">
      <c r="D3146" s="7"/>
      <c r="E3146" s="2"/>
      <c r="F3146" s="2">
        <v>9.1600000000000004E-4</v>
      </c>
    </row>
    <row r="3147" spans="4:6" x14ac:dyDescent="0.2">
      <c r="D3147" s="7"/>
      <c r="E3147" s="2"/>
      <c r="F3147" s="2">
        <v>1.387E-3</v>
      </c>
    </row>
    <row r="3148" spans="4:6" x14ac:dyDescent="0.2">
      <c r="D3148" s="7"/>
      <c r="E3148" s="2"/>
      <c r="F3148" s="2">
        <v>1.077E-3</v>
      </c>
    </row>
    <row r="3149" spans="4:6" x14ac:dyDescent="0.2">
      <c r="D3149" s="7"/>
      <c r="E3149" s="2"/>
      <c r="F3149" s="2">
        <v>2.0760000000000002E-3</v>
      </c>
    </row>
    <row r="3150" spans="4:6" x14ac:dyDescent="0.2">
      <c r="D3150" s="7"/>
      <c r="E3150" s="2"/>
      <c r="F3150" s="2">
        <v>1.472E-3</v>
      </c>
    </row>
    <row r="3151" spans="4:6" x14ac:dyDescent="0.2">
      <c r="D3151" s="7"/>
      <c r="E3151" s="2"/>
      <c r="F3151" s="2">
        <v>2.1359999999999999E-3</v>
      </c>
    </row>
    <row r="3152" spans="4:6" x14ac:dyDescent="0.2">
      <c r="D3152" s="7"/>
      <c r="E3152" s="2"/>
      <c r="F3152" s="2">
        <v>8.2600000000000002E-4</v>
      </c>
    </row>
    <row r="3153" spans="4:6" x14ac:dyDescent="0.2">
      <c r="D3153" s="7"/>
      <c r="E3153" s="2"/>
      <c r="F3153" s="2">
        <v>1.7520000000000001E-3</v>
      </c>
    </row>
    <row r="3154" spans="4:6" x14ac:dyDescent="0.2">
      <c r="D3154" s="7"/>
      <c r="E3154" s="2"/>
      <c r="F3154" s="2">
        <v>5.0900000000000001E-4</v>
      </c>
    </row>
    <row r="3155" spans="4:6" x14ac:dyDescent="0.2">
      <c r="D3155" s="7"/>
      <c r="E3155" s="2"/>
      <c r="F3155" s="2">
        <v>1.3129999999999999E-3</v>
      </c>
    </row>
    <row r="3156" spans="4:6" x14ac:dyDescent="0.2">
      <c r="D3156" s="7"/>
      <c r="E3156" s="2"/>
      <c r="F3156" s="2">
        <v>2.5119999999999999E-3</v>
      </c>
    </row>
    <row r="3157" spans="4:6" x14ac:dyDescent="0.2">
      <c r="D3157" s="7"/>
      <c r="E3157" s="2"/>
      <c r="F3157" s="2">
        <v>3.5130000000000001E-3</v>
      </c>
    </row>
    <row r="3158" spans="4:6" x14ac:dyDescent="0.2">
      <c r="D3158" s="7"/>
      <c r="E3158" s="2"/>
      <c r="F3158" s="2">
        <v>1.6329999999999999E-3</v>
      </c>
    </row>
    <row r="3159" spans="4:6" x14ac:dyDescent="0.2">
      <c r="D3159" s="7"/>
      <c r="E3159" s="2"/>
      <c r="F3159" s="2">
        <v>1.784E-3</v>
      </c>
    </row>
    <row r="3160" spans="4:6" x14ac:dyDescent="0.2">
      <c r="D3160" s="7"/>
      <c r="E3160" s="2"/>
      <c r="F3160" s="2">
        <v>2.3649999999999999E-3</v>
      </c>
    </row>
    <row r="3161" spans="4:6" x14ac:dyDescent="0.2">
      <c r="D3161" s="7"/>
      <c r="E3161" s="2"/>
      <c r="F3161" s="2">
        <v>1.1620000000000001E-3</v>
      </c>
    </row>
    <row r="3162" spans="4:6" x14ac:dyDescent="0.2">
      <c r="D3162" s="7"/>
      <c r="E3162" s="2"/>
      <c r="F3162" s="2">
        <v>1.702E-3</v>
      </c>
    </row>
    <row r="3163" spans="4:6" x14ac:dyDescent="0.2">
      <c r="D3163" s="7"/>
      <c r="E3163" s="2"/>
      <c r="F3163" s="2">
        <v>1.949E-3</v>
      </c>
    </row>
    <row r="3164" spans="4:6" x14ac:dyDescent="0.2">
      <c r="D3164" s="7"/>
      <c r="E3164" s="2"/>
      <c r="F3164" s="2">
        <v>1.261E-3</v>
      </c>
    </row>
    <row r="3165" spans="4:6" x14ac:dyDescent="0.2">
      <c r="D3165" s="7"/>
      <c r="E3165" s="2"/>
      <c r="F3165" s="2">
        <v>1.083E-3</v>
      </c>
    </row>
    <row r="3166" spans="4:6" x14ac:dyDescent="0.2">
      <c r="D3166" s="7"/>
      <c r="E3166" s="2"/>
      <c r="F3166" s="2">
        <v>1.854E-3</v>
      </c>
    </row>
    <row r="3167" spans="4:6" x14ac:dyDescent="0.2">
      <c r="D3167" s="7"/>
      <c r="E3167" s="2"/>
      <c r="F3167" s="2">
        <v>2.5240000000000002E-3</v>
      </c>
    </row>
    <row r="3168" spans="4:6" x14ac:dyDescent="0.2">
      <c r="D3168" s="7"/>
      <c r="E3168" s="2"/>
      <c r="F3168" s="2">
        <v>2.1159999999999998E-3</v>
      </c>
    </row>
    <row r="3169" spans="4:6" x14ac:dyDescent="0.2">
      <c r="D3169" s="7"/>
      <c r="E3169" s="2"/>
      <c r="F3169" s="2">
        <v>6.8000000000000005E-4</v>
      </c>
    </row>
    <row r="3170" spans="4:6" x14ac:dyDescent="0.2">
      <c r="D3170" s="7"/>
      <c r="E3170" s="2"/>
      <c r="F3170" s="2">
        <v>8.25E-4</v>
      </c>
    </row>
    <row r="3171" spans="4:6" x14ac:dyDescent="0.2">
      <c r="D3171" s="7"/>
      <c r="E3171" s="2"/>
      <c r="F3171" s="2">
        <v>1.0150000000000001E-3</v>
      </c>
    </row>
    <row r="3172" spans="4:6" x14ac:dyDescent="0.2">
      <c r="D3172" s="7"/>
      <c r="E3172" s="2"/>
      <c r="F3172" s="2">
        <v>1.0089999999999999E-3</v>
      </c>
    </row>
    <row r="3173" spans="4:6" x14ac:dyDescent="0.2">
      <c r="D3173" s="7"/>
      <c r="E3173" s="2"/>
      <c r="F3173" s="2">
        <v>1.0449999999999999E-3</v>
      </c>
    </row>
    <row r="3174" spans="4:6" x14ac:dyDescent="0.2">
      <c r="D3174" s="7"/>
      <c r="E3174" s="2"/>
      <c r="F3174" s="2">
        <v>7.45E-4</v>
      </c>
    </row>
    <row r="3175" spans="4:6" x14ac:dyDescent="0.2">
      <c r="D3175" s="7"/>
      <c r="E3175" s="2"/>
      <c r="F3175" s="2">
        <v>7.1699999999999997E-4</v>
      </c>
    </row>
    <row r="3176" spans="4:6" x14ac:dyDescent="0.2">
      <c r="D3176" s="7"/>
      <c r="E3176" s="2"/>
      <c r="F3176" s="2">
        <v>1.804E-3</v>
      </c>
    </row>
    <row r="3177" spans="4:6" x14ac:dyDescent="0.2">
      <c r="D3177" s="7"/>
      <c r="E3177" s="2"/>
      <c r="F3177" s="2">
        <v>2.0720000000000001E-3</v>
      </c>
    </row>
    <row r="3178" spans="4:6" x14ac:dyDescent="0.2">
      <c r="D3178" s="7"/>
      <c r="E3178" s="2"/>
      <c r="F3178" s="2">
        <v>8.9700000000000001E-4</v>
      </c>
    </row>
    <row r="3179" spans="4:6" x14ac:dyDescent="0.2">
      <c r="D3179" s="7"/>
      <c r="E3179" s="2"/>
      <c r="F3179" s="2">
        <v>7.8899999999999999E-4</v>
      </c>
    </row>
    <row r="3180" spans="4:6" x14ac:dyDescent="0.2">
      <c r="D3180" s="7"/>
      <c r="E3180" s="2"/>
      <c r="F3180" s="2">
        <v>1.884E-3</v>
      </c>
    </row>
    <row r="3181" spans="4:6" x14ac:dyDescent="0.2">
      <c r="D3181" s="7"/>
      <c r="E3181" s="2"/>
      <c r="F3181" s="2">
        <v>1.5089999999999999E-3</v>
      </c>
    </row>
    <row r="3182" spans="4:6" x14ac:dyDescent="0.2">
      <c r="D3182" s="7"/>
      <c r="E3182" s="2"/>
      <c r="F3182" s="2">
        <v>1.2669999999999999E-3</v>
      </c>
    </row>
    <row r="3183" spans="4:6" x14ac:dyDescent="0.2">
      <c r="D3183" s="7"/>
      <c r="E3183" s="2"/>
      <c r="F3183" s="2">
        <v>1.2340000000000001E-3</v>
      </c>
    </row>
    <row r="3184" spans="4:6" x14ac:dyDescent="0.2">
      <c r="D3184" s="7"/>
      <c r="E3184" s="2"/>
      <c r="F3184" s="2">
        <v>1E-3</v>
      </c>
    </row>
    <row r="3185" spans="4:6" x14ac:dyDescent="0.2">
      <c r="D3185" s="7"/>
      <c r="E3185" s="2"/>
      <c r="F3185" s="2">
        <v>1.735E-3</v>
      </c>
    </row>
    <row r="3186" spans="4:6" x14ac:dyDescent="0.2">
      <c r="D3186" s="7"/>
      <c r="E3186" s="2"/>
      <c r="F3186" s="2">
        <v>7.0600000000000003E-4</v>
      </c>
    </row>
    <row r="3187" spans="4:6" x14ac:dyDescent="0.2">
      <c r="D3187" s="7"/>
      <c r="E3187" s="2"/>
      <c r="F3187" s="2">
        <v>1.0120000000000001E-3</v>
      </c>
    </row>
    <row r="3188" spans="4:6" x14ac:dyDescent="0.2">
      <c r="D3188" s="7"/>
      <c r="E3188" s="2"/>
      <c r="F3188" s="2">
        <v>3.5E-4</v>
      </c>
    </row>
    <row r="3189" spans="4:6" x14ac:dyDescent="0.2">
      <c r="D3189" s="7"/>
      <c r="E3189" s="2"/>
      <c r="F3189" s="2">
        <v>2.1779999999999998E-3</v>
      </c>
    </row>
    <row r="3190" spans="4:6" x14ac:dyDescent="0.2">
      <c r="D3190" s="7"/>
      <c r="E3190" s="2"/>
      <c r="F3190" s="2">
        <v>1.776E-3</v>
      </c>
    </row>
    <row r="3191" spans="4:6" x14ac:dyDescent="0.2">
      <c r="D3191" s="7"/>
      <c r="E3191" s="2"/>
      <c r="F3191" s="2">
        <v>1.0790000000000001E-3</v>
      </c>
    </row>
    <row r="3192" spans="4:6" x14ac:dyDescent="0.2">
      <c r="D3192" s="7"/>
      <c r="E3192" s="2"/>
      <c r="F3192" s="2">
        <v>9.2800000000000001E-4</v>
      </c>
    </row>
    <row r="3193" spans="4:6" x14ac:dyDescent="0.2">
      <c r="D3193" s="7"/>
      <c r="E3193" s="2"/>
      <c r="F3193" s="2">
        <v>2.5249999999999999E-3</v>
      </c>
    </row>
    <row r="3194" spans="4:6" x14ac:dyDescent="0.2">
      <c r="D3194" s="7"/>
      <c r="E3194" s="2"/>
      <c r="F3194" s="2">
        <v>2.1540000000000001E-3</v>
      </c>
    </row>
    <row r="3195" spans="4:6" x14ac:dyDescent="0.2">
      <c r="D3195" s="7"/>
      <c r="E3195" s="2"/>
      <c r="F3195" s="2">
        <v>2.4859999999999999E-3</v>
      </c>
    </row>
    <row r="3196" spans="4:6" x14ac:dyDescent="0.2">
      <c r="D3196" s="7"/>
      <c r="E3196" s="2"/>
      <c r="F3196" s="2">
        <v>1.3270000000000001E-3</v>
      </c>
    </row>
    <row r="3197" spans="4:6" x14ac:dyDescent="0.2">
      <c r="D3197" s="7"/>
      <c r="E3197" s="2"/>
      <c r="F3197" s="2">
        <v>2.2560000000000002E-3</v>
      </c>
    </row>
    <row r="3198" spans="4:6" x14ac:dyDescent="0.2">
      <c r="D3198" s="7"/>
      <c r="E3198" s="2"/>
      <c r="F3198" s="2">
        <v>8.4800000000000001E-4</v>
      </c>
    </row>
    <row r="3199" spans="4:6" x14ac:dyDescent="0.2">
      <c r="D3199" s="7"/>
      <c r="E3199" s="2"/>
      <c r="F3199" s="2">
        <v>1.8450000000000001E-3</v>
      </c>
    </row>
    <row r="3200" spans="4:6" x14ac:dyDescent="0.2">
      <c r="D3200" s="7"/>
      <c r="E3200" s="2"/>
      <c r="F3200" s="2">
        <v>2.0869999999999999E-3</v>
      </c>
    </row>
    <row r="3201" spans="4:6" x14ac:dyDescent="0.2">
      <c r="D3201" s="7"/>
      <c r="E3201" s="2"/>
      <c r="F3201" s="2">
        <v>1.0870000000000001E-3</v>
      </c>
    </row>
    <row r="3202" spans="4:6" x14ac:dyDescent="0.2">
      <c r="D3202" s="7"/>
      <c r="E3202" s="2"/>
      <c r="F3202" s="2">
        <v>1.294E-3</v>
      </c>
    </row>
    <row r="3203" spans="4:6" x14ac:dyDescent="0.2">
      <c r="D3203" s="7"/>
      <c r="E3203" s="2"/>
      <c r="F3203" s="2">
        <v>1.0449999999999999E-3</v>
      </c>
    </row>
    <row r="3204" spans="4:6" x14ac:dyDescent="0.2">
      <c r="D3204" s="7"/>
      <c r="E3204" s="2"/>
      <c r="F3204" s="2">
        <v>1.24E-3</v>
      </c>
    </row>
    <row r="3205" spans="4:6" x14ac:dyDescent="0.2">
      <c r="D3205" s="7"/>
      <c r="E3205" s="2"/>
      <c r="F3205" s="2">
        <v>1.851E-3</v>
      </c>
    </row>
    <row r="3206" spans="4:6" x14ac:dyDescent="0.2">
      <c r="D3206" s="7"/>
      <c r="E3206" s="2"/>
      <c r="F3206" s="2">
        <v>9.2400000000000002E-4</v>
      </c>
    </row>
    <row r="3207" spans="4:6" x14ac:dyDescent="0.2">
      <c r="D3207" s="7"/>
      <c r="E3207" s="2"/>
      <c r="F3207" s="2">
        <v>8.4699999999999999E-4</v>
      </c>
    </row>
    <row r="3208" spans="4:6" x14ac:dyDescent="0.2">
      <c r="D3208" s="7"/>
      <c r="E3208" s="2"/>
      <c r="F3208" s="2">
        <v>8.8400000000000002E-4</v>
      </c>
    </row>
    <row r="3209" spans="4:6" x14ac:dyDescent="0.2">
      <c r="D3209" s="7"/>
      <c r="E3209" s="2"/>
      <c r="F3209" s="2">
        <v>7.3899999999999997E-4</v>
      </c>
    </row>
    <row r="3210" spans="4:6" x14ac:dyDescent="0.2">
      <c r="D3210" s="7"/>
      <c r="E3210" s="2"/>
      <c r="F3210" s="2">
        <v>5.7700000000000004E-4</v>
      </c>
    </row>
    <row r="3211" spans="4:6" x14ac:dyDescent="0.2">
      <c r="D3211" s="7"/>
      <c r="E3211" s="2"/>
      <c r="F3211" s="2">
        <v>6.8999999999999997E-4</v>
      </c>
    </row>
    <row r="3212" spans="4:6" x14ac:dyDescent="0.2">
      <c r="D3212" s="7"/>
      <c r="E3212" s="2"/>
      <c r="F3212" s="2">
        <v>7.4700000000000005E-4</v>
      </c>
    </row>
    <row r="3213" spans="4:6" x14ac:dyDescent="0.2">
      <c r="D3213" s="7"/>
      <c r="E3213" s="2"/>
      <c r="F3213" s="2">
        <v>8.5599999999999999E-4</v>
      </c>
    </row>
    <row r="3214" spans="4:6" x14ac:dyDescent="0.2">
      <c r="D3214" s="7"/>
      <c r="E3214" s="2"/>
      <c r="F3214" s="2">
        <v>7.2300000000000001E-4</v>
      </c>
    </row>
    <row r="3215" spans="4:6" x14ac:dyDescent="0.2">
      <c r="D3215" s="7"/>
      <c r="E3215" s="2"/>
      <c r="F3215" s="2">
        <v>7.9699999999999997E-4</v>
      </c>
    </row>
    <row r="3216" spans="4:6" x14ac:dyDescent="0.2">
      <c r="D3216" s="7"/>
      <c r="E3216" s="2"/>
      <c r="F3216" s="2">
        <v>1.405E-3</v>
      </c>
    </row>
    <row r="3217" spans="4:6" x14ac:dyDescent="0.2">
      <c r="D3217" s="7"/>
      <c r="E3217" s="2"/>
      <c r="F3217" s="2">
        <v>7.85E-4</v>
      </c>
    </row>
    <row r="3218" spans="4:6" x14ac:dyDescent="0.2">
      <c r="D3218" s="7"/>
      <c r="E3218" s="2"/>
      <c r="F3218" s="2">
        <v>1.0250000000000001E-3</v>
      </c>
    </row>
    <row r="3219" spans="4:6" x14ac:dyDescent="0.2">
      <c r="D3219" s="7"/>
      <c r="E3219" s="2"/>
      <c r="F3219" s="2">
        <v>8.4199999999999998E-4</v>
      </c>
    </row>
    <row r="3220" spans="4:6" x14ac:dyDescent="0.2">
      <c r="D3220" s="7"/>
      <c r="E3220" s="2"/>
      <c r="F3220" s="2">
        <v>1.5250000000000001E-3</v>
      </c>
    </row>
    <row r="3221" spans="4:6" x14ac:dyDescent="0.2">
      <c r="D3221" s="7"/>
      <c r="E3221" s="2"/>
      <c r="F3221" s="2">
        <v>2.594E-3</v>
      </c>
    </row>
    <row r="3222" spans="4:6" x14ac:dyDescent="0.2">
      <c r="D3222" s="7"/>
      <c r="E3222" s="2"/>
      <c r="F3222" s="2">
        <v>1.2650000000000001E-3</v>
      </c>
    </row>
    <row r="3223" spans="4:6" x14ac:dyDescent="0.2">
      <c r="D3223" s="7"/>
      <c r="E3223" s="2"/>
      <c r="F3223" s="2">
        <v>1.2179999999999999E-3</v>
      </c>
    </row>
    <row r="3224" spans="4:6" x14ac:dyDescent="0.2">
      <c r="D3224" s="7"/>
      <c r="E3224" s="2"/>
      <c r="F3224" s="2">
        <v>2.173E-3</v>
      </c>
    </row>
    <row r="3225" spans="4:6" x14ac:dyDescent="0.2">
      <c r="D3225" s="7"/>
      <c r="E3225" s="2"/>
      <c r="F3225" s="2">
        <v>1.784E-3</v>
      </c>
    </row>
    <row r="3226" spans="4:6" x14ac:dyDescent="0.2">
      <c r="D3226" s="7"/>
      <c r="E3226" s="2"/>
      <c r="F3226" s="2">
        <v>9.4799999999999995E-4</v>
      </c>
    </row>
    <row r="3227" spans="4:6" x14ac:dyDescent="0.2">
      <c r="D3227" s="7"/>
      <c r="E3227" s="2"/>
      <c r="F3227" s="2">
        <v>1.923E-3</v>
      </c>
    </row>
    <row r="3228" spans="4:6" x14ac:dyDescent="0.2">
      <c r="D3228" s="7"/>
      <c r="E3228" s="2"/>
      <c r="F3228" s="2">
        <v>1.0839999999999999E-3</v>
      </c>
    </row>
    <row r="3229" spans="4:6" x14ac:dyDescent="0.2">
      <c r="D3229" s="7"/>
      <c r="E3229" s="2"/>
      <c r="F3229" s="2">
        <v>6.8000000000000005E-4</v>
      </c>
    </row>
    <row r="3230" spans="4:6" x14ac:dyDescent="0.2">
      <c r="D3230" s="7"/>
      <c r="E3230" s="2"/>
      <c r="F3230" s="2">
        <v>1.2750000000000001E-3</v>
      </c>
    </row>
    <row r="3231" spans="4:6" x14ac:dyDescent="0.2">
      <c r="D3231" s="7"/>
      <c r="E3231" s="2"/>
      <c r="F3231" s="2">
        <v>8.4000000000000003E-4</v>
      </c>
    </row>
    <row r="3232" spans="4:6" x14ac:dyDescent="0.2">
      <c r="D3232" s="7"/>
      <c r="E3232" s="2"/>
      <c r="F3232" s="2">
        <v>1.157E-3</v>
      </c>
    </row>
    <row r="3233" spans="4:6" x14ac:dyDescent="0.2">
      <c r="D3233" s="7"/>
      <c r="E3233" s="2"/>
      <c r="F3233" s="2">
        <v>1.0989999999999999E-3</v>
      </c>
    </row>
    <row r="3234" spans="4:6" x14ac:dyDescent="0.2">
      <c r="D3234" s="7"/>
      <c r="E3234" s="2"/>
      <c r="F3234" s="2">
        <v>2.0660000000000001E-3</v>
      </c>
    </row>
    <row r="3235" spans="4:6" x14ac:dyDescent="0.2">
      <c r="D3235" s="7"/>
      <c r="E3235" s="2"/>
      <c r="F3235" s="2">
        <v>1.201E-3</v>
      </c>
    </row>
    <row r="3236" spans="4:6" x14ac:dyDescent="0.2">
      <c r="D3236" s="7"/>
      <c r="E3236" s="2"/>
      <c r="F3236" s="2">
        <v>1.4679999999999999E-3</v>
      </c>
    </row>
    <row r="3237" spans="4:6" x14ac:dyDescent="0.2">
      <c r="D3237" s="7"/>
      <c r="E3237" s="2"/>
      <c r="F3237" s="2">
        <v>2.526E-3</v>
      </c>
    </row>
    <row r="3238" spans="4:6" x14ac:dyDescent="0.2">
      <c r="D3238" s="7"/>
      <c r="E3238" s="2"/>
      <c r="F3238" s="2">
        <v>1.1670000000000001E-3</v>
      </c>
    </row>
    <row r="3239" spans="4:6" x14ac:dyDescent="0.2">
      <c r="D3239" s="7"/>
      <c r="E3239" s="2"/>
      <c r="F3239" s="2">
        <v>1.913E-3</v>
      </c>
    </row>
    <row r="3240" spans="4:6" x14ac:dyDescent="0.2">
      <c r="D3240" s="7"/>
      <c r="E3240" s="2"/>
      <c r="F3240" s="2">
        <v>6.7900000000000002E-4</v>
      </c>
    </row>
    <row r="3241" spans="4:6" x14ac:dyDescent="0.2">
      <c r="D3241" s="7"/>
      <c r="E3241" s="2"/>
      <c r="F3241" s="2">
        <v>1.1839999999999999E-3</v>
      </c>
    </row>
    <row r="3242" spans="4:6" x14ac:dyDescent="0.2">
      <c r="D3242" s="7"/>
      <c r="E3242" s="2"/>
      <c r="F3242" s="2">
        <v>9.3400000000000004E-4</v>
      </c>
    </row>
    <row r="3243" spans="4:6" x14ac:dyDescent="0.2">
      <c r="D3243" s="7"/>
      <c r="E3243" s="2"/>
      <c r="F3243" s="2">
        <v>7.0699999999999995E-4</v>
      </c>
    </row>
    <row r="3244" spans="4:6" x14ac:dyDescent="0.2">
      <c r="D3244" s="7"/>
      <c r="E3244" s="2"/>
      <c r="F3244" s="2">
        <v>9.0700000000000004E-4</v>
      </c>
    </row>
    <row r="3245" spans="4:6" x14ac:dyDescent="0.2">
      <c r="D3245" s="7"/>
      <c r="E3245" s="2"/>
      <c r="F3245" s="2">
        <v>9.5600000000000004E-4</v>
      </c>
    </row>
    <row r="3246" spans="4:6" x14ac:dyDescent="0.2">
      <c r="D3246" s="7"/>
      <c r="E3246" s="2"/>
      <c r="F3246" s="2">
        <v>1.1019999999999999E-3</v>
      </c>
    </row>
    <row r="3247" spans="4:6" x14ac:dyDescent="0.2">
      <c r="D3247" s="7"/>
      <c r="E3247" s="2"/>
      <c r="F3247" s="2">
        <v>1.011E-3</v>
      </c>
    </row>
    <row r="3248" spans="4:6" x14ac:dyDescent="0.2">
      <c r="D3248" s="7"/>
      <c r="E3248" s="2"/>
      <c r="F3248" s="2">
        <v>9.5100000000000002E-4</v>
      </c>
    </row>
    <row r="3249" spans="4:6" x14ac:dyDescent="0.2">
      <c r="D3249" s="7"/>
      <c r="E3249" s="2"/>
      <c r="F3249" s="2">
        <v>6.9700000000000003E-4</v>
      </c>
    </row>
    <row r="3250" spans="4:6" x14ac:dyDescent="0.2">
      <c r="D3250" s="7"/>
      <c r="E3250" s="2"/>
      <c r="F3250" s="2">
        <v>2.686E-3</v>
      </c>
    </row>
    <row r="3251" spans="4:6" x14ac:dyDescent="0.2">
      <c r="D3251" s="7"/>
      <c r="E3251" s="2"/>
      <c r="F3251" s="2">
        <v>1.2440000000000001E-3</v>
      </c>
    </row>
    <row r="3252" spans="4:6" x14ac:dyDescent="0.2">
      <c r="D3252" s="7"/>
      <c r="E3252" s="2"/>
      <c r="F3252" s="2">
        <v>7.5699999999999997E-4</v>
      </c>
    </row>
    <row r="3253" spans="4:6" x14ac:dyDescent="0.2">
      <c r="D3253" s="7"/>
      <c r="E3253" s="2"/>
      <c r="F3253" s="2">
        <v>9.5799999999999998E-4</v>
      </c>
    </row>
    <row r="3254" spans="4:6" x14ac:dyDescent="0.2">
      <c r="D3254" s="7"/>
      <c r="E3254" s="2"/>
      <c r="F3254" s="2">
        <v>1.1360000000000001E-3</v>
      </c>
    </row>
    <row r="3255" spans="4:6" x14ac:dyDescent="0.2">
      <c r="D3255" s="7"/>
      <c r="E3255" s="2"/>
      <c r="F3255" s="2">
        <v>6.1799999999999995E-4</v>
      </c>
    </row>
    <row r="3256" spans="4:6" x14ac:dyDescent="0.2">
      <c r="D3256" s="7"/>
      <c r="E3256" s="2"/>
      <c r="F3256" s="2">
        <v>2.9E-4</v>
      </c>
    </row>
    <row r="3257" spans="4:6" x14ac:dyDescent="0.2">
      <c r="D3257" s="7"/>
      <c r="E3257" s="2"/>
      <c r="F3257" s="2">
        <v>8.5099999999999998E-4</v>
      </c>
    </row>
    <row r="3258" spans="4:6" x14ac:dyDescent="0.2">
      <c r="D3258" s="7"/>
      <c r="E3258" s="2"/>
      <c r="F3258" s="2">
        <v>4.8799999999999999E-4</v>
      </c>
    </row>
    <row r="3259" spans="4:6" x14ac:dyDescent="0.2">
      <c r="D3259" s="7"/>
      <c r="E3259" s="2"/>
      <c r="F3259" s="2">
        <v>9.2299999999999999E-4</v>
      </c>
    </row>
    <row r="3260" spans="4:6" x14ac:dyDescent="0.2">
      <c r="D3260" s="7"/>
      <c r="E3260" s="2"/>
      <c r="F3260" s="2">
        <v>9.8499999999999998E-4</v>
      </c>
    </row>
    <row r="3261" spans="4:6" x14ac:dyDescent="0.2">
      <c r="D3261" s="7"/>
      <c r="E3261" s="2"/>
      <c r="F3261" s="2">
        <v>1.098E-3</v>
      </c>
    </row>
    <row r="3262" spans="4:6" x14ac:dyDescent="0.2">
      <c r="D3262" s="7"/>
      <c r="E3262" s="2"/>
      <c r="F3262" s="2">
        <v>8.3000000000000001E-4</v>
      </c>
    </row>
    <row r="3263" spans="4:6" x14ac:dyDescent="0.2">
      <c r="D3263" s="7"/>
      <c r="E3263" s="2"/>
      <c r="F3263" s="2">
        <v>1.1280000000000001E-3</v>
      </c>
    </row>
    <row r="3264" spans="4:6" x14ac:dyDescent="0.2">
      <c r="D3264" s="7"/>
      <c r="E3264" s="2"/>
      <c r="F3264" s="2">
        <v>1.2340000000000001E-3</v>
      </c>
    </row>
    <row r="3265" spans="4:6" x14ac:dyDescent="0.2">
      <c r="D3265" s="7"/>
      <c r="E3265" s="2"/>
      <c r="F3265" s="2">
        <v>9.8299999999999993E-4</v>
      </c>
    </row>
    <row r="3266" spans="4:6" x14ac:dyDescent="0.2">
      <c r="D3266" s="7"/>
      <c r="E3266" s="2"/>
      <c r="F3266" s="2">
        <v>6.7699999999999998E-4</v>
      </c>
    </row>
    <row r="3267" spans="4:6" x14ac:dyDescent="0.2">
      <c r="D3267" s="7"/>
      <c r="E3267" s="2"/>
      <c r="F3267" s="2">
        <v>7.8100000000000001E-4</v>
      </c>
    </row>
    <row r="3268" spans="4:6" x14ac:dyDescent="0.2">
      <c r="D3268" s="7"/>
      <c r="E3268" s="2"/>
      <c r="F3268" s="2">
        <v>9.4799999999999995E-4</v>
      </c>
    </row>
    <row r="3269" spans="4:6" x14ac:dyDescent="0.2">
      <c r="D3269" s="7"/>
      <c r="E3269" s="2"/>
      <c r="F3269" s="2">
        <v>1.193E-3</v>
      </c>
    </row>
    <row r="3270" spans="4:6" x14ac:dyDescent="0.2">
      <c r="D3270" s="7"/>
      <c r="E3270" s="2"/>
      <c r="F3270" s="2">
        <v>1.15E-3</v>
      </c>
    </row>
    <row r="3271" spans="4:6" x14ac:dyDescent="0.2">
      <c r="D3271" s="7"/>
      <c r="E3271" s="2"/>
      <c r="F3271" s="2">
        <v>1.0059999999999999E-3</v>
      </c>
    </row>
    <row r="3272" spans="4:6" x14ac:dyDescent="0.2">
      <c r="D3272" s="7"/>
      <c r="E3272" s="2"/>
      <c r="F3272" s="2">
        <v>1.1900000000000001E-3</v>
      </c>
    </row>
    <row r="3273" spans="4:6" x14ac:dyDescent="0.2">
      <c r="D3273" s="7"/>
      <c r="E3273" s="2"/>
      <c r="F3273" s="2">
        <v>1.781E-3</v>
      </c>
    </row>
    <row r="3274" spans="4:6" x14ac:dyDescent="0.2">
      <c r="D3274" s="7"/>
      <c r="E3274" s="2"/>
      <c r="F3274" s="2">
        <v>1.7309999999999999E-3</v>
      </c>
    </row>
    <row r="3275" spans="4:6" x14ac:dyDescent="0.2">
      <c r="D3275" s="7"/>
      <c r="E3275" s="2"/>
      <c r="F3275" s="2">
        <v>1.683E-3</v>
      </c>
    </row>
    <row r="3276" spans="4:6" x14ac:dyDescent="0.2">
      <c r="D3276" s="7"/>
      <c r="E3276" s="2"/>
      <c r="F3276" s="2">
        <v>1.397E-3</v>
      </c>
    </row>
    <row r="3277" spans="4:6" x14ac:dyDescent="0.2">
      <c r="D3277" s="7"/>
      <c r="E3277" s="2"/>
      <c r="F3277" s="2">
        <v>1.328E-3</v>
      </c>
    </row>
    <row r="3278" spans="4:6" x14ac:dyDescent="0.2">
      <c r="D3278" s="7"/>
      <c r="E3278" s="2"/>
      <c r="F3278" s="2">
        <v>7.7200000000000001E-4</v>
      </c>
    </row>
    <row r="3279" spans="4:6" x14ac:dyDescent="0.2">
      <c r="D3279" s="7"/>
      <c r="E3279" s="2"/>
      <c r="F3279" s="2">
        <v>9.2400000000000002E-4</v>
      </c>
    </row>
    <row r="3280" spans="4:6" x14ac:dyDescent="0.2">
      <c r="D3280" s="7"/>
      <c r="E3280" s="2"/>
      <c r="F3280" s="2">
        <v>2.1870000000000001E-3</v>
      </c>
    </row>
    <row r="3281" spans="4:6" x14ac:dyDescent="0.2">
      <c r="D3281" s="7"/>
      <c r="E3281" s="2"/>
      <c r="F3281" s="2">
        <v>1.3320000000000001E-3</v>
      </c>
    </row>
    <row r="3282" spans="4:6" x14ac:dyDescent="0.2">
      <c r="D3282" s="7"/>
      <c r="E3282" s="2"/>
      <c r="F3282" s="2">
        <v>2.3540000000000002E-3</v>
      </c>
    </row>
    <row r="3283" spans="4:6" x14ac:dyDescent="0.2">
      <c r="D3283" s="7"/>
      <c r="E3283" s="2"/>
      <c r="F3283" s="2">
        <v>1.4400000000000001E-3</v>
      </c>
    </row>
    <row r="3284" spans="4:6" x14ac:dyDescent="0.2">
      <c r="D3284" s="7"/>
      <c r="E3284" s="2"/>
      <c r="F3284" s="2">
        <v>2.0990000000000002E-3</v>
      </c>
    </row>
    <row r="3285" spans="4:6" x14ac:dyDescent="0.2">
      <c r="D3285" s="7"/>
      <c r="E3285" s="2"/>
      <c r="F3285" s="2">
        <v>1.2390000000000001E-3</v>
      </c>
    </row>
    <row r="3286" spans="4:6" x14ac:dyDescent="0.2">
      <c r="D3286" s="7"/>
      <c r="E3286" s="2"/>
      <c r="F3286" s="2">
        <v>7.7499999999999997E-4</v>
      </c>
    </row>
    <row r="3287" spans="4:6" x14ac:dyDescent="0.2">
      <c r="D3287" s="7"/>
      <c r="E3287" s="2"/>
      <c r="F3287" s="2">
        <v>8.7100000000000003E-4</v>
      </c>
    </row>
    <row r="3288" spans="4:6" x14ac:dyDescent="0.2">
      <c r="D3288" s="7"/>
      <c r="E3288" s="2"/>
      <c r="F3288" s="2">
        <v>1.1529999999999999E-3</v>
      </c>
    </row>
    <row r="3289" spans="4:6" x14ac:dyDescent="0.2">
      <c r="D3289" s="7"/>
      <c r="E3289" s="2"/>
      <c r="F3289" s="2">
        <v>1.224E-3</v>
      </c>
    </row>
    <row r="3290" spans="4:6" x14ac:dyDescent="0.2">
      <c r="D3290" s="7"/>
      <c r="E3290" s="2"/>
      <c r="F3290" s="2">
        <v>8.3000000000000001E-4</v>
      </c>
    </row>
    <row r="3291" spans="4:6" x14ac:dyDescent="0.2">
      <c r="D3291" s="7"/>
      <c r="E3291" s="2"/>
      <c r="F3291" s="2">
        <v>1.284E-3</v>
      </c>
    </row>
    <row r="3292" spans="4:6" x14ac:dyDescent="0.2">
      <c r="D3292" s="7"/>
      <c r="E3292" s="2"/>
      <c r="F3292" s="2">
        <v>1.47E-3</v>
      </c>
    </row>
    <row r="3293" spans="4:6" x14ac:dyDescent="0.2">
      <c r="D3293" s="7"/>
      <c r="E3293" s="2"/>
      <c r="F3293" s="2">
        <v>1.2899999999999999E-3</v>
      </c>
    </row>
    <row r="3294" spans="4:6" x14ac:dyDescent="0.2">
      <c r="D3294" s="7"/>
      <c r="E3294" s="2"/>
      <c r="F3294" s="2">
        <v>1.4660000000000001E-3</v>
      </c>
    </row>
    <row r="3295" spans="4:6" x14ac:dyDescent="0.2">
      <c r="D3295" s="7"/>
      <c r="E3295" s="2"/>
      <c r="F3295" s="2">
        <v>1.067E-3</v>
      </c>
    </row>
    <row r="3296" spans="4:6" x14ac:dyDescent="0.2">
      <c r="D3296" s="7"/>
      <c r="E3296" s="2"/>
      <c r="F3296" s="2">
        <v>1.5579999999999999E-3</v>
      </c>
    </row>
    <row r="3297" spans="4:6" x14ac:dyDescent="0.2">
      <c r="D3297" s="7"/>
      <c r="E3297" s="2"/>
      <c r="F3297" s="2">
        <v>5.1900000000000004E-4</v>
      </c>
    </row>
    <row r="3298" spans="4:6" x14ac:dyDescent="0.2">
      <c r="D3298" s="7"/>
      <c r="E3298" s="2"/>
      <c r="F3298" s="2">
        <v>9.1399999999999999E-4</v>
      </c>
    </row>
    <row r="3299" spans="4:6" x14ac:dyDescent="0.2">
      <c r="D3299" s="7"/>
      <c r="E3299" s="2"/>
      <c r="F3299" s="2">
        <v>7.6099999999999996E-4</v>
      </c>
    </row>
    <row r="3300" spans="4:6" x14ac:dyDescent="0.2">
      <c r="D3300" s="7"/>
      <c r="E3300" s="2"/>
      <c r="F3300" s="2">
        <v>9.59E-4</v>
      </c>
    </row>
    <row r="3301" spans="4:6" x14ac:dyDescent="0.2">
      <c r="D3301" s="7"/>
      <c r="E3301" s="2"/>
      <c r="F3301" s="2">
        <v>1.1590000000000001E-3</v>
      </c>
    </row>
    <row r="3302" spans="4:6" x14ac:dyDescent="0.2">
      <c r="D3302" s="7"/>
      <c r="E3302" s="2"/>
      <c r="F3302" s="2">
        <v>1.1800000000000001E-3</v>
      </c>
    </row>
    <row r="3303" spans="4:6" x14ac:dyDescent="0.2">
      <c r="D3303" s="7"/>
      <c r="E3303" s="2"/>
      <c r="F3303" s="2">
        <v>6.2E-4</v>
      </c>
    </row>
    <row r="3304" spans="4:6" x14ac:dyDescent="0.2">
      <c r="D3304" s="7"/>
      <c r="E3304" s="2"/>
      <c r="F3304" s="2">
        <v>5.4199999999999995E-4</v>
      </c>
    </row>
    <row r="3305" spans="4:6" x14ac:dyDescent="0.2">
      <c r="D3305" s="7"/>
      <c r="E3305" s="2"/>
      <c r="F3305" s="2">
        <v>1.0640000000000001E-3</v>
      </c>
    </row>
    <row r="3306" spans="4:6" x14ac:dyDescent="0.2">
      <c r="D3306" s="7"/>
      <c r="E3306" s="2"/>
      <c r="F3306" s="2">
        <v>5.0299999999999997E-4</v>
      </c>
    </row>
    <row r="3307" spans="4:6" x14ac:dyDescent="0.2">
      <c r="D3307" s="7"/>
      <c r="E3307" s="2"/>
      <c r="F3307" s="2">
        <v>1.096E-3</v>
      </c>
    </row>
    <row r="3308" spans="4:6" x14ac:dyDescent="0.2">
      <c r="D3308" s="7"/>
      <c r="E3308" s="2"/>
      <c r="F3308" s="2">
        <v>6.9399999999999996E-4</v>
      </c>
    </row>
    <row r="3309" spans="4:6" x14ac:dyDescent="0.2">
      <c r="D3309" s="7"/>
      <c r="E3309" s="2"/>
      <c r="F3309" s="2">
        <v>6.7400000000000001E-4</v>
      </c>
    </row>
    <row r="3310" spans="4:6" x14ac:dyDescent="0.2">
      <c r="D3310" s="7"/>
      <c r="E3310" s="2"/>
      <c r="F3310" s="2">
        <v>8.4099999999999995E-4</v>
      </c>
    </row>
    <row r="3311" spans="4:6" x14ac:dyDescent="0.2">
      <c r="D3311" s="7"/>
      <c r="E3311" s="2"/>
      <c r="F3311" s="2">
        <v>1.1900000000000001E-3</v>
      </c>
    </row>
    <row r="3312" spans="4:6" x14ac:dyDescent="0.2">
      <c r="D3312" s="7"/>
      <c r="E3312" s="2"/>
      <c r="F3312" s="2">
        <v>9.8799999999999995E-4</v>
      </c>
    </row>
    <row r="3313" spans="4:6" x14ac:dyDescent="0.2">
      <c r="D3313" s="7"/>
      <c r="E3313" s="2"/>
      <c r="F3313" s="2">
        <v>8.3000000000000001E-4</v>
      </c>
    </row>
    <row r="3314" spans="4:6" x14ac:dyDescent="0.2">
      <c r="D3314" s="7"/>
      <c r="E3314" s="2"/>
      <c r="F3314" s="2">
        <v>6.78E-4</v>
      </c>
    </row>
    <row r="3315" spans="4:6" x14ac:dyDescent="0.2">
      <c r="D3315" s="7"/>
      <c r="E3315" s="2"/>
      <c r="F3315" s="2">
        <v>9.3499999999999996E-4</v>
      </c>
    </row>
    <row r="3316" spans="4:6" x14ac:dyDescent="0.2">
      <c r="D3316" s="7"/>
      <c r="E3316" s="2"/>
      <c r="F3316" s="2">
        <v>1.2880000000000001E-3</v>
      </c>
    </row>
    <row r="3317" spans="4:6" x14ac:dyDescent="0.2">
      <c r="D3317" s="7"/>
      <c r="E3317" s="2"/>
      <c r="F3317" s="2">
        <v>7.3300000000000004E-4</v>
      </c>
    </row>
    <row r="3318" spans="4:6" x14ac:dyDescent="0.2">
      <c r="D3318" s="7"/>
      <c r="E3318" s="2"/>
      <c r="F3318" s="2">
        <v>9.3400000000000004E-4</v>
      </c>
    </row>
    <row r="3319" spans="4:6" x14ac:dyDescent="0.2">
      <c r="D3319" s="7"/>
      <c r="E3319" s="2"/>
      <c r="F3319" s="2">
        <v>5.9800000000000001E-4</v>
      </c>
    </row>
    <row r="3320" spans="4:6" x14ac:dyDescent="0.2">
      <c r="D3320" s="7"/>
      <c r="E3320" s="2"/>
      <c r="F3320" s="2">
        <v>8.6600000000000002E-4</v>
      </c>
    </row>
    <row r="3321" spans="4:6" x14ac:dyDescent="0.2">
      <c r="D3321" s="7"/>
      <c r="E3321" s="2"/>
      <c r="F3321" s="2">
        <v>9.6100000000000005E-4</v>
      </c>
    </row>
    <row r="3322" spans="4:6" x14ac:dyDescent="0.2">
      <c r="D3322" s="7"/>
      <c r="E3322" s="2"/>
      <c r="F3322" s="2">
        <v>9.1500000000000001E-4</v>
      </c>
    </row>
    <row r="3323" spans="4:6" x14ac:dyDescent="0.2">
      <c r="D3323" s="7"/>
      <c r="E3323" s="2"/>
      <c r="F3323" s="2">
        <v>5.44E-4</v>
      </c>
    </row>
    <row r="3324" spans="4:6" x14ac:dyDescent="0.2">
      <c r="D3324" s="7"/>
      <c r="E3324" s="2"/>
      <c r="F3324" s="2">
        <v>9.6699999999999998E-4</v>
      </c>
    </row>
    <row r="3325" spans="4:6" x14ac:dyDescent="0.2">
      <c r="D3325" s="7"/>
      <c r="E3325" s="2"/>
      <c r="F3325" s="2">
        <v>6.6799999999999997E-4</v>
      </c>
    </row>
    <row r="3326" spans="4:6" x14ac:dyDescent="0.2">
      <c r="D3326" s="7"/>
      <c r="E3326" s="2"/>
      <c r="F3326" s="2">
        <v>1.459E-3</v>
      </c>
    </row>
    <row r="3327" spans="4:6" x14ac:dyDescent="0.2">
      <c r="D3327" s="7"/>
      <c r="E3327" s="2"/>
      <c r="F3327" s="2">
        <v>1.1490000000000001E-3</v>
      </c>
    </row>
    <row r="3328" spans="4:6" x14ac:dyDescent="0.2">
      <c r="D3328" s="7"/>
      <c r="E3328" s="2"/>
      <c r="F3328" s="2">
        <v>2.447E-3</v>
      </c>
    </row>
    <row r="3329" spans="4:6" x14ac:dyDescent="0.2">
      <c r="D3329" s="7"/>
      <c r="E3329" s="2"/>
      <c r="F3329" s="2">
        <v>1.3940000000000001E-3</v>
      </c>
    </row>
    <row r="3330" spans="4:6" x14ac:dyDescent="0.2">
      <c r="D3330" s="7"/>
      <c r="E3330" s="2"/>
      <c r="F3330" s="2">
        <v>1.178E-3</v>
      </c>
    </row>
    <row r="3331" spans="4:6" x14ac:dyDescent="0.2">
      <c r="D3331" s="7"/>
      <c r="E3331" s="2"/>
      <c r="F3331" s="2">
        <v>1.2019999999999999E-3</v>
      </c>
    </row>
    <row r="3332" spans="4:6" x14ac:dyDescent="0.2">
      <c r="D3332" s="7"/>
      <c r="E3332" s="2"/>
      <c r="F3332" s="2">
        <v>1.5449999999999999E-3</v>
      </c>
    </row>
    <row r="3333" spans="4:6" x14ac:dyDescent="0.2">
      <c r="D3333" s="7"/>
      <c r="E3333" s="2"/>
      <c r="F3333" s="2">
        <v>1.0009999999999999E-3</v>
      </c>
    </row>
    <row r="3334" spans="4:6" x14ac:dyDescent="0.2">
      <c r="D3334" s="7"/>
      <c r="E3334" s="2"/>
      <c r="F3334" s="2">
        <v>1.2949999999999999E-3</v>
      </c>
    </row>
    <row r="3335" spans="4:6" x14ac:dyDescent="0.2">
      <c r="D3335" s="7"/>
      <c r="E3335" s="2"/>
      <c r="F3335" s="2">
        <v>1.56E-3</v>
      </c>
    </row>
    <row r="3336" spans="4:6" x14ac:dyDescent="0.2">
      <c r="D3336" s="7"/>
      <c r="E3336" s="2"/>
      <c r="F3336" s="2">
        <v>7.1100000000000004E-4</v>
      </c>
    </row>
    <row r="3337" spans="4:6" x14ac:dyDescent="0.2">
      <c r="D3337" s="7"/>
      <c r="E3337" s="2"/>
      <c r="F3337" s="2">
        <v>7.0100000000000002E-4</v>
      </c>
    </row>
    <row r="3338" spans="4:6" x14ac:dyDescent="0.2">
      <c r="D3338" s="7"/>
      <c r="E3338" s="2"/>
      <c r="F3338" s="2">
        <v>1.8890000000000001E-3</v>
      </c>
    </row>
    <row r="3339" spans="4:6" x14ac:dyDescent="0.2">
      <c r="D3339" s="7"/>
      <c r="E3339" s="2"/>
      <c r="F3339" s="2">
        <v>1.16E-3</v>
      </c>
    </row>
    <row r="3340" spans="4:6" x14ac:dyDescent="0.2">
      <c r="D3340" s="7"/>
      <c r="E3340" s="2"/>
      <c r="F3340" s="2">
        <v>9.6299999999999999E-4</v>
      </c>
    </row>
    <row r="3341" spans="4:6" x14ac:dyDescent="0.2">
      <c r="D3341" s="7"/>
      <c r="E3341" s="2"/>
      <c r="F3341" s="2">
        <v>6.29E-4</v>
      </c>
    </row>
    <row r="3342" spans="4:6" x14ac:dyDescent="0.2">
      <c r="D3342" s="7"/>
      <c r="E3342" s="2"/>
      <c r="F3342" s="2">
        <v>1.407E-3</v>
      </c>
    </row>
    <row r="3343" spans="4:6" x14ac:dyDescent="0.2">
      <c r="D3343" s="7"/>
      <c r="E3343" s="2"/>
      <c r="F3343" s="2">
        <v>1.052E-3</v>
      </c>
    </row>
    <row r="3344" spans="4:6" x14ac:dyDescent="0.2">
      <c r="D3344" s="7"/>
      <c r="E3344" s="2"/>
      <c r="F3344" s="2">
        <v>8.8199999999999997E-4</v>
      </c>
    </row>
    <row r="3345" spans="4:6" x14ac:dyDescent="0.2">
      <c r="D3345" s="7"/>
      <c r="E3345" s="2"/>
      <c r="F3345" s="2">
        <v>1.4970000000000001E-3</v>
      </c>
    </row>
    <row r="3346" spans="4:6" x14ac:dyDescent="0.2">
      <c r="D3346" s="7"/>
      <c r="E3346" s="2"/>
      <c r="F3346" s="2">
        <v>1.2310000000000001E-3</v>
      </c>
    </row>
    <row r="3347" spans="4:6" x14ac:dyDescent="0.2">
      <c r="D3347" s="7"/>
      <c r="E3347" s="2"/>
      <c r="F3347" s="2">
        <v>1.183E-3</v>
      </c>
    </row>
    <row r="3348" spans="4:6" x14ac:dyDescent="0.2">
      <c r="D3348" s="7"/>
      <c r="E3348" s="2"/>
      <c r="F3348" s="2">
        <v>5.7899999999999998E-4</v>
      </c>
    </row>
    <row r="3349" spans="4:6" x14ac:dyDescent="0.2">
      <c r="D3349" s="7"/>
      <c r="E3349" s="2"/>
      <c r="F3349" s="2">
        <v>2.9870000000000001E-3</v>
      </c>
    </row>
    <row r="3350" spans="4:6" x14ac:dyDescent="0.2">
      <c r="D3350" s="7"/>
      <c r="E3350" s="2"/>
      <c r="F3350" s="2">
        <v>8.3900000000000001E-4</v>
      </c>
    </row>
    <row r="3351" spans="4:6" x14ac:dyDescent="0.2">
      <c r="D3351" s="7"/>
      <c r="E3351" s="2"/>
      <c r="F3351" s="2">
        <v>6.7599999999999995E-4</v>
      </c>
    </row>
    <row r="3352" spans="4:6" x14ac:dyDescent="0.2">
      <c r="D3352" s="7"/>
      <c r="E3352" s="2"/>
      <c r="F3352" s="2">
        <v>1.493E-3</v>
      </c>
    </row>
    <row r="3353" spans="4:6" x14ac:dyDescent="0.2">
      <c r="D3353" s="7"/>
      <c r="E3353" s="2"/>
      <c r="F3353" s="2">
        <v>4.4299999999999998E-4</v>
      </c>
    </row>
    <row r="3354" spans="4:6" x14ac:dyDescent="0.2">
      <c r="D3354" s="7"/>
      <c r="E3354" s="2"/>
      <c r="F3354" s="2">
        <v>1.4139999999999999E-3</v>
      </c>
    </row>
    <row r="3355" spans="4:6" x14ac:dyDescent="0.2">
      <c r="D3355" s="7"/>
      <c r="E3355" s="2"/>
      <c r="F3355" s="2">
        <v>2.954E-3</v>
      </c>
    </row>
    <row r="3356" spans="4:6" x14ac:dyDescent="0.2">
      <c r="D3356" s="7"/>
      <c r="E3356" s="2"/>
      <c r="F3356" s="2">
        <v>9.2000000000000003E-4</v>
      </c>
    </row>
    <row r="3357" spans="4:6" x14ac:dyDescent="0.2">
      <c r="D3357" s="7"/>
      <c r="E3357" s="2"/>
      <c r="F3357" s="2">
        <v>7.2999999999999996E-4</v>
      </c>
    </row>
    <row r="3358" spans="4:6" x14ac:dyDescent="0.2">
      <c r="D3358" s="7"/>
      <c r="E3358" s="2"/>
      <c r="F3358" s="2">
        <v>1.178E-3</v>
      </c>
    </row>
    <row r="3359" spans="4:6" x14ac:dyDescent="0.2">
      <c r="D3359" s="7"/>
      <c r="E3359" s="2"/>
      <c r="F3359" s="2">
        <v>1.456E-3</v>
      </c>
    </row>
    <row r="3360" spans="4:6" x14ac:dyDescent="0.2">
      <c r="D3360" s="7"/>
      <c r="E3360" s="2"/>
      <c r="F3360" s="2">
        <v>1.354E-3</v>
      </c>
    </row>
    <row r="3361" spans="4:6" x14ac:dyDescent="0.2">
      <c r="D3361" s="7"/>
      <c r="E3361" s="2"/>
      <c r="F3361" s="2">
        <v>1.518E-3</v>
      </c>
    </row>
    <row r="3362" spans="4:6" x14ac:dyDescent="0.2">
      <c r="D3362" s="7"/>
      <c r="E3362" s="2"/>
      <c r="F3362" s="2">
        <v>1.372E-3</v>
      </c>
    </row>
    <row r="3363" spans="4:6" x14ac:dyDescent="0.2">
      <c r="D3363" s="7"/>
      <c r="E3363" s="2"/>
      <c r="F3363" s="2">
        <v>7.7899999999999996E-4</v>
      </c>
    </row>
    <row r="3364" spans="4:6" x14ac:dyDescent="0.2">
      <c r="D3364" s="7"/>
      <c r="E3364" s="2"/>
      <c r="F3364" s="2">
        <v>7.4700000000000005E-4</v>
      </c>
    </row>
    <row r="3365" spans="4:6" x14ac:dyDescent="0.2">
      <c r="D3365" s="7"/>
      <c r="E3365" s="2"/>
      <c r="F3365" s="2">
        <v>1.2780000000000001E-3</v>
      </c>
    </row>
    <row r="3366" spans="4:6" x14ac:dyDescent="0.2">
      <c r="D3366" s="7"/>
      <c r="E3366" s="2"/>
      <c r="F3366" s="2">
        <v>8.5400000000000005E-4</v>
      </c>
    </row>
    <row r="3367" spans="4:6" x14ac:dyDescent="0.2">
      <c r="D3367" s="7"/>
      <c r="E3367" s="2"/>
      <c r="F3367" s="2">
        <v>1.1479999999999999E-3</v>
      </c>
    </row>
    <row r="3368" spans="4:6" x14ac:dyDescent="0.2">
      <c r="D3368" s="7"/>
      <c r="E3368" s="2"/>
      <c r="F3368" s="2">
        <v>1.4109999999999999E-3</v>
      </c>
    </row>
    <row r="3369" spans="4:6" x14ac:dyDescent="0.2">
      <c r="D3369" s="7"/>
      <c r="E3369" s="2"/>
      <c r="F3369" s="2">
        <v>1.2769999999999999E-3</v>
      </c>
    </row>
    <row r="3370" spans="4:6" x14ac:dyDescent="0.2">
      <c r="D3370" s="7"/>
      <c r="E3370" s="2"/>
      <c r="F3370" s="2">
        <v>2.2390000000000001E-3</v>
      </c>
    </row>
    <row r="3371" spans="4:6" x14ac:dyDescent="0.2">
      <c r="D3371" s="7"/>
      <c r="E3371" s="2"/>
      <c r="F3371" s="2">
        <v>8.8199999999999997E-4</v>
      </c>
    </row>
    <row r="3372" spans="4:6" x14ac:dyDescent="0.2">
      <c r="D3372" s="7"/>
      <c r="E3372" s="2"/>
      <c r="F3372" s="2">
        <v>1.157E-3</v>
      </c>
    </row>
    <row r="3373" spans="4:6" x14ac:dyDescent="0.2">
      <c r="D3373" s="7"/>
      <c r="E3373" s="2"/>
      <c r="F3373" s="2">
        <v>1.9250000000000001E-3</v>
      </c>
    </row>
    <row r="3374" spans="4:6" x14ac:dyDescent="0.2">
      <c r="D3374" s="7"/>
      <c r="E3374" s="2"/>
      <c r="F3374" s="2">
        <v>1.1069999999999999E-3</v>
      </c>
    </row>
    <row r="3375" spans="4:6" x14ac:dyDescent="0.2">
      <c r="D3375" s="7"/>
      <c r="E3375" s="2"/>
      <c r="F3375" s="2">
        <v>1.5460000000000001E-3</v>
      </c>
    </row>
    <row r="3376" spans="4:6" x14ac:dyDescent="0.2">
      <c r="D3376" s="7"/>
      <c r="E3376" s="2"/>
      <c r="F3376" s="2">
        <v>8.7299999999999997E-4</v>
      </c>
    </row>
    <row r="3377" spans="4:6" x14ac:dyDescent="0.2">
      <c r="D3377" s="7"/>
      <c r="E3377" s="2"/>
      <c r="F3377" s="2">
        <v>1.3669999999999999E-3</v>
      </c>
    </row>
    <row r="3378" spans="4:6" x14ac:dyDescent="0.2">
      <c r="D3378" s="7"/>
      <c r="E3378" s="2"/>
      <c r="F3378" s="2">
        <v>1.562E-3</v>
      </c>
    </row>
    <row r="3379" spans="4:6" x14ac:dyDescent="0.2">
      <c r="D3379" s="7"/>
      <c r="E3379" s="2"/>
      <c r="F3379" s="2">
        <v>9.3499999999999996E-4</v>
      </c>
    </row>
    <row r="3380" spans="4:6" x14ac:dyDescent="0.2">
      <c r="D3380" s="7"/>
      <c r="E3380" s="2"/>
      <c r="F3380" s="2">
        <v>7.6900000000000004E-4</v>
      </c>
    </row>
    <row r="3381" spans="4:6" x14ac:dyDescent="0.2">
      <c r="D3381" s="7"/>
      <c r="E3381" s="2"/>
      <c r="F3381" s="2">
        <v>9.3499999999999996E-4</v>
      </c>
    </row>
    <row r="3382" spans="4:6" x14ac:dyDescent="0.2">
      <c r="D3382" s="7"/>
      <c r="E3382" s="2"/>
      <c r="F3382" s="2">
        <v>1.392E-3</v>
      </c>
    </row>
    <row r="3383" spans="4:6" x14ac:dyDescent="0.2">
      <c r="D3383" s="7"/>
      <c r="E3383" s="2"/>
      <c r="F3383" s="2">
        <v>1.356E-3</v>
      </c>
    </row>
    <row r="3384" spans="4:6" x14ac:dyDescent="0.2">
      <c r="D3384" s="7"/>
      <c r="E3384" s="2"/>
      <c r="F3384" s="2">
        <v>1.7669999999999999E-3</v>
      </c>
    </row>
    <row r="3385" spans="4:6" x14ac:dyDescent="0.2">
      <c r="D3385" s="7"/>
      <c r="E3385" s="2"/>
      <c r="F3385" s="2">
        <v>1.485E-3</v>
      </c>
    </row>
    <row r="3386" spans="4:6" x14ac:dyDescent="0.2">
      <c r="D3386" s="7"/>
      <c r="E3386" s="2"/>
      <c r="F3386" s="2">
        <v>2.7859999999999998E-3</v>
      </c>
    </row>
    <row r="3387" spans="4:6" x14ac:dyDescent="0.2">
      <c r="D3387" s="7"/>
      <c r="E3387" s="2"/>
      <c r="F3387" s="2">
        <v>1.248E-3</v>
      </c>
    </row>
    <row r="3388" spans="4:6" x14ac:dyDescent="0.2">
      <c r="D3388" s="7"/>
      <c r="E3388" s="2"/>
      <c r="F3388" s="2">
        <v>1.451E-3</v>
      </c>
    </row>
    <row r="3389" spans="4:6" x14ac:dyDescent="0.2">
      <c r="D3389" s="7"/>
      <c r="E3389" s="2"/>
      <c r="F3389" s="2">
        <v>1.7260000000000001E-3</v>
      </c>
    </row>
    <row r="3390" spans="4:6" x14ac:dyDescent="0.2">
      <c r="D3390" s="7"/>
      <c r="E3390" s="2"/>
      <c r="F3390" s="2">
        <v>4.0010000000000002E-3</v>
      </c>
    </row>
    <row r="3391" spans="4:6" x14ac:dyDescent="0.2">
      <c r="D3391" s="7"/>
      <c r="E3391" s="2"/>
      <c r="F3391" s="2">
        <v>8.5599999999999999E-4</v>
      </c>
    </row>
    <row r="3392" spans="4:6" x14ac:dyDescent="0.2">
      <c r="D3392" s="7"/>
      <c r="E3392" s="2"/>
      <c r="F3392" s="2">
        <v>6.1399999999999996E-4</v>
      </c>
    </row>
    <row r="3393" spans="4:6" x14ac:dyDescent="0.2">
      <c r="D3393" s="7"/>
      <c r="E3393" s="2"/>
      <c r="F3393" s="2">
        <v>9.3899999999999995E-4</v>
      </c>
    </row>
    <row r="3394" spans="4:6" x14ac:dyDescent="0.2">
      <c r="D3394" s="7"/>
      <c r="E3394" s="2"/>
      <c r="F3394" s="2">
        <v>1.013E-3</v>
      </c>
    </row>
    <row r="3395" spans="4:6" x14ac:dyDescent="0.2">
      <c r="D3395" s="7"/>
      <c r="E3395" s="2"/>
      <c r="F3395" s="2">
        <v>9.4799999999999995E-4</v>
      </c>
    </row>
    <row r="3396" spans="4:6" x14ac:dyDescent="0.2">
      <c r="D3396" s="7"/>
      <c r="E3396" s="2"/>
      <c r="F3396" s="2">
        <v>9.5299999999999996E-4</v>
      </c>
    </row>
    <row r="3397" spans="4:6" x14ac:dyDescent="0.2">
      <c r="D3397" s="7"/>
      <c r="E3397" s="2"/>
      <c r="F3397" s="2">
        <v>1.1999999999999999E-3</v>
      </c>
    </row>
    <row r="3398" spans="4:6" x14ac:dyDescent="0.2">
      <c r="D3398" s="7"/>
      <c r="E3398" s="2"/>
      <c r="F3398" s="2">
        <v>7.0699999999999995E-4</v>
      </c>
    </row>
    <row r="3399" spans="4:6" x14ac:dyDescent="0.2">
      <c r="D3399" s="7"/>
      <c r="E3399" s="2"/>
      <c r="F3399" s="2">
        <v>6.0999999999999997E-4</v>
      </c>
    </row>
    <row r="3400" spans="4:6" x14ac:dyDescent="0.2">
      <c r="D3400" s="7"/>
      <c r="E3400" s="2"/>
      <c r="F3400" s="2">
        <v>6.7199999999999996E-4</v>
      </c>
    </row>
    <row r="3401" spans="4:6" x14ac:dyDescent="0.2">
      <c r="D3401" s="7"/>
      <c r="E3401" s="2"/>
      <c r="F3401" s="2">
        <v>6.4800000000000003E-4</v>
      </c>
    </row>
    <row r="3402" spans="4:6" x14ac:dyDescent="0.2">
      <c r="D3402" s="7"/>
      <c r="E3402" s="2"/>
      <c r="F3402" s="2">
        <v>1.2520000000000001E-3</v>
      </c>
    </row>
    <row r="3403" spans="4:6" x14ac:dyDescent="0.2">
      <c r="D3403" s="7"/>
      <c r="E3403" s="2"/>
      <c r="F3403" s="2">
        <v>1.2520000000000001E-3</v>
      </c>
    </row>
    <row r="3404" spans="4:6" x14ac:dyDescent="0.2">
      <c r="D3404" s="7"/>
      <c r="E3404" s="2"/>
      <c r="F3404" s="2">
        <v>1.2589999999999999E-3</v>
      </c>
    </row>
    <row r="3405" spans="4:6" x14ac:dyDescent="0.2">
      <c r="D3405" s="7"/>
      <c r="E3405" s="2"/>
      <c r="F3405" s="2">
        <v>5.0500000000000002E-4</v>
      </c>
    </row>
    <row r="3406" spans="4:6" x14ac:dyDescent="0.2">
      <c r="D3406" s="7"/>
      <c r="E3406" s="2"/>
      <c r="F3406" s="2">
        <v>7.3399999999999995E-4</v>
      </c>
    </row>
    <row r="3407" spans="4:6" x14ac:dyDescent="0.2">
      <c r="D3407" s="7"/>
      <c r="E3407" s="2"/>
      <c r="F3407" s="2">
        <v>6.11E-4</v>
      </c>
    </row>
    <row r="3408" spans="4:6" x14ac:dyDescent="0.2">
      <c r="D3408" s="7"/>
      <c r="E3408" s="2"/>
      <c r="F3408" s="2">
        <v>4.7899999999999999E-4</v>
      </c>
    </row>
    <row r="3409" spans="4:6" x14ac:dyDescent="0.2">
      <c r="D3409" s="7"/>
      <c r="E3409" s="2"/>
      <c r="F3409" s="2">
        <v>7.7999999999999999E-4</v>
      </c>
    </row>
    <row r="3410" spans="4:6" x14ac:dyDescent="0.2">
      <c r="D3410" s="7"/>
      <c r="E3410" s="2"/>
      <c r="F3410" s="2">
        <v>7.4799999999999997E-4</v>
      </c>
    </row>
    <row r="3411" spans="4:6" x14ac:dyDescent="0.2">
      <c r="D3411" s="7"/>
      <c r="E3411" s="2"/>
      <c r="F3411" s="2">
        <v>8.25E-4</v>
      </c>
    </row>
    <row r="3412" spans="4:6" x14ac:dyDescent="0.2">
      <c r="D3412" s="7"/>
      <c r="E3412" s="2"/>
      <c r="F3412" s="2">
        <v>7.3899999999999997E-4</v>
      </c>
    </row>
    <row r="3413" spans="4:6" x14ac:dyDescent="0.2">
      <c r="D3413" s="7"/>
      <c r="E3413" s="2"/>
      <c r="F3413" s="2">
        <v>6.0899999999999995E-4</v>
      </c>
    </row>
    <row r="3414" spans="4:6" x14ac:dyDescent="0.2">
      <c r="D3414" s="7"/>
      <c r="E3414" s="2"/>
      <c r="F3414" s="2">
        <v>6.6100000000000002E-4</v>
      </c>
    </row>
    <row r="3415" spans="4:6" x14ac:dyDescent="0.2">
      <c r="D3415" s="7"/>
      <c r="E3415" s="2"/>
      <c r="F3415" s="2">
        <v>1.389E-3</v>
      </c>
    </row>
    <row r="3416" spans="4:6" x14ac:dyDescent="0.2">
      <c r="D3416" s="7"/>
      <c r="E3416" s="2"/>
      <c r="F3416" s="2">
        <v>1.077E-3</v>
      </c>
    </row>
    <row r="3417" spans="4:6" x14ac:dyDescent="0.2">
      <c r="D3417" s="7"/>
      <c r="E3417" s="2"/>
      <c r="F3417" s="2">
        <v>1.054E-3</v>
      </c>
    </row>
    <row r="3418" spans="4:6" x14ac:dyDescent="0.2">
      <c r="D3418" s="7"/>
      <c r="E3418" s="2"/>
      <c r="F3418" s="2">
        <v>9.4399999999999996E-4</v>
      </c>
    </row>
    <row r="3419" spans="4:6" x14ac:dyDescent="0.2">
      <c r="D3419" s="7"/>
      <c r="E3419" s="2"/>
      <c r="F3419" s="2">
        <v>9.01E-4</v>
      </c>
    </row>
    <row r="3420" spans="4:6" x14ac:dyDescent="0.2">
      <c r="D3420" s="7"/>
      <c r="E3420" s="2"/>
      <c r="F3420" s="2">
        <v>9.1E-4</v>
      </c>
    </row>
    <row r="3421" spans="4:6" x14ac:dyDescent="0.2">
      <c r="D3421" s="7"/>
      <c r="E3421" s="2"/>
      <c r="F3421" s="2">
        <v>6.3100000000000005E-4</v>
      </c>
    </row>
    <row r="3422" spans="4:6" x14ac:dyDescent="0.2">
      <c r="D3422" s="7"/>
      <c r="E3422" s="2"/>
      <c r="F3422" s="2">
        <v>3.6400000000000001E-4</v>
      </c>
    </row>
    <row r="3423" spans="4:6" x14ac:dyDescent="0.2">
      <c r="D3423" s="7"/>
      <c r="E3423" s="2"/>
      <c r="F3423" s="2">
        <v>1.0859999999999999E-3</v>
      </c>
    </row>
    <row r="3424" spans="4:6" x14ac:dyDescent="0.2">
      <c r="D3424" s="7"/>
      <c r="E3424" s="2"/>
      <c r="F3424" s="2">
        <v>8.4900000000000004E-4</v>
      </c>
    </row>
    <row r="3425" spans="4:6" x14ac:dyDescent="0.2">
      <c r="D3425" s="7"/>
      <c r="E3425" s="2"/>
      <c r="F3425" s="2">
        <v>6.8800000000000003E-4</v>
      </c>
    </row>
    <row r="3426" spans="4:6" x14ac:dyDescent="0.2">
      <c r="D3426" s="7"/>
      <c r="E3426" s="2"/>
      <c r="F3426" s="2">
        <v>9.3700000000000001E-4</v>
      </c>
    </row>
    <row r="3427" spans="4:6" x14ac:dyDescent="0.2">
      <c r="D3427" s="7"/>
      <c r="E3427" s="2"/>
      <c r="F3427" s="2">
        <v>7.7399999999999995E-4</v>
      </c>
    </row>
    <row r="3428" spans="4:6" x14ac:dyDescent="0.2">
      <c r="D3428" s="7"/>
      <c r="E3428" s="2"/>
      <c r="F3428" s="2">
        <v>9.1E-4</v>
      </c>
    </row>
    <row r="3429" spans="4:6" x14ac:dyDescent="0.2">
      <c r="D3429" s="7"/>
      <c r="E3429" s="2"/>
      <c r="F3429" s="2">
        <v>4.57E-4</v>
      </c>
    </row>
    <row r="3430" spans="4:6" x14ac:dyDescent="0.2">
      <c r="D3430" s="7"/>
      <c r="E3430" s="2"/>
      <c r="F3430" s="2">
        <v>7.2900000000000005E-4</v>
      </c>
    </row>
    <row r="3431" spans="4:6" x14ac:dyDescent="0.2">
      <c r="D3431" s="7"/>
      <c r="E3431" s="2"/>
      <c r="F3431" s="2">
        <v>1.175E-3</v>
      </c>
    </row>
    <row r="3432" spans="4:6" x14ac:dyDescent="0.2">
      <c r="D3432" s="7"/>
      <c r="E3432" s="2"/>
      <c r="F3432" s="2">
        <v>2.7799999999999999E-3</v>
      </c>
    </row>
    <row r="3433" spans="4:6" x14ac:dyDescent="0.2">
      <c r="D3433" s="7"/>
      <c r="E3433" s="2"/>
      <c r="F3433" s="2">
        <v>1.353E-3</v>
      </c>
    </row>
    <row r="3434" spans="4:6" x14ac:dyDescent="0.2">
      <c r="D3434" s="7"/>
      <c r="E3434" s="2"/>
      <c r="F3434" s="2">
        <v>2.666E-3</v>
      </c>
    </row>
    <row r="3435" spans="4:6" x14ac:dyDescent="0.2">
      <c r="D3435" s="7"/>
      <c r="E3435" s="2"/>
      <c r="F3435" s="2">
        <v>1.2780000000000001E-3</v>
      </c>
    </row>
    <row r="3436" spans="4:6" x14ac:dyDescent="0.2">
      <c r="D3436" s="7"/>
      <c r="E3436" s="2"/>
      <c r="F3436" s="2">
        <v>7.8600000000000002E-4</v>
      </c>
    </row>
    <row r="3437" spans="4:6" x14ac:dyDescent="0.2">
      <c r="D3437" s="7"/>
      <c r="E3437" s="2"/>
      <c r="F3437" s="2">
        <v>5.6899999999999995E-4</v>
      </c>
    </row>
    <row r="3438" spans="4:6" x14ac:dyDescent="0.2">
      <c r="D3438" s="7"/>
      <c r="E3438" s="2"/>
      <c r="F3438" s="2">
        <v>1.1640000000000001E-3</v>
      </c>
    </row>
    <row r="3439" spans="4:6" x14ac:dyDescent="0.2">
      <c r="D3439" s="7"/>
      <c r="E3439" s="2"/>
      <c r="F3439" s="2">
        <v>9.5500000000000001E-4</v>
      </c>
    </row>
    <row r="3440" spans="4:6" x14ac:dyDescent="0.2">
      <c r="D3440" s="7"/>
      <c r="E3440" s="2"/>
      <c r="F3440" s="2">
        <v>1.1980000000000001E-3</v>
      </c>
    </row>
    <row r="3441" spans="4:6" x14ac:dyDescent="0.2">
      <c r="D3441" s="7"/>
      <c r="E3441" s="2"/>
      <c r="F3441" s="2">
        <v>1.209E-3</v>
      </c>
    </row>
    <row r="3442" spans="4:6" x14ac:dyDescent="0.2">
      <c r="D3442" s="7"/>
      <c r="E3442" s="2"/>
      <c r="F3442" s="2">
        <v>1.178E-3</v>
      </c>
    </row>
    <row r="3443" spans="4:6" x14ac:dyDescent="0.2">
      <c r="D3443" s="7"/>
      <c r="E3443" s="2"/>
      <c r="F3443" s="2">
        <v>1.6080000000000001E-3</v>
      </c>
    </row>
    <row r="3444" spans="4:6" x14ac:dyDescent="0.2">
      <c r="D3444" s="7"/>
      <c r="E3444" s="2"/>
      <c r="F3444" s="2">
        <v>1.121E-3</v>
      </c>
    </row>
    <row r="3445" spans="4:6" x14ac:dyDescent="0.2">
      <c r="D3445" s="7"/>
      <c r="E3445" s="2"/>
      <c r="F3445" s="2">
        <v>1.0610000000000001E-3</v>
      </c>
    </row>
    <row r="3446" spans="4:6" x14ac:dyDescent="0.2">
      <c r="D3446" s="7"/>
      <c r="E3446" s="2"/>
      <c r="F3446" s="2">
        <v>1.137E-3</v>
      </c>
    </row>
    <row r="3447" spans="4:6" x14ac:dyDescent="0.2">
      <c r="D3447" s="7"/>
      <c r="E3447" s="2"/>
      <c r="F3447" s="2">
        <v>1.1150000000000001E-3</v>
      </c>
    </row>
    <row r="3448" spans="4:6" x14ac:dyDescent="0.2">
      <c r="D3448" s="7"/>
      <c r="E3448" s="2"/>
      <c r="F3448" s="2">
        <v>1.0859999999999999E-3</v>
      </c>
    </row>
    <row r="3449" spans="4:6" x14ac:dyDescent="0.2">
      <c r="D3449" s="7"/>
      <c r="E3449" s="2"/>
      <c r="F3449" s="2">
        <v>7.9000000000000001E-4</v>
      </c>
    </row>
    <row r="3450" spans="4:6" x14ac:dyDescent="0.2">
      <c r="D3450" s="7"/>
      <c r="E3450" s="2"/>
      <c r="F3450" s="2">
        <v>7.9100000000000004E-4</v>
      </c>
    </row>
    <row r="3451" spans="4:6" x14ac:dyDescent="0.2">
      <c r="D3451" s="7"/>
      <c r="E3451" s="2"/>
      <c r="F3451" s="2">
        <v>1.1360000000000001E-3</v>
      </c>
    </row>
    <row r="3452" spans="4:6" x14ac:dyDescent="0.2">
      <c r="D3452" s="7"/>
      <c r="E3452" s="2"/>
      <c r="F3452" s="2">
        <v>7.45E-4</v>
      </c>
    </row>
    <row r="3453" spans="4:6" x14ac:dyDescent="0.2">
      <c r="D3453" s="7"/>
      <c r="E3453" s="2"/>
      <c r="F3453" s="2">
        <v>6.5399999999999996E-4</v>
      </c>
    </row>
    <row r="3454" spans="4:6" x14ac:dyDescent="0.2">
      <c r="D3454" s="7"/>
      <c r="E3454" s="2"/>
      <c r="F3454" s="2">
        <v>1.1609999999999999E-3</v>
      </c>
    </row>
    <row r="3455" spans="4:6" x14ac:dyDescent="0.2">
      <c r="D3455" s="7"/>
      <c r="E3455" s="2"/>
      <c r="F3455" s="2">
        <v>5.5999999999999995E-4</v>
      </c>
    </row>
    <row r="3456" spans="4:6" x14ac:dyDescent="0.2">
      <c r="D3456" s="7"/>
      <c r="E3456" s="2"/>
      <c r="F3456" s="2">
        <v>7.6099999999999996E-4</v>
      </c>
    </row>
    <row r="3457" spans="4:6" x14ac:dyDescent="0.2">
      <c r="D3457" s="7"/>
      <c r="E3457" s="2"/>
      <c r="F3457" s="2">
        <v>8.2799999999999996E-4</v>
      </c>
    </row>
    <row r="3458" spans="4:6" x14ac:dyDescent="0.2">
      <c r="D3458" s="7"/>
      <c r="E3458" s="2"/>
      <c r="F3458" s="2">
        <v>3.1229999999999999E-3</v>
      </c>
    </row>
    <row r="3459" spans="4:6" x14ac:dyDescent="0.2">
      <c r="D3459" s="7"/>
      <c r="E3459" s="2"/>
      <c r="F3459" s="2">
        <v>3.1250000000000002E-3</v>
      </c>
    </row>
    <row r="3460" spans="4:6" x14ac:dyDescent="0.2">
      <c r="D3460" s="7"/>
      <c r="E3460" s="2"/>
      <c r="F3460" s="2">
        <v>1.8649999999999999E-3</v>
      </c>
    </row>
    <row r="3461" spans="4:6" x14ac:dyDescent="0.2">
      <c r="D3461" s="7"/>
      <c r="E3461" s="2"/>
      <c r="F3461" s="2">
        <v>6.69E-4</v>
      </c>
    </row>
    <row r="3462" spans="4:6" x14ac:dyDescent="0.2">
      <c r="D3462" s="7"/>
      <c r="E3462" s="2"/>
      <c r="F3462" s="2">
        <v>1.2179999999999999E-3</v>
      </c>
    </row>
    <row r="3463" spans="4:6" x14ac:dyDescent="0.2">
      <c r="D3463" s="7"/>
      <c r="E3463" s="2"/>
      <c r="F3463" s="2">
        <v>8.3100000000000003E-4</v>
      </c>
    </row>
    <row r="3464" spans="4:6" x14ac:dyDescent="0.2">
      <c r="D3464" s="7"/>
      <c r="E3464" s="2"/>
      <c r="F3464" s="2">
        <v>8.8699999999999998E-4</v>
      </c>
    </row>
    <row r="3465" spans="4:6" x14ac:dyDescent="0.2">
      <c r="D3465" s="7"/>
      <c r="E3465" s="2"/>
      <c r="F3465" s="2">
        <v>5.2300000000000003E-4</v>
      </c>
    </row>
    <row r="3466" spans="4:6" x14ac:dyDescent="0.2">
      <c r="D3466" s="7"/>
      <c r="E3466" s="2"/>
      <c r="F3466" s="2">
        <v>6.69E-4</v>
      </c>
    </row>
    <row r="3467" spans="4:6" x14ac:dyDescent="0.2">
      <c r="D3467" s="7"/>
      <c r="E3467" s="2"/>
      <c r="F3467" s="2">
        <v>7.9100000000000004E-4</v>
      </c>
    </row>
    <row r="3468" spans="4:6" x14ac:dyDescent="0.2">
      <c r="D3468" s="7"/>
      <c r="E3468" s="2"/>
      <c r="F3468" s="2">
        <v>8.6799999999999996E-4</v>
      </c>
    </row>
    <row r="3469" spans="4:6" x14ac:dyDescent="0.2">
      <c r="D3469" s="7"/>
      <c r="E3469" s="2"/>
      <c r="F3469" s="2">
        <v>1.372E-3</v>
      </c>
    </row>
    <row r="3470" spans="4:6" x14ac:dyDescent="0.2">
      <c r="D3470" s="7"/>
      <c r="E3470" s="2"/>
      <c r="F3470" s="2">
        <v>8.5300000000000003E-4</v>
      </c>
    </row>
    <row r="3471" spans="4:6" x14ac:dyDescent="0.2">
      <c r="D3471" s="7"/>
      <c r="E3471" s="2"/>
      <c r="F3471" s="2">
        <v>9.7999999999999997E-4</v>
      </c>
    </row>
    <row r="3472" spans="4:6" x14ac:dyDescent="0.2">
      <c r="D3472" s="7"/>
      <c r="E3472" s="2"/>
      <c r="F3472" s="2">
        <v>8.0800000000000002E-4</v>
      </c>
    </row>
    <row r="3473" spans="4:6" x14ac:dyDescent="0.2">
      <c r="D3473" s="7"/>
      <c r="E3473" s="2"/>
      <c r="F3473" s="2">
        <v>2.3709999999999998E-3</v>
      </c>
    </row>
    <row r="3474" spans="4:6" x14ac:dyDescent="0.2">
      <c r="D3474" s="7"/>
      <c r="E3474" s="2"/>
      <c r="F3474" s="2">
        <v>9.41E-4</v>
      </c>
    </row>
    <row r="3475" spans="4:6" x14ac:dyDescent="0.2">
      <c r="D3475" s="7"/>
      <c r="E3475" s="2"/>
      <c r="F3475" s="2">
        <v>1.018E-3</v>
      </c>
    </row>
    <row r="3476" spans="4:6" x14ac:dyDescent="0.2">
      <c r="D3476" s="7"/>
      <c r="E3476" s="2"/>
      <c r="F3476" s="2">
        <v>1.245E-3</v>
      </c>
    </row>
    <row r="3477" spans="4:6" x14ac:dyDescent="0.2">
      <c r="D3477" s="7"/>
      <c r="E3477" s="2"/>
      <c r="F3477" s="2">
        <v>2.464E-3</v>
      </c>
    </row>
    <row r="3478" spans="4:6" x14ac:dyDescent="0.2">
      <c r="D3478" s="7"/>
      <c r="E3478" s="2"/>
      <c r="F3478" s="2">
        <v>2.0820000000000001E-3</v>
      </c>
    </row>
    <row r="3479" spans="4:6" x14ac:dyDescent="0.2">
      <c r="D3479" s="7"/>
      <c r="E3479" s="2"/>
      <c r="F3479" s="2">
        <v>1.1739999999999999E-3</v>
      </c>
    </row>
    <row r="3480" spans="4:6" x14ac:dyDescent="0.2">
      <c r="D3480" s="7"/>
      <c r="E3480" s="2"/>
      <c r="F3480" s="2">
        <v>1.6080000000000001E-3</v>
      </c>
    </row>
    <row r="3481" spans="4:6" x14ac:dyDescent="0.2">
      <c r="D3481" s="7"/>
      <c r="E3481" s="2"/>
      <c r="F3481" s="2">
        <v>1.665E-3</v>
      </c>
    </row>
    <row r="3482" spans="4:6" x14ac:dyDescent="0.2">
      <c r="D3482" s="7"/>
      <c r="E3482" s="2"/>
      <c r="F3482" s="2">
        <v>9.4899999999999997E-4</v>
      </c>
    </row>
    <row r="3483" spans="4:6" x14ac:dyDescent="0.2">
      <c r="D3483" s="7"/>
      <c r="E3483" s="2"/>
      <c r="F3483" s="2">
        <v>7.9900000000000001E-4</v>
      </c>
    </row>
    <row r="3484" spans="4:6" x14ac:dyDescent="0.2">
      <c r="D3484" s="7"/>
      <c r="E3484" s="2"/>
      <c r="F3484" s="2">
        <v>1.4710000000000001E-3</v>
      </c>
    </row>
    <row r="3485" spans="4:6" x14ac:dyDescent="0.2">
      <c r="D3485" s="7"/>
      <c r="E3485" s="2"/>
      <c r="F3485" s="2">
        <v>1.372E-3</v>
      </c>
    </row>
    <row r="3486" spans="4:6" x14ac:dyDescent="0.2">
      <c r="D3486" s="7"/>
      <c r="E3486" s="2"/>
      <c r="F3486" s="2">
        <v>7.3300000000000004E-4</v>
      </c>
    </row>
    <row r="3487" spans="4:6" x14ac:dyDescent="0.2">
      <c r="D3487" s="7"/>
      <c r="E3487" s="2"/>
      <c r="F3487" s="2">
        <v>2.1080000000000001E-3</v>
      </c>
    </row>
    <row r="3488" spans="4:6" x14ac:dyDescent="0.2">
      <c r="D3488" s="7"/>
      <c r="E3488" s="2"/>
      <c r="F3488" s="2">
        <v>1.939E-3</v>
      </c>
    </row>
    <row r="3489" spans="4:6" x14ac:dyDescent="0.2">
      <c r="D3489" s="7"/>
      <c r="E3489" s="2"/>
      <c r="F3489" s="2">
        <v>6.5399999999999996E-4</v>
      </c>
    </row>
    <row r="3490" spans="4:6" x14ac:dyDescent="0.2">
      <c r="D3490" s="7"/>
      <c r="E3490" s="2"/>
      <c r="F3490" s="2">
        <v>1.178E-3</v>
      </c>
    </row>
    <row r="3491" spans="4:6" x14ac:dyDescent="0.2">
      <c r="D3491" s="7"/>
      <c r="E3491" s="2"/>
      <c r="F3491" s="2">
        <v>8.9999999999999998E-4</v>
      </c>
    </row>
    <row r="3492" spans="4:6" x14ac:dyDescent="0.2">
      <c r="D3492" s="7"/>
      <c r="E3492" s="2"/>
      <c r="F3492" s="2">
        <v>5.6099999999999998E-4</v>
      </c>
    </row>
    <row r="3493" spans="4:6" x14ac:dyDescent="0.2">
      <c r="D3493" s="7"/>
      <c r="E3493" s="2"/>
      <c r="F3493" s="2">
        <v>9.0899999999999998E-4</v>
      </c>
    </row>
    <row r="3494" spans="4:6" x14ac:dyDescent="0.2">
      <c r="D3494" s="7"/>
      <c r="E3494" s="2"/>
      <c r="F3494" s="2">
        <v>2.1870000000000001E-3</v>
      </c>
    </row>
    <row r="3495" spans="4:6" x14ac:dyDescent="0.2">
      <c r="D3495" s="7"/>
      <c r="E3495" s="2"/>
      <c r="F3495" s="2">
        <v>3.2829999999999999E-3</v>
      </c>
    </row>
    <row r="3496" spans="4:6" x14ac:dyDescent="0.2">
      <c r="D3496" s="7"/>
      <c r="E3496" s="2"/>
      <c r="F3496" s="2">
        <v>2.6830000000000001E-3</v>
      </c>
    </row>
    <row r="3497" spans="4:6" x14ac:dyDescent="0.2">
      <c r="D3497" s="7"/>
      <c r="E3497" s="2"/>
      <c r="F3497" s="2">
        <v>1.196E-3</v>
      </c>
    </row>
    <row r="3498" spans="4:6" x14ac:dyDescent="0.2">
      <c r="D3498" s="7"/>
      <c r="E3498" s="2"/>
      <c r="F3498" s="2">
        <v>1.454E-3</v>
      </c>
    </row>
    <row r="3499" spans="4:6" x14ac:dyDescent="0.2">
      <c r="D3499" s="7"/>
      <c r="E3499" s="2"/>
      <c r="F3499" s="2">
        <v>2.5490000000000001E-3</v>
      </c>
    </row>
    <row r="3500" spans="4:6" x14ac:dyDescent="0.2">
      <c r="D3500" s="7"/>
      <c r="E3500" s="2"/>
      <c r="F3500" s="2">
        <v>2.7209999999999999E-3</v>
      </c>
    </row>
    <row r="3501" spans="4:6" x14ac:dyDescent="0.2">
      <c r="D3501" s="7"/>
      <c r="E3501" s="2"/>
      <c r="F3501" s="2">
        <v>2.0379999999999999E-3</v>
      </c>
    </row>
    <row r="3502" spans="4:6" x14ac:dyDescent="0.2">
      <c r="D3502" s="7"/>
      <c r="E3502" s="2"/>
      <c r="F3502" s="2">
        <v>9.3400000000000004E-4</v>
      </c>
    </row>
    <row r="3503" spans="4:6" x14ac:dyDescent="0.2">
      <c r="D3503" s="7"/>
      <c r="E3503" s="2"/>
      <c r="F3503" s="2">
        <v>3.2360000000000002E-3</v>
      </c>
    </row>
    <row r="3504" spans="4:6" x14ac:dyDescent="0.2">
      <c r="D3504" s="7"/>
      <c r="E3504" s="2"/>
      <c r="F3504" s="2">
        <v>1.106E-3</v>
      </c>
    </row>
    <row r="3505" spans="4:6" x14ac:dyDescent="0.2">
      <c r="D3505" s="7"/>
      <c r="E3505" s="2"/>
      <c r="F3505" s="2">
        <v>1.696E-3</v>
      </c>
    </row>
    <row r="3506" spans="4:6" x14ac:dyDescent="0.2">
      <c r="D3506" s="7"/>
      <c r="E3506" s="2"/>
      <c r="F3506" s="2">
        <v>7.9699999999999997E-4</v>
      </c>
    </row>
    <row r="3507" spans="4:6" x14ac:dyDescent="0.2">
      <c r="D3507" s="7"/>
      <c r="E3507" s="2"/>
      <c r="F3507" s="2">
        <v>6.7900000000000002E-4</v>
      </c>
    </row>
    <row r="3508" spans="4:6" x14ac:dyDescent="0.2">
      <c r="D3508" s="7"/>
      <c r="E3508" s="2"/>
      <c r="F3508" s="2">
        <v>9.1E-4</v>
      </c>
    </row>
    <row r="3509" spans="4:6" x14ac:dyDescent="0.2">
      <c r="D3509" s="7"/>
      <c r="E3509" s="2"/>
      <c r="F3509" s="2">
        <v>1.2639999999999999E-3</v>
      </c>
    </row>
    <row r="3510" spans="4:6" x14ac:dyDescent="0.2">
      <c r="D3510" s="7"/>
      <c r="E3510" s="2"/>
      <c r="F3510" s="2">
        <v>9.6400000000000001E-4</v>
      </c>
    </row>
    <row r="3511" spans="4:6" x14ac:dyDescent="0.2">
      <c r="D3511" s="7"/>
      <c r="E3511" s="2"/>
      <c r="F3511" s="2">
        <v>1E-3</v>
      </c>
    </row>
    <row r="3512" spans="4:6" x14ac:dyDescent="0.2">
      <c r="D3512" s="7"/>
      <c r="E3512" s="2"/>
      <c r="F3512" s="2">
        <v>1.2049999999999999E-3</v>
      </c>
    </row>
    <row r="3513" spans="4:6" x14ac:dyDescent="0.2">
      <c r="D3513" s="7"/>
      <c r="E3513" s="2"/>
      <c r="F3513" s="2">
        <v>7.3499999999999998E-4</v>
      </c>
    </row>
    <row r="3514" spans="4:6" x14ac:dyDescent="0.2">
      <c r="D3514" s="7"/>
      <c r="E3514" s="2"/>
      <c r="F3514" s="2">
        <v>9.3099999999999997E-4</v>
      </c>
    </row>
    <row r="3515" spans="4:6" x14ac:dyDescent="0.2">
      <c r="D3515" s="7"/>
      <c r="E3515" s="2"/>
      <c r="F3515" s="2">
        <v>8.8199999999999997E-4</v>
      </c>
    </row>
    <row r="3516" spans="4:6" x14ac:dyDescent="0.2">
      <c r="D3516" s="7"/>
      <c r="E3516" s="2"/>
      <c r="F3516" s="2">
        <v>1.49E-3</v>
      </c>
    </row>
    <row r="3517" spans="4:6" x14ac:dyDescent="0.2">
      <c r="D3517" s="7"/>
      <c r="E3517" s="2"/>
      <c r="F3517" s="2">
        <v>6.8599999999999998E-4</v>
      </c>
    </row>
    <row r="3518" spans="4:6" x14ac:dyDescent="0.2">
      <c r="D3518" s="7"/>
      <c r="E3518" s="2"/>
      <c r="F3518" s="2">
        <v>9.5E-4</v>
      </c>
    </row>
    <row r="3519" spans="4:6" x14ac:dyDescent="0.2">
      <c r="D3519" s="7"/>
      <c r="E3519" s="2"/>
      <c r="F3519" s="2">
        <v>6.8499999999999995E-4</v>
      </c>
    </row>
    <row r="3520" spans="4:6" x14ac:dyDescent="0.2">
      <c r="D3520" s="7"/>
      <c r="E3520" s="2"/>
      <c r="F3520" s="2">
        <v>1.0989999999999999E-3</v>
      </c>
    </row>
    <row r="3521" spans="4:6" x14ac:dyDescent="0.2">
      <c r="D3521" s="7"/>
      <c r="E3521" s="2"/>
      <c r="F3521" s="2">
        <v>6.8199999999999999E-4</v>
      </c>
    </row>
    <row r="3522" spans="4:6" x14ac:dyDescent="0.2">
      <c r="D3522" s="7"/>
      <c r="E3522" s="2"/>
      <c r="F3522" s="2">
        <v>6.6299999999999996E-4</v>
      </c>
    </row>
    <row r="3523" spans="4:6" x14ac:dyDescent="0.2">
      <c r="D3523" s="7"/>
      <c r="E3523" s="2"/>
      <c r="F3523" s="2">
        <v>1.188E-3</v>
      </c>
    </row>
    <row r="3524" spans="4:6" x14ac:dyDescent="0.2">
      <c r="D3524" s="7"/>
      <c r="E3524" s="2"/>
      <c r="F3524" s="2">
        <v>5.7700000000000004E-4</v>
      </c>
    </row>
    <row r="3525" spans="4:6" x14ac:dyDescent="0.2">
      <c r="D3525" s="7"/>
      <c r="E3525" s="2"/>
      <c r="F3525" s="2">
        <v>7.1900000000000002E-4</v>
      </c>
    </row>
    <row r="3526" spans="4:6" x14ac:dyDescent="0.2">
      <c r="D3526" s="7"/>
      <c r="E3526" s="2"/>
      <c r="F3526" s="2">
        <v>5.4600000000000004E-4</v>
      </c>
    </row>
    <row r="3527" spans="4:6" x14ac:dyDescent="0.2">
      <c r="D3527" s="7"/>
      <c r="E3527" s="2"/>
      <c r="F3527" s="2">
        <v>6.4400000000000004E-4</v>
      </c>
    </row>
    <row r="3528" spans="4:6" x14ac:dyDescent="0.2">
      <c r="D3528" s="7"/>
      <c r="E3528" s="2"/>
      <c r="F3528" s="2">
        <v>1.039E-3</v>
      </c>
    </row>
    <row r="3529" spans="4:6" x14ac:dyDescent="0.2">
      <c r="D3529" s="7"/>
      <c r="E3529" s="2"/>
      <c r="F3529" s="2">
        <v>1.954E-3</v>
      </c>
    </row>
    <row r="3530" spans="4:6" x14ac:dyDescent="0.2">
      <c r="D3530" s="7"/>
      <c r="E3530" s="2"/>
      <c r="F3530" s="2">
        <v>1.238E-3</v>
      </c>
    </row>
    <row r="3531" spans="4:6" x14ac:dyDescent="0.2">
      <c r="D3531" s="7"/>
      <c r="E3531" s="2"/>
      <c r="F3531" s="2">
        <v>1.787E-3</v>
      </c>
    </row>
    <row r="3532" spans="4:6" x14ac:dyDescent="0.2">
      <c r="D3532" s="7"/>
      <c r="E3532" s="2"/>
      <c r="F3532" s="2">
        <v>2.1099999999999999E-3</v>
      </c>
    </row>
    <row r="3533" spans="4:6" x14ac:dyDescent="0.2">
      <c r="D3533" s="7"/>
      <c r="E3533" s="2"/>
      <c r="F3533" s="2">
        <v>2.555E-3</v>
      </c>
    </row>
    <row r="3534" spans="4:6" x14ac:dyDescent="0.2">
      <c r="D3534" s="7"/>
      <c r="E3534" s="2"/>
      <c r="F3534" s="2">
        <v>6.9499999999999998E-4</v>
      </c>
    </row>
    <row r="3535" spans="4:6" x14ac:dyDescent="0.2">
      <c r="D3535" s="7"/>
      <c r="E3535" s="2"/>
      <c r="F3535" s="2">
        <v>1.268E-3</v>
      </c>
    </row>
    <row r="3536" spans="4:6" x14ac:dyDescent="0.2">
      <c r="D3536" s="7"/>
      <c r="E3536" s="2"/>
      <c r="F3536" s="2">
        <v>1.0399999999999999E-3</v>
      </c>
    </row>
    <row r="3537" spans="4:6" x14ac:dyDescent="0.2">
      <c r="D3537" s="7"/>
      <c r="E3537" s="2"/>
      <c r="F3537" s="2">
        <v>1.521E-3</v>
      </c>
    </row>
    <row r="3538" spans="4:6" x14ac:dyDescent="0.2">
      <c r="D3538" s="7"/>
      <c r="E3538" s="2"/>
      <c r="F3538" s="2">
        <v>1.7279999999999999E-3</v>
      </c>
    </row>
    <row r="3539" spans="4:6" x14ac:dyDescent="0.2">
      <c r="D3539" s="7"/>
      <c r="E3539" s="2"/>
      <c r="F3539" s="2">
        <v>6.4599999999999998E-4</v>
      </c>
    </row>
    <row r="3540" spans="4:6" x14ac:dyDescent="0.2">
      <c r="D3540" s="7"/>
      <c r="E3540" s="2"/>
      <c r="F3540" s="2">
        <v>1.5790000000000001E-3</v>
      </c>
    </row>
    <row r="3541" spans="4:6" x14ac:dyDescent="0.2">
      <c r="D3541" s="7"/>
      <c r="E3541" s="2"/>
      <c r="F3541" s="2">
        <v>1.7229999999999999E-3</v>
      </c>
    </row>
    <row r="3542" spans="4:6" x14ac:dyDescent="0.2">
      <c r="D3542" s="7"/>
      <c r="E3542" s="2"/>
      <c r="F3542" s="2">
        <v>8.1800000000000004E-4</v>
      </c>
    </row>
    <row r="3543" spans="4:6" x14ac:dyDescent="0.2">
      <c r="D3543" s="7"/>
      <c r="E3543" s="2"/>
      <c r="F3543" s="2">
        <v>8.5800000000000004E-4</v>
      </c>
    </row>
    <row r="3544" spans="4:6" x14ac:dyDescent="0.2">
      <c r="D3544" s="7"/>
      <c r="E3544" s="2"/>
      <c r="F3544" s="2">
        <v>1.238E-3</v>
      </c>
    </row>
    <row r="3545" spans="4:6" x14ac:dyDescent="0.2">
      <c r="D3545" s="7"/>
      <c r="E3545" s="2"/>
      <c r="F3545" s="2">
        <v>1.25E-3</v>
      </c>
    </row>
    <row r="3546" spans="4:6" x14ac:dyDescent="0.2">
      <c r="D3546" s="7"/>
      <c r="E3546" s="2"/>
      <c r="F3546" s="2">
        <v>6.7199999999999996E-4</v>
      </c>
    </row>
    <row r="3547" spans="4:6" x14ac:dyDescent="0.2">
      <c r="D3547" s="7"/>
      <c r="E3547" s="2"/>
      <c r="F3547" s="2">
        <v>9.9200000000000004E-4</v>
      </c>
    </row>
    <row r="3548" spans="4:6" x14ac:dyDescent="0.2">
      <c r="D3548" s="7"/>
      <c r="E3548" s="2"/>
      <c r="F3548" s="2">
        <v>1.719E-3</v>
      </c>
    </row>
    <row r="3549" spans="4:6" x14ac:dyDescent="0.2">
      <c r="D3549" s="7"/>
      <c r="E3549" s="2"/>
      <c r="F3549" s="2">
        <v>9.0799999999999995E-4</v>
      </c>
    </row>
    <row r="3550" spans="4:6" x14ac:dyDescent="0.2">
      <c r="D3550" s="7"/>
      <c r="E3550" s="2"/>
      <c r="F3550" s="2">
        <v>8.92E-4</v>
      </c>
    </row>
    <row r="3551" spans="4:6" x14ac:dyDescent="0.2">
      <c r="D3551" s="7"/>
      <c r="E3551" s="2"/>
      <c r="F3551" s="2">
        <v>1.7290000000000001E-3</v>
      </c>
    </row>
    <row r="3552" spans="4:6" x14ac:dyDescent="0.2">
      <c r="D3552" s="7"/>
      <c r="E3552" s="2"/>
      <c r="F3552" s="2">
        <v>8.9099999999999997E-4</v>
      </c>
    </row>
    <row r="3553" spans="4:6" x14ac:dyDescent="0.2">
      <c r="D3553" s="7"/>
      <c r="E3553" s="2"/>
      <c r="F3553" s="2">
        <v>1.1720000000000001E-3</v>
      </c>
    </row>
    <row r="3554" spans="4:6" x14ac:dyDescent="0.2">
      <c r="D3554" s="7"/>
      <c r="E3554" s="2"/>
      <c r="F3554" s="2">
        <v>8.2899999999999998E-4</v>
      </c>
    </row>
    <row r="3555" spans="4:6" x14ac:dyDescent="0.2">
      <c r="D3555" s="7"/>
      <c r="E3555" s="2"/>
      <c r="F3555" s="2">
        <v>1.0269999999999999E-3</v>
      </c>
    </row>
    <row r="3556" spans="4:6" x14ac:dyDescent="0.2">
      <c r="D3556" s="7"/>
      <c r="E3556" s="2"/>
      <c r="F3556" s="2">
        <v>6.5600000000000001E-4</v>
      </c>
    </row>
    <row r="3557" spans="4:6" x14ac:dyDescent="0.2">
      <c r="D3557" s="7"/>
      <c r="E3557" s="2"/>
      <c r="F3557" s="2">
        <v>1.671E-3</v>
      </c>
    </row>
    <row r="3558" spans="4:6" x14ac:dyDescent="0.2">
      <c r="D3558" s="7"/>
      <c r="E3558" s="2"/>
      <c r="F3558" s="2">
        <v>1.358E-3</v>
      </c>
    </row>
    <row r="3559" spans="4:6" x14ac:dyDescent="0.2">
      <c r="D3559" s="7"/>
      <c r="E3559" s="2"/>
      <c r="F3559" s="2">
        <v>7.3800000000000005E-4</v>
      </c>
    </row>
    <row r="3560" spans="4:6" x14ac:dyDescent="0.2">
      <c r="D3560" s="7"/>
      <c r="E3560" s="2"/>
      <c r="F3560" s="2">
        <v>1.111E-3</v>
      </c>
    </row>
    <row r="3561" spans="4:6" x14ac:dyDescent="0.2">
      <c r="D3561" s="7"/>
      <c r="E3561" s="2"/>
      <c r="F3561" s="2">
        <v>7.8299999999999995E-4</v>
      </c>
    </row>
    <row r="3562" spans="4:6" x14ac:dyDescent="0.2">
      <c r="D3562" s="7"/>
      <c r="E3562" s="2"/>
      <c r="F3562" s="2">
        <v>7.1199999999999996E-4</v>
      </c>
    </row>
    <row r="3563" spans="4:6" x14ac:dyDescent="0.2">
      <c r="D3563" s="7"/>
      <c r="E3563" s="2"/>
      <c r="F3563" s="2">
        <v>1.2310000000000001E-3</v>
      </c>
    </row>
    <row r="3564" spans="4:6" x14ac:dyDescent="0.2">
      <c r="D3564" s="7"/>
      <c r="E3564" s="2"/>
      <c r="F3564" s="2">
        <v>1.9680000000000001E-3</v>
      </c>
    </row>
    <row r="3565" spans="4:6" x14ac:dyDescent="0.2">
      <c r="D3565" s="7"/>
      <c r="E3565" s="2"/>
      <c r="F3565" s="2">
        <v>1.475E-3</v>
      </c>
    </row>
    <row r="3566" spans="4:6" x14ac:dyDescent="0.2">
      <c r="D3566" s="7"/>
      <c r="E3566" s="2"/>
      <c r="F3566" s="2">
        <v>1.3849999999999999E-3</v>
      </c>
    </row>
    <row r="3567" spans="4:6" x14ac:dyDescent="0.2">
      <c r="D3567" s="7"/>
      <c r="E3567" s="2"/>
      <c r="F3567" s="2">
        <v>1.5269999999999999E-3</v>
      </c>
    </row>
    <row r="3568" spans="4:6" x14ac:dyDescent="0.2">
      <c r="D3568" s="7"/>
      <c r="E3568" s="2"/>
      <c r="F3568" s="2">
        <v>9.0300000000000005E-4</v>
      </c>
    </row>
    <row r="3569" spans="4:6" x14ac:dyDescent="0.2">
      <c r="D3569" s="7"/>
      <c r="E3569" s="2"/>
      <c r="F3569" s="2">
        <v>6.6200000000000005E-4</v>
      </c>
    </row>
    <row r="3570" spans="4:6" x14ac:dyDescent="0.2">
      <c r="D3570" s="7"/>
      <c r="E3570" s="2"/>
      <c r="F3570" s="2">
        <v>1.9859999999999999E-3</v>
      </c>
    </row>
    <row r="3571" spans="4:6" x14ac:dyDescent="0.2">
      <c r="D3571" s="7"/>
      <c r="E3571" s="2"/>
      <c r="F3571" s="2">
        <v>2.598E-3</v>
      </c>
    </row>
    <row r="3572" spans="4:6" x14ac:dyDescent="0.2">
      <c r="D3572" s="7"/>
      <c r="E3572" s="2"/>
      <c r="F3572" s="2">
        <v>1.6980000000000001E-3</v>
      </c>
    </row>
    <row r="3573" spans="4:6" x14ac:dyDescent="0.2">
      <c r="D3573" s="7"/>
      <c r="E3573" s="2"/>
      <c r="F3573" s="2">
        <v>3.5660000000000002E-3</v>
      </c>
    </row>
    <row r="3574" spans="4:6" x14ac:dyDescent="0.2">
      <c r="D3574" s="7"/>
      <c r="E3574" s="2"/>
      <c r="F3574" s="2">
        <v>1.753E-3</v>
      </c>
    </row>
    <row r="3575" spans="4:6" x14ac:dyDescent="0.2">
      <c r="D3575" s="7"/>
      <c r="E3575" s="2"/>
      <c r="F3575" s="2">
        <v>1.2440000000000001E-3</v>
      </c>
    </row>
    <row r="3576" spans="4:6" x14ac:dyDescent="0.2">
      <c r="D3576" s="7"/>
      <c r="E3576" s="2"/>
      <c r="F3576" s="2">
        <v>8.9300000000000002E-4</v>
      </c>
    </row>
    <row r="3577" spans="4:6" x14ac:dyDescent="0.2">
      <c r="D3577" s="7"/>
      <c r="E3577" s="2"/>
      <c r="F3577" s="2">
        <v>8.4800000000000001E-4</v>
      </c>
    </row>
    <row r="3578" spans="4:6" x14ac:dyDescent="0.2">
      <c r="D3578" s="7"/>
      <c r="E3578" s="2"/>
      <c r="F3578" s="2">
        <v>9.41E-4</v>
      </c>
    </row>
    <row r="3579" spans="4:6" x14ac:dyDescent="0.2">
      <c r="D3579" s="7"/>
      <c r="E3579" s="2"/>
      <c r="F3579" s="2">
        <v>1.248E-3</v>
      </c>
    </row>
    <row r="3580" spans="4:6" x14ac:dyDescent="0.2">
      <c r="D3580" s="7"/>
      <c r="E3580" s="2"/>
      <c r="F3580" s="2">
        <v>1.408E-3</v>
      </c>
    </row>
    <row r="3581" spans="4:6" x14ac:dyDescent="0.2">
      <c r="D3581" s="7"/>
      <c r="E3581" s="2"/>
      <c r="F3581" s="2">
        <v>9.7099999999999997E-4</v>
      </c>
    </row>
    <row r="3582" spans="4:6" x14ac:dyDescent="0.2">
      <c r="D3582" s="7"/>
      <c r="E3582" s="2"/>
      <c r="F3582" s="2">
        <v>1.6119999999999999E-3</v>
      </c>
    </row>
    <row r="3583" spans="4:6" x14ac:dyDescent="0.2">
      <c r="D3583" s="7"/>
      <c r="E3583" s="2"/>
      <c r="F3583" s="2">
        <v>1.0280000000000001E-3</v>
      </c>
    </row>
    <row r="3584" spans="4:6" x14ac:dyDescent="0.2">
      <c r="D3584" s="7"/>
      <c r="E3584" s="2"/>
      <c r="F3584" s="2">
        <v>9.2500000000000004E-4</v>
      </c>
    </row>
    <row r="3585" spans="4:6" x14ac:dyDescent="0.2">
      <c r="D3585" s="7"/>
      <c r="E3585" s="2"/>
      <c r="F3585" s="2">
        <v>8.3100000000000003E-4</v>
      </c>
    </row>
    <row r="3586" spans="4:6" x14ac:dyDescent="0.2">
      <c r="D3586" s="7"/>
      <c r="E3586" s="2"/>
      <c r="F3586" s="2">
        <v>1.441E-3</v>
      </c>
    </row>
    <row r="3587" spans="4:6" x14ac:dyDescent="0.2">
      <c r="D3587" s="7"/>
      <c r="E3587" s="2"/>
      <c r="F3587" s="2">
        <v>6.4199999999999999E-4</v>
      </c>
    </row>
    <row r="3588" spans="4:6" x14ac:dyDescent="0.2">
      <c r="D3588" s="7"/>
      <c r="E3588" s="2"/>
      <c r="F3588" s="2">
        <v>1.124E-3</v>
      </c>
    </row>
    <row r="3589" spans="4:6" x14ac:dyDescent="0.2">
      <c r="D3589" s="7"/>
      <c r="E3589" s="2"/>
      <c r="F3589" s="2">
        <v>7.9100000000000004E-4</v>
      </c>
    </row>
    <row r="3590" spans="4:6" x14ac:dyDescent="0.2">
      <c r="D3590" s="7"/>
      <c r="E3590" s="2"/>
      <c r="F3590" s="2">
        <v>6.6699999999999995E-4</v>
      </c>
    </row>
    <row r="3591" spans="4:6" x14ac:dyDescent="0.2">
      <c r="D3591" s="7"/>
      <c r="E3591" s="2"/>
      <c r="F3591" s="2">
        <v>1.835E-3</v>
      </c>
    </row>
    <row r="3592" spans="4:6" x14ac:dyDescent="0.2">
      <c r="D3592" s="7"/>
      <c r="E3592" s="2"/>
      <c r="F3592" s="2">
        <v>1.3209999999999999E-3</v>
      </c>
    </row>
    <row r="3593" spans="4:6" x14ac:dyDescent="0.2">
      <c r="D3593" s="7"/>
      <c r="E3593" s="2"/>
      <c r="F3593" s="2">
        <v>1.7700000000000001E-3</v>
      </c>
    </row>
    <row r="3594" spans="4:6" x14ac:dyDescent="0.2">
      <c r="D3594" s="7"/>
      <c r="E3594" s="2"/>
      <c r="F3594" s="2">
        <v>2.3609999999999998E-3</v>
      </c>
    </row>
    <row r="3595" spans="4:6" x14ac:dyDescent="0.2">
      <c r="D3595" s="7"/>
      <c r="E3595" s="2"/>
      <c r="F3595" s="2">
        <v>8.0500000000000005E-4</v>
      </c>
    </row>
    <row r="3596" spans="4:6" x14ac:dyDescent="0.2">
      <c r="D3596" s="7"/>
      <c r="E3596" s="2"/>
      <c r="F3596" s="2">
        <v>1.0809999999999999E-3</v>
      </c>
    </row>
    <row r="3597" spans="4:6" x14ac:dyDescent="0.2">
      <c r="D3597" s="7"/>
      <c r="E3597" s="2"/>
      <c r="F3597" s="2">
        <v>2.1819999999999999E-3</v>
      </c>
    </row>
    <row r="3598" spans="4:6" x14ac:dyDescent="0.2">
      <c r="D3598" s="7"/>
      <c r="E3598" s="2"/>
      <c r="F3598" s="2">
        <v>1.4630000000000001E-3</v>
      </c>
    </row>
    <row r="3599" spans="4:6" x14ac:dyDescent="0.2">
      <c r="D3599" s="7"/>
      <c r="E3599" s="2"/>
      <c r="F3599" s="2">
        <v>8.3799999999999999E-4</v>
      </c>
    </row>
    <row r="3600" spans="4:6" x14ac:dyDescent="0.2">
      <c r="D3600" s="7"/>
      <c r="E3600" s="2"/>
      <c r="F3600" s="2">
        <v>8.3100000000000003E-4</v>
      </c>
    </row>
    <row r="3601" spans="4:6" x14ac:dyDescent="0.2">
      <c r="D3601" s="7"/>
      <c r="E3601" s="2"/>
      <c r="F3601" s="2">
        <v>1.188E-3</v>
      </c>
    </row>
    <row r="3602" spans="4:6" x14ac:dyDescent="0.2">
      <c r="D3602" s="7"/>
      <c r="E3602" s="2"/>
      <c r="F3602" s="2">
        <v>4.4099999999999999E-4</v>
      </c>
    </row>
    <row r="3603" spans="4:6" x14ac:dyDescent="0.2">
      <c r="D3603" s="7"/>
      <c r="E3603" s="2"/>
      <c r="F3603" s="2">
        <v>6.8599999999999998E-4</v>
      </c>
    </row>
    <row r="3604" spans="4:6" x14ac:dyDescent="0.2">
      <c r="D3604" s="7"/>
      <c r="E3604" s="2"/>
      <c r="F3604" s="2">
        <v>9.3700000000000001E-4</v>
      </c>
    </row>
    <row r="3605" spans="4:6" x14ac:dyDescent="0.2">
      <c r="D3605" s="7"/>
      <c r="E3605" s="2"/>
      <c r="F3605" s="2">
        <v>3.9399999999999998E-4</v>
      </c>
    </row>
    <row r="3606" spans="4:6" x14ac:dyDescent="0.2">
      <c r="D3606" s="7"/>
      <c r="E3606" s="2"/>
      <c r="F3606" s="2">
        <v>8.5499999999999997E-4</v>
      </c>
    </row>
    <row r="3607" spans="4:6" x14ac:dyDescent="0.2">
      <c r="D3607" s="7"/>
      <c r="E3607" s="2"/>
      <c r="F3607" s="2">
        <v>6.3299999999999999E-4</v>
      </c>
    </row>
    <row r="3608" spans="4:6" x14ac:dyDescent="0.2">
      <c r="D3608" s="7"/>
      <c r="E3608" s="2"/>
      <c r="F3608" s="2">
        <v>9.9400000000000009E-4</v>
      </c>
    </row>
    <row r="3609" spans="4:6" x14ac:dyDescent="0.2">
      <c r="D3609" s="7"/>
      <c r="E3609" s="2"/>
      <c r="F3609" s="2">
        <v>6.38E-4</v>
      </c>
    </row>
    <row r="3610" spans="4:6" x14ac:dyDescent="0.2">
      <c r="D3610" s="7"/>
      <c r="E3610" s="2"/>
      <c r="F3610" s="2">
        <v>1.2130000000000001E-3</v>
      </c>
    </row>
    <row r="3611" spans="4:6" x14ac:dyDescent="0.2">
      <c r="D3611" s="7"/>
      <c r="E3611" s="2"/>
      <c r="F3611" s="2">
        <v>8.3000000000000001E-4</v>
      </c>
    </row>
    <row r="3612" spans="4:6" x14ac:dyDescent="0.2">
      <c r="D3612" s="7"/>
      <c r="E3612" s="2"/>
      <c r="F3612" s="2">
        <v>1.756E-3</v>
      </c>
    </row>
    <row r="3613" spans="4:6" x14ac:dyDescent="0.2">
      <c r="D3613" s="7"/>
      <c r="E3613" s="2"/>
      <c r="F3613" s="2">
        <v>1.212E-3</v>
      </c>
    </row>
    <row r="3614" spans="4:6" x14ac:dyDescent="0.2">
      <c r="D3614" s="7"/>
      <c r="E3614" s="2"/>
      <c r="F3614" s="2">
        <v>8.6399999999999997E-4</v>
      </c>
    </row>
    <row r="3615" spans="4:6" x14ac:dyDescent="0.2">
      <c r="D3615" s="7"/>
      <c r="E3615" s="2"/>
      <c r="F3615" s="2">
        <v>6.7000000000000002E-4</v>
      </c>
    </row>
    <row r="3616" spans="4:6" x14ac:dyDescent="0.2">
      <c r="D3616" s="7"/>
      <c r="E3616" s="2"/>
      <c r="F3616" s="2">
        <v>7.9900000000000001E-4</v>
      </c>
    </row>
    <row r="3617" spans="4:6" x14ac:dyDescent="0.2">
      <c r="D3617" s="7"/>
      <c r="E3617" s="2"/>
      <c r="F3617" s="2">
        <v>7.8100000000000001E-4</v>
      </c>
    </row>
    <row r="3618" spans="4:6" x14ac:dyDescent="0.2">
      <c r="D3618" s="7"/>
      <c r="E3618" s="2"/>
      <c r="F3618" s="2">
        <v>7.7399999999999995E-4</v>
      </c>
    </row>
    <row r="3619" spans="4:6" x14ac:dyDescent="0.2">
      <c r="D3619" s="7"/>
      <c r="E3619" s="2"/>
      <c r="F3619" s="2">
        <v>6.0499999999999996E-4</v>
      </c>
    </row>
    <row r="3620" spans="4:6" x14ac:dyDescent="0.2">
      <c r="D3620" s="7"/>
      <c r="E3620" s="2"/>
      <c r="F3620" s="2">
        <v>2.6640000000000001E-3</v>
      </c>
    </row>
    <row r="3621" spans="4:6" x14ac:dyDescent="0.2">
      <c r="D3621" s="7"/>
      <c r="E3621" s="2"/>
      <c r="F3621" s="2">
        <v>9.2299999999999999E-4</v>
      </c>
    </row>
    <row r="3622" spans="4:6" x14ac:dyDescent="0.2">
      <c r="D3622" s="7"/>
      <c r="E3622" s="2"/>
      <c r="F3622" s="2">
        <v>7.8799999999999996E-4</v>
      </c>
    </row>
    <row r="3623" spans="4:6" x14ac:dyDescent="0.2">
      <c r="D3623" s="7"/>
      <c r="E3623" s="2"/>
      <c r="F3623" s="2">
        <v>2.0950000000000001E-3</v>
      </c>
    </row>
    <row r="3624" spans="4:6" x14ac:dyDescent="0.2">
      <c r="D3624" s="7"/>
      <c r="E3624" s="2"/>
      <c r="F3624" s="2">
        <v>1.555E-3</v>
      </c>
    </row>
    <row r="3625" spans="4:6" x14ac:dyDescent="0.2">
      <c r="D3625" s="7"/>
      <c r="E3625" s="2"/>
      <c r="F3625" s="2">
        <v>6.8099999999999996E-4</v>
      </c>
    </row>
    <row r="3626" spans="4:6" x14ac:dyDescent="0.2">
      <c r="D3626" s="7"/>
      <c r="E3626" s="2"/>
      <c r="F3626" s="2">
        <v>2.0460000000000001E-3</v>
      </c>
    </row>
    <row r="3627" spans="4:6" x14ac:dyDescent="0.2">
      <c r="D3627" s="7"/>
      <c r="E3627" s="2"/>
      <c r="F3627" s="2">
        <v>1.3799999999999999E-3</v>
      </c>
    </row>
    <row r="3628" spans="4:6" x14ac:dyDescent="0.2">
      <c r="D3628" s="7"/>
      <c r="E3628" s="2"/>
      <c r="F3628" s="2">
        <v>1.8940000000000001E-3</v>
      </c>
    </row>
    <row r="3629" spans="4:6" x14ac:dyDescent="0.2">
      <c r="D3629" s="7"/>
      <c r="E3629" s="2"/>
      <c r="F3629" s="2">
        <v>6.8900000000000005E-4</v>
      </c>
    </row>
    <row r="3630" spans="4:6" x14ac:dyDescent="0.2">
      <c r="D3630" s="7"/>
      <c r="E3630" s="2"/>
      <c r="F3630" s="2">
        <v>7.1500000000000003E-4</v>
      </c>
    </row>
    <row r="3631" spans="4:6" x14ac:dyDescent="0.2">
      <c r="D3631" s="7"/>
      <c r="E3631" s="2"/>
      <c r="F3631" s="2">
        <v>6.2299999999999996E-4</v>
      </c>
    </row>
    <row r="3632" spans="4:6" x14ac:dyDescent="0.2">
      <c r="D3632" s="7"/>
      <c r="E3632" s="2"/>
      <c r="F3632" s="2">
        <v>9.0899999999999998E-4</v>
      </c>
    </row>
    <row r="3633" spans="4:6" x14ac:dyDescent="0.2">
      <c r="D3633" s="7"/>
      <c r="E3633" s="2"/>
      <c r="F3633" s="2">
        <v>2.7000000000000001E-3</v>
      </c>
    </row>
    <row r="3634" spans="4:6" x14ac:dyDescent="0.2">
      <c r="D3634" s="7"/>
      <c r="E3634" s="2"/>
      <c r="F3634" s="2">
        <v>1.189E-3</v>
      </c>
    </row>
    <row r="3635" spans="4:6" x14ac:dyDescent="0.2">
      <c r="D3635" s="7"/>
      <c r="E3635" s="2"/>
      <c r="F3635" s="2">
        <v>9.2299999999999999E-4</v>
      </c>
    </row>
    <row r="3636" spans="4:6" x14ac:dyDescent="0.2">
      <c r="D3636" s="7"/>
      <c r="E3636" s="2"/>
      <c r="F3636" s="2">
        <v>8.2700000000000004E-4</v>
      </c>
    </row>
    <row r="3637" spans="4:6" x14ac:dyDescent="0.2">
      <c r="D3637" s="7"/>
      <c r="E3637" s="2"/>
      <c r="F3637" s="2">
        <v>9.6699999999999998E-4</v>
      </c>
    </row>
    <row r="3638" spans="4:6" x14ac:dyDescent="0.2">
      <c r="D3638" s="7"/>
      <c r="E3638" s="2"/>
      <c r="F3638" s="2">
        <v>1.3320000000000001E-3</v>
      </c>
    </row>
    <row r="3639" spans="4:6" x14ac:dyDescent="0.2">
      <c r="D3639" s="7"/>
      <c r="E3639" s="2"/>
      <c r="F3639" s="2">
        <v>1.485E-3</v>
      </c>
    </row>
    <row r="3640" spans="4:6" x14ac:dyDescent="0.2">
      <c r="D3640" s="7"/>
      <c r="E3640" s="2"/>
      <c r="F3640" s="2">
        <v>8.6600000000000002E-4</v>
      </c>
    </row>
    <row r="3641" spans="4:6" x14ac:dyDescent="0.2">
      <c r="D3641" s="7"/>
      <c r="E3641" s="2"/>
      <c r="F3641" s="2">
        <v>3.274E-3</v>
      </c>
    </row>
    <row r="3642" spans="4:6" x14ac:dyDescent="0.2">
      <c r="D3642" s="7"/>
      <c r="E3642" s="2"/>
      <c r="F3642" s="2">
        <v>1.5299999999999999E-3</v>
      </c>
    </row>
    <row r="3643" spans="4:6" x14ac:dyDescent="0.2">
      <c r="D3643" s="7"/>
      <c r="E3643" s="2"/>
      <c r="F3643" s="2">
        <v>8.5800000000000004E-4</v>
      </c>
    </row>
    <row r="3644" spans="4:6" x14ac:dyDescent="0.2">
      <c r="D3644" s="7"/>
      <c r="E3644" s="2"/>
      <c r="F3644" s="2">
        <v>9.7000000000000005E-4</v>
      </c>
    </row>
    <row r="3645" spans="4:6" x14ac:dyDescent="0.2">
      <c r="D3645" s="7"/>
      <c r="E3645" s="2"/>
      <c r="F3645" s="2">
        <v>1.678E-3</v>
      </c>
    </row>
    <row r="3646" spans="4:6" x14ac:dyDescent="0.2">
      <c r="D3646" s="7"/>
      <c r="E3646" s="2"/>
      <c r="F3646" s="2">
        <v>1.459E-3</v>
      </c>
    </row>
    <row r="3647" spans="4:6" x14ac:dyDescent="0.2">
      <c r="D3647" s="7"/>
      <c r="E3647" s="2"/>
      <c r="F3647" s="2">
        <v>1.09E-3</v>
      </c>
    </row>
    <row r="3648" spans="4:6" x14ac:dyDescent="0.2">
      <c r="D3648" s="7"/>
      <c r="E3648" s="2"/>
      <c r="F3648" s="2">
        <v>1.983E-3</v>
      </c>
    </row>
    <row r="3649" spans="4:6" x14ac:dyDescent="0.2">
      <c r="D3649" s="7"/>
      <c r="E3649" s="2"/>
      <c r="F3649" s="2">
        <v>1.1529999999999999E-3</v>
      </c>
    </row>
    <row r="3650" spans="4:6" x14ac:dyDescent="0.2">
      <c r="D3650" s="7"/>
      <c r="E3650" s="2"/>
      <c r="F3650" s="2">
        <v>6.7299999999999999E-4</v>
      </c>
    </row>
    <row r="3651" spans="4:6" x14ac:dyDescent="0.2">
      <c r="D3651" s="7"/>
      <c r="E3651" s="2"/>
      <c r="F3651" s="2">
        <v>6.8800000000000003E-4</v>
      </c>
    </row>
    <row r="3652" spans="4:6" x14ac:dyDescent="0.2">
      <c r="D3652" s="7"/>
      <c r="E3652" s="2"/>
      <c r="F3652" s="2">
        <v>9.2199999999999997E-4</v>
      </c>
    </row>
    <row r="3653" spans="4:6" x14ac:dyDescent="0.2">
      <c r="D3653" s="7"/>
      <c r="E3653" s="2"/>
      <c r="F3653" s="2">
        <v>1.3860000000000001E-3</v>
      </c>
    </row>
    <row r="3654" spans="4:6" x14ac:dyDescent="0.2">
      <c r="D3654" s="7"/>
      <c r="E3654" s="2"/>
      <c r="F3654" s="2">
        <v>9.4899999999999997E-4</v>
      </c>
    </row>
    <row r="3655" spans="4:6" x14ac:dyDescent="0.2">
      <c r="D3655" s="7"/>
      <c r="E3655" s="2"/>
      <c r="F3655" s="2">
        <v>2.3119999999999998E-3</v>
      </c>
    </row>
    <row r="3656" spans="4:6" x14ac:dyDescent="0.2">
      <c r="D3656" s="7"/>
      <c r="E3656" s="2"/>
      <c r="F3656" s="2">
        <v>9.8700000000000003E-4</v>
      </c>
    </row>
    <row r="3657" spans="4:6" x14ac:dyDescent="0.2">
      <c r="D3657" s="7"/>
      <c r="E3657" s="2"/>
      <c r="F3657" s="2">
        <v>1.4239999999999999E-3</v>
      </c>
    </row>
    <row r="3658" spans="4:6" x14ac:dyDescent="0.2">
      <c r="D3658" s="7"/>
      <c r="E3658" s="2"/>
      <c r="F3658" s="2">
        <v>1.403E-3</v>
      </c>
    </row>
    <row r="3659" spans="4:6" x14ac:dyDescent="0.2">
      <c r="D3659" s="7"/>
      <c r="E3659" s="2"/>
      <c r="F3659" s="2">
        <v>1.369E-3</v>
      </c>
    </row>
    <row r="3660" spans="4:6" x14ac:dyDescent="0.2">
      <c r="D3660" s="7"/>
      <c r="E3660" s="2"/>
      <c r="F3660" s="2">
        <v>6.9899999999999997E-4</v>
      </c>
    </row>
    <row r="3661" spans="4:6" x14ac:dyDescent="0.2">
      <c r="D3661" s="7"/>
      <c r="E3661" s="2"/>
      <c r="F3661" s="2">
        <v>1.753E-3</v>
      </c>
    </row>
    <row r="3662" spans="4:6" x14ac:dyDescent="0.2">
      <c r="D3662" s="7"/>
      <c r="E3662" s="2"/>
      <c r="F3662" s="2">
        <v>1.6980000000000001E-3</v>
      </c>
    </row>
    <row r="3663" spans="4:6" x14ac:dyDescent="0.2">
      <c r="D3663" s="7"/>
      <c r="E3663" s="2"/>
      <c r="F3663" s="2">
        <v>9.3800000000000003E-4</v>
      </c>
    </row>
    <row r="3664" spans="4:6" x14ac:dyDescent="0.2">
      <c r="D3664" s="7"/>
      <c r="E3664" s="2"/>
      <c r="F3664" s="2">
        <v>3.2339999999999999E-3</v>
      </c>
    </row>
    <row r="3665" spans="4:6" x14ac:dyDescent="0.2">
      <c r="D3665" s="7"/>
      <c r="E3665" s="2"/>
      <c r="F3665" s="2">
        <v>2.0860000000000002E-3</v>
      </c>
    </row>
    <row r="3666" spans="4:6" x14ac:dyDescent="0.2">
      <c r="D3666" s="7"/>
      <c r="E3666" s="2"/>
      <c r="F3666" s="2">
        <v>2.7269999999999998E-3</v>
      </c>
    </row>
    <row r="3667" spans="4:6" x14ac:dyDescent="0.2">
      <c r="D3667" s="7"/>
      <c r="E3667" s="2"/>
      <c r="F3667" s="2">
        <v>5.3200000000000003E-4</v>
      </c>
    </row>
    <row r="3668" spans="4:6" x14ac:dyDescent="0.2">
      <c r="D3668" s="7"/>
      <c r="E3668" s="2"/>
      <c r="F3668" s="2">
        <v>4.44E-4</v>
      </c>
    </row>
    <row r="3669" spans="4:6" x14ac:dyDescent="0.2">
      <c r="D3669" s="7"/>
      <c r="E3669" s="2"/>
      <c r="F3669" s="2">
        <v>3.1830000000000001E-3</v>
      </c>
    </row>
    <row r="3670" spans="4:6" x14ac:dyDescent="0.2">
      <c r="D3670" s="7"/>
      <c r="E3670" s="2"/>
      <c r="F3670" s="2">
        <v>7.5699999999999997E-4</v>
      </c>
    </row>
    <row r="3671" spans="4:6" x14ac:dyDescent="0.2">
      <c r="D3671" s="7"/>
      <c r="E3671" s="2"/>
      <c r="F3671" s="2">
        <v>7.6400000000000003E-4</v>
      </c>
    </row>
    <row r="3672" spans="4:6" x14ac:dyDescent="0.2">
      <c r="D3672" s="7"/>
      <c r="E3672" s="2"/>
      <c r="F3672" s="2">
        <v>1.036E-3</v>
      </c>
    </row>
    <row r="3673" spans="4:6" x14ac:dyDescent="0.2">
      <c r="D3673" s="7"/>
      <c r="E3673" s="2"/>
      <c r="F3673" s="2">
        <v>1.737E-3</v>
      </c>
    </row>
    <row r="3674" spans="4:6" x14ac:dyDescent="0.2">
      <c r="D3674" s="7"/>
      <c r="E3674" s="2"/>
      <c r="F3674" s="2">
        <v>1.438E-3</v>
      </c>
    </row>
    <row r="3675" spans="4:6" x14ac:dyDescent="0.2">
      <c r="D3675" s="7"/>
      <c r="E3675" s="2"/>
      <c r="F3675" s="2">
        <v>9.0899999999999998E-4</v>
      </c>
    </row>
    <row r="3676" spans="4:6" x14ac:dyDescent="0.2">
      <c r="D3676" s="7"/>
      <c r="E3676" s="2"/>
      <c r="F3676" s="2">
        <v>1.585E-3</v>
      </c>
    </row>
    <row r="3677" spans="4:6" x14ac:dyDescent="0.2">
      <c r="D3677" s="7"/>
      <c r="E3677" s="2"/>
      <c r="F3677" s="2">
        <v>7.6800000000000002E-4</v>
      </c>
    </row>
    <row r="3678" spans="4:6" x14ac:dyDescent="0.2">
      <c r="D3678" s="7"/>
      <c r="E3678" s="2"/>
      <c r="F3678" s="2">
        <v>1.475E-3</v>
      </c>
    </row>
    <row r="3679" spans="4:6" x14ac:dyDescent="0.2">
      <c r="D3679" s="7"/>
      <c r="E3679" s="2"/>
      <c r="F3679" s="2">
        <v>9.6000000000000002E-4</v>
      </c>
    </row>
    <row r="3680" spans="4:6" x14ac:dyDescent="0.2">
      <c r="D3680" s="7"/>
      <c r="E3680" s="2"/>
      <c r="F3680" s="2">
        <v>7.3399999999999995E-4</v>
      </c>
    </row>
    <row r="3681" spans="4:6" x14ac:dyDescent="0.2">
      <c r="D3681" s="7"/>
      <c r="E3681" s="2"/>
      <c r="F3681" s="2">
        <v>8.4000000000000003E-4</v>
      </c>
    </row>
    <row r="3682" spans="4:6" x14ac:dyDescent="0.2">
      <c r="D3682" s="7"/>
      <c r="E3682" s="2"/>
      <c r="F3682" s="2">
        <v>7.0100000000000002E-4</v>
      </c>
    </row>
    <row r="3683" spans="4:6" x14ac:dyDescent="0.2">
      <c r="D3683" s="7"/>
      <c r="E3683" s="2"/>
      <c r="F3683" s="2">
        <v>7.5100000000000004E-4</v>
      </c>
    </row>
    <row r="3684" spans="4:6" x14ac:dyDescent="0.2">
      <c r="D3684" s="7"/>
      <c r="E3684" s="2"/>
      <c r="F3684" s="2">
        <v>1.5770000000000001E-3</v>
      </c>
    </row>
    <row r="3685" spans="4:6" x14ac:dyDescent="0.2">
      <c r="D3685" s="7"/>
      <c r="E3685" s="2"/>
      <c r="F3685" s="2">
        <v>7.4899999999999999E-4</v>
      </c>
    </row>
    <row r="3686" spans="4:6" x14ac:dyDescent="0.2">
      <c r="D3686" s="7"/>
      <c r="E3686" s="2"/>
      <c r="F3686" s="2">
        <v>3.9769999999999996E-3</v>
      </c>
    </row>
    <row r="3687" spans="4:6" x14ac:dyDescent="0.2">
      <c r="D3687" s="7"/>
      <c r="E3687" s="2"/>
      <c r="F3687" s="2">
        <v>1.1130000000000001E-3</v>
      </c>
    </row>
    <row r="3688" spans="4:6" x14ac:dyDescent="0.2">
      <c r="D3688" s="7"/>
      <c r="E3688" s="2"/>
      <c r="F3688" s="2">
        <v>1.389E-3</v>
      </c>
    </row>
    <row r="3689" spans="4:6" x14ac:dyDescent="0.2">
      <c r="D3689" s="7"/>
      <c r="E3689" s="2"/>
      <c r="F3689" s="2">
        <v>7.36E-4</v>
      </c>
    </row>
    <row r="3690" spans="4:6" x14ac:dyDescent="0.2">
      <c r="D3690" s="7"/>
      <c r="E3690" s="2"/>
      <c r="F3690" s="2">
        <v>8.2299999999999995E-4</v>
      </c>
    </row>
    <row r="3691" spans="4:6" x14ac:dyDescent="0.2">
      <c r="D3691" s="7"/>
      <c r="E3691" s="2"/>
      <c r="F3691" s="2">
        <v>1.031E-3</v>
      </c>
    </row>
    <row r="3692" spans="4:6" x14ac:dyDescent="0.2">
      <c r="D3692" s="7"/>
      <c r="E3692" s="2"/>
      <c r="F3692" s="2">
        <v>1.039E-3</v>
      </c>
    </row>
    <row r="3693" spans="4:6" x14ac:dyDescent="0.2">
      <c r="D3693" s="7"/>
      <c r="E3693" s="2"/>
      <c r="F3693" s="2">
        <v>7.6999999999999996E-4</v>
      </c>
    </row>
    <row r="3694" spans="4:6" x14ac:dyDescent="0.2">
      <c r="D3694" s="7"/>
      <c r="E3694" s="2"/>
      <c r="F3694" s="2">
        <v>8.2700000000000004E-4</v>
      </c>
    </row>
    <row r="3695" spans="4:6" x14ac:dyDescent="0.2">
      <c r="D3695" s="7"/>
      <c r="E3695" s="2"/>
      <c r="F3695" s="2">
        <v>6.9999999999999999E-4</v>
      </c>
    </row>
    <row r="3696" spans="4:6" x14ac:dyDescent="0.2">
      <c r="D3696" s="7"/>
      <c r="E3696" s="2"/>
      <c r="F3696" s="2">
        <v>7.8600000000000002E-4</v>
      </c>
    </row>
    <row r="3697" spans="4:6" x14ac:dyDescent="0.2">
      <c r="D3697" s="7"/>
      <c r="E3697" s="2"/>
      <c r="F3697" s="2">
        <v>6.0999999999999997E-4</v>
      </c>
    </row>
    <row r="3698" spans="4:6" x14ac:dyDescent="0.2">
      <c r="D3698" s="7"/>
      <c r="E3698" s="2"/>
      <c r="F3698" s="2">
        <v>8.1300000000000003E-4</v>
      </c>
    </row>
    <row r="3699" spans="4:6" x14ac:dyDescent="0.2">
      <c r="D3699" s="7"/>
      <c r="E3699" s="2"/>
      <c r="F3699" s="2">
        <v>4.1300000000000001E-4</v>
      </c>
    </row>
    <row r="3700" spans="4:6" x14ac:dyDescent="0.2">
      <c r="D3700" s="7"/>
      <c r="E3700" s="2"/>
      <c r="F3700" s="2">
        <v>1.088E-3</v>
      </c>
    </row>
    <row r="3701" spans="4:6" x14ac:dyDescent="0.2">
      <c r="D3701" s="7"/>
      <c r="E3701" s="2"/>
      <c r="F3701" s="2">
        <v>8.0500000000000005E-4</v>
      </c>
    </row>
    <row r="3702" spans="4:6" x14ac:dyDescent="0.2">
      <c r="D3702" s="7"/>
      <c r="E3702" s="2"/>
      <c r="F3702" s="2">
        <v>8.1800000000000004E-4</v>
      </c>
    </row>
    <row r="3703" spans="4:6" x14ac:dyDescent="0.2">
      <c r="D3703" s="7"/>
      <c r="E3703" s="2"/>
      <c r="F3703" s="2">
        <v>1.039E-3</v>
      </c>
    </row>
    <row r="3704" spans="4:6" x14ac:dyDescent="0.2">
      <c r="D3704" s="7"/>
      <c r="E3704" s="2"/>
      <c r="F3704" s="2">
        <v>1.1999999999999999E-3</v>
      </c>
    </row>
    <row r="3705" spans="4:6" x14ac:dyDescent="0.2">
      <c r="D3705" s="7"/>
      <c r="E3705" s="2"/>
      <c r="F3705" s="2">
        <v>9.7900000000000005E-4</v>
      </c>
    </row>
    <row r="3706" spans="4:6" x14ac:dyDescent="0.2">
      <c r="D3706" s="7"/>
      <c r="E3706" s="2"/>
      <c r="F3706" s="2">
        <v>1.374E-3</v>
      </c>
    </row>
    <row r="3707" spans="4:6" x14ac:dyDescent="0.2">
      <c r="D3707" s="7"/>
      <c r="E3707" s="2"/>
      <c r="F3707" s="2">
        <v>1.0330000000000001E-3</v>
      </c>
    </row>
    <row r="3708" spans="4:6" x14ac:dyDescent="0.2">
      <c r="D3708" s="7"/>
      <c r="E3708" s="2"/>
      <c r="F3708" s="2">
        <v>9.5600000000000004E-4</v>
      </c>
    </row>
    <row r="3709" spans="4:6" x14ac:dyDescent="0.2">
      <c r="D3709" s="7"/>
      <c r="E3709" s="2"/>
      <c r="F3709" s="2">
        <v>1.7110000000000001E-3</v>
      </c>
    </row>
    <row r="3710" spans="4:6" x14ac:dyDescent="0.2">
      <c r="D3710" s="7"/>
      <c r="E3710" s="2"/>
      <c r="F3710" s="2">
        <v>2.5709999999999999E-3</v>
      </c>
    </row>
    <row r="3711" spans="4:6" x14ac:dyDescent="0.2">
      <c r="D3711" s="7"/>
      <c r="E3711" s="2"/>
      <c r="F3711" s="2">
        <v>1.6050000000000001E-3</v>
      </c>
    </row>
    <row r="3712" spans="4:6" x14ac:dyDescent="0.2">
      <c r="D3712" s="7"/>
      <c r="E3712" s="2"/>
      <c r="F3712" s="2">
        <v>2.3270000000000001E-3</v>
      </c>
    </row>
    <row r="3713" spans="4:6" x14ac:dyDescent="0.2">
      <c r="D3713" s="7"/>
      <c r="E3713" s="2"/>
      <c r="F3713" s="2">
        <v>1.2470000000000001E-3</v>
      </c>
    </row>
    <row r="3714" spans="4:6" x14ac:dyDescent="0.2">
      <c r="D3714" s="7"/>
      <c r="E3714" s="2"/>
      <c r="F3714" s="2">
        <v>1.8979999999999999E-3</v>
      </c>
    </row>
    <row r="3715" spans="4:6" x14ac:dyDescent="0.2">
      <c r="D3715" s="7"/>
      <c r="E3715" s="2"/>
      <c r="F3715" s="2">
        <v>4.7739999999999996E-3</v>
      </c>
    </row>
    <row r="3716" spans="4:6" x14ac:dyDescent="0.2">
      <c r="D3716" s="7"/>
      <c r="E3716" s="2"/>
      <c r="F3716" s="2">
        <v>1.423E-3</v>
      </c>
    </row>
    <row r="3717" spans="4:6" x14ac:dyDescent="0.2">
      <c r="D3717" s="7"/>
      <c r="E3717" s="2"/>
      <c r="F3717" s="2">
        <v>6.29E-4</v>
      </c>
    </row>
    <row r="3718" spans="4:6" x14ac:dyDescent="0.2">
      <c r="D3718" s="7"/>
      <c r="E3718" s="2"/>
      <c r="F3718" s="2">
        <v>1.0380000000000001E-3</v>
      </c>
    </row>
    <row r="3719" spans="4:6" x14ac:dyDescent="0.2">
      <c r="D3719" s="7"/>
      <c r="E3719" s="2"/>
      <c r="F3719" s="2">
        <v>7.4100000000000001E-4</v>
      </c>
    </row>
    <row r="3720" spans="4:6" x14ac:dyDescent="0.2">
      <c r="D3720" s="7"/>
      <c r="E3720" s="2"/>
      <c r="F3720" s="2">
        <v>2.996E-3</v>
      </c>
    </row>
    <row r="3721" spans="4:6" x14ac:dyDescent="0.2">
      <c r="D3721" s="7"/>
      <c r="E3721" s="2"/>
      <c r="F3721" s="2">
        <v>2.0560000000000001E-3</v>
      </c>
    </row>
    <row r="3722" spans="4:6" x14ac:dyDescent="0.2">
      <c r="D3722" s="7"/>
      <c r="E3722" s="2"/>
      <c r="F3722" s="2">
        <v>1.32E-3</v>
      </c>
    </row>
    <row r="3723" spans="4:6" x14ac:dyDescent="0.2">
      <c r="D3723" s="7"/>
      <c r="E3723" s="2"/>
      <c r="F3723" s="2">
        <v>9.8900000000000008E-4</v>
      </c>
    </row>
    <row r="3724" spans="4:6" x14ac:dyDescent="0.2">
      <c r="D3724" s="7"/>
      <c r="E3724" s="2"/>
      <c r="F3724" s="2">
        <v>1.864E-3</v>
      </c>
    </row>
    <row r="3725" spans="4:6" x14ac:dyDescent="0.2">
      <c r="D3725" s="7"/>
      <c r="E3725" s="2"/>
      <c r="F3725" s="2">
        <v>2.1619999999999999E-3</v>
      </c>
    </row>
    <row r="3726" spans="4:6" x14ac:dyDescent="0.2">
      <c r="D3726" s="7"/>
      <c r="E3726" s="2"/>
      <c r="F3726" s="2">
        <v>1.0250000000000001E-3</v>
      </c>
    </row>
    <row r="3727" spans="4:6" x14ac:dyDescent="0.2">
      <c r="D3727" s="7"/>
      <c r="E3727" s="2"/>
      <c r="F3727" s="2">
        <v>1.039E-3</v>
      </c>
    </row>
    <row r="3728" spans="4:6" x14ac:dyDescent="0.2">
      <c r="D3728" s="7"/>
      <c r="E3728" s="2"/>
      <c r="F3728" s="2">
        <v>2.552E-3</v>
      </c>
    </row>
    <row r="3729" spans="4:6" x14ac:dyDescent="0.2">
      <c r="D3729" s="7"/>
      <c r="E3729" s="2"/>
      <c r="F3729" s="2">
        <v>1.1329999999999999E-3</v>
      </c>
    </row>
    <row r="3730" spans="4:6" x14ac:dyDescent="0.2">
      <c r="D3730" s="7"/>
      <c r="E3730" s="2"/>
      <c r="F3730" s="2">
        <v>2.9559999999999999E-3</v>
      </c>
    </row>
    <row r="3731" spans="4:6" x14ac:dyDescent="0.2">
      <c r="D3731" s="7"/>
      <c r="E3731" s="2"/>
      <c r="F3731" s="2">
        <v>2.4109999999999999E-3</v>
      </c>
    </row>
    <row r="3732" spans="4:6" x14ac:dyDescent="0.2">
      <c r="D3732" s="7"/>
      <c r="E3732" s="2"/>
      <c r="F3732" s="2">
        <v>5.9000000000000003E-4</v>
      </c>
    </row>
    <row r="3733" spans="4:6" x14ac:dyDescent="0.2">
      <c r="D3733" s="7"/>
      <c r="E3733" s="2"/>
      <c r="F3733" s="2">
        <v>1.683E-3</v>
      </c>
    </row>
    <row r="3734" spans="4:6" x14ac:dyDescent="0.2">
      <c r="D3734" s="7"/>
      <c r="E3734" s="2"/>
      <c r="F3734" s="2">
        <v>8.1400000000000005E-4</v>
      </c>
    </row>
    <row r="3735" spans="4:6" x14ac:dyDescent="0.2">
      <c r="D3735" s="7"/>
      <c r="E3735" s="2"/>
      <c r="F3735" s="2">
        <v>1.421E-3</v>
      </c>
    </row>
    <row r="3736" spans="4:6" x14ac:dyDescent="0.2">
      <c r="D3736" s="7"/>
      <c r="E3736" s="2"/>
      <c r="F3736" s="2">
        <v>1.5089999999999999E-3</v>
      </c>
    </row>
    <row r="3737" spans="4:6" x14ac:dyDescent="0.2">
      <c r="D3737" s="7"/>
      <c r="E3737" s="2"/>
      <c r="F3737" s="2">
        <v>1.701E-3</v>
      </c>
    </row>
    <row r="3738" spans="4:6" x14ac:dyDescent="0.2">
      <c r="D3738" s="7"/>
      <c r="E3738" s="2"/>
      <c r="F3738" s="2">
        <v>1.3760000000000001E-3</v>
      </c>
    </row>
    <row r="3739" spans="4:6" x14ac:dyDescent="0.2">
      <c r="D3739" s="7"/>
      <c r="E3739" s="2"/>
      <c r="F3739" s="2">
        <v>1.8060000000000001E-3</v>
      </c>
    </row>
    <row r="3740" spans="4:6" x14ac:dyDescent="0.2">
      <c r="D3740" s="7"/>
      <c r="E3740" s="2"/>
      <c r="F3740" s="2">
        <v>6.7100000000000005E-4</v>
      </c>
    </row>
    <row r="3741" spans="4:6" x14ac:dyDescent="0.2">
      <c r="D3741" s="7"/>
      <c r="E3741" s="2"/>
      <c r="F3741" s="2">
        <v>2.7200000000000002E-3</v>
      </c>
    </row>
    <row r="3742" spans="4:6" x14ac:dyDescent="0.2">
      <c r="D3742" s="7"/>
      <c r="E3742" s="2"/>
      <c r="F3742" s="2">
        <v>8.1400000000000005E-4</v>
      </c>
    </row>
    <row r="3743" spans="4:6" x14ac:dyDescent="0.2">
      <c r="D3743" s="7"/>
      <c r="E3743" s="2"/>
      <c r="F3743" s="2">
        <v>3.2299999999999998E-3</v>
      </c>
    </row>
    <row r="3744" spans="4:6" x14ac:dyDescent="0.2">
      <c r="D3744" s="7"/>
      <c r="E3744" s="2"/>
      <c r="F3744" s="2">
        <v>3.3500000000000001E-3</v>
      </c>
    </row>
    <row r="3745" spans="4:6" x14ac:dyDescent="0.2">
      <c r="D3745" s="7"/>
      <c r="E3745" s="2"/>
      <c r="F3745" s="2">
        <v>2.9239999999999999E-3</v>
      </c>
    </row>
    <row r="3746" spans="4:6" x14ac:dyDescent="0.2">
      <c r="D3746" s="7"/>
      <c r="E3746" s="2"/>
      <c r="F3746" s="2">
        <v>2.826E-3</v>
      </c>
    </row>
    <row r="3747" spans="4:6" x14ac:dyDescent="0.2">
      <c r="D3747" s="7"/>
      <c r="E3747" s="2"/>
      <c r="F3747" s="2">
        <v>1.307E-3</v>
      </c>
    </row>
    <row r="3748" spans="4:6" x14ac:dyDescent="0.2">
      <c r="D3748" s="7"/>
      <c r="E3748" s="2"/>
      <c r="F3748" s="2">
        <v>6.8400000000000004E-4</v>
      </c>
    </row>
    <row r="3749" spans="4:6" x14ac:dyDescent="0.2">
      <c r="D3749" s="7"/>
      <c r="E3749" s="2"/>
      <c r="F3749" s="2">
        <v>1.6750000000000001E-3</v>
      </c>
    </row>
    <row r="3750" spans="4:6" x14ac:dyDescent="0.2">
      <c r="D3750" s="7"/>
      <c r="E3750" s="2"/>
      <c r="F3750" s="2">
        <v>1.243E-3</v>
      </c>
    </row>
    <row r="3751" spans="4:6" x14ac:dyDescent="0.2">
      <c r="D3751" s="7"/>
      <c r="E3751" s="2"/>
      <c r="F3751" s="2">
        <v>1.093E-3</v>
      </c>
    </row>
    <row r="3752" spans="4:6" x14ac:dyDescent="0.2">
      <c r="D3752" s="7"/>
      <c r="E3752" s="2"/>
      <c r="F3752" s="2">
        <v>1.322E-3</v>
      </c>
    </row>
    <row r="3753" spans="4:6" x14ac:dyDescent="0.2">
      <c r="D3753" s="7"/>
      <c r="E3753" s="2"/>
      <c r="F3753" s="2">
        <v>8.7000000000000001E-4</v>
      </c>
    </row>
    <row r="3754" spans="4:6" x14ac:dyDescent="0.2">
      <c r="D3754" s="7"/>
      <c r="E3754" s="2"/>
      <c r="F3754" s="2">
        <v>1.2440000000000001E-3</v>
      </c>
    </row>
    <row r="3755" spans="4:6" x14ac:dyDescent="0.2">
      <c r="D3755" s="7"/>
      <c r="E3755" s="2"/>
      <c r="F3755" s="2">
        <v>8.5899999999999995E-4</v>
      </c>
    </row>
    <row r="3756" spans="4:6" x14ac:dyDescent="0.2">
      <c r="D3756" s="7"/>
      <c r="E3756" s="2"/>
      <c r="F3756" s="2">
        <v>6.3599999999999996E-4</v>
      </c>
    </row>
    <row r="3757" spans="4:6" x14ac:dyDescent="0.2">
      <c r="D3757" s="7"/>
      <c r="E3757" s="2"/>
      <c r="F3757" s="2">
        <v>1.1620000000000001E-3</v>
      </c>
    </row>
    <row r="3758" spans="4:6" x14ac:dyDescent="0.2">
      <c r="D3758" s="7"/>
      <c r="E3758" s="2"/>
      <c r="F3758" s="2">
        <v>7.9299999999999998E-4</v>
      </c>
    </row>
    <row r="3759" spans="4:6" x14ac:dyDescent="0.2">
      <c r="D3759" s="7"/>
      <c r="E3759" s="2"/>
      <c r="F3759" s="2">
        <v>1.351E-3</v>
      </c>
    </row>
    <row r="3760" spans="4:6" x14ac:dyDescent="0.2">
      <c r="D3760" s="7"/>
      <c r="E3760" s="2"/>
      <c r="F3760" s="2">
        <v>1.0150000000000001E-3</v>
      </c>
    </row>
    <row r="3761" spans="4:6" x14ac:dyDescent="0.2">
      <c r="D3761" s="7"/>
      <c r="E3761" s="2"/>
      <c r="F3761" s="2">
        <v>1.0820000000000001E-3</v>
      </c>
    </row>
    <row r="3762" spans="4:6" x14ac:dyDescent="0.2">
      <c r="D3762" s="7"/>
      <c r="E3762" s="2"/>
      <c r="F3762" s="2">
        <v>1.2520000000000001E-3</v>
      </c>
    </row>
    <row r="3763" spans="4:6" x14ac:dyDescent="0.2">
      <c r="D3763" s="7"/>
      <c r="E3763" s="2"/>
      <c r="F3763" s="2">
        <v>1.2340000000000001E-3</v>
      </c>
    </row>
    <row r="3764" spans="4:6" x14ac:dyDescent="0.2">
      <c r="D3764" s="7"/>
      <c r="E3764" s="2"/>
      <c r="F3764" s="2">
        <v>2.114E-3</v>
      </c>
    </row>
    <row r="3765" spans="4:6" x14ac:dyDescent="0.2">
      <c r="D3765" s="7"/>
      <c r="E3765" s="2"/>
      <c r="F3765" s="2">
        <v>5.53E-4</v>
      </c>
    </row>
    <row r="3766" spans="4:6" x14ac:dyDescent="0.2">
      <c r="D3766" s="7"/>
      <c r="E3766" s="2"/>
      <c r="F3766" s="2">
        <v>1.0460000000000001E-3</v>
      </c>
    </row>
    <row r="3767" spans="4:6" x14ac:dyDescent="0.2">
      <c r="D3767" s="7"/>
      <c r="E3767" s="2"/>
      <c r="F3767" s="2">
        <v>1.743E-3</v>
      </c>
    </row>
    <row r="3768" spans="4:6" x14ac:dyDescent="0.2">
      <c r="D3768" s="7"/>
      <c r="E3768" s="2"/>
      <c r="F3768" s="2">
        <v>8.6399999999999997E-4</v>
      </c>
    </row>
    <row r="3769" spans="4:6" x14ac:dyDescent="0.2">
      <c r="D3769" s="7"/>
      <c r="E3769" s="2"/>
      <c r="F3769" s="2">
        <v>6.9099999999999999E-4</v>
      </c>
    </row>
    <row r="3770" spans="4:6" x14ac:dyDescent="0.2">
      <c r="D3770" s="7"/>
      <c r="E3770" s="2"/>
      <c r="F3770" s="2">
        <v>1.294E-3</v>
      </c>
    </row>
    <row r="3771" spans="4:6" x14ac:dyDescent="0.2">
      <c r="D3771" s="7"/>
      <c r="E3771" s="2"/>
      <c r="F3771" s="2">
        <v>2.2659999999999998E-3</v>
      </c>
    </row>
    <row r="3772" spans="4:6" x14ac:dyDescent="0.2">
      <c r="D3772" s="7"/>
      <c r="E3772" s="2"/>
      <c r="F3772" s="2">
        <v>1.057E-3</v>
      </c>
    </row>
    <row r="3773" spans="4:6" x14ac:dyDescent="0.2">
      <c r="D3773" s="7"/>
      <c r="E3773" s="2"/>
      <c r="F3773" s="2">
        <v>1.168E-3</v>
      </c>
    </row>
    <row r="3774" spans="4:6" x14ac:dyDescent="0.2">
      <c r="D3774" s="7"/>
      <c r="E3774" s="2"/>
      <c r="F3774" s="2">
        <v>2.7060000000000001E-3</v>
      </c>
    </row>
    <row r="3775" spans="4:6" x14ac:dyDescent="0.2">
      <c r="D3775" s="7"/>
      <c r="E3775" s="2"/>
      <c r="F3775" s="2">
        <v>1.121E-3</v>
      </c>
    </row>
    <row r="3776" spans="4:6" x14ac:dyDescent="0.2">
      <c r="D3776" s="7"/>
      <c r="E3776" s="2"/>
      <c r="F3776" s="2">
        <v>1.7340000000000001E-3</v>
      </c>
    </row>
    <row r="3777" spans="4:6" x14ac:dyDescent="0.2">
      <c r="D3777" s="7"/>
      <c r="E3777" s="2"/>
      <c r="F3777" s="2">
        <v>1.366E-3</v>
      </c>
    </row>
    <row r="3778" spans="4:6" x14ac:dyDescent="0.2">
      <c r="D3778" s="7"/>
      <c r="E3778" s="2"/>
      <c r="F3778" s="2">
        <v>2.5070000000000001E-3</v>
      </c>
    </row>
    <row r="3779" spans="4:6" x14ac:dyDescent="0.2">
      <c r="D3779" s="7"/>
      <c r="E3779" s="2"/>
      <c r="F3779" s="2">
        <v>9.2599999999999996E-4</v>
      </c>
    </row>
    <row r="3780" spans="4:6" x14ac:dyDescent="0.2">
      <c r="D3780" s="7"/>
      <c r="E3780" s="2"/>
      <c r="F3780" s="2">
        <v>9.6100000000000005E-4</v>
      </c>
    </row>
    <row r="3781" spans="4:6" x14ac:dyDescent="0.2">
      <c r="D3781" s="7"/>
      <c r="E3781" s="2"/>
      <c r="F3781" s="2">
        <v>9.2000000000000003E-4</v>
      </c>
    </row>
    <row r="3782" spans="4:6" x14ac:dyDescent="0.2">
      <c r="D3782" s="7"/>
      <c r="E3782" s="2"/>
      <c r="F3782" s="2">
        <v>9.3199999999999999E-4</v>
      </c>
    </row>
    <row r="3783" spans="4:6" x14ac:dyDescent="0.2">
      <c r="D3783" s="7"/>
      <c r="E3783" s="2"/>
      <c r="F3783" s="2">
        <v>1.7390000000000001E-3</v>
      </c>
    </row>
    <row r="3784" spans="4:6" x14ac:dyDescent="0.2">
      <c r="D3784" s="7"/>
      <c r="E3784" s="2"/>
      <c r="F3784" s="2">
        <v>8.4000000000000003E-4</v>
      </c>
    </row>
    <row r="3785" spans="4:6" x14ac:dyDescent="0.2">
      <c r="D3785" s="7"/>
      <c r="E3785" s="2"/>
      <c r="F3785" s="2">
        <v>1.619E-3</v>
      </c>
    </row>
    <row r="3786" spans="4:6" x14ac:dyDescent="0.2">
      <c r="D3786" s="7"/>
      <c r="E3786" s="2"/>
      <c r="F3786" s="2">
        <v>1.042E-3</v>
      </c>
    </row>
    <row r="3787" spans="4:6" x14ac:dyDescent="0.2">
      <c r="D3787" s="7"/>
      <c r="E3787" s="2"/>
      <c r="F3787" s="2">
        <v>1.2080000000000001E-3</v>
      </c>
    </row>
    <row r="3788" spans="4:6" x14ac:dyDescent="0.2">
      <c r="D3788" s="7"/>
      <c r="E3788" s="2"/>
      <c r="F3788" s="2">
        <v>1.859E-3</v>
      </c>
    </row>
    <row r="3789" spans="4:6" x14ac:dyDescent="0.2">
      <c r="D3789" s="7"/>
      <c r="E3789" s="2"/>
      <c r="F3789" s="2">
        <v>8.03E-4</v>
      </c>
    </row>
    <row r="3790" spans="4:6" x14ac:dyDescent="0.2">
      <c r="D3790" s="7"/>
      <c r="E3790" s="2"/>
      <c r="F3790" s="2">
        <v>7.3200000000000001E-4</v>
      </c>
    </row>
    <row r="3791" spans="4:6" x14ac:dyDescent="0.2">
      <c r="D3791" s="7"/>
      <c r="E3791" s="2"/>
      <c r="F3791" s="2">
        <v>1.5219999999999999E-3</v>
      </c>
    </row>
    <row r="3792" spans="4:6" x14ac:dyDescent="0.2">
      <c r="D3792" s="7"/>
      <c r="E3792" s="2"/>
      <c r="F3792" s="2">
        <v>1.74E-3</v>
      </c>
    </row>
    <row r="3793" spans="4:6" x14ac:dyDescent="0.2">
      <c r="D3793" s="7"/>
      <c r="E3793" s="2"/>
      <c r="F3793" s="2">
        <v>1.047E-3</v>
      </c>
    </row>
    <row r="3794" spans="4:6" x14ac:dyDescent="0.2">
      <c r="D3794" s="7"/>
      <c r="E3794" s="2"/>
      <c r="F3794" s="2">
        <v>6.8999999999999997E-4</v>
      </c>
    </row>
    <row r="3795" spans="4:6" x14ac:dyDescent="0.2">
      <c r="D3795" s="7"/>
      <c r="E3795" s="2"/>
      <c r="F3795" s="2">
        <v>8.2899999999999998E-4</v>
      </c>
    </row>
    <row r="3796" spans="4:6" x14ac:dyDescent="0.2">
      <c r="D3796" s="7"/>
      <c r="E3796" s="2"/>
      <c r="F3796" s="2">
        <v>2.3050000000000002E-3</v>
      </c>
    </row>
    <row r="3797" spans="4:6" x14ac:dyDescent="0.2">
      <c r="D3797" s="7"/>
      <c r="E3797" s="2"/>
      <c r="F3797" s="2">
        <v>1.369E-3</v>
      </c>
    </row>
    <row r="3798" spans="4:6" x14ac:dyDescent="0.2">
      <c r="D3798" s="7"/>
      <c r="E3798" s="2"/>
      <c r="F3798" s="2">
        <v>1.645E-3</v>
      </c>
    </row>
    <row r="3799" spans="4:6" x14ac:dyDescent="0.2">
      <c r="D3799" s="7"/>
      <c r="E3799" s="2"/>
      <c r="F3799" s="2">
        <v>1.467E-3</v>
      </c>
    </row>
    <row r="3800" spans="4:6" x14ac:dyDescent="0.2">
      <c r="D3800" s="7"/>
      <c r="E3800" s="2"/>
      <c r="F3800" s="2">
        <v>2.1800000000000001E-3</v>
      </c>
    </row>
    <row r="3801" spans="4:6" x14ac:dyDescent="0.2">
      <c r="D3801" s="7"/>
      <c r="E3801" s="2"/>
      <c r="F3801" s="2">
        <v>2.1180000000000001E-3</v>
      </c>
    </row>
    <row r="3802" spans="4:6" x14ac:dyDescent="0.2">
      <c r="D3802" s="7"/>
      <c r="E3802" s="2"/>
      <c r="F3802" s="2">
        <v>1.7819999999999999E-3</v>
      </c>
    </row>
    <row r="3803" spans="4:6" x14ac:dyDescent="0.2">
      <c r="D3803" s="7"/>
      <c r="E3803" s="2"/>
      <c r="F3803" s="2">
        <v>8.4199999999999998E-4</v>
      </c>
    </row>
    <row r="3804" spans="4:6" x14ac:dyDescent="0.2">
      <c r="D3804" s="7"/>
      <c r="E3804" s="2"/>
      <c r="F3804" s="2">
        <v>1.4120000000000001E-3</v>
      </c>
    </row>
    <row r="3805" spans="4:6" x14ac:dyDescent="0.2">
      <c r="D3805" s="7"/>
      <c r="E3805" s="2"/>
      <c r="F3805" s="2">
        <v>1.6689999999999999E-3</v>
      </c>
    </row>
    <row r="3806" spans="4:6" x14ac:dyDescent="0.2">
      <c r="D3806" s="7"/>
      <c r="E3806" s="2"/>
      <c r="F3806" s="2">
        <v>3.7030000000000001E-3</v>
      </c>
    </row>
    <row r="3807" spans="4:6" x14ac:dyDescent="0.2">
      <c r="D3807" s="7"/>
      <c r="E3807" s="2"/>
      <c r="F3807" s="2">
        <v>2.2550000000000001E-3</v>
      </c>
    </row>
    <row r="3808" spans="4:6" x14ac:dyDescent="0.2">
      <c r="D3808" s="7"/>
      <c r="E3808" s="2"/>
      <c r="F3808" s="2">
        <v>1.652E-3</v>
      </c>
    </row>
    <row r="3809" spans="4:6" x14ac:dyDescent="0.2">
      <c r="D3809" s="7"/>
      <c r="E3809" s="2"/>
      <c r="F3809" s="2">
        <v>2.454E-3</v>
      </c>
    </row>
    <row r="3810" spans="4:6" x14ac:dyDescent="0.2">
      <c r="D3810" s="7"/>
      <c r="E3810" s="2"/>
      <c r="F3810" s="2">
        <v>1.4319999999999999E-3</v>
      </c>
    </row>
    <row r="3811" spans="4:6" x14ac:dyDescent="0.2">
      <c r="D3811" s="7"/>
      <c r="E3811" s="2"/>
      <c r="F3811" s="2">
        <v>1.333E-3</v>
      </c>
    </row>
    <row r="3812" spans="4:6" x14ac:dyDescent="0.2">
      <c r="D3812" s="7"/>
      <c r="E3812" s="2"/>
      <c r="F3812" s="2">
        <v>1.0820000000000001E-3</v>
      </c>
    </row>
    <row r="3813" spans="4:6" x14ac:dyDescent="0.2">
      <c r="D3813" s="7"/>
      <c r="E3813" s="2"/>
      <c r="F3813" s="2">
        <v>1.4530000000000001E-3</v>
      </c>
    </row>
    <row r="3814" spans="4:6" x14ac:dyDescent="0.2">
      <c r="D3814" s="7"/>
      <c r="E3814" s="2"/>
      <c r="F3814" s="2">
        <v>9.3899999999999995E-4</v>
      </c>
    </row>
    <row r="3815" spans="4:6" x14ac:dyDescent="0.2">
      <c r="D3815" s="7"/>
      <c r="E3815" s="2"/>
      <c r="F3815" s="2">
        <v>1.0510000000000001E-3</v>
      </c>
    </row>
    <row r="3816" spans="4:6" x14ac:dyDescent="0.2">
      <c r="D3816" s="7"/>
      <c r="E3816" s="2"/>
      <c r="F3816" s="2">
        <v>7.6800000000000002E-4</v>
      </c>
    </row>
    <row r="3817" spans="4:6" x14ac:dyDescent="0.2">
      <c r="D3817" s="7"/>
      <c r="E3817" s="2"/>
      <c r="F3817" s="2">
        <v>6.3900000000000003E-4</v>
      </c>
    </row>
    <row r="3818" spans="4:6" x14ac:dyDescent="0.2">
      <c r="D3818" s="7"/>
      <c r="E3818" s="2"/>
      <c r="F3818" s="2">
        <v>1.4300000000000001E-3</v>
      </c>
    </row>
    <row r="3819" spans="4:6" x14ac:dyDescent="0.2">
      <c r="D3819" s="7"/>
      <c r="E3819" s="2"/>
      <c r="F3819" s="2">
        <v>1.3569999999999999E-3</v>
      </c>
    </row>
    <row r="3820" spans="4:6" x14ac:dyDescent="0.2">
      <c r="D3820" s="7"/>
      <c r="E3820" s="2"/>
      <c r="F3820" s="2">
        <v>8.0099999999999995E-4</v>
      </c>
    </row>
    <row r="3821" spans="4:6" x14ac:dyDescent="0.2">
      <c r="D3821" s="7"/>
      <c r="E3821" s="2"/>
      <c r="F3821" s="2">
        <v>8.2200000000000003E-4</v>
      </c>
    </row>
    <row r="3822" spans="4:6" x14ac:dyDescent="0.2">
      <c r="D3822" s="7"/>
      <c r="E3822" s="2"/>
      <c r="F3822" s="2">
        <v>1.322E-3</v>
      </c>
    </row>
    <row r="3823" spans="4:6" x14ac:dyDescent="0.2">
      <c r="D3823" s="7"/>
      <c r="E3823" s="2"/>
      <c r="F3823" s="2">
        <v>1.3209999999999999E-3</v>
      </c>
    </row>
    <row r="3824" spans="4:6" x14ac:dyDescent="0.2">
      <c r="D3824" s="7"/>
      <c r="E3824" s="2"/>
      <c r="F3824" s="2">
        <v>1.304E-3</v>
      </c>
    </row>
    <row r="3825" spans="4:6" x14ac:dyDescent="0.2">
      <c r="D3825" s="7"/>
      <c r="E3825" s="2"/>
      <c r="F3825" s="2">
        <v>8.83E-4</v>
      </c>
    </row>
    <row r="3826" spans="4:6" x14ac:dyDescent="0.2">
      <c r="D3826" s="7"/>
      <c r="E3826" s="2"/>
      <c r="F3826" s="2">
        <v>5.6499999999999996E-4</v>
      </c>
    </row>
    <row r="3827" spans="4:6" x14ac:dyDescent="0.2">
      <c r="D3827" s="7"/>
      <c r="E3827" s="2"/>
      <c r="F3827" s="2">
        <v>6.8099999999999996E-4</v>
      </c>
    </row>
    <row r="3828" spans="4:6" x14ac:dyDescent="0.2">
      <c r="D3828" s="7"/>
      <c r="E3828" s="2"/>
      <c r="F3828" s="2">
        <v>1.073E-3</v>
      </c>
    </row>
    <row r="3829" spans="4:6" x14ac:dyDescent="0.2">
      <c r="D3829" s="7"/>
      <c r="E3829" s="2"/>
      <c r="F3829" s="2">
        <v>1.3810000000000001E-3</v>
      </c>
    </row>
    <row r="3830" spans="4:6" x14ac:dyDescent="0.2">
      <c r="D3830" s="7"/>
      <c r="E3830" s="2"/>
      <c r="F3830" s="2">
        <v>1.1659999999999999E-3</v>
      </c>
    </row>
    <row r="3831" spans="4:6" x14ac:dyDescent="0.2">
      <c r="D3831" s="7"/>
      <c r="E3831" s="2"/>
      <c r="F3831" s="2">
        <v>1.026E-3</v>
      </c>
    </row>
    <row r="3832" spans="4:6" x14ac:dyDescent="0.2">
      <c r="D3832" s="7"/>
      <c r="E3832" s="2"/>
      <c r="F3832" s="2">
        <v>1.049E-3</v>
      </c>
    </row>
    <row r="3833" spans="4:6" x14ac:dyDescent="0.2">
      <c r="D3833" s="7"/>
      <c r="E3833" s="2"/>
      <c r="F3833" s="2">
        <v>1.7279999999999999E-3</v>
      </c>
    </row>
    <row r="3834" spans="4:6" x14ac:dyDescent="0.2">
      <c r="D3834" s="7"/>
      <c r="E3834" s="2"/>
      <c r="F3834" s="2">
        <v>6.0800000000000003E-4</v>
      </c>
    </row>
    <row r="3835" spans="4:6" x14ac:dyDescent="0.2">
      <c r="D3835" s="7"/>
      <c r="E3835" s="2"/>
      <c r="F3835" s="2">
        <v>1.9589999999999998E-3</v>
      </c>
    </row>
    <row r="3836" spans="4:6" x14ac:dyDescent="0.2">
      <c r="D3836" s="7"/>
      <c r="E3836" s="2"/>
      <c r="F3836" s="2">
        <v>1.147E-3</v>
      </c>
    </row>
    <row r="3837" spans="4:6" x14ac:dyDescent="0.2">
      <c r="D3837" s="7"/>
      <c r="E3837" s="2"/>
      <c r="F3837" s="2">
        <v>9.7999999999999997E-4</v>
      </c>
    </row>
    <row r="3838" spans="4:6" x14ac:dyDescent="0.2">
      <c r="D3838" s="7"/>
      <c r="E3838" s="2"/>
      <c r="F3838" s="2">
        <v>7.0399999999999998E-4</v>
      </c>
    </row>
    <row r="3839" spans="4:6" x14ac:dyDescent="0.2">
      <c r="D3839" s="7"/>
      <c r="E3839" s="2"/>
      <c r="F3839" s="2">
        <v>9.4399999999999996E-4</v>
      </c>
    </row>
    <row r="3840" spans="4:6" x14ac:dyDescent="0.2">
      <c r="D3840" s="7"/>
      <c r="E3840" s="2"/>
      <c r="F3840" s="2">
        <v>6.38E-4</v>
      </c>
    </row>
    <row r="3841" spans="4:6" x14ac:dyDescent="0.2">
      <c r="D3841" s="7"/>
      <c r="E3841" s="2"/>
      <c r="F3841" s="2">
        <v>5.4900000000000001E-4</v>
      </c>
    </row>
    <row r="3842" spans="4:6" x14ac:dyDescent="0.2">
      <c r="D3842" s="7"/>
      <c r="E3842" s="2"/>
      <c r="F3842" s="2">
        <v>1.059E-3</v>
      </c>
    </row>
    <row r="3843" spans="4:6" x14ac:dyDescent="0.2">
      <c r="D3843" s="7"/>
      <c r="E3843" s="2"/>
      <c r="F3843" s="2">
        <v>8.2399999999999997E-4</v>
      </c>
    </row>
    <row r="3844" spans="4:6" x14ac:dyDescent="0.2">
      <c r="D3844" s="7"/>
      <c r="E3844" s="2"/>
      <c r="F3844" s="2">
        <v>1.15E-3</v>
      </c>
    </row>
    <row r="3845" spans="4:6" x14ac:dyDescent="0.2">
      <c r="D3845" s="7"/>
      <c r="E3845" s="2"/>
      <c r="F3845" s="2"/>
    </row>
    <row r="3846" spans="4:6" x14ac:dyDescent="0.2">
      <c r="D3846" s="7"/>
      <c r="E3846" s="2">
        <v>1.08E-3</v>
      </c>
      <c r="F3846" s="2">
        <v>6.4700000000000001E-4</v>
      </c>
    </row>
    <row r="3847" spans="4:6" x14ac:dyDescent="0.2">
      <c r="D3847" s="7"/>
      <c r="E3847" s="2">
        <v>1.023E-3</v>
      </c>
      <c r="F3847" s="2">
        <v>7.27E-4</v>
      </c>
    </row>
    <row r="3848" spans="4:6" x14ac:dyDescent="0.2">
      <c r="D3848" s="7"/>
      <c r="E3848" s="2">
        <v>1.005E-3</v>
      </c>
      <c r="F3848" s="2">
        <v>1.838E-3</v>
      </c>
    </row>
    <row r="3849" spans="4:6" x14ac:dyDescent="0.2">
      <c r="D3849" s="7"/>
      <c r="E3849" s="2">
        <v>1.32E-3</v>
      </c>
      <c r="F3849" s="2">
        <v>8.83E-4</v>
      </c>
    </row>
    <row r="3850" spans="4:6" x14ac:dyDescent="0.2">
      <c r="D3850" s="7"/>
      <c r="E3850" s="2">
        <v>8.8000000000000003E-4</v>
      </c>
      <c r="F3850" s="2">
        <v>1.41E-3</v>
      </c>
    </row>
    <row r="3851" spans="4:6" x14ac:dyDescent="0.2">
      <c r="D3851" s="7"/>
      <c r="E3851" s="2">
        <v>6.0300000000000002E-4</v>
      </c>
      <c r="F3851" s="2">
        <v>1.297E-3</v>
      </c>
    </row>
    <row r="3852" spans="4:6" x14ac:dyDescent="0.2">
      <c r="D3852" s="7"/>
      <c r="E3852" s="2">
        <v>6.4300000000000002E-4</v>
      </c>
      <c r="F3852" s="2">
        <v>1.121E-3</v>
      </c>
    </row>
    <row r="3853" spans="4:6" x14ac:dyDescent="0.2">
      <c r="D3853" s="7"/>
      <c r="E3853" s="2">
        <v>7.5000000000000002E-4</v>
      </c>
      <c r="F3853" s="2">
        <v>7.7899999999999996E-4</v>
      </c>
    </row>
    <row r="3854" spans="4:6" x14ac:dyDescent="0.2">
      <c r="D3854" s="7"/>
      <c r="E3854" s="2">
        <v>1.663E-3</v>
      </c>
      <c r="F3854" s="2">
        <v>2.9640000000000001E-3</v>
      </c>
    </row>
    <row r="3855" spans="4:6" x14ac:dyDescent="0.2">
      <c r="D3855" s="7"/>
      <c r="E3855" s="2">
        <v>9.2699999999999998E-4</v>
      </c>
      <c r="F3855" s="2">
        <v>6.6600000000000003E-4</v>
      </c>
    </row>
    <row r="3856" spans="4:6" x14ac:dyDescent="0.2">
      <c r="D3856" s="7"/>
      <c r="E3856" s="2">
        <v>1.0430000000000001E-3</v>
      </c>
      <c r="F3856" s="2">
        <v>1.542E-3</v>
      </c>
    </row>
    <row r="3857" spans="4:6" x14ac:dyDescent="0.2">
      <c r="D3857" s="7"/>
      <c r="E3857" s="2">
        <v>2.6059999999999998E-3</v>
      </c>
      <c r="F3857" s="2">
        <v>1.183E-3</v>
      </c>
    </row>
    <row r="3858" spans="4:6" x14ac:dyDescent="0.2">
      <c r="D3858" s="7"/>
      <c r="E3858" s="2">
        <v>2.5049999999999998E-3</v>
      </c>
      <c r="F3858" s="2">
        <v>1.488E-3</v>
      </c>
    </row>
    <row r="3859" spans="4:6" x14ac:dyDescent="0.2">
      <c r="D3859" s="7"/>
      <c r="E3859" s="2">
        <v>2.663E-3</v>
      </c>
      <c r="F3859" s="2">
        <v>1.498E-3</v>
      </c>
    </row>
    <row r="3860" spans="4:6" x14ac:dyDescent="0.2">
      <c r="D3860" s="7"/>
      <c r="E3860" s="2">
        <v>1.261E-3</v>
      </c>
      <c r="F3860" s="2">
        <v>6.8599999999999998E-4</v>
      </c>
    </row>
    <row r="3861" spans="4:6" x14ac:dyDescent="0.2">
      <c r="D3861" s="7"/>
      <c r="E3861" s="2">
        <v>1.1800000000000001E-3</v>
      </c>
      <c r="F3861" s="2">
        <v>6.9099999999999999E-4</v>
      </c>
    </row>
    <row r="3862" spans="4:6" x14ac:dyDescent="0.2">
      <c r="D3862" s="7"/>
      <c r="E3862" s="2">
        <v>2.5720000000000001E-3</v>
      </c>
      <c r="F3862" s="2">
        <v>1.101E-3</v>
      </c>
    </row>
    <row r="3863" spans="4:6" x14ac:dyDescent="0.2">
      <c r="D3863" s="7"/>
      <c r="E3863" s="2">
        <v>1.4220000000000001E-3</v>
      </c>
      <c r="F3863" s="2">
        <v>1.049E-3</v>
      </c>
    </row>
    <row r="3864" spans="4:6" x14ac:dyDescent="0.2">
      <c r="D3864" s="7"/>
      <c r="E3864" s="2">
        <v>1.372E-3</v>
      </c>
      <c r="F3864" s="2">
        <v>1.304E-3</v>
      </c>
    </row>
    <row r="3865" spans="4:6" x14ac:dyDescent="0.2">
      <c r="D3865" s="7"/>
      <c r="E3865" s="2">
        <v>1.4289999999999999E-3</v>
      </c>
      <c r="F3865" s="2">
        <v>1.645E-3</v>
      </c>
    </row>
    <row r="3866" spans="4:6" x14ac:dyDescent="0.2">
      <c r="D3866" s="7"/>
      <c r="E3866" s="2">
        <v>1.0089999999999999E-3</v>
      </c>
      <c r="F3866" s="2">
        <v>1.181E-3</v>
      </c>
    </row>
    <row r="3867" spans="4:6" x14ac:dyDescent="0.2">
      <c r="D3867" s="7"/>
      <c r="E3867" s="2">
        <v>1.41E-3</v>
      </c>
      <c r="F3867" s="2">
        <v>5.1400000000000003E-4</v>
      </c>
    </row>
    <row r="3868" spans="4:6" x14ac:dyDescent="0.2">
      <c r="D3868" s="7"/>
      <c r="E3868" s="2">
        <v>7.2800000000000002E-4</v>
      </c>
      <c r="F3868" s="2">
        <v>1.689E-3</v>
      </c>
    </row>
    <row r="3869" spans="4:6" x14ac:dyDescent="0.2">
      <c r="D3869" s="7"/>
      <c r="E3869" s="2">
        <v>1.5640000000000001E-3</v>
      </c>
      <c r="F3869" s="2">
        <v>8.8699999999999998E-4</v>
      </c>
    </row>
    <row r="3870" spans="4:6" x14ac:dyDescent="0.2">
      <c r="D3870" s="7"/>
      <c r="E3870" s="2">
        <v>1.6850000000000001E-3</v>
      </c>
      <c r="F3870" s="2">
        <v>2.5920000000000001E-3</v>
      </c>
    </row>
    <row r="3871" spans="4:6" x14ac:dyDescent="0.2">
      <c r="D3871" s="7"/>
      <c r="E3871" s="2">
        <v>2.8779999999999999E-3</v>
      </c>
      <c r="F3871" s="2">
        <v>1.5560000000000001E-3</v>
      </c>
    </row>
    <row r="3872" spans="4:6" x14ac:dyDescent="0.2">
      <c r="D3872" s="7"/>
      <c r="E3872" s="2">
        <v>1.6850000000000001E-3</v>
      </c>
      <c r="F3872" s="2">
        <v>1.7669999999999999E-3</v>
      </c>
    </row>
    <row r="3873" spans="4:6" x14ac:dyDescent="0.2">
      <c r="D3873" s="7"/>
      <c r="E3873" s="2">
        <v>1.2509999999999999E-3</v>
      </c>
      <c r="F3873" s="2">
        <v>1.1130000000000001E-3</v>
      </c>
    </row>
    <row r="3874" spans="4:6" x14ac:dyDescent="0.2">
      <c r="D3874" s="7"/>
      <c r="E3874" s="2">
        <v>1.7650000000000001E-3</v>
      </c>
      <c r="F3874" s="2">
        <v>1.305E-3</v>
      </c>
    </row>
    <row r="3875" spans="4:6" x14ac:dyDescent="0.2">
      <c r="D3875" s="7"/>
      <c r="E3875" s="2">
        <v>9.2000000000000003E-4</v>
      </c>
      <c r="F3875" s="2">
        <v>1.258E-3</v>
      </c>
    </row>
    <row r="3876" spans="4:6" x14ac:dyDescent="0.2">
      <c r="D3876" s="7"/>
      <c r="E3876" s="2">
        <v>1.4549999999999999E-3</v>
      </c>
      <c r="F3876" s="2">
        <v>1.25E-3</v>
      </c>
    </row>
    <row r="3877" spans="4:6" x14ac:dyDescent="0.2">
      <c r="D3877" s="7"/>
      <c r="E3877" s="2">
        <v>8.8800000000000001E-4</v>
      </c>
      <c r="F3877" s="2">
        <v>1.059E-3</v>
      </c>
    </row>
    <row r="3878" spans="4:6" x14ac:dyDescent="0.2">
      <c r="D3878" s="7"/>
      <c r="E3878" s="2">
        <v>8.7699999999999996E-4</v>
      </c>
      <c r="F3878" s="2">
        <v>1.763E-3</v>
      </c>
    </row>
    <row r="3879" spans="4:6" x14ac:dyDescent="0.2">
      <c r="D3879" s="7"/>
      <c r="E3879" s="2">
        <v>2.8939999999999999E-3</v>
      </c>
      <c r="F3879" s="2">
        <v>7.7099999999999998E-4</v>
      </c>
    </row>
    <row r="3880" spans="4:6" x14ac:dyDescent="0.2">
      <c r="D3880" s="7"/>
      <c r="E3880" s="2">
        <v>1.5250000000000001E-3</v>
      </c>
      <c r="F3880" s="2">
        <v>9.9200000000000004E-4</v>
      </c>
    </row>
    <row r="3881" spans="4:6" x14ac:dyDescent="0.2">
      <c r="D3881" s="7"/>
      <c r="E3881" s="2">
        <v>1.699E-3</v>
      </c>
      <c r="F3881" s="2">
        <v>1.451E-3</v>
      </c>
    </row>
    <row r="3882" spans="4:6" x14ac:dyDescent="0.2">
      <c r="D3882" s="7"/>
      <c r="E3882" s="2">
        <v>9.990000000000001E-4</v>
      </c>
      <c r="F3882" s="2">
        <v>7.4899999999999999E-4</v>
      </c>
    </row>
    <row r="3883" spans="4:6" x14ac:dyDescent="0.2">
      <c r="D3883" s="7"/>
      <c r="E3883" s="2">
        <v>7.0299999999999996E-4</v>
      </c>
      <c r="F3883" s="2">
        <v>2.738E-3</v>
      </c>
    </row>
    <row r="3884" spans="4:6" x14ac:dyDescent="0.2">
      <c r="D3884" s="7"/>
      <c r="E3884" s="2">
        <v>1.049E-3</v>
      </c>
      <c r="F3884" s="2">
        <v>5.8500000000000002E-4</v>
      </c>
    </row>
    <row r="3885" spans="4:6" x14ac:dyDescent="0.2">
      <c r="D3885" s="7"/>
      <c r="E3885" s="2">
        <v>1.242E-3</v>
      </c>
      <c r="F3885" s="2">
        <v>6.9700000000000003E-4</v>
      </c>
    </row>
    <row r="3886" spans="4:6" x14ac:dyDescent="0.2">
      <c r="D3886" s="7"/>
      <c r="E3886" s="2">
        <v>1.119E-3</v>
      </c>
      <c r="F3886" s="2">
        <v>1.1180000000000001E-3</v>
      </c>
    </row>
    <row r="3887" spans="4:6" x14ac:dyDescent="0.2">
      <c r="D3887" s="7"/>
      <c r="E3887" s="2">
        <v>6.6299999999999996E-4</v>
      </c>
      <c r="F3887" s="2">
        <v>6.5099999999999999E-4</v>
      </c>
    </row>
    <row r="3888" spans="4:6" x14ac:dyDescent="0.2">
      <c r="D3888" s="7"/>
      <c r="E3888" s="2">
        <v>1.4059999999999999E-3</v>
      </c>
      <c r="F3888" s="2">
        <v>7.4600000000000003E-4</v>
      </c>
    </row>
    <row r="3889" spans="4:6" x14ac:dyDescent="0.2">
      <c r="D3889" s="7"/>
      <c r="E3889" s="2">
        <v>1.3829999999999999E-3</v>
      </c>
      <c r="F3889" s="2">
        <v>1.018E-3</v>
      </c>
    </row>
    <row r="3890" spans="4:6" x14ac:dyDescent="0.2">
      <c r="D3890" s="7"/>
      <c r="E3890" s="2">
        <v>1.0219999999999999E-3</v>
      </c>
      <c r="F3890" s="2">
        <v>9.1600000000000004E-4</v>
      </c>
    </row>
    <row r="3891" spans="4:6" x14ac:dyDescent="0.2">
      <c r="D3891" s="7"/>
      <c r="E3891" s="2">
        <v>9.7999999999999997E-4</v>
      </c>
      <c r="F3891" s="2">
        <v>6.5499999999999998E-4</v>
      </c>
    </row>
    <row r="3892" spans="4:6" x14ac:dyDescent="0.2">
      <c r="D3892" s="7"/>
      <c r="E3892" s="2">
        <v>1.305E-3</v>
      </c>
      <c r="F3892" s="2">
        <v>7.9900000000000001E-4</v>
      </c>
    </row>
    <row r="3893" spans="4:6" x14ac:dyDescent="0.2">
      <c r="D3893" s="7"/>
      <c r="E3893" s="2">
        <v>1.1850000000000001E-3</v>
      </c>
      <c r="F3893" s="2">
        <v>9.2000000000000003E-4</v>
      </c>
    </row>
    <row r="3894" spans="4:6" x14ac:dyDescent="0.2">
      <c r="D3894" s="7"/>
      <c r="E3894" s="2">
        <v>1.0610000000000001E-3</v>
      </c>
      <c r="F3894" s="2">
        <v>1.3799999999999999E-3</v>
      </c>
    </row>
    <row r="3895" spans="4:6" x14ac:dyDescent="0.2">
      <c r="D3895" s="7"/>
      <c r="E3895" s="2">
        <v>8.2299999999999995E-4</v>
      </c>
      <c r="F3895" s="2">
        <v>4.5800000000000002E-4</v>
      </c>
    </row>
    <row r="3896" spans="4:6" x14ac:dyDescent="0.2">
      <c r="D3896" s="7"/>
      <c r="E3896" s="2">
        <v>6.8400000000000004E-4</v>
      </c>
      <c r="F3896" s="2">
        <v>9.7999999999999997E-4</v>
      </c>
    </row>
    <row r="3897" spans="4:6" x14ac:dyDescent="0.2">
      <c r="D3897" s="7"/>
      <c r="E3897" s="2">
        <v>7.9799999999999999E-4</v>
      </c>
      <c r="F3897" s="2">
        <v>1.3619999999999999E-3</v>
      </c>
    </row>
    <row r="3898" spans="4:6" x14ac:dyDescent="0.2">
      <c r="D3898" s="7"/>
      <c r="E3898" s="2">
        <v>7.1900000000000002E-4</v>
      </c>
      <c r="F3898" s="2">
        <v>2.0070000000000001E-3</v>
      </c>
    </row>
    <row r="3899" spans="4:6" x14ac:dyDescent="0.2">
      <c r="D3899" s="7"/>
      <c r="E3899" s="2">
        <v>7.6499999999999995E-4</v>
      </c>
      <c r="F3899" s="2">
        <v>4.5899999999999999E-4</v>
      </c>
    </row>
    <row r="3900" spans="4:6" x14ac:dyDescent="0.2">
      <c r="D3900" s="7"/>
      <c r="E3900" s="2">
        <v>2.7650000000000001E-3</v>
      </c>
      <c r="F3900" s="2">
        <v>9.5200000000000005E-4</v>
      </c>
    </row>
    <row r="3901" spans="4:6" x14ac:dyDescent="0.2">
      <c r="D3901" s="7"/>
      <c r="E3901" s="2">
        <v>1.008E-3</v>
      </c>
      <c r="F3901" s="2">
        <v>8.8999999999999995E-4</v>
      </c>
    </row>
    <row r="3902" spans="4:6" x14ac:dyDescent="0.2">
      <c r="D3902" s="7"/>
      <c r="E3902" s="2">
        <v>1.34E-3</v>
      </c>
      <c r="F3902" s="2">
        <v>8.03E-4</v>
      </c>
    </row>
    <row r="3903" spans="4:6" x14ac:dyDescent="0.2">
      <c r="D3903" s="7"/>
      <c r="E3903" s="2">
        <v>3.114E-3</v>
      </c>
      <c r="F3903" s="2">
        <v>8.9599999999999999E-4</v>
      </c>
    </row>
    <row r="3904" spans="4:6" x14ac:dyDescent="0.2">
      <c r="D3904" s="7"/>
      <c r="E3904" s="2">
        <v>1.194E-3</v>
      </c>
      <c r="F3904" s="2">
        <v>1.701E-3</v>
      </c>
    </row>
    <row r="3905" spans="4:6" x14ac:dyDescent="0.2">
      <c r="D3905" s="7"/>
      <c r="E3905" s="2">
        <v>9.6699999999999998E-4</v>
      </c>
      <c r="F3905" s="2">
        <v>5.6700000000000001E-4</v>
      </c>
    </row>
    <row r="3906" spans="4:6" x14ac:dyDescent="0.2">
      <c r="D3906" s="7"/>
      <c r="E3906" s="2">
        <v>8.9599999999999999E-4</v>
      </c>
      <c r="F3906" s="2">
        <v>1.1310000000000001E-3</v>
      </c>
    </row>
    <row r="3907" spans="4:6" x14ac:dyDescent="0.2">
      <c r="D3907" s="7"/>
      <c r="E3907" s="2">
        <v>1.1999999999999999E-3</v>
      </c>
      <c r="F3907" s="2">
        <v>5.6499999999999996E-4</v>
      </c>
    </row>
    <row r="3908" spans="4:6" x14ac:dyDescent="0.2">
      <c r="D3908" s="7"/>
      <c r="E3908" s="2">
        <v>1.023E-3</v>
      </c>
      <c r="F3908" s="2">
        <v>9.1500000000000001E-4</v>
      </c>
    </row>
    <row r="3909" spans="4:6" x14ac:dyDescent="0.2">
      <c r="D3909" s="7"/>
      <c r="E3909" s="2">
        <v>1.075E-3</v>
      </c>
      <c r="F3909" s="2">
        <v>6.4000000000000005E-4</v>
      </c>
    </row>
    <row r="3910" spans="4:6" x14ac:dyDescent="0.2">
      <c r="D3910" s="7"/>
      <c r="E3910" s="2">
        <v>2.3609999999999998E-3</v>
      </c>
      <c r="F3910" s="2">
        <v>1.013E-3</v>
      </c>
    </row>
    <row r="3911" spans="4:6" x14ac:dyDescent="0.2">
      <c r="D3911" s="7"/>
      <c r="E3911" s="2">
        <v>1.4159999999999999E-3</v>
      </c>
      <c r="F3911" s="2">
        <v>9.7400000000000004E-4</v>
      </c>
    </row>
    <row r="3912" spans="4:6" x14ac:dyDescent="0.2">
      <c r="D3912" s="7"/>
      <c r="E3912" s="2">
        <v>2.016E-3</v>
      </c>
      <c r="F3912" s="2">
        <v>9.5699999999999995E-4</v>
      </c>
    </row>
    <row r="3913" spans="4:6" x14ac:dyDescent="0.2">
      <c r="D3913" s="7"/>
      <c r="E3913" s="2">
        <v>1.9580000000000001E-3</v>
      </c>
      <c r="F3913" s="2">
        <v>9.3899999999999995E-4</v>
      </c>
    </row>
    <row r="3914" spans="4:6" x14ac:dyDescent="0.2">
      <c r="D3914" s="7"/>
      <c r="E3914" s="2">
        <v>2.006E-3</v>
      </c>
      <c r="F3914" s="2">
        <v>9.810000000000001E-4</v>
      </c>
    </row>
    <row r="3915" spans="4:6" x14ac:dyDescent="0.2">
      <c r="D3915" s="7"/>
      <c r="E3915" s="2">
        <v>1.0369999999999999E-3</v>
      </c>
      <c r="F3915" s="2">
        <v>8.7200000000000005E-4</v>
      </c>
    </row>
    <row r="3916" spans="4:6" x14ac:dyDescent="0.2">
      <c r="D3916" s="7"/>
      <c r="E3916" s="2">
        <v>7.3399999999999995E-4</v>
      </c>
      <c r="F3916" s="2">
        <v>1.32E-3</v>
      </c>
    </row>
    <row r="3917" spans="4:6" x14ac:dyDescent="0.2">
      <c r="D3917" s="7"/>
      <c r="E3917" s="2">
        <v>1.1620000000000001E-3</v>
      </c>
      <c r="F3917" s="2">
        <v>1.4189999999999999E-3</v>
      </c>
    </row>
    <row r="3918" spans="4:6" x14ac:dyDescent="0.2">
      <c r="D3918" s="7"/>
      <c r="E3918" s="2">
        <v>2.4859999999999999E-3</v>
      </c>
      <c r="F3918" s="2">
        <v>3.5370000000000002E-3</v>
      </c>
    </row>
    <row r="3919" spans="4:6" x14ac:dyDescent="0.2">
      <c r="D3919" s="7"/>
      <c r="E3919" s="2">
        <v>1.7210000000000001E-3</v>
      </c>
      <c r="F3919" s="2">
        <v>5.6999999999999998E-4</v>
      </c>
    </row>
    <row r="3920" spans="4:6" x14ac:dyDescent="0.2">
      <c r="D3920" s="7"/>
      <c r="E3920" s="2">
        <v>9.8299999999999993E-4</v>
      </c>
      <c r="F3920" s="2">
        <v>6.2500000000000001E-4</v>
      </c>
    </row>
    <row r="3921" spans="4:6" x14ac:dyDescent="0.2">
      <c r="D3921" s="7"/>
      <c r="E3921" s="2">
        <v>1.062E-3</v>
      </c>
      <c r="F3921" s="2">
        <v>1.1540000000000001E-3</v>
      </c>
    </row>
    <row r="3922" spans="4:6" x14ac:dyDescent="0.2">
      <c r="D3922" s="7"/>
      <c r="E3922" s="2">
        <v>1.1739999999999999E-3</v>
      </c>
      <c r="F3922" s="2">
        <v>5.31E-4</v>
      </c>
    </row>
    <row r="3923" spans="4:6" x14ac:dyDescent="0.2">
      <c r="D3923" s="7"/>
      <c r="E3923" s="2">
        <v>3.075E-3</v>
      </c>
      <c r="F3923" s="2">
        <v>8.5800000000000004E-4</v>
      </c>
    </row>
    <row r="3924" spans="4:6" x14ac:dyDescent="0.2">
      <c r="D3924" s="7"/>
      <c r="E3924" s="2">
        <v>2.7060000000000001E-3</v>
      </c>
      <c r="F3924" s="2">
        <v>1.946E-3</v>
      </c>
    </row>
    <row r="3925" spans="4:6" x14ac:dyDescent="0.2">
      <c r="D3925" s="7"/>
      <c r="E3925" s="2">
        <v>2.4919999999999999E-3</v>
      </c>
      <c r="F3925" s="2">
        <v>8.3699999999999996E-4</v>
      </c>
    </row>
    <row r="3926" spans="4:6" x14ac:dyDescent="0.2">
      <c r="D3926" s="7"/>
      <c r="E3926" s="2">
        <v>1.359E-3</v>
      </c>
      <c r="F3926" s="2">
        <v>7.6599999999999997E-4</v>
      </c>
    </row>
    <row r="3927" spans="4:6" x14ac:dyDescent="0.2">
      <c r="D3927" s="7"/>
      <c r="E3927" s="2">
        <v>1.7080000000000001E-3</v>
      </c>
      <c r="F3927" s="2">
        <v>3.8499999999999998E-4</v>
      </c>
    </row>
    <row r="3928" spans="4:6" x14ac:dyDescent="0.2">
      <c r="D3928" s="7"/>
      <c r="E3928" s="2">
        <v>9.3499999999999996E-4</v>
      </c>
      <c r="F3928" s="2">
        <v>1.707E-3</v>
      </c>
    </row>
    <row r="3929" spans="4:6" x14ac:dyDescent="0.2">
      <c r="D3929" s="7"/>
      <c r="E3929" s="2">
        <v>8.8800000000000001E-4</v>
      </c>
      <c r="F3929" s="2">
        <v>1.73E-3</v>
      </c>
    </row>
    <row r="3930" spans="4:6" x14ac:dyDescent="0.2">
      <c r="D3930" s="7"/>
      <c r="E3930" s="2">
        <v>4.7699999999999999E-4</v>
      </c>
      <c r="F3930" s="2">
        <v>2.0920000000000001E-3</v>
      </c>
    </row>
    <row r="3931" spans="4:6" x14ac:dyDescent="0.2">
      <c r="D3931" s="7"/>
      <c r="E3931" s="2">
        <v>1.637E-3</v>
      </c>
      <c r="F3931" s="2">
        <v>1.222E-3</v>
      </c>
    </row>
    <row r="3932" spans="4:6" x14ac:dyDescent="0.2">
      <c r="D3932" s="7"/>
      <c r="E3932" s="2">
        <v>6.1600000000000001E-4</v>
      </c>
      <c r="F3932" s="2">
        <v>1.059E-3</v>
      </c>
    </row>
    <row r="3933" spans="4:6" x14ac:dyDescent="0.2">
      <c r="D3933" s="7"/>
      <c r="E3933" s="2">
        <v>6.87E-4</v>
      </c>
      <c r="F3933" s="2">
        <v>7.6300000000000001E-4</v>
      </c>
    </row>
    <row r="3934" spans="4:6" x14ac:dyDescent="0.2">
      <c r="D3934" s="7"/>
      <c r="E3934" s="2">
        <v>1.2019999999999999E-3</v>
      </c>
      <c r="F3934" s="2">
        <v>1.034E-3</v>
      </c>
    </row>
    <row r="3935" spans="4:6" x14ac:dyDescent="0.2">
      <c r="D3935" s="7"/>
      <c r="E3935" s="2">
        <v>1.126E-3</v>
      </c>
      <c r="F3935" s="2">
        <v>9.2199999999999997E-4</v>
      </c>
    </row>
    <row r="3936" spans="4:6" x14ac:dyDescent="0.2">
      <c r="D3936" s="7"/>
      <c r="E3936" s="2">
        <v>1.5349999999999999E-3</v>
      </c>
      <c r="F3936" s="2">
        <v>1.7899999999999999E-3</v>
      </c>
    </row>
    <row r="3937" spans="4:6" x14ac:dyDescent="0.2">
      <c r="D3937" s="7"/>
      <c r="E3937" s="2">
        <v>9.2100000000000005E-4</v>
      </c>
      <c r="F3937" s="2">
        <v>2.8419999999999999E-3</v>
      </c>
    </row>
    <row r="3938" spans="4:6" x14ac:dyDescent="0.2">
      <c r="D3938" s="7"/>
      <c r="E3938" s="2">
        <v>1.4959999999999999E-3</v>
      </c>
      <c r="F3938" s="2">
        <v>7.7999999999999999E-4</v>
      </c>
    </row>
    <row r="3939" spans="4:6" x14ac:dyDescent="0.2">
      <c r="D3939" s="7"/>
      <c r="E3939" s="2">
        <v>1.6750000000000001E-3</v>
      </c>
      <c r="F3939" s="2">
        <v>1.011E-3</v>
      </c>
    </row>
    <row r="3940" spans="4:6" x14ac:dyDescent="0.2">
      <c r="D3940" s="7"/>
      <c r="E3940" s="2">
        <v>1.212E-3</v>
      </c>
      <c r="F3940" s="2">
        <v>9.6299999999999999E-4</v>
      </c>
    </row>
    <row r="3941" spans="4:6" x14ac:dyDescent="0.2">
      <c r="D3941" s="7"/>
      <c r="E3941" s="2">
        <v>1.4519999999999999E-3</v>
      </c>
      <c r="F3941" s="2">
        <v>8.1300000000000003E-4</v>
      </c>
    </row>
    <row r="3942" spans="4:6" x14ac:dyDescent="0.2">
      <c r="D3942" s="7"/>
      <c r="E3942" s="2">
        <v>9.9799999999999997E-4</v>
      </c>
      <c r="F3942" s="2">
        <v>5.6999999999999998E-4</v>
      </c>
    </row>
    <row r="3943" spans="4:6" x14ac:dyDescent="0.2">
      <c r="D3943" s="7"/>
      <c r="E3943" s="2">
        <v>1.755E-3</v>
      </c>
      <c r="F3943" s="2">
        <v>2.4069999999999999E-3</v>
      </c>
    </row>
    <row r="3944" spans="4:6" x14ac:dyDescent="0.2">
      <c r="D3944" s="7"/>
      <c r="E3944" s="2">
        <v>1.7600000000000001E-3</v>
      </c>
      <c r="F3944" s="2">
        <v>9.9500000000000001E-4</v>
      </c>
    </row>
    <row r="3945" spans="4:6" x14ac:dyDescent="0.2">
      <c r="D3945" s="7"/>
      <c r="E3945" s="2">
        <v>2.9299999999999999E-3</v>
      </c>
      <c r="F3945" s="2">
        <v>1.0950000000000001E-3</v>
      </c>
    </row>
    <row r="3946" spans="4:6" x14ac:dyDescent="0.2">
      <c r="D3946" s="7"/>
      <c r="E3946" s="2">
        <v>5.9509999999999997E-3</v>
      </c>
      <c r="F3946" s="2">
        <v>9.68E-4</v>
      </c>
    </row>
    <row r="3947" spans="4:6" x14ac:dyDescent="0.2">
      <c r="D3947" s="7"/>
      <c r="E3947" s="2">
        <v>1.116E-3</v>
      </c>
      <c r="F3947" s="2">
        <v>1.119E-3</v>
      </c>
    </row>
    <row r="3948" spans="4:6" x14ac:dyDescent="0.2">
      <c r="D3948" s="7"/>
      <c r="E3948" s="2">
        <v>1.482E-3</v>
      </c>
      <c r="F3948" s="2">
        <v>1.3209999999999999E-3</v>
      </c>
    </row>
    <row r="3949" spans="4:6" x14ac:dyDescent="0.2">
      <c r="D3949" s="7"/>
      <c r="E3949" s="2">
        <v>2.591E-3</v>
      </c>
      <c r="F3949" s="2">
        <v>1.1379999999999999E-3</v>
      </c>
    </row>
    <row r="3950" spans="4:6" x14ac:dyDescent="0.2">
      <c r="D3950" s="7"/>
      <c r="E3950" s="2">
        <v>1.119E-3</v>
      </c>
      <c r="F3950" s="2">
        <v>1.418E-3</v>
      </c>
    </row>
    <row r="3951" spans="4:6" x14ac:dyDescent="0.2">
      <c r="D3951" s="7"/>
      <c r="E3951" s="2">
        <v>1.691E-3</v>
      </c>
      <c r="F3951" s="2">
        <v>1.688E-3</v>
      </c>
    </row>
    <row r="3952" spans="4:6" x14ac:dyDescent="0.2">
      <c r="D3952" s="7"/>
      <c r="E3952" s="2">
        <v>2.3389999999999999E-3</v>
      </c>
      <c r="F3952" s="2">
        <v>8.8900000000000003E-4</v>
      </c>
    </row>
    <row r="3953" spans="4:6" x14ac:dyDescent="0.2">
      <c r="D3953" s="7"/>
      <c r="E3953" s="2">
        <v>9.0200000000000002E-4</v>
      </c>
      <c r="F3953" s="2">
        <v>4.8099999999999998E-4</v>
      </c>
    </row>
    <row r="3954" spans="4:6" x14ac:dyDescent="0.2">
      <c r="D3954" s="7"/>
      <c r="E3954" s="2">
        <v>2.7620000000000001E-3</v>
      </c>
      <c r="F3954" s="2">
        <v>2.9489999999999998E-3</v>
      </c>
    </row>
    <row r="3955" spans="4:6" x14ac:dyDescent="0.2">
      <c r="D3955" s="7"/>
      <c r="E3955" s="2">
        <v>6.0700000000000001E-4</v>
      </c>
      <c r="F3955" s="2">
        <v>1.9840000000000001E-3</v>
      </c>
    </row>
    <row r="3956" spans="4:6" x14ac:dyDescent="0.2">
      <c r="D3956" s="7"/>
      <c r="E3956" s="2">
        <v>2.96E-3</v>
      </c>
      <c r="F3956" s="2">
        <v>9.5200000000000005E-4</v>
      </c>
    </row>
    <row r="3957" spans="4:6" x14ac:dyDescent="0.2">
      <c r="D3957" s="7"/>
      <c r="E3957" s="2">
        <v>1.289E-3</v>
      </c>
      <c r="F3957" s="2">
        <v>6.5399999999999996E-4</v>
      </c>
    </row>
    <row r="3958" spans="4:6" x14ac:dyDescent="0.2">
      <c r="D3958" s="7"/>
      <c r="E3958" s="2">
        <v>9.1399999999999999E-4</v>
      </c>
      <c r="F3958" s="2">
        <v>9.3400000000000004E-4</v>
      </c>
    </row>
    <row r="3959" spans="4:6" x14ac:dyDescent="0.2">
      <c r="D3959" s="7"/>
      <c r="E3959" s="2">
        <v>1.5380000000000001E-3</v>
      </c>
      <c r="F3959" s="2">
        <v>6.9399999999999996E-4</v>
      </c>
    </row>
    <row r="3960" spans="4:6" x14ac:dyDescent="0.2">
      <c r="D3960" s="7"/>
      <c r="E3960" s="2">
        <v>2.0609999999999999E-3</v>
      </c>
      <c r="F3960" s="2">
        <v>8.8599999999999996E-4</v>
      </c>
    </row>
    <row r="3961" spans="4:6" x14ac:dyDescent="0.2">
      <c r="D3961" s="7"/>
      <c r="E3961" s="2">
        <v>7.8700000000000005E-4</v>
      </c>
      <c r="F3961" s="2">
        <v>8.7799999999999998E-4</v>
      </c>
    </row>
    <row r="3962" spans="4:6" x14ac:dyDescent="0.2">
      <c r="D3962" s="7"/>
      <c r="E3962" s="2">
        <v>9.0499999999999999E-4</v>
      </c>
      <c r="F3962" s="2">
        <v>1.505E-3</v>
      </c>
    </row>
    <row r="3963" spans="4:6" x14ac:dyDescent="0.2">
      <c r="D3963" s="7"/>
      <c r="E3963" s="2">
        <v>1.026E-3</v>
      </c>
      <c r="F3963" s="2">
        <v>9.2800000000000001E-4</v>
      </c>
    </row>
    <row r="3964" spans="4:6" x14ac:dyDescent="0.2">
      <c r="D3964" s="7"/>
      <c r="E3964" s="2">
        <v>6.0800000000000003E-4</v>
      </c>
      <c r="F3964" s="2">
        <v>1.109E-3</v>
      </c>
    </row>
    <row r="3965" spans="4:6" x14ac:dyDescent="0.2">
      <c r="D3965" s="7"/>
      <c r="E3965" s="2">
        <v>1.1410000000000001E-3</v>
      </c>
      <c r="F3965" s="2">
        <v>1.3550000000000001E-3</v>
      </c>
    </row>
    <row r="3966" spans="4:6" x14ac:dyDescent="0.2">
      <c r="D3966" s="7"/>
      <c r="E3966" s="2">
        <v>3.1939999999999998E-3</v>
      </c>
      <c r="F3966" s="2">
        <v>1.4710000000000001E-3</v>
      </c>
    </row>
    <row r="3967" spans="4:6" x14ac:dyDescent="0.2">
      <c r="D3967" s="7"/>
      <c r="E3967" s="2">
        <v>8.7699999999999996E-4</v>
      </c>
      <c r="F3967" s="2">
        <v>9.7999999999999997E-4</v>
      </c>
    </row>
    <row r="3968" spans="4:6" x14ac:dyDescent="0.2">
      <c r="D3968" s="7"/>
      <c r="E3968" s="2">
        <v>1.1119999999999999E-3</v>
      </c>
      <c r="F3968" s="2">
        <v>1.0839999999999999E-3</v>
      </c>
    </row>
    <row r="3969" spans="4:6" x14ac:dyDescent="0.2">
      <c r="D3969" s="7"/>
      <c r="E3969" s="2">
        <v>1.0189999999999999E-3</v>
      </c>
      <c r="F3969" s="2">
        <v>3.1440000000000001E-3</v>
      </c>
    </row>
    <row r="3970" spans="4:6" x14ac:dyDescent="0.2">
      <c r="D3970" s="7"/>
      <c r="E3970" s="2">
        <v>1.737E-3</v>
      </c>
      <c r="F3970" s="2">
        <v>8.0099999999999995E-4</v>
      </c>
    </row>
    <row r="3971" spans="4:6" x14ac:dyDescent="0.2">
      <c r="D3971" s="7"/>
      <c r="E3971" s="2">
        <v>9.3199999999999999E-4</v>
      </c>
      <c r="F3971" s="2">
        <v>3.6440000000000001E-3</v>
      </c>
    </row>
    <row r="3972" spans="4:6" x14ac:dyDescent="0.2">
      <c r="D3972" s="7"/>
      <c r="E3972" s="2">
        <v>1.1969999999999999E-3</v>
      </c>
      <c r="F3972" s="2">
        <v>1.8550000000000001E-3</v>
      </c>
    </row>
    <row r="3973" spans="4:6" x14ac:dyDescent="0.2">
      <c r="D3973" s="7"/>
      <c r="E3973" s="2">
        <v>1.0089999999999999E-3</v>
      </c>
      <c r="F3973" s="2">
        <v>1.2930000000000001E-3</v>
      </c>
    </row>
    <row r="3974" spans="4:6" x14ac:dyDescent="0.2">
      <c r="D3974" s="7"/>
      <c r="E3974" s="2">
        <v>1.5690000000000001E-3</v>
      </c>
      <c r="F3974" s="2">
        <v>1.3929999999999999E-3</v>
      </c>
    </row>
    <row r="3975" spans="4:6" x14ac:dyDescent="0.2">
      <c r="D3975" s="7"/>
      <c r="E3975" s="2">
        <v>1.07E-3</v>
      </c>
      <c r="F3975" s="2">
        <v>1.2179999999999999E-3</v>
      </c>
    </row>
    <row r="3976" spans="4:6" x14ac:dyDescent="0.2">
      <c r="D3976" s="7"/>
      <c r="E3976" s="2">
        <v>1.7650000000000001E-3</v>
      </c>
      <c r="F3976" s="2">
        <v>7.2499999999999995E-4</v>
      </c>
    </row>
    <row r="3977" spans="4:6" x14ac:dyDescent="0.2">
      <c r="D3977" s="7"/>
      <c r="E3977" s="2">
        <v>1.5200000000000001E-3</v>
      </c>
      <c r="F3977" s="2">
        <v>1.75E-3</v>
      </c>
    </row>
    <row r="3978" spans="4:6" x14ac:dyDescent="0.2">
      <c r="D3978" s="7"/>
      <c r="E3978" s="2">
        <v>1.3270000000000001E-3</v>
      </c>
      <c r="F3978" s="2">
        <v>2.1220000000000002E-3</v>
      </c>
    </row>
    <row r="3979" spans="4:6" x14ac:dyDescent="0.2">
      <c r="D3979" s="7"/>
      <c r="E3979" s="2">
        <v>1.0280000000000001E-3</v>
      </c>
      <c r="F3979" s="2">
        <v>5.2999999999999998E-4</v>
      </c>
    </row>
    <row r="3980" spans="4:6" x14ac:dyDescent="0.2">
      <c r="D3980" s="7"/>
      <c r="E3980" s="2">
        <v>9.2800000000000001E-4</v>
      </c>
      <c r="F3980" s="2">
        <v>8.5999999999999998E-4</v>
      </c>
    </row>
    <row r="3981" spans="4:6" x14ac:dyDescent="0.2">
      <c r="D3981" s="7"/>
      <c r="E3981" s="2">
        <v>1.712E-3</v>
      </c>
      <c r="F3981" s="2">
        <v>1.0449999999999999E-3</v>
      </c>
    </row>
    <row r="3982" spans="4:6" x14ac:dyDescent="0.2">
      <c r="D3982" s="7"/>
      <c r="E3982" s="2">
        <v>7.6400000000000003E-4</v>
      </c>
      <c r="F3982" s="2">
        <v>1.14E-3</v>
      </c>
    </row>
    <row r="3983" spans="4:6" x14ac:dyDescent="0.2">
      <c r="D3983" s="7"/>
      <c r="E3983" s="2">
        <v>8.9300000000000002E-4</v>
      </c>
      <c r="F3983" s="2">
        <v>8.52E-4</v>
      </c>
    </row>
    <row r="3984" spans="4:6" x14ac:dyDescent="0.2">
      <c r="D3984" s="7"/>
      <c r="E3984" s="2">
        <v>8.0000000000000004E-4</v>
      </c>
      <c r="F3984" s="2">
        <v>6.5700000000000003E-4</v>
      </c>
    </row>
    <row r="3985" spans="4:6" x14ac:dyDescent="0.2">
      <c r="D3985" s="7"/>
      <c r="E3985" s="2">
        <v>1.8940000000000001E-3</v>
      </c>
      <c r="F3985" s="2">
        <v>1.17E-3</v>
      </c>
    </row>
    <row r="3986" spans="4:6" x14ac:dyDescent="0.2">
      <c r="D3986" s="7"/>
      <c r="E3986" s="2">
        <v>2.1419999999999998E-3</v>
      </c>
      <c r="F3986" s="2">
        <v>1.2520000000000001E-3</v>
      </c>
    </row>
    <row r="3987" spans="4:6" x14ac:dyDescent="0.2">
      <c r="D3987" s="7"/>
      <c r="E3987" s="2">
        <v>1.3749999999999999E-3</v>
      </c>
      <c r="F3987" s="2">
        <v>1.6540000000000001E-3</v>
      </c>
    </row>
    <row r="3988" spans="4:6" x14ac:dyDescent="0.2">
      <c r="D3988" s="7"/>
      <c r="E3988" s="2">
        <v>9.6699999999999998E-4</v>
      </c>
      <c r="F3988" s="2">
        <v>9.2900000000000003E-4</v>
      </c>
    </row>
    <row r="3989" spans="4:6" x14ac:dyDescent="0.2">
      <c r="D3989" s="7"/>
      <c r="E3989" s="2">
        <v>8.3699999999999996E-4</v>
      </c>
      <c r="F3989" s="2">
        <v>2.2759999999999998E-3</v>
      </c>
    </row>
    <row r="3990" spans="4:6" x14ac:dyDescent="0.2">
      <c r="D3990" s="7"/>
      <c r="E3990" s="2">
        <v>2.9229999999999998E-3</v>
      </c>
      <c r="F3990" s="2">
        <v>1.353E-3</v>
      </c>
    </row>
    <row r="3991" spans="4:6" x14ac:dyDescent="0.2">
      <c r="D3991" s="7"/>
      <c r="E3991" s="2">
        <v>9.1799999999999998E-4</v>
      </c>
      <c r="F3991" s="2">
        <v>1.2409999999999999E-3</v>
      </c>
    </row>
    <row r="3992" spans="4:6" x14ac:dyDescent="0.2">
      <c r="D3992" s="7"/>
      <c r="E3992" s="2">
        <v>9.4899999999999997E-4</v>
      </c>
      <c r="F3992" s="2">
        <v>1.206E-3</v>
      </c>
    </row>
    <row r="3993" spans="4:6" x14ac:dyDescent="0.2">
      <c r="D3993" s="7"/>
      <c r="E3993" s="2">
        <v>7.94E-4</v>
      </c>
      <c r="F3993" s="2">
        <v>9.7799999999999992E-4</v>
      </c>
    </row>
    <row r="3994" spans="4:6" x14ac:dyDescent="0.2">
      <c r="D3994" s="7"/>
      <c r="E3994" s="2">
        <v>9.1E-4</v>
      </c>
      <c r="F3994" s="2">
        <v>2.441E-3</v>
      </c>
    </row>
    <row r="3995" spans="4:6" x14ac:dyDescent="0.2">
      <c r="D3995" s="7"/>
      <c r="E3995" s="2">
        <v>1.462E-3</v>
      </c>
      <c r="F3995" s="2">
        <v>9.4300000000000004E-4</v>
      </c>
    </row>
    <row r="3996" spans="4:6" x14ac:dyDescent="0.2">
      <c r="D3996" s="7"/>
      <c r="E3996" s="2">
        <v>9.7900000000000005E-4</v>
      </c>
      <c r="F3996" s="2">
        <v>2.0790000000000001E-3</v>
      </c>
    </row>
    <row r="3997" spans="4:6" x14ac:dyDescent="0.2">
      <c r="D3997" s="7"/>
      <c r="E3997" s="2">
        <v>6.2799999999999998E-4</v>
      </c>
      <c r="F3997" s="2">
        <v>2.9450000000000001E-3</v>
      </c>
    </row>
    <row r="3998" spans="4:6" x14ac:dyDescent="0.2">
      <c r="D3998" s="7"/>
      <c r="E3998" s="2">
        <v>7.1299999999999998E-4</v>
      </c>
      <c r="F3998" s="2">
        <v>8.0800000000000002E-4</v>
      </c>
    </row>
    <row r="3999" spans="4:6" x14ac:dyDescent="0.2">
      <c r="D3999" s="7"/>
      <c r="E3999" s="2">
        <v>1.0709999999999999E-3</v>
      </c>
      <c r="F3999" s="2">
        <v>1.6149999999999999E-3</v>
      </c>
    </row>
    <row r="4000" spans="4:6" x14ac:dyDescent="0.2">
      <c r="D4000" s="7"/>
      <c r="E4000" s="2">
        <v>2.1410000000000001E-3</v>
      </c>
      <c r="F4000" s="2">
        <v>1.0740000000000001E-3</v>
      </c>
    </row>
    <row r="4001" spans="4:6" x14ac:dyDescent="0.2">
      <c r="D4001" s="7"/>
      <c r="E4001" s="2">
        <v>9.19E-4</v>
      </c>
      <c r="F4001" s="2">
        <v>9.2400000000000002E-4</v>
      </c>
    </row>
    <row r="4002" spans="4:6" x14ac:dyDescent="0.2">
      <c r="D4002" s="7"/>
      <c r="E4002" s="2">
        <v>8.43E-4</v>
      </c>
      <c r="F4002" s="2">
        <v>8.6499999999999999E-4</v>
      </c>
    </row>
    <row r="4003" spans="4:6" x14ac:dyDescent="0.2">
      <c r="D4003" s="7"/>
      <c r="E4003" s="2">
        <v>8.7699999999999996E-4</v>
      </c>
      <c r="F4003" s="2">
        <v>6.0800000000000003E-4</v>
      </c>
    </row>
    <row r="4004" spans="4:6" x14ac:dyDescent="0.2">
      <c r="D4004" s="7"/>
      <c r="E4004" s="2">
        <v>7.3899999999999997E-4</v>
      </c>
      <c r="F4004" s="2">
        <v>1.8010000000000001E-3</v>
      </c>
    </row>
    <row r="4005" spans="4:6" x14ac:dyDescent="0.2">
      <c r="D4005" s="7"/>
      <c r="E4005" s="2">
        <v>1.338E-3</v>
      </c>
      <c r="F4005" s="2">
        <v>1.3339999999999999E-3</v>
      </c>
    </row>
    <row r="4006" spans="4:6" x14ac:dyDescent="0.2">
      <c r="D4006" s="7"/>
      <c r="E4006" s="2">
        <v>1.1249999999999999E-3</v>
      </c>
      <c r="F4006" s="2">
        <v>1.0189999999999999E-3</v>
      </c>
    </row>
    <row r="4007" spans="4:6" x14ac:dyDescent="0.2">
      <c r="D4007" s="7"/>
      <c r="E4007" s="2">
        <v>1.5460000000000001E-3</v>
      </c>
      <c r="F4007" s="2">
        <v>6.0300000000000002E-4</v>
      </c>
    </row>
    <row r="4008" spans="4:6" x14ac:dyDescent="0.2">
      <c r="D4008" s="7"/>
      <c r="E4008" s="2">
        <v>7.9900000000000001E-4</v>
      </c>
      <c r="F4008" s="2">
        <v>1.1670000000000001E-3</v>
      </c>
    </row>
    <row r="4009" spans="4:6" x14ac:dyDescent="0.2">
      <c r="D4009" s="7"/>
      <c r="E4009" s="2">
        <v>1.023E-3</v>
      </c>
      <c r="F4009" s="2">
        <v>1.4059999999999999E-3</v>
      </c>
    </row>
    <row r="4010" spans="4:6" x14ac:dyDescent="0.2">
      <c r="D4010" s="7"/>
      <c r="E4010" s="2">
        <v>7.5299999999999998E-4</v>
      </c>
      <c r="F4010" s="2">
        <v>1.0089999999999999E-3</v>
      </c>
    </row>
    <row r="4011" spans="4:6" x14ac:dyDescent="0.2">
      <c r="D4011" s="7"/>
      <c r="E4011" s="2">
        <v>1.372E-3</v>
      </c>
      <c r="F4011" s="2">
        <v>1.946E-3</v>
      </c>
    </row>
    <row r="4012" spans="4:6" x14ac:dyDescent="0.2">
      <c r="D4012" s="7"/>
      <c r="E4012" s="2">
        <v>9.5299999999999996E-4</v>
      </c>
      <c r="F4012" s="2">
        <v>5.5599999999999996E-4</v>
      </c>
    </row>
    <row r="4013" spans="4:6" x14ac:dyDescent="0.2">
      <c r="D4013" s="7"/>
      <c r="E4013" s="2">
        <v>1.3929999999999999E-3</v>
      </c>
      <c r="F4013" s="2">
        <v>6.7299999999999999E-4</v>
      </c>
    </row>
    <row r="4014" spans="4:6" x14ac:dyDescent="0.2">
      <c r="D4014" s="7"/>
      <c r="E4014" s="2">
        <v>1.072E-3</v>
      </c>
      <c r="F4014" s="2">
        <v>2.4020000000000001E-3</v>
      </c>
    </row>
    <row r="4015" spans="4:6" x14ac:dyDescent="0.2">
      <c r="D4015" s="7"/>
      <c r="E4015" s="2">
        <v>1.555E-3</v>
      </c>
      <c r="F4015" s="2">
        <v>8.1599999999999999E-4</v>
      </c>
    </row>
    <row r="4016" spans="4:6" x14ac:dyDescent="0.2">
      <c r="D4016" s="7"/>
      <c r="E4016" s="2">
        <v>1.191E-3</v>
      </c>
      <c r="F4016" s="2">
        <v>1.6800000000000001E-3</v>
      </c>
    </row>
    <row r="4017" spans="4:6" x14ac:dyDescent="0.2">
      <c r="D4017" s="7"/>
      <c r="E4017" s="2">
        <v>1.6440000000000001E-3</v>
      </c>
      <c r="F4017" s="2">
        <v>6.5399999999999996E-4</v>
      </c>
    </row>
    <row r="4018" spans="4:6" x14ac:dyDescent="0.2">
      <c r="D4018" s="7"/>
      <c r="E4018" s="2">
        <v>6.7599999999999995E-4</v>
      </c>
      <c r="F4018" s="2">
        <v>7.5000000000000002E-4</v>
      </c>
    </row>
    <row r="4019" spans="4:6" x14ac:dyDescent="0.2">
      <c r="D4019" s="7"/>
      <c r="E4019" s="2">
        <v>1.1529999999999999E-3</v>
      </c>
      <c r="F4019" s="2">
        <v>3.1020000000000002E-3</v>
      </c>
    </row>
    <row r="4020" spans="4:6" x14ac:dyDescent="0.2">
      <c r="D4020" s="7"/>
      <c r="E4020" s="2">
        <v>2.2659999999999998E-3</v>
      </c>
      <c r="F4020" s="2">
        <v>9.7300000000000002E-4</v>
      </c>
    </row>
    <row r="4021" spans="4:6" x14ac:dyDescent="0.2">
      <c r="D4021" s="7"/>
      <c r="E4021" s="2">
        <v>1.2310000000000001E-3</v>
      </c>
      <c r="F4021" s="2">
        <v>1.446E-3</v>
      </c>
    </row>
    <row r="4022" spans="4:6" x14ac:dyDescent="0.2">
      <c r="D4022" s="7"/>
      <c r="E4022" s="2">
        <v>1.204E-3</v>
      </c>
      <c r="F4022" s="2">
        <v>6.7199999999999996E-4</v>
      </c>
    </row>
    <row r="4023" spans="4:6" x14ac:dyDescent="0.2">
      <c r="D4023" s="7"/>
      <c r="E4023" s="2">
        <v>1.9689999999999998E-3</v>
      </c>
      <c r="F4023" s="2">
        <v>1.116E-3</v>
      </c>
    </row>
    <row r="4024" spans="4:6" x14ac:dyDescent="0.2">
      <c r="D4024" s="7"/>
      <c r="E4024" s="2">
        <v>8.5700000000000001E-4</v>
      </c>
      <c r="F4024" s="2">
        <v>4.17E-4</v>
      </c>
    </row>
    <row r="4025" spans="4:6" x14ac:dyDescent="0.2">
      <c r="D4025" s="7"/>
      <c r="E4025" s="2">
        <v>1.085E-3</v>
      </c>
      <c r="F4025" s="2">
        <v>7.2400000000000003E-4</v>
      </c>
    </row>
    <row r="4026" spans="4:6" x14ac:dyDescent="0.2">
      <c r="D4026" s="7"/>
      <c r="E4026" s="2">
        <v>2.251E-3</v>
      </c>
      <c r="F4026" s="2">
        <v>1.6819999999999999E-3</v>
      </c>
    </row>
    <row r="4027" spans="4:6" x14ac:dyDescent="0.2">
      <c r="D4027" s="7"/>
      <c r="E4027" s="2">
        <v>3.761E-3</v>
      </c>
      <c r="F4027" s="2">
        <v>2.0539999999999998E-3</v>
      </c>
    </row>
    <row r="4028" spans="4:6" x14ac:dyDescent="0.2">
      <c r="D4028" s="7"/>
      <c r="E4028" s="2">
        <v>1.305E-3</v>
      </c>
      <c r="F4028" s="2">
        <v>1.7210000000000001E-3</v>
      </c>
    </row>
    <row r="4029" spans="4:6" x14ac:dyDescent="0.2">
      <c r="D4029" s="7"/>
      <c r="E4029" s="2">
        <v>1.351E-3</v>
      </c>
      <c r="F4029" s="2">
        <v>2.006E-3</v>
      </c>
    </row>
    <row r="4030" spans="4:6" x14ac:dyDescent="0.2">
      <c r="D4030" s="7"/>
      <c r="E4030" s="2">
        <v>2.1129999999999999E-3</v>
      </c>
      <c r="F4030" s="2">
        <v>5.006E-3</v>
      </c>
    </row>
    <row r="4031" spans="4:6" x14ac:dyDescent="0.2">
      <c r="D4031" s="7"/>
      <c r="E4031" s="2">
        <v>1.281E-3</v>
      </c>
      <c r="F4031" s="2">
        <v>1.6280000000000001E-3</v>
      </c>
    </row>
    <row r="4032" spans="4:6" x14ac:dyDescent="0.2">
      <c r="D4032" s="7"/>
      <c r="E4032" s="2">
        <v>2.0730000000000002E-3</v>
      </c>
      <c r="F4032" s="2">
        <v>9.4799999999999995E-4</v>
      </c>
    </row>
    <row r="4033" spans="4:6" x14ac:dyDescent="0.2">
      <c r="D4033" s="7"/>
      <c r="E4033" s="2">
        <v>2.3730000000000001E-3</v>
      </c>
      <c r="F4033" s="2">
        <v>1.544E-3</v>
      </c>
    </row>
    <row r="4034" spans="4:6" x14ac:dyDescent="0.2">
      <c r="D4034" s="7"/>
      <c r="E4034" s="2">
        <v>6.0999999999999997E-4</v>
      </c>
      <c r="F4034" s="2">
        <v>2.6570000000000001E-3</v>
      </c>
    </row>
    <row r="4035" spans="4:6" x14ac:dyDescent="0.2">
      <c r="D4035" s="7"/>
      <c r="E4035" s="2">
        <v>6.29E-4</v>
      </c>
      <c r="F4035" s="2">
        <v>5.4100000000000003E-4</v>
      </c>
    </row>
    <row r="4036" spans="4:6" x14ac:dyDescent="0.2">
      <c r="D4036" s="7"/>
      <c r="E4036" s="2">
        <v>1.5969999999999999E-3</v>
      </c>
      <c r="F4036" s="2">
        <v>6.29E-4</v>
      </c>
    </row>
    <row r="4037" spans="4:6" x14ac:dyDescent="0.2">
      <c r="D4037" s="7"/>
      <c r="E4037" s="2">
        <v>7.7800000000000005E-4</v>
      </c>
      <c r="F4037" s="2">
        <v>9.1600000000000004E-4</v>
      </c>
    </row>
    <row r="4038" spans="4:6" x14ac:dyDescent="0.2">
      <c r="D4038" s="7"/>
      <c r="E4038" s="2">
        <v>1.714E-3</v>
      </c>
      <c r="F4038" s="2">
        <v>4.9299999999999995E-4</v>
      </c>
    </row>
    <row r="4039" spans="4:6" x14ac:dyDescent="0.2">
      <c r="D4039" s="7"/>
      <c r="E4039" s="2">
        <v>8.2509999999999997E-3</v>
      </c>
      <c r="F4039" s="2">
        <v>1.0139999999999999E-3</v>
      </c>
    </row>
    <row r="4040" spans="4:6" x14ac:dyDescent="0.2">
      <c r="D4040" s="7"/>
      <c r="E4040" s="2">
        <v>3.3909999999999999E-3</v>
      </c>
      <c r="F4040" s="2">
        <v>8.7299999999999997E-4</v>
      </c>
    </row>
    <row r="4041" spans="4:6" x14ac:dyDescent="0.2">
      <c r="D4041" s="7"/>
      <c r="E4041" s="2">
        <v>8.9499999999999996E-4</v>
      </c>
      <c r="F4041" s="2">
        <v>2.366E-3</v>
      </c>
    </row>
    <row r="4042" spans="4:6" x14ac:dyDescent="0.2">
      <c r="D4042" s="7"/>
      <c r="E4042" s="2">
        <v>1.266E-3</v>
      </c>
      <c r="F4042" s="2">
        <v>2.846E-3</v>
      </c>
    </row>
    <row r="4043" spans="4:6" x14ac:dyDescent="0.2">
      <c r="D4043" s="7"/>
      <c r="E4043" s="2">
        <v>1.627E-3</v>
      </c>
      <c r="F4043" s="2">
        <v>1.044E-3</v>
      </c>
    </row>
    <row r="4044" spans="4:6" x14ac:dyDescent="0.2">
      <c r="D4044" s="7"/>
      <c r="E4044" s="2">
        <v>5.5999999999999995E-4</v>
      </c>
      <c r="F4044" s="2">
        <v>6.0700000000000001E-4</v>
      </c>
    </row>
    <row r="4045" spans="4:6" x14ac:dyDescent="0.2">
      <c r="D4045" s="7"/>
      <c r="E4045" s="2">
        <v>1.6559999999999999E-3</v>
      </c>
      <c r="F4045" s="2">
        <v>1.2520000000000001E-3</v>
      </c>
    </row>
    <row r="4046" spans="4:6" x14ac:dyDescent="0.2">
      <c r="D4046" s="7"/>
      <c r="E4046" s="2">
        <v>1.036E-3</v>
      </c>
      <c r="F4046" s="2">
        <v>1.519E-3</v>
      </c>
    </row>
    <row r="4047" spans="4:6" x14ac:dyDescent="0.2">
      <c r="D4047" s="7"/>
      <c r="E4047" s="2">
        <v>4.4900000000000002E-4</v>
      </c>
      <c r="F4047" s="2">
        <v>1.4189999999999999E-3</v>
      </c>
    </row>
    <row r="4048" spans="4:6" x14ac:dyDescent="0.2">
      <c r="D4048" s="7"/>
      <c r="E4048" s="2">
        <v>1.029E-3</v>
      </c>
      <c r="F4048" s="2">
        <v>1.686E-3</v>
      </c>
    </row>
    <row r="4049" spans="4:6" x14ac:dyDescent="0.2">
      <c r="D4049" s="7"/>
      <c r="E4049" s="2">
        <v>1.2620000000000001E-3</v>
      </c>
      <c r="F4049" s="2">
        <v>1.178E-3</v>
      </c>
    </row>
    <row r="4050" spans="4:6" x14ac:dyDescent="0.2">
      <c r="D4050" s="7"/>
      <c r="E4050" s="2">
        <v>1.114E-3</v>
      </c>
      <c r="F4050" s="2">
        <v>9.8799999999999995E-4</v>
      </c>
    </row>
    <row r="4051" spans="4:6" x14ac:dyDescent="0.2">
      <c r="D4051" s="7"/>
      <c r="E4051" s="2">
        <v>8.4199999999999998E-4</v>
      </c>
      <c r="F4051" s="2">
        <v>1.2130000000000001E-3</v>
      </c>
    </row>
    <row r="4052" spans="4:6" x14ac:dyDescent="0.2">
      <c r="D4052" s="7"/>
      <c r="E4052" s="2">
        <v>1.291E-3</v>
      </c>
      <c r="F4052" s="2">
        <v>1.3140000000000001E-3</v>
      </c>
    </row>
    <row r="4053" spans="4:6" x14ac:dyDescent="0.2">
      <c r="D4053" s="7"/>
      <c r="E4053" s="2">
        <v>9.0600000000000001E-4</v>
      </c>
      <c r="F4053" s="2">
        <v>5.9000000000000003E-4</v>
      </c>
    </row>
    <row r="4054" spans="4:6" x14ac:dyDescent="0.2">
      <c r="D4054" s="7"/>
      <c r="E4054" s="2">
        <v>4.3160000000000004E-3</v>
      </c>
      <c r="F4054" s="2">
        <v>1.286E-3</v>
      </c>
    </row>
    <row r="4055" spans="4:6" x14ac:dyDescent="0.2">
      <c r="D4055" s="7"/>
      <c r="E4055" s="2">
        <v>3.114E-3</v>
      </c>
      <c r="F4055" s="2">
        <v>1.206E-3</v>
      </c>
    </row>
    <row r="4056" spans="4:6" x14ac:dyDescent="0.2">
      <c r="D4056" s="7"/>
      <c r="E4056" s="2">
        <v>2.6410000000000001E-3</v>
      </c>
      <c r="F4056" s="2">
        <v>1.3799999999999999E-3</v>
      </c>
    </row>
    <row r="4057" spans="4:6" x14ac:dyDescent="0.2">
      <c r="D4057" s="7"/>
      <c r="E4057" s="2">
        <v>2.9640000000000001E-3</v>
      </c>
      <c r="F4057" s="2">
        <v>6.2500000000000001E-4</v>
      </c>
    </row>
    <row r="4058" spans="4:6" x14ac:dyDescent="0.2">
      <c r="D4058" s="7"/>
      <c r="E4058" s="2">
        <v>2.2829999999999999E-3</v>
      </c>
      <c r="F4058" s="2">
        <v>7.85E-4</v>
      </c>
    </row>
    <row r="4059" spans="4:6" x14ac:dyDescent="0.2">
      <c r="D4059" s="7"/>
      <c r="E4059" s="2">
        <v>5.0229999999999997E-3</v>
      </c>
      <c r="F4059" s="2">
        <v>1.0039999999999999E-3</v>
      </c>
    </row>
    <row r="4060" spans="4:6" x14ac:dyDescent="0.2">
      <c r="D4060" s="7"/>
      <c r="E4060" s="2">
        <v>2.4870000000000001E-3</v>
      </c>
      <c r="F4060" s="2">
        <v>5.7799999999999995E-4</v>
      </c>
    </row>
    <row r="4061" spans="4:6" x14ac:dyDescent="0.2">
      <c r="D4061" s="7"/>
      <c r="E4061" s="2">
        <v>3.1819999999999999E-3</v>
      </c>
      <c r="F4061" s="2">
        <v>8.6499999999999999E-4</v>
      </c>
    </row>
    <row r="4062" spans="4:6" x14ac:dyDescent="0.2">
      <c r="D4062" s="7"/>
      <c r="E4062" s="2">
        <v>1.201E-3</v>
      </c>
      <c r="F4062" s="2">
        <v>1.2329999999999999E-3</v>
      </c>
    </row>
    <row r="4063" spans="4:6" x14ac:dyDescent="0.2">
      <c r="D4063" s="7"/>
      <c r="E4063" s="2">
        <v>1.5499999999999999E-3</v>
      </c>
      <c r="F4063" s="2">
        <v>1.0529999999999999E-3</v>
      </c>
    </row>
    <row r="4064" spans="4:6" x14ac:dyDescent="0.2">
      <c r="D4064" s="7"/>
      <c r="E4064" s="2">
        <v>9.9599999999999992E-4</v>
      </c>
      <c r="F4064" s="2">
        <v>1.441E-3</v>
      </c>
    </row>
    <row r="4065" spans="4:6" x14ac:dyDescent="0.2">
      <c r="D4065" s="7"/>
      <c r="E4065" s="2">
        <v>1.013E-3</v>
      </c>
      <c r="F4065" s="2">
        <v>1.1130000000000001E-3</v>
      </c>
    </row>
    <row r="4066" spans="4:6" x14ac:dyDescent="0.2">
      <c r="D4066" s="7"/>
      <c r="E4066" s="2">
        <v>4.4499999999999997E-4</v>
      </c>
      <c r="F4066" s="2">
        <v>1.013E-3</v>
      </c>
    </row>
    <row r="4067" spans="4:6" x14ac:dyDescent="0.2">
      <c r="D4067" s="7"/>
      <c r="E4067" s="2">
        <v>9.2900000000000003E-4</v>
      </c>
      <c r="F4067" s="2">
        <v>6.4999999999999997E-4</v>
      </c>
    </row>
    <row r="4068" spans="4:6" x14ac:dyDescent="0.2">
      <c r="D4068" s="7"/>
      <c r="E4068" s="2">
        <v>1.4530000000000001E-3</v>
      </c>
      <c r="F4068" s="2">
        <v>7.4399999999999998E-4</v>
      </c>
    </row>
    <row r="4069" spans="4:6" x14ac:dyDescent="0.2">
      <c r="D4069" s="7"/>
      <c r="E4069" s="2">
        <v>3.1719999999999999E-3</v>
      </c>
      <c r="F4069" s="2">
        <v>6.5700000000000003E-4</v>
      </c>
    </row>
    <row r="4070" spans="4:6" x14ac:dyDescent="0.2">
      <c r="D4070" s="7"/>
      <c r="E4070" s="2">
        <v>9.9500000000000001E-4</v>
      </c>
      <c r="F4070" s="2">
        <v>1.3179999999999999E-3</v>
      </c>
    </row>
    <row r="4071" spans="4:6" x14ac:dyDescent="0.2">
      <c r="D4071" s="7"/>
      <c r="E4071" s="2">
        <v>4.7739999999999996E-3</v>
      </c>
      <c r="F4071" s="2">
        <v>1.341E-3</v>
      </c>
    </row>
    <row r="4072" spans="4:6" x14ac:dyDescent="0.2">
      <c r="D4072" s="7"/>
      <c r="E4072" s="2">
        <v>1.8220000000000001E-3</v>
      </c>
      <c r="F4072" s="2">
        <v>2.2469999999999999E-3</v>
      </c>
    </row>
    <row r="4073" spans="4:6" x14ac:dyDescent="0.2">
      <c r="D4073" s="7"/>
      <c r="E4073" s="2">
        <v>1.903E-3</v>
      </c>
      <c r="F4073" s="2">
        <v>1.565E-3</v>
      </c>
    </row>
    <row r="4074" spans="4:6" x14ac:dyDescent="0.2">
      <c r="D4074" s="7"/>
      <c r="E4074" s="2">
        <v>1.3760000000000001E-3</v>
      </c>
      <c r="F4074" s="2">
        <v>6.3400000000000001E-4</v>
      </c>
    </row>
    <row r="4075" spans="4:6" x14ac:dyDescent="0.2">
      <c r="D4075" s="7"/>
      <c r="E4075" s="2">
        <v>1.4040000000000001E-3</v>
      </c>
      <c r="F4075" s="2">
        <v>6.2E-4</v>
      </c>
    </row>
    <row r="4076" spans="4:6" x14ac:dyDescent="0.2">
      <c r="D4076" s="7"/>
      <c r="E4076" s="2">
        <v>2.405E-3</v>
      </c>
      <c r="F4076" s="2">
        <v>1.255E-3</v>
      </c>
    </row>
    <row r="4077" spans="4:6" x14ac:dyDescent="0.2">
      <c r="D4077" s="7"/>
      <c r="E4077" s="2">
        <v>1.3879999999999999E-3</v>
      </c>
      <c r="F4077" s="2">
        <v>2.477E-3</v>
      </c>
    </row>
    <row r="4078" spans="4:6" x14ac:dyDescent="0.2">
      <c r="D4078" s="7"/>
      <c r="E4078" s="2">
        <v>7.3099999999999999E-4</v>
      </c>
      <c r="F4078" s="2">
        <v>7.0399999999999998E-4</v>
      </c>
    </row>
    <row r="4079" spans="4:6" x14ac:dyDescent="0.2">
      <c r="D4079" s="7"/>
      <c r="E4079" s="2">
        <v>1.7210000000000001E-3</v>
      </c>
      <c r="F4079" s="2">
        <v>1.2279999999999999E-3</v>
      </c>
    </row>
    <row r="4080" spans="4:6" x14ac:dyDescent="0.2">
      <c r="D4080" s="7"/>
      <c r="E4080" s="2">
        <v>9.6299999999999999E-4</v>
      </c>
      <c r="F4080" s="2">
        <v>1.1820000000000001E-3</v>
      </c>
    </row>
    <row r="4081" spans="4:6" x14ac:dyDescent="0.2">
      <c r="D4081" s="7"/>
      <c r="E4081" s="2">
        <v>6.8800000000000003E-4</v>
      </c>
      <c r="F4081" s="2">
        <v>9.7099999999999997E-4</v>
      </c>
    </row>
    <row r="4082" spans="4:6" x14ac:dyDescent="0.2">
      <c r="D4082" s="7"/>
      <c r="E4082" s="2">
        <v>7.9199999999999995E-4</v>
      </c>
      <c r="F4082" s="2">
        <v>1.152E-3</v>
      </c>
    </row>
    <row r="4083" spans="4:6" x14ac:dyDescent="0.2">
      <c r="D4083" s="7"/>
      <c r="E4083" s="2">
        <v>2.258E-3</v>
      </c>
      <c r="F4083" s="2">
        <v>8.2600000000000002E-4</v>
      </c>
    </row>
    <row r="4084" spans="4:6" x14ac:dyDescent="0.2">
      <c r="D4084" s="7"/>
      <c r="E4084" s="2">
        <v>5.7899999999999998E-4</v>
      </c>
      <c r="F4084" s="2">
        <v>9.6400000000000001E-4</v>
      </c>
    </row>
    <row r="4085" spans="4:6" x14ac:dyDescent="0.2">
      <c r="D4085" s="7"/>
      <c r="E4085" s="2">
        <v>9.4700000000000003E-4</v>
      </c>
      <c r="F4085" s="2">
        <v>8.43E-4</v>
      </c>
    </row>
    <row r="4086" spans="4:6" x14ac:dyDescent="0.2">
      <c r="D4086" s="7"/>
      <c r="E4086" s="2">
        <v>1.47E-3</v>
      </c>
      <c r="F4086" s="2">
        <v>8.8599999999999996E-4</v>
      </c>
    </row>
    <row r="4087" spans="4:6" x14ac:dyDescent="0.2">
      <c r="D4087" s="7"/>
      <c r="E4087" s="2">
        <v>1.0059999999999999E-3</v>
      </c>
      <c r="F4087" s="2">
        <v>9.0499999999999999E-4</v>
      </c>
    </row>
    <row r="4088" spans="4:6" x14ac:dyDescent="0.2">
      <c r="D4088" s="7"/>
      <c r="E4088" s="2">
        <v>7.2800000000000002E-4</v>
      </c>
      <c r="F4088" s="2">
        <v>1.4289999999999999E-3</v>
      </c>
    </row>
    <row r="4089" spans="4:6" x14ac:dyDescent="0.2">
      <c r="D4089" s="7"/>
      <c r="E4089" s="2">
        <v>1.188E-3</v>
      </c>
      <c r="F4089" s="2">
        <v>9.4499999999999998E-4</v>
      </c>
    </row>
    <row r="4090" spans="4:6" x14ac:dyDescent="0.2">
      <c r="D4090" s="7"/>
      <c r="E4090" s="2">
        <v>6.8599999999999998E-4</v>
      </c>
      <c r="F4090" s="2">
        <v>1.271E-3</v>
      </c>
    </row>
    <row r="4091" spans="4:6" x14ac:dyDescent="0.2">
      <c r="D4091" s="7"/>
      <c r="E4091" s="2">
        <v>8.4000000000000003E-4</v>
      </c>
      <c r="F4091" s="2">
        <v>1.4109999999999999E-3</v>
      </c>
    </row>
    <row r="4092" spans="4:6" x14ac:dyDescent="0.2">
      <c r="D4092" s="7"/>
      <c r="E4092" s="2">
        <v>1.0020000000000001E-3</v>
      </c>
      <c r="F4092" s="2">
        <v>1.307E-3</v>
      </c>
    </row>
    <row r="4093" spans="4:6" x14ac:dyDescent="0.2">
      <c r="D4093" s="7"/>
      <c r="E4093" s="2">
        <v>1.5250000000000001E-3</v>
      </c>
      <c r="F4093" s="2">
        <v>7.8899999999999999E-4</v>
      </c>
    </row>
    <row r="4094" spans="4:6" x14ac:dyDescent="0.2">
      <c r="D4094" s="7"/>
      <c r="E4094" s="2">
        <v>1.2960000000000001E-3</v>
      </c>
      <c r="F4094" s="2">
        <v>5.1099999999999995E-4</v>
      </c>
    </row>
    <row r="4095" spans="4:6" x14ac:dyDescent="0.2">
      <c r="D4095" s="7"/>
      <c r="E4095" s="2">
        <v>1.864E-3</v>
      </c>
      <c r="F4095" s="2">
        <v>7.5799999999999999E-4</v>
      </c>
    </row>
    <row r="4096" spans="4:6" x14ac:dyDescent="0.2">
      <c r="D4096" s="7"/>
      <c r="E4096" s="2">
        <v>4.2509999999999996E-3</v>
      </c>
      <c r="F4096" s="2">
        <v>9.3599999999999998E-4</v>
      </c>
    </row>
    <row r="4097" spans="4:6" x14ac:dyDescent="0.2">
      <c r="D4097" s="7"/>
      <c r="E4097" s="2">
        <v>1.119E-3</v>
      </c>
      <c r="F4097" s="2">
        <v>1.286E-3</v>
      </c>
    </row>
    <row r="4098" spans="4:6" x14ac:dyDescent="0.2">
      <c r="D4098" s="7"/>
      <c r="E4098" s="2">
        <v>1.7639999999999999E-3</v>
      </c>
      <c r="F4098" s="2">
        <v>1.1019999999999999E-3</v>
      </c>
    </row>
    <row r="4099" spans="4:6" x14ac:dyDescent="0.2">
      <c r="D4099" s="7"/>
      <c r="E4099" s="2">
        <v>1.0709999999999999E-3</v>
      </c>
      <c r="F4099" s="2">
        <v>1.2470000000000001E-3</v>
      </c>
    </row>
    <row r="4100" spans="4:6" x14ac:dyDescent="0.2">
      <c r="D4100" s="7"/>
      <c r="E4100" s="2">
        <v>6.11E-4</v>
      </c>
      <c r="F4100" s="2">
        <v>1.714E-3</v>
      </c>
    </row>
    <row r="4101" spans="4:6" x14ac:dyDescent="0.2">
      <c r="D4101" s="7"/>
      <c r="E4101" s="2">
        <v>1.2179999999999999E-3</v>
      </c>
      <c r="F4101" s="2">
        <v>6.7000000000000002E-4</v>
      </c>
    </row>
    <row r="4102" spans="4:6" x14ac:dyDescent="0.2">
      <c r="D4102" s="7"/>
      <c r="E4102" s="2">
        <v>6.7400000000000001E-4</v>
      </c>
      <c r="F4102" s="2">
        <v>9.6500000000000004E-4</v>
      </c>
    </row>
    <row r="4103" spans="4:6" x14ac:dyDescent="0.2">
      <c r="D4103" s="7"/>
      <c r="E4103" s="2">
        <v>9.6100000000000005E-4</v>
      </c>
      <c r="F4103" s="2">
        <v>1.315E-3</v>
      </c>
    </row>
    <row r="4104" spans="4:6" x14ac:dyDescent="0.2">
      <c r="D4104" s="7"/>
      <c r="E4104" s="2">
        <v>1.884E-3</v>
      </c>
      <c r="F4104" s="2">
        <v>1.3960000000000001E-3</v>
      </c>
    </row>
    <row r="4105" spans="4:6" x14ac:dyDescent="0.2">
      <c r="D4105" s="7"/>
      <c r="E4105" s="2">
        <v>8.8699999999999998E-4</v>
      </c>
      <c r="F4105" s="2">
        <v>1.078E-3</v>
      </c>
    </row>
    <row r="4106" spans="4:6" x14ac:dyDescent="0.2">
      <c r="D4106" s="7"/>
      <c r="E4106" s="2">
        <v>1.586E-3</v>
      </c>
      <c r="F4106" s="2">
        <v>1.072E-3</v>
      </c>
    </row>
    <row r="4107" spans="4:6" x14ac:dyDescent="0.2">
      <c r="D4107" s="7"/>
      <c r="E4107" s="2">
        <v>9.6299999999999999E-4</v>
      </c>
      <c r="F4107" s="2">
        <v>9.2599999999999996E-4</v>
      </c>
    </row>
    <row r="4108" spans="4:6" x14ac:dyDescent="0.2">
      <c r="D4108" s="7"/>
      <c r="E4108" s="2">
        <v>9.7900000000000005E-4</v>
      </c>
      <c r="F4108" s="2">
        <v>1.2279999999999999E-3</v>
      </c>
    </row>
    <row r="4109" spans="4:6" x14ac:dyDescent="0.2">
      <c r="D4109" s="7"/>
      <c r="E4109" s="2">
        <v>7.1000000000000002E-4</v>
      </c>
      <c r="F4109" s="2">
        <v>5.6400000000000005E-4</v>
      </c>
    </row>
    <row r="4110" spans="4:6" x14ac:dyDescent="0.2">
      <c r="D4110" s="7"/>
      <c r="E4110" s="2">
        <v>1.4090000000000001E-3</v>
      </c>
      <c r="F4110" s="2">
        <v>8.5300000000000003E-4</v>
      </c>
    </row>
    <row r="4111" spans="4:6" x14ac:dyDescent="0.2">
      <c r="D4111" s="7"/>
      <c r="E4111" s="2">
        <v>1.1720000000000001E-3</v>
      </c>
      <c r="F4111" s="2">
        <v>1.441E-3</v>
      </c>
    </row>
    <row r="4112" spans="4:6" x14ac:dyDescent="0.2">
      <c r="D4112" s="7"/>
      <c r="E4112" s="2">
        <v>1.8289999999999999E-3</v>
      </c>
      <c r="F4112" s="2">
        <v>1.92E-3</v>
      </c>
    </row>
    <row r="4113" spans="4:6" x14ac:dyDescent="0.2">
      <c r="D4113" s="7"/>
      <c r="E4113" s="2">
        <v>2.0709999999999999E-3</v>
      </c>
      <c r="F4113" s="2">
        <v>1.0989999999999999E-3</v>
      </c>
    </row>
    <row r="4114" spans="4:6" x14ac:dyDescent="0.2">
      <c r="D4114" s="7"/>
      <c r="E4114" s="2">
        <v>9.8499999999999998E-4</v>
      </c>
      <c r="F4114" s="2">
        <v>4.5199999999999998E-4</v>
      </c>
    </row>
    <row r="4115" spans="4:6" x14ac:dyDescent="0.2">
      <c r="D4115" s="7"/>
      <c r="E4115" s="2">
        <v>1.619E-3</v>
      </c>
      <c r="F4115" s="2">
        <v>5.5900000000000004E-4</v>
      </c>
    </row>
    <row r="4116" spans="4:6" x14ac:dyDescent="0.2">
      <c r="D4116" s="7"/>
      <c r="E4116" s="2">
        <v>1.6639999999999999E-3</v>
      </c>
      <c r="F4116" s="2">
        <v>7.0899999999999999E-4</v>
      </c>
    </row>
    <row r="4117" spans="4:6" x14ac:dyDescent="0.2">
      <c r="D4117" s="7"/>
      <c r="E4117" s="2">
        <v>6.7699999999999998E-4</v>
      </c>
      <c r="F4117" s="2">
        <v>1.0009999999999999E-3</v>
      </c>
    </row>
    <row r="4118" spans="4:6" x14ac:dyDescent="0.2">
      <c r="D4118" s="7"/>
      <c r="E4118" s="2">
        <v>1.1720000000000001E-3</v>
      </c>
      <c r="F4118" s="2">
        <v>7.1199999999999996E-4</v>
      </c>
    </row>
    <row r="4119" spans="4:6" x14ac:dyDescent="0.2">
      <c r="D4119" s="7"/>
      <c r="E4119" s="2">
        <v>1.3259999999999999E-3</v>
      </c>
      <c r="F4119" s="2">
        <v>7.0500000000000001E-4</v>
      </c>
    </row>
    <row r="4120" spans="4:6" x14ac:dyDescent="0.2">
      <c r="D4120" s="7"/>
      <c r="E4120" s="2">
        <v>3.8479999999999999E-3</v>
      </c>
      <c r="F4120" s="2">
        <v>1.0139999999999999E-3</v>
      </c>
    </row>
    <row r="4121" spans="4:6" x14ac:dyDescent="0.2">
      <c r="D4121" s="7"/>
      <c r="E4121" s="2">
        <v>2.3649999999999999E-3</v>
      </c>
      <c r="F4121" s="2">
        <v>9.2000000000000003E-4</v>
      </c>
    </row>
    <row r="4122" spans="4:6" x14ac:dyDescent="0.2">
      <c r="D4122" s="7"/>
      <c r="E4122" s="2">
        <v>8.9700000000000001E-4</v>
      </c>
      <c r="F4122" s="2">
        <v>9.8999999999999999E-4</v>
      </c>
    </row>
    <row r="4123" spans="4:6" x14ac:dyDescent="0.2">
      <c r="D4123" s="7"/>
      <c r="E4123" s="2">
        <v>1.304E-3</v>
      </c>
      <c r="F4123" s="2">
        <v>1.1609999999999999E-3</v>
      </c>
    </row>
    <row r="4124" spans="4:6" x14ac:dyDescent="0.2">
      <c r="D4124" s="7"/>
      <c r="E4124" s="2">
        <v>3.0660000000000001E-3</v>
      </c>
      <c r="F4124" s="2">
        <v>8.34E-4</v>
      </c>
    </row>
    <row r="4125" spans="4:6" x14ac:dyDescent="0.2">
      <c r="D4125" s="7"/>
      <c r="E4125" s="2">
        <v>9.9299999999999996E-4</v>
      </c>
      <c r="F4125" s="2">
        <v>1.3240000000000001E-3</v>
      </c>
    </row>
    <row r="4126" spans="4:6" x14ac:dyDescent="0.2">
      <c r="D4126" s="7"/>
      <c r="E4126" s="2">
        <v>9.1100000000000003E-4</v>
      </c>
      <c r="F4126" s="2">
        <v>9.4600000000000001E-4</v>
      </c>
    </row>
    <row r="4127" spans="4:6" x14ac:dyDescent="0.2">
      <c r="D4127" s="7"/>
      <c r="E4127" s="2">
        <v>1.122E-3</v>
      </c>
      <c r="F4127" s="2">
        <v>8.3199999999999995E-4</v>
      </c>
    </row>
    <row r="4128" spans="4:6" x14ac:dyDescent="0.2">
      <c r="D4128" s="7"/>
      <c r="E4128" s="2">
        <v>9.9700000000000006E-4</v>
      </c>
      <c r="F4128" s="2">
        <v>1.2589999999999999E-3</v>
      </c>
    </row>
    <row r="4129" spans="4:6" x14ac:dyDescent="0.2">
      <c r="D4129" s="7"/>
      <c r="E4129" s="2">
        <v>6.2600000000000004E-4</v>
      </c>
      <c r="F4129" s="2">
        <v>7.8600000000000002E-4</v>
      </c>
    </row>
    <row r="4130" spans="4:6" x14ac:dyDescent="0.2">
      <c r="D4130" s="7"/>
      <c r="E4130" s="2">
        <v>9.8400000000000007E-4</v>
      </c>
      <c r="F4130" s="2">
        <v>1.304E-3</v>
      </c>
    </row>
    <row r="4131" spans="4:6" x14ac:dyDescent="0.2">
      <c r="D4131" s="7"/>
      <c r="E4131" s="2">
        <v>1.3060000000000001E-3</v>
      </c>
      <c r="F4131" s="2">
        <v>1.725E-3</v>
      </c>
    </row>
    <row r="4132" spans="4:6" x14ac:dyDescent="0.2">
      <c r="D4132" s="7"/>
      <c r="E4132" s="2">
        <v>7.9900000000000001E-4</v>
      </c>
      <c r="F4132" s="2">
        <v>1.5089999999999999E-3</v>
      </c>
    </row>
    <row r="4133" spans="4:6" x14ac:dyDescent="0.2">
      <c r="D4133" s="7"/>
      <c r="E4133" s="2">
        <v>1.3140000000000001E-3</v>
      </c>
      <c r="F4133" s="2">
        <v>1.9970000000000001E-3</v>
      </c>
    </row>
    <row r="4134" spans="4:6" x14ac:dyDescent="0.2">
      <c r="D4134" s="7"/>
      <c r="E4134" s="2">
        <v>8.8900000000000003E-4</v>
      </c>
      <c r="F4134" s="2">
        <v>9.5399999999999999E-4</v>
      </c>
    </row>
    <row r="4135" spans="4:6" x14ac:dyDescent="0.2">
      <c r="D4135" s="7"/>
      <c r="E4135" s="2">
        <v>2.0820000000000001E-3</v>
      </c>
      <c r="F4135" s="2">
        <v>1.067E-3</v>
      </c>
    </row>
    <row r="4136" spans="4:6" x14ac:dyDescent="0.2">
      <c r="D4136" s="7"/>
      <c r="E4136" s="2">
        <v>2.1090000000000002E-3</v>
      </c>
      <c r="F4136" s="2">
        <v>1.1620000000000001E-3</v>
      </c>
    </row>
    <row r="4137" spans="4:6" x14ac:dyDescent="0.2">
      <c r="D4137" s="7"/>
      <c r="E4137" s="2">
        <v>1.797E-3</v>
      </c>
      <c r="F4137" s="2">
        <v>1.165E-3</v>
      </c>
    </row>
    <row r="4138" spans="4:6" x14ac:dyDescent="0.2">
      <c r="D4138" s="7"/>
      <c r="E4138" s="2">
        <v>1.371E-3</v>
      </c>
      <c r="F4138" s="2">
        <v>1.0870000000000001E-3</v>
      </c>
    </row>
    <row r="4139" spans="4:6" x14ac:dyDescent="0.2">
      <c r="D4139" s="7"/>
      <c r="E4139" s="2">
        <v>2.6770000000000001E-3</v>
      </c>
      <c r="F4139" s="2">
        <v>7.8200000000000003E-4</v>
      </c>
    </row>
    <row r="4140" spans="4:6" x14ac:dyDescent="0.2">
      <c r="D4140" s="7"/>
      <c r="E4140" s="2">
        <v>1.335E-3</v>
      </c>
      <c r="F4140" s="2">
        <v>4.86E-4</v>
      </c>
    </row>
    <row r="4141" spans="4:6" x14ac:dyDescent="0.2">
      <c r="D4141" s="7"/>
      <c r="E4141" s="2">
        <v>1.431E-3</v>
      </c>
      <c r="F4141" s="2">
        <v>5.3200000000000003E-4</v>
      </c>
    </row>
    <row r="4142" spans="4:6" x14ac:dyDescent="0.2">
      <c r="D4142" s="7"/>
      <c r="E4142" s="2">
        <v>1.6329999999999999E-3</v>
      </c>
      <c r="F4142" s="2">
        <v>6.6100000000000002E-4</v>
      </c>
    </row>
    <row r="4143" spans="4:6" x14ac:dyDescent="0.2">
      <c r="D4143" s="7"/>
      <c r="E4143" s="2">
        <v>2.5760000000000002E-3</v>
      </c>
      <c r="F4143" s="2">
        <v>6.6699999999999995E-4</v>
      </c>
    </row>
    <row r="4144" spans="4:6" x14ac:dyDescent="0.2">
      <c r="D4144" s="7"/>
      <c r="E4144" s="2">
        <v>4.5690000000000001E-3</v>
      </c>
      <c r="F4144" s="2">
        <v>6.0599999999999998E-4</v>
      </c>
    </row>
    <row r="4145" spans="4:6" x14ac:dyDescent="0.2">
      <c r="D4145" s="7"/>
      <c r="E4145" s="2">
        <v>2.2290000000000001E-3</v>
      </c>
      <c r="F4145" s="2">
        <v>5.2499999999999997E-4</v>
      </c>
    </row>
    <row r="4146" spans="4:6" x14ac:dyDescent="0.2">
      <c r="D4146" s="7"/>
      <c r="E4146" s="2">
        <v>1.0690000000000001E-3</v>
      </c>
      <c r="F4146" s="2">
        <v>7.1500000000000003E-4</v>
      </c>
    </row>
    <row r="4147" spans="4:6" x14ac:dyDescent="0.2">
      <c r="D4147" s="7"/>
      <c r="E4147" s="2">
        <v>7.6999999999999996E-4</v>
      </c>
      <c r="F4147" s="2">
        <v>9.3400000000000004E-4</v>
      </c>
    </row>
    <row r="4148" spans="4:6" x14ac:dyDescent="0.2">
      <c r="D4148" s="7"/>
      <c r="E4148" s="2">
        <v>7.1199999999999996E-4</v>
      </c>
      <c r="F4148" s="2">
        <v>9.7000000000000005E-4</v>
      </c>
    </row>
    <row r="4149" spans="4:6" x14ac:dyDescent="0.2">
      <c r="D4149" s="7"/>
      <c r="E4149" s="2">
        <v>8.2799999999999996E-4</v>
      </c>
      <c r="F4149" s="2">
        <v>5.7899999999999998E-4</v>
      </c>
    </row>
    <row r="4150" spans="4:6" x14ac:dyDescent="0.2">
      <c r="D4150" s="7"/>
      <c r="E4150" s="2">
        <v>3.568E-3</v>
      </c>
      <c r="F4150" s="2">
        <v>7.6199999999999998E-4</v>
      </c>
    </row>
    <row r="4151" spans="4:6" x14ac:dyDescent="0.2">
      <c r="D4151" s="7"/>
      <c r="E4151" s="2">
        <v>2.0960000000000002E-3</v>
      </c>
      <c r="F4151" s="2">
        <v>9.1E-4</v>
      </c>
    </row>
    <row r="4152" spans="4:6" x14ac:dyDescent="0.2">
      <c r="D4152" s="7"/>
      <c r="E4152" s="2">
        <v>1.529E-3</v>
      </c>
      <c r="F4152" s="2">
        <v>9.0399999999999996E-4</v>
      </c>
    </row>
    <row r="4153" spans="4:6" x14ac:dyDescent="0.2">
      <c r="D4153" s="7"/>
      <c r="E4153" s="2">
        <v>8.8500000000000004E-4</v>
      </c>
      <c r="F4153" s="2">
        <v>8.1400000000000005E-4</v>
      </c>
    </row>
    <row r="4154" spans="4:6" x14ac:dyDescent="0.2">
      <c r="D4154" s="7"/>
      <c r="E4154" s="2">
        <v>2.826E-3</v>
      </c>
      <c r="F4154" s="2">
        <v>6.6100000000000002E-4</v>
      </c>
    </row>
    <row r="4155" spans="4:6" x14ac:dyDescent="0.2">
      <c r="D4155" s="7"/>
      <c r="E4155" s="2">
        <v>1.951E-3</v>
      </c>
      <c r="F4155" s="2">
        <v>1.3649999999999999E-3</v>
      </c>
    </row>
    <row r="4156" spans="4:6" x14ac:dyDescent="0.2">
      <c r="D4156" s="7"/>
      <c r="E4156" s="2">
        <v>7.85E-4</v>
      </c>
      <c r="F4156" s="2">
        <v>7.8299999999999995E-4</v>
      </c>
    </row>
    <row r="4157" spans="4:6" x14ac:dyDescent="0.2">
      <c r="D4157" s="7"/>
      <c r="E4157" s="2">
        <v>1.387E-3</v>
      </c>
      <c r="F4157" s="2">
        <v>5.5099999999999995E-4</v>
      </c>
    </row>
    <row r="4158" spans="4:6" x14ac:dyDescent="0.2">
      <c r="D4158" s="7"/>
      <c r="E4158" s="2">
        <v>1.054E-3</v>
      </c>
      <c r="F4158" s="2">
        <v>1.482E-3</v>
      </c>
    </row>
    <row r="4159" spans="4:6" x14ac:dyDescent="0.2">
      <c r="D4159" s="7"/>
      <c r="E4159" s="2">
        <v>1.065E-3</v>
      </c>
      <c r="F4159" s="2">
        <v>8.4599999999999996E-4</v>
      </c>
    </row>
    <row r="4160" spans="4:6" x14ac:dyDescent="0.2">
      <c r="D4160" s="7"/>
      <c r="E4160" s="2">
        <v>2.235E-3</v>
      </c>
      <c r="F4160" s="2">
        <v>7.2199999999999999E-4</v>
      </c>
    </row>
    <row r="4161" spans="4:6" x14ac:dyDescent="0.2">
      <c r="D4161" s="7"/>
      <c r="E4161" s="2">
        <v>2.3609999999999998E-3</v>
      </c>
      <c r="F4161" s="2">
        <v>1.727E-3</v>
      </c>
    </row>
    <row r="4162" spans="4:6" x14ac:dyDescent="0.2">
      <c r="D4162" s="7"/>
      <c r="E4162" s="2">
        <v>7.2599999999999997E-4</v>
      </c>
      <c r="F4162" s="2">
        <v>1.2260000000000001E-3</v>
      </c>
    </row>
    <row r="4163" spans="4:6" x14ac:dyDescent="0.2">
      <c r="D4163" s="7"/>
      <c r="E4163" s="2">
        <v>1.2110000000000001E-3</v>
      </c>
      <c r="F4163" s="2">
        <v>1.913E-3</v>
      </c>
    </row>
    <row r="4164" spans="4:6" x14ac:dyDescent="0.2">
      <c r="D4164" s="7"/>
      <c r="E4164" s="2">
        <v>9.6400000000000001E-4</v>
      </c>
      <c r="F4164" s="2">
        <v>1.81E-3</v>
      </c>
    </row>
    <row r="4165" spans="4:6" x14ac:dyDescent="0.2">
      <c r="D4165" s="7"/>
      <c r="E4165" s="2">
        <v>8.3299999999999997E-4</v>
      </c>
      <c r="F4165" s="2">
        <v>1.395E-3</v>
      </c>
    </row>
    <row r="4166" spans="4:6" x14ac:dyDescent="0.2">
      <c r="D4166" s="7"/>
      <c r="E4166" s="2">
        <v>1.2999999999999999E-3</v>
      </c>
      <c r="F4166" s="2">
        <v>1.8400000000000001E-3</v>
      </c>
    </row>
    <row r="4167" spans="4:6" x14ac:dyDescent="0.2">
      <c r="D4167" s="7"/>
      <c r="E4167" s="2">
        <v>1.09E-3</v>
      </c>
      <c r="F4167" s="2">
        <v>1.106E-3</v>
      </c>
    </row>
    <row r="4168" spans="4:6" x14ac:dyDescent="0.2">
      <c r="D4168" s="7"/>
      <c r="E4168" s="2">
        <v>1.122E-3</v>
      </c>
      <c r="F4168" s="2">
        <v>1.0269999999999999E-3</v>
      </c>
    </row>
    <row r="4169" spans="4:6" x14ac:dyDescent="0.2">
      <c r="D4169" s="7"/>
      <c r="E4169" s="2">
        <v>1.4530000000000001E-3</v>
      </c>
      <c r="F4169" s="2">
        <v>1.531E-3</v>
      </c>
    </row>
    <row r="4170" spans="4:6" x14ac:dyDescent="0.2">
      <c r="D4170" s="7"/>
      <c r="E4170" s="2">
        <v>1.2199999999999999E-3</v>
      </c>
      <c r="F4170" s="2">
        <v>8.3299999999999997E-4</v>
      </c>
    </row>
    <row r="4171" spans="4:6" x14ac:dyDescent="0.2">
      <c r="D4171" s="7"/>
      <c r="E4171" s="2">
        <v>6.69E-4</v>
      </c>
      <c r="F4171" s="2">
        <v>7.7099999999999998E-4</v>
      </c>
    </row>
    <row r="4172" spans="4:6" x14ac:dyDescent="0.2">
      <c r="D4172" s="7"/>
      <c r="E4172" s="2">
        <v>5.5099999999999995E-4</v>
      </c>
      <c r="F4172" s="2">
        <v>8.61E-4</v>
      </c>
    </row>
    <row r="4173" spans="4:6" x14ac:dyDescent="0.2">
      <c r="D4173" s="7"/>
      <c r="E4173" s="2">
        <v>7.2900000000000005E-4</v>
      </c>
      <c r="F4173" s="2">
        <v>9.7000000000000005E-4</v>
      </c>
    </row>
    <row r="4174" spans="4:6" x14ac:dyDescent="0.2">
      <c r="D4174" s="7"/>
      <c r="E4174" s="2">
        <v>1.126E-3</v>
      </c>
      <c r="F4174" s="2">
        <v>9.5699999999999995E-4</v>
      </c>
    </row>
    <row r="4175" spans="4:6" x14ac:dyDescent="0.2">
      <c r="D4175" s="7"/>
      <c r="E4175" s="2">
        <v>6.2500000000000001E-4</v>
      </c>
      <c r="F4175" s="2">
        <v>6.4700000000000001E-4</v>
      </c>
    </row>
    <row r="4176" spans="4:6" x14ac:dyDescent="0.2">
      <c r="D4176" s="7"/>
      <c r="E4176" s="2">
        <v>5.3600000000000002E-4</v>
      </c>
      <c r="F4176" s="2">
        <v>9.4899999999999997E-4</v>
      </c>
    </row>
    <row r="4177" spans="4:6" x14ac:dyDescent="0.2">
      <c r="D4177" s="7"/>
      <c r="E4177" s="2">
        <v>1.7899999999999999E-3</v>
      </c>
      <c r="F4177" s="2">
        <v>4.6799999999999999E-4</v>
      </c>
    </row>
    <row r="4178" spans="4:6" x14ac:dyDescent="0.2">
      <c r="D4178" s="7"/>
      <c r="E4178" s="2">
        <v>8.5499999999999997E-4</v>
      </c>
      <c r="F4178" s="2">
        <v>1.305E-3</v>
      </c>
    </row>
    <row r="4179" spans="4:6" x14ac:dyDescent="0.2">
      <c r="D4179" s="7"/>
      <c r="E4179" s="2">
        <v>7.6800000000000002E-4</v>
      </c>
      <c r="F4179" s="2">
        <v>5.8900000000000001E-4</v>
      </c>
    </row>
    <row r="4180" spans="4:6" x14ac:dyDescent="0.2">
      <c r="D4180" s="7"/>
      <c r="E4180" s="2">
        <v>1.207E-3</v>
      </c>
      <c r="F4180" s="2">
        <v>1.1839999999999999E-3</v>
      </c>
    </row>
    <row r="4181" spans="4:6" x14ac:dyDescent="0.2">
      <c r="D4181" s="7"/>
      <c r="E4181" s="2">
        <v>1.1659999999999999E-3</v>
      </c>
      <c r="F4181" s="2">
        <v>9.19E-4</v>
      </c>
    </row>
    <row r="4182" spans="4:6" x14ac:dyDescent="0.2">
      <c r="D4182" s="7"/>
      <c r="E4182" s="2">
        <v>1.6490000000000001E-3</v>
      </c>
      <c r="F4182" s="2">
        <v>5.5400000000000002E-4</v>
      </c>
    </row>
    <row r="4183" spans="4:6" x14ac:dyDescent="0.2">
      <c r="D4183" s="7"/>
      <c r="E4183" s="2">
        <v>5.53E-4</v>
      </c>
      <c r="F4183" s="2">
        <v>8.4400000000000002E-4</v>
      </c>
    </row>
    <row r="4184" spans="4:6" x14ac:dyDescent="0.2">
      <c r="D4184" s="7"/>
      <c r="E4184" s="2"/>
      <c r="F4184" s="2">
        <v>8.7600000000000004E-4</v>
      </c>
    </row>
    <row r="4185" spans="4:6" x14ac:dyDescent="0.2">
      <c r="D4185" s="7"/>
      <c r="E4185" s="2">
        <v>9.77E-4</v>
      </c>
      <c r="F4185" s="2">
        <v>9.1799999999999998E-4</v>
      </c>
    </row>
    <row r="4186" spans="4:6" x14ac:dyDescent="0.2">
      <c r="D4186" s="7"/>
      <c r="E4186" s="2">
        <v>1.2750000000000001E-3</v>
      </c>
      <c r="F4186" s="2">
        <v>5.44E-4</v>
      </c>
    </row>
    <row r="4187" spans="4:6" x14ac:dyDescent="0.2">
      <c r="D4187" s="7"/>
      <c r="E4187" s="2">
        <v>1.683E-3</v>
      </c>
      <c r="F4187" s="2">
        <v>5.9800000000000001E-4</v>
      </c>
    </row>
    <row r="4188" spans="4:6" x14ac:dyDescent="0.2">
      <c r="D4188" s="7"/>
      <c r="E4188" s="2">
        <v>9.2599999999999996E-4</v>
      </c>
      <c r="F4188" s="2">
        <v>9.7199999999999999E-4</v>
      </c>
    </row>
    <row r="4189" spans="4:6" x14ac:dyDescent="0.2">
      <c r="D4189" s="7"/>
      <c r="E4189" s="2">
        <v>6.78E-4</v>
      </c>
      <c r="F4189" s="2">
        <v>7.76E-4</v>
      </c>
    </row>
    <row r="4190" spans="4:6" x14ac:dyDescent="0.2">
      <c r="D4190" s="7"/>
      <c r="E4190" s="2">
        <v>1.1000000000000001E-3</v>
      </c>
      <c r="F4190" s="2">
        <v>1.0640000000000001E-3</v>
      </c>
    </row>
    <row r="4191" spans="4:6" x14ac:dyDescent="0.2">
      <c r="D4191" s="7"/>
      <c r="E4191" s="2">
        <v>1.2509999999999999E-3</v>
      </c>
      <c r="F4191" s="2">
        <v>9.2500000000000004E-4</v>
      </c>
    </row>
    <row r="4192" spans="4:6" x14ac:dyDescent="0.2">
      <c r="D4192" s="7"/>
      <c r="E4192" s="2">
        <v>1.1349999999999999E-3</v>
      </c>
      <c r="F4192" s="2">
        <v>1.1169999999999999E-3</v>
      </c>
    </row>
    <row r="4193" spans="4:6" x14ac:dyDescent="0.2">
      <c r="D4193" s="7"/>
      <c r="E4193" s="2">
        <v>1.2470000000000001E-3</v>
      </c>
      <c r="F4193" s="2">
        <v>8.7100000000000003E-4</v>
      </c>
    </row>
    <row r="4194" spans="4:6" x14ac:dyDescent="0.2">
      <c r="D4194" s="7"/>
      <c r="E4194" s="2">
        <v>1.645E-3</v>
      </c>
      <c r="F4194" s="2">
        <v>1.7329999999999999E-3</v>
      </c>
    </row>
    <row r="4195" spans="4:6" x14ac:dyDescent="0.2">
      <c r="D4195" s="7"/>
      <c r="E4195" s="2">
        <v>1.0679999999999999E-3</v>
      </c>
      <c r="F4195" s="2">
        <v>2.369E-3</v>
      </c>
    </row>
    <row r="4196" spans="4:6" x14ac:dyDescent="0.2">
      <c r="D4196" s="7"/>
      <c r="E4196" s="2">
        <v>1.077E-3</v>
      </c>
      <c r="F4196" s="2">
        <v>6.4999999999999997E-4</v>
      </c>
    </row>
    <row r="4197" spans="4:6" x14ac:dyDescent="0.2">
      <c r="D4197" s="7"/>
      <c r="E4197" s="2">
        <v>1.2080000000000001E-3</v>
      </c>
      <c r="F4197" s="2">
        <v>1.6969999999999999E-3</v>
      </c>
    </row>
    <row r="4198" spans="4:6" x14ac:dyDescent="0.2">
      <c r="D4198" s="7"/>
      <c r="E4198" s="2">
        <v>9.0300000000000005E-4</v>
      </c>
      <c r="F4198" s="2">
        <v>8.0599999999999997E-4</v>
      </c>
    </row>
    <row r="4199" spans="4:6" x14ac:dyDescent="0.2">
      <c r="D4199" s="7"/>
      <c r="E4199" s="2">
        <v>5.1000000000000004E-4</v>
      </c>
      <c r="F4199" s="2">
        <v>8.0599999999999997E-4</v>
      </c>
    </row>
    <row r="4200" spans="4:6" x14ac:dyDescent="0.2">
      <c r="D4200" s="7"/>
      <c r="E4200" s="2">
        <v>1.0059999999999999E-3</v>
      </c>
      <c r="F4200" s="2">
        <v>1.25E-3</v>
      </c>
    </row>
    <row r="4201" spans="4:6" x14ac:dyDescent="0.2">
      <c r="D4201" s="7"/>
      <c r="E4201" s="2">
        <v>1.3309999999999999E-3</v>
      </c>
      <c r="F4201" s="2">
        <v>1.6919999999999999E-3</v>
      </c>
    </row>
    <row r="4202" spans="4:6" x14ac:dyDescent="0.2">
      <c r="D4202" s="7"/>
      <c r="E4202" s="2">
        <v>1.0070000000000001E-3</v>
      </c>
      <c r="F4202" s="2">
        <v>1.034E-3</v>
      </c>
    </row>
    <row r="4203" spans="4:6" x14ac:dyDescent="0.2">
      <c r="D4203" s="7"/>
      <c r="E4203" s="2">
        <v>1.3929999999999999E-3</v>
      </c>
      <c r="F4203" s="2">
        <v>1.142E-3</v>
      </c>
    </row>
    <row r="4204" spans="4:6" x14ac:dyDescent="0.2">
      <c r="D4204" s="7"/>
      <c r="E4204" s="2">
        <v>1.4350000000000001E-3</v>
      </c>
      <c r="F4204" s="2">
        <v>2.372E-3</v>
      </c>
    </row>
    <row r="4205" spans="4:6" x14ac:dyDescent="0.2">
      <c r="D4205" s="7"/>
      <c r="E4205" s="2">
        <v>2.447E-3</v>
      </c>
      <c r="F4205" s="2">
        <v>2.6840000000000002E-3</v>
      </c>
    </row>
    <row r="4206" spans="4:6" x14ac:dyDescent="0.2">
      <c r="D4206" s="7"/>
      <c r="E4206" s="2">
        <v>3.2320000000000001E-3</v>
      </c>
      <c r="F4206" s="2">
        <v>2.9229999999999998E-3</v>
      </c>
    </row>
    <row r="4207" spans="4:6" x14ac:dyDescent="0.2">
      <c r="D4207" s="7"/>
      <c r="E4207" s="2">
        <v>3.215E-3</v>
      </c>
      <c r="F4207" s="2">
        <v>1.5009999999999999E-3</v>
      </c>
    </row>
    <row r="4208" spans="4:6" x14ac:dyDescent="0.2">
      <c r="D4208" s="7"/>
      <c r="E4208" s="2">
        <v>1.488E-3</v>
      </c>
      <c r="F4208" s="2">
        <v>4.3620000000000004E-3</v>
      </c>
    </row>
    <row r="4209" spans="4:6" x14ac:dyDescent="0.2">
      <c r="D4209" s="7"/>
      <c r="E4209" s="2">
        <v>7.3899999999999997E-4</v>
      </c>
      <c r="F4209" s="2">
        <v>9.59E-4</v>
      </c>
    </row>
    <row r="4210" spans="4:6" x14ac:dyDescent="0.2">
      <c r="D4210" s="7"/>
      <c r="E4210" s="2">
        <v>2.9359999999999998E-3</v>
      </c>
      <c r="F4210" s="2">
        <v>1.0579999999999999E-3</v>
      </c>
    </row>
    <row r="4211" spans="4:6" x14ac:dyDescent="0.2">
      <c r="D4211" s="7"/>
      <c r="E4211" s="2">
        <v>2.4169999999999999E-3</v>
      </c>
      <c r="F4211" s="2">
        <v>9.77E-4</v>
      </c>
    </row>
    <row r="4212" spans="4:6" x14ac:dyDescent="0.2">
      <c r="D4212" s="7"/>
      <c r="E4212" s="2">
        <v>9.1500000000000001E-4</v>
      </c>
      <c r="F4212" s="2">
        <v>9.5200000000000005E-4</v>
      </c>
    </row>
    <row r="4213" spans="4:6" x14ac:dyDescent="0.2">
      <c r="D4213" s="7"/>
      <c r="E4213" s="2">
        <v>9.8900000000000008E-4</v>
      </c>
      <c r="F4213" s="2">
        <v>1.222E-3</v>
      </c>
    </row>
    <row r="4214" spans="4:6" x14ac:dyDescent="0.2">
      <c r="D4214" s="7"/>
      <c r="E4214" s="2">
        <v>1.5939999999999999E-3</v>
      </c>
      <c r="F4214" s="2">
        <v>8.6200000000000003E-4</v>
      </c>
    </row>
    <row r="4215" spans="4:6" x14ac:dyDescent="0.2">
      <c r="D4215" s="7"/>
      <c r="E4215" s="2">
        <v>9.4899999999999997E-4</v>
      </c>
      <c r="F4215" s="2">
        <v>9.59E-4</v>
      </c>
    </row>
    <row r="4216" spans="4:6" x14ac:dyDescent="0.2">
      <c r="D4216" s="7"/>
      <c r="E4216" s="2">
        <v>2.624E-3</v>
      </c>
      <c r="F4216" s="2">
        <v>1.0200000000000001E-3</v>
      </c>
    </row>
    <row r="4217" spans="4:6" x14ac:dyDescent="0.2">
      <c r="D4217" s="7"/>
      <c r="E4217" s="2">
        <v>9.3800000000000003E-4</v>
      </c>
      <c r="F4217" s="2">
        <v>1.557E-3</v>
      </c>
    </row>
    <row r="4218" spans="4:6" x14ac:dyDescent="0.2">
      <c r="D4218" s="7"/>
      <c r="E4218" s="2">
        <v>8.3500000000000002E-4</v>
      </c>
      <c r="F4218" s="2">
        <v>6.8000000000000005E-4</v>
      </c>
    </row>
    <row r="4219" spans="4:6" x14ac:dyDescent="0.2">
      <c r="D4219" s="7"/>
      <c r="E4219" s="2">
        <v>1.4809999999999999E-3</v>
      </c>
      <c r="F4219" s="2">
        <v>1.3029999999999999E-3</v>
      </c>
    </row>
    <row r="4220" spans="4:6" x14ac:dyDescent="0.2">
      <c r="D4220" s="7"/>
      <c r="E4220" s="2">
        <v>7.67E-4</v>
      </c>
      <c r="F4220" s="2">
        <v>6.4400000000000004E-4</v>
      </c>
    </row>
    <row r="4221" spans="4:6" x14ac:dyDescent="0.2">
      <c r="D4221" s="7"/>
      <c r="E4221" s="2">
        <v>1.238E-3</v>
      </c>
      <c r="F4221" s="2">
        <v>1.237E-3</v>
      </c>
    </row>
    <row r="4222" spans="4:6" x14ac:dyDescent="0.2">
      <c r="D4222" s="7"/>
      <c r="E4222" s="2">
        <v>1.4809999999999999E-3</v>
      </c>
      <c r="F4222" s="2">
        <v>1.026E-3</v>
      </c>
    </row>
    <row r="4223" spans="4:6" x14ac:dyDescent="0.2">
      <c r="D4223" s="7"/>
      <c r="E4223" s="2">
        <v>8.6899999999999998E-4</v>
      </c>
      <c r="F4223" s="2">
        <v>6.0800000000000003E-4</v>
      </c>
    </row>
    <row r="4224" spans="4:6" x14ac:dyDescent="0.2">
      <c r="D4224" s="7"/>
      <c r="E4224" s="2">
        <v>1.6750000000000001E-3</v>
      </c>
      <c r="F4224" s="2">
        <v>8.5700000000000001E-4</v>
      </c>
    </row>
    <row r="4225" spans="4:6" x14ac:dyDescent="0.2">
      <c r="D4225" s="7"/>
      <c r="E4225" s="2">
        <v>1.049E-3</v>
      </c>
      <c r="F4225" s="2">
        <v>7.3800000000000005E-4</v>
      </c>
    </row>
    <row r="4226" spans="4:6" x14ac:dyDescent="0.2">
      <c r="D4226" s="7"/>
      <c r="E4226" s="2">
        <v>9.2900000000000003E-4</v>
      </c>
      <c r="F4226" s="2">
        <v>1.3569999999999999E-3</v>
      </c>
    </row>
    <row r="4227" spans="4:6" x14ac:dyDescent="0.2">
      <c r="D4227" s="7"/>
      <c r="E4227" s="2">
        <v>9.9099999999999991E-4</v>
      </c>
      <c r="F4227" s="2">
        <v>1.227E-3</v>
      </c>
    </row>
    <row r="4228" spans="4:6" x14ac:dyDescent="0.2">
      <c r="D4228" s="7"/>
      <c r="E4228" s="2">
        <v>1.1249999999999999E-3</v>
      </c>
      <c r="F4228" s="2">
        <v>2.849E-3</v>
      </c>
    </row>
    <row r="4229" spans="4:6" x14ac:dyDescent="0.2">
      <c r="D4229" s="7"/>
      <c r="E4229" s="2">
        <v>1.866E-3</v>
      </c>
      <c r="F4229" s="2">
        <v>1.2669999999999999E-3</v>
      </c>
    </row>
    <row r="4230" spans="4:6" x14ac:dyDescent="0.2">
      <c r="D4230" s="7"/>
      <c r="E4230" s="2">
        <v>8.4000000000000003E-4</v>
      </c>
      <c r="F4230" s="2">
        <v>2.2729999999999998E-3</v>
      </c>
    </row>
    <row r="4231" spans="4:6" x14ac:dyDescent="0.2">
      <c r="D4231" s="7"/>
      <c r="E4231" s="2">
        <v>4.0499999999999998E-4</v>
      </c>
      <c r="F4231" s="2">
        <v>1.32E-3</v>
      </c>
    </row>
    <row r="4232" spans="4:6" x14ac:dyDescent="0.2">
      <c r="D4232" s="7"/>
      <c r="E4232" s="2">
        <v>1.0380000000000001E-3</v>
      </c>
      <c r="F4232" s="2">
        <v>4.1199999999999999E-4</v>
      </c>
    </row>
    <row r="4233" spans="4:6" x14ac:dyDescent="0.2">
      <c r="D4233" s="7"/>
      <c r="E4233" s="2">
        <v>8.2100000000000001E-4</v>
      </c>
      <c r="F4233" s="2">
        <v>2.957E-3</v>
      </c>
    </row>
    <row r="4234" spans="4:6" x14ac:dyDescent="0.2">
      <c r="D4234" s="7"/>
      <c r="E4234" s="2">
        <v>8.3500000000000002E-4</v>
      </c>
      <c r="F4234" s="2">
        <v>8.83E-4</v>
      </c>
    </row>
    <row r="4235" spans="4:6" x14ac:dyDescent="0.2">
      <c r="D4235" s="7"/>
      <c r="E4235" s="2">
        <v>9.0899999999999998E-4</v>
      </c>
      <c r="F4235" s="2">
        <v>1.34E-3</v>
      </c>
    </row>
    <row r="4236" spans="4:6" x14ac:dyDescent="0.2">
      <c r="D4236" s="7"/>
      <c r="E4236" s="2">
        <v>7.5299999999999998E-4</v>
      </c>
      <c r="F4236" s="2">
        <v>3.2919999999999998E-3</v>
      </c>
    </row>
    <row r="4237" spans="4:6" x14ac:dyDescent="0.2">
      <c r="D4237" s="7"/>
      <c r="E4237" s="2">
        <v>8.3900000000000001E-4</v>
      </c>
      <c r="F4237" s="2">
        <v>2.392E-3</v>
      </c>
    </row>
    <row r="4238" spans="4:6" x14ac:dyDescent="0.2">
      <c r="D4238" s="7"/>
      <c r="E4238" s="2">
        <v>3.8E-3</v>
      </c>
      <c r="F4238" s="2">
        <v>1.5579999999999999E-3</v>
      </c>
    </row>
    <row r="4239" spans="4:6" x14ac:dyDescent="0.2">
      <c r="D4239" s="7"/>
      <c r="E4239" s="2">
        <v>2.2780000000000001E-3</v>
      </c>
      <c r="F4239" s="2">
        <v>1.874E-3</v>
      </c>
    </row>
    <row r="4240" spans="4:6" x14ac:dyDescent="0.2">
      <c r="D4240" s="7"/>
      <c r="E4240" s="2">
        <v>2.1489999999999999E-3</v>
      </c>
      <c r="F4240" s="2">
        <v>1.085E-3</v>
      </c>
    </row>
    <row r="4241" spans="4:6" x14ac:dyDescent="0.2">
      <c r="D4241" s="7"/>
      <c r="E4241" s="2">
        <v>1.5039999999999999E-3</v>
      </c>
      <c r="F4241" s="2">
        <v>1.529E-3</v>
      </c>
    </row>
    <row r="4242" spans="4:6" x14ac:dyDescent="0.2">
      <c r="D4242" s="7"/>
      <c r="E4242" s="2">
        <v>1.5380000000000001E-3</v>
      </c>
      <c r="F4242" s="2">
        <v>9.9500000000000001E-4</v>
      </c>
    </row>
    <row r="4243" spans="4:6" x14ac:dyDescent="0.2">
      <c r="D4243" s="7"/>
      <c r="E4243" s="2">
        <v>1.9740000000000001E-3</v>
      </c>
      <c r="F4243" s="2">
        <v>9.8799999999999995E-4</v>
      </c>
    </row>
    <row r="4244" spans="4:6" x14ac:dyDescent="0.2">
      <c r="D4244" s="7"/>
      <c r="E4244" s="2">
        <v>4.0740000000000004E-3</v>
      </c>
      <c r="F4244" s="2">
        <v>1.382E-3</v>
      </c>
    </row>
    <row r="4245" spans="4:6" x14ac:dyDescent="0.2">
      <c r="D4245" s="7"/>
      <c r="E4245" s="2">
        <v>1.8439999999999999E-3</v>
      </c>
      <c r="F4245" s="2">
        <v>6.3900000000000003E-4</v>
      </c>
    </row>
    <row r="4246" spans="4:6" x14ac:dyDescent="0.2">
      <c r="D4246" s="7"/>
      <c r="E4246" s="2">
        <v>1.487E-3</v>
      </c>
      <c r="F4246" s="2">
        <v>1.098E-3</v>
      </c>
    </row>
    <row r="4247" spans="4:6" x14ac:dyDescent="0.2">
      <c r="D4247" s="7"/>
      <c r="E4247" s="2">
        <v>9.7599999999999998E-4</v>
      </c>
      <c r="F4247" s="2">
        <v>1.5989999999999999E-3</v>
      </c>
    </row>
    <row r="4248" spans="4:6" x14ac:dyDescent="0.2">
      <c r="D4248" s="7"/>
      <c r="E4248" s="2">
        <v>1.939E-3</v>
      </c>
      <c r="F4248" s="2">
        <v>7.9500000000000003E-4</v>
      </c>
    </row>
    <row r="4249" spans="4:6" x14ac:dyDescent="0.2">
      <c r="D4249" s="7"/>
      <c r="E4249" s="2">
        <v>1.1000000000000001E-3</v>
      </c>
      <c r="F4249" s="2">
        <v>7.3399999999999995E-4</v>
      </c>
    </row>
    <row r="4250" spans="4:6" x14ac:dyDescent="0.2">
      <c r="D4250" s="7"/>
      <c r="E4250" s="2">
        <v>7.5100000000000004E-4</v>
      </c>
      <c r="F4250" s="2">
        <v>7.4299999999999995E-4</v>
      </c>
    </row>
    <row r="4251" spans="4:6" x14ac:dyDescent="0.2">
      <c r="D4251" s="7"/>
      <c r="E4251" s="2">
        <v>1.052E-3</v>
      </c>
      <c r="F4251" s="2">
        <v>6.4800000000000003E-4</v>
      </c>
    </row>
    <row r="4252" spans="4:6" x14ac:dyDescent="0.2">
      <c r="D4252" s="7"/>
      <c r="E4252" s="2">
        <v>2.0149999999999999E-3</v>
      </c>
      <c r="F4252" s="2">
        <v>9.5399999999999999E-4</v>
      </c>
    </row>
    <row r="4253" spans="4:6" x14ac:dyDescent="0.2">
      <c r="D4253" s="7"/>
      <c r="E4253" s="2">
        <v>3.9420000000000002E-3</v>
      </c>
      <c r="F4253" s="2">
        <v>1.0300000000000001E-3</v>
      </c>
    </row>
    <row r="4254" spans="4:6" x14ac:dyDescent="0.2">
      <c r="D4254" s="7"/>
      <c r="E4254" s="2">
        <v>2.0140000000000002E-3</v>
      </c>
      <c r="F4254" s="2">
        <v>8.83E-4</v>
      </c>
    </row>
    <row r="4255" spans="4:6" x14ac:dyDescent="0.2">
      <c r="D4255" s="7"/>
      <c r="E4255" s="2">
        <v>1.8389999999999999E-3</v>
      </c>
      <c r="F4255" s="2">
        <v>8.4400000000000002E-4</v>
      </c>
    </row>
    <row r="4256" spans="4:6" x14ac:dyDescent="0.2">
      <c r="D4256" s="7"/>
      <c r="E4256" s="2">
        <v>1.8929999999999999E-3</v>
      </c>
      <c r="F4256" s="2">
        <v>1.039E-3</v>
      </c>
    </row>
    <row r="4257" spans="4:6" x14ac:dyDescent="0.2">
      <c r="D4257" s="7"/>
      <c r="E4257" s="2">
        <v>1.284E-3</v>
      </c>
      <c r="F4257" s="2">
        <v>5.6700000000000001E-4</v>
      </c>
    </row>
    <row r="4258" spans="4:6" x14ac:dyDescent="0.2">
      <c r="D4258" s="7"/>
      <c r="E4258" s="2">
        <v>2.199E-3</v>
      </c>
      <c r="F4258" s="2">
        <v>8.1099999999999998E-4</v>
      </c>
    </row>
    <row r="4259" spans="4:6" x14ac:dyDescent="0.2">
      <c r="D4259" s="7"/>
      <c r="E4259" s="2">
        <v>1.111E-3</v>
      </c>
      <c r="F4259" s="2">
        <v>1.4009999999999999E-3</v>
      </c>
    </row>
    <row r="4260" spans="4:6" x14ac:dyDescent="0.2">
      <c r="D4260" s="7"/>
      <c r="E4260" s="2">
        <v>9.5500000000000001E-4</v>
      </c>
      <c r="F4260" s="2">
        <v>9.3499999999999996E-4</v>
      </c>
    </row>
    <row r="4261" spans="4:6" x14ac:dyDescent="0.2">
      <c r="D4261" s="7"/>
      <c r="E4261" s="2">
        <v>6.7699999999999998E-4</v>
      </c>
      <c r="F4261" s="2">
        <v>1.3849999999999999E-3</v>
      </c>
    </row>
    <row r="4262" spans="4:6" x14ac:dyDescent="0.2">
      <c r="D4262" s="7"/>
      <c r="E4262" s="2">
        <v>1.0499999999999999E-3</v>
      </c>
      <c r="F4262" s="2">
        <v>1.291E-3</v>
      </c>
    </row>
    <row r="4263" spans="4:6" x14ac:dyDescent="0.2">
      <c r="D4263" s="7"/>
      <c r="E4263" s="2">
        <v>7.85E-4</v>
      </c>
      <c r="F4263" s="2">
        <v>1.49E-3</v>
      </c>
    </row>
    <row r="4264" spans="4:6" x14ac:dyDescent="0.2">
      <c r="D4264" s="7"/>
      <c r="E4264" s="2">
        <v>1.021E-3</v>
      </c>
      <c r="F4264" s="2">
        <v>1.005E-3</v>
      </c>
    </row>
    <row r="4265" spans="4:6" x14ac:dyDescent="0.2">
      <c r="D4265" s="7"/>
      <c r="E4265" s="2">
        <v>1.6930000000000001E-3</v>
      </c>
      <c r="F4265" s="2">
        <v>1.2930000000000001E-3</v>
      </c>
    </row>
    <row r="4266" spans="4:6" x14ac:dyDescent="0.2">
      <c r="D4266" s="7"/>
      <c r="E4266" s="2">
        <v>2.6250000000000002E-3</v>
      </c>
      <c r="F4266" s="2">
        <v>1.101E-3</v>
      </c>
    </row>
    <row r="4267" spans="4:6" x14ac:dyDescent="0.2">
      <c r="D4267" s="7"/>
      <c r="E4267" s="2">
        <v>1.1850000000000001E-3</v>
      </c>
      <c r="F4267" s="2">
        <v>1.413E-3</v>
      </c>
    </row>
    <row r="4268" spans="4:6" x14ac:dyDescent="0.2">
      <c r="D4268" s="7"/>
      <c r="E4268" s="2">
        <v>7.6000000000000004E-4</v>
      </c>
      <c r="F4268" s="2">
        <v>1.426E-3</v>
      </c>
    </row>
    <row r="4269" spans="4:6" x14ac:dyDescent="0.2">
      <c r="D4269" s="7"/>
      <c r="E4269" s="2">
        <v>1.6540000000000001E-3</v>
      </c>
      <c r="F4269" s="2">
        <v>1.418E-3</v>
      </c>
    </row>
    <row r="4270" spans="4:6" x14ac:dyDescent="0.2">
      <c r="D4270" s="7"/>
      <c r="E4270" s="2">
        <v>1.011E-3</v>
      </c>
      <c r="F4270" s="2">
        <v>1.248E-3</v>
      </c>
    </row>
    <row r="4271" spans="4:6" x14ac:dyDescent="0.2">
      <c r="D4271" s="7"/>
      <c r="E4271" s="2">
        <v>8.7000000000000001E-4</v>
      </c>
      <c r="F4271" s="2">
        <v>1.2160000000000001E-3</v>
      </c>
    </row>
    <row r="4272" spans="4:6" x14ac:dyDescent="0.2">
      <c r="D4272" s="7"/>
      <c r="E4272" s="2">
        <v>1.495E-3</v>
      </c>
      <c r="F4272" s="2">
        <v>1.2229999999999999E-3</v>
      </c>
    </row>
    <row r="4273" spans="4:6" x14ac:dyDescent="0.2">
      <c r="D4273" s="7"/>
      <c r="E4273" s="2">
        <v>2.9940000000000001E-3</v>
      </c>
      <c r="F4273" s="2">
        <v>1.647E-3</v>
      </c>
    </row>
    <row r="4274" spans="4:6" x14ac:dyDescent="0.2">
      <c r="D4274" s="7"/>
      <c r="E4274" s="2">
        <v>8.9899999999999995E-4</v>
      </c>
      <c r="F4274" s="2">
        <v>8.2100000000000001E-4</v>
      </c>
    </row>
    <row r="4275" spans="4:6" x14ac:dyDescent="0.2">
      <c r="D4275" s="7"/>
      <c r="E4275" s="2">
        <v>6.9300000000000004E-4</v>
      </c>
      <c r="F4275" s="2">
        <v>6.7199999999999996E-4</v>
      </c>
    </row>
    <row r="4276" spans="4:6" x14ac:dyDescent="0.2">
      <c r="D4276" s="7"/>
      <c r="E4276" s="2">
        <v>6.7599999999999995E-4</v>
      </c>
      <c r="F4276" s="2">
        <v>1.792E-3</v>
      </c>
    </row>
    <row r="4277" spans="4:6" x14ac:dyDescent="0.2">
      <c r="D4277" s="7"/>
      <c r="E4277" s="2">
        <v>5.8200000000000005E-4</v>
      </c>
      <c r="F4277" s="2">
        <v>1.23E-3</v>
      </c>
    </row>
    <row r="4278" spans="4:6" x14ac:dyDescent="0.2">
      <c r="D4278" s="7"/>
      <c r="E4278" s="2">
        <v>1.663E-3</v>
      </c>
      <c r="F4278" s="2">
        <v>4.8000000000000001E-4</v>
      </c>
    </row>
    <row r="4279" spans="4:6" x14ac:dyDescent="0.2">
      <c r="D4279" s="7"/>
      <c r="E4279" s="2">
        <v>1.3179999999999999E-3</v>
      </c>
      <c r="F4279" s="2">
        <v>3.7800000000000003E-4</v>
      </c>
    </row>
    <row r="4280" spans="4:6" x14ac:dyDescent="0.2">
      <c r="D4280" s="7"/>
      <c r="E4280" s="2">
        <v>7.8299999999999995E-4</v>
      </c>
      <c r="F4280" s="2">
        <v>1.0139999999999999E-3</v>
      </c>
    </row>
    <row r="4281" spans="4:6" x14ac:dyDescent="0.2">
      <c r="D4281" s="7"/>
      <c r="E4281" s="2">
        <v>1.4920000000000001E-3</v>
      </c>
      <c r="F4281" s="2">
        <v>1.637E-3</v>
      </c>
    </row>
    <row r="4282" spans="4:6" x14ac:dyDescent="0.2">
      <c r="D4282" s="7"/>
      <c r="E4282" s="2">
        <v>1.836E-3</v>
      </c>
      <c r="F4282" s="2">
        <v>7.0200000000000004E-4</v>
      </c>
    </row>
    <row r="4283" spans="4:6" x14ac:dyDescent="0.2">
      <c r="D4283" s="7"/>
      <c r="E4283" s="2">
        <v>2.826E-3</v>
      </c>
      <c r="F4283" s="2">
        <v>8.2700000000000004E-4</v>
      </c>
    </row>
    <row r="4284" spans="4:6" x14ac:dyDescent="0.2">
      <c r="D4284" s="7"/>
      <c r="E4284" s="2">
        <v>1.2030000000000001E-3</v>
      </c>
      <c r="F4284" s="2">
        <v>1.3209999999999999E-3</v>
      </c>
    </row>
    <row r="4285" spans="4:6" x14ac:dyDescent="0.2">
      <c r="D4285" s="7"/>
      <c r="E4285" s="2">
        <v>5.7149999999999996E-3</v>
      </c>
      <c r="F4285" s="2">
        <v>1.078E-3</v>
      </c>
    </row>
    <row r="4286" spans="4:6" x14ac:dyDescent="0.2">
      <c r="D4286" s="7"/>
      <c r="E4286" s="2">
        <v>8.0619999999999997E-3</v>
      </c>
      <c r="F4286" s="2">
        <v>5.6999999999999998E-4</v>
      </c>
    </row>
    <row r="4287" spans="4:6" x14ac:dyDescent="0.2">
      <c r="D4287" s="7"/>
      <c r="E4287" s="2">
        <v>1.0939999999999999E-3</v>
      </c>
      <c r="F4287" s="2">
        <v>1.3470000000000001E-3</v>
      </c>
    </row>
    <row r="4288" spans="4:6" x14ac:dyDescent="0.2">
      <c r="D4288" s="7"/>
      <c r="E4288" s="2">
        <v>1.328E-3</v>
      </c>
      <c r="F4288" s="2">
        <v>8.5300000000000003E-4</v>
      </c>
    </row>
    <row r="4289" spans="4:6" x14ac:dyDescent="0.2">
      <c r="D4289" s="7"/>
      <c r="E4289" s="2">
        <v>8.6899999999999998E-4</v>
      </c>
      <c r="F4289" s="2">
        <v>1.4220000000000001E-3</v>
      </c>
    </row>
    <row r="4290" spans="4:6" x14ac:dyDescent="0.2">
      <c r="D4290" s="7"/>
      <c r="E4290" s="2">
        <v>1.1000000000000001E-3</v>
      </c>
      <c r="F4290" s="2">
        <v>1.261E-3</v>
      </c>
    </row>
    <row r="4291" spans="4:6" x14ac:dyDescent="0.2">
      <c r="D4291" s="7"/>
      <c r="E4291" s="2">
        <v>1.2570000000000001E-3</v>
      </c>
      <c r="F4291" s="2">
        <v>7.9799999999999999E-4</v>
      </c>
    </row>
    <row r="4292" spans="4:6" x14ac:dyDescent="0.2">
      <c r="D4292" s="7"/>
      <c r="E4292" s="2">
        <v>7.85E-4</v>
      </c>
      <c r="F4292" s="2">
        <v>1.2080000000000001E-3</v>
      </c>
    </row>
    <row r="4293" spans="4:6" x14ac:dyDescent="0.2">
      <c r="D4293" s="7"/>
      <c r="E4293" s="2">
        <v>9.5799999999999998E-4</v>
      </c>
      <c r="F4293" s="2">
        <v>7.0500000000000001E-4</v>
      </c>
    </row>
    <row r="4294" spans="4:6" x14ac:dyDescent="0.2">
      <c r="D4294" s="7"/>
      <c r="E4294" s="2">
        <v>1.049E-3</v>
      </c>
      <c r="F4294" s="2">
        <v>3.3319999999999999E-3</v>
      </c>
    </row>
    <row r="4295" spans="4:6" x14ac:dyDescent="0.2">
      <c r="D4295" s="7"/>
      <c r="E4295" s="2">
        <v>5.0699999999999996E-4</v>
      </c>
      <c r="F4295" s="2">
        <v>6.29E-4</v>
      </c>
    </row>
    <row r="4296" spans="4:6" x14ac:dyDescent="0.2">
      <c r="D4296" s="7"/>
      <c r="E4296" s="2">
        <v>7.3800000000000005E-4</v>
      </c>
      <c r="F4296" s="2">
        <v>8.92E-4</v>
      </c>
    </row>
    <row r="4297" spans="4:6" x14ac:dyDescent="0.2">
      <c r="D4297" s="7"/>
      <c r="E4297" s="2">
        <v>9.2299999999999999E-4</v>
      </c>
      <c r="F4297" s="2">
        <v>1.549E-3</v>
      </c>
    </row>
    <row r="4298" spans="4:6" x14ac:dyDescent="0.2">
      <c r="D4298" s="7"/>
      <c r="E4298" s="2">
        <v>1.054E-3</v>
      </c>
      <c r="F4298" s="2">
        <v>1.189E-3</v>
      </c>
    </row>
    <row r="4299" spans="4:6" x14ac:dyDescent="0.2">
      <c r="D4299" s="7"/>
      <c r="E4299" s="2">
        <v>8.52E-4</v>
      </c>
      <c r="F4299" s="2">
        <v>1.3309999999999999E-3</v>
      </c>
    </row>
    <row r="4300" spans="4:6" x14ac:dyDescent="0.2">
      <c r="D4300" s="7"/>
      <c r="E4300" s="2">
        <v>1.1119999999999999E-3</v>
      </c>
      <c r="F4300" s="2">
        <v>6.5600000000000001E-4</v>
      </c>
    </row>
    <row r="4301" spans="4:6" x14ac:dyDescent="0.2">
      <c r="D4301" s="7"/>
      <c r="E4301" s="2">
        <v>1.3309999999999999E-3</v>
      </c>
      <c r="F4301" s="2">
        <v>1.3730000000000001E-3</v>
      </c>
    </row>
    <row r="4302" spans="4:6" x14ac:dyDescent="0.2">
      <c r="D4302" s="7"/>
      <c r="E4302" s="2">
        <v>1.315E-3</v>
      </c>
      <c r="F4302" s="2">
        <v>1.0319999999999999E-3</v>
      </c>
    </row>
    <row r="4303" spans="4:6" x14ac:dyDescent="0.2">
      <c r="D4303" s="7"/>
      <c r="E4303" s="2">
        <v>9.9799999999999997E-4</v>
      </c>
      <c r="F4303" s="2">
        <v>1.289E-3</v>
      </c>
    </row>
    <row r="4304" spans="4:6" x14ac:dyDescent="0.2">
      <c r="D4304" s="7"/>
      <c r="E4304" s="2">
        <v>1.1429999999999999E-3</v>
      </c>
      <c r="F4304" s="2">
        <v>7.8399999999999997E-4</v>
      </c>
    </row>
    <row r="4305" spans="4:6" x14ac:dyDescent="0.2">
      <c r="D4305" s="7"/>
      <c r="E4305" s="2">
        <v>9.8999999999999999E-4</v>
      </c>
      <c r="F4305" s="2">
        <v>1.207E-3</v>
      </c>
    </row>
    <row r="4306" spans="4:6" x14ac:dyDescent="0.2">
      <c r="D4306" s="7"/>
      <c r="E4306" s="2">
        <v>9.990000000000001E-4</v>
      </c>
      <c r="F4306" s="2">
        <v>1.8309999999999999E-3</v>
      </c>
    </row>
    <row r="4307" spans="4:6" x14ac:dyDescent="0.2">
      <c r="D4307" s="7"/>
      <c r="E4307" s="2">
        <v>1.439E-3</v>
      </c>
      <c r="F4307" s="2">
        <v>1.7570000000000001E-3</v>
      </c>
    </row>
    <row r="4308" spans="4:6" x14ac:dyDescent="0.2">
      <c r="D4308" s="7"/>
      <c r="E4308" s="2">
        <v>1.6559999999999999E-3</v>
      </c>
      <c r="F4308" s="2">
        <v>9.5500000000000001E-4</v>
      </c>
    </row>
    <row r="4309" spans="4:6" x14ac:dyDescent="0.2">
      <c r="D4309" s="7"/>
      <c r="E4309" s="2">
        <v>5.9500000000000004E-4</v>
      </c>
      <c r="F4309" s="2">
        <v>4.7800000000000002E-4</v>
      </c>
    </row>
    <row r="4310" spans="4:6" x14ac:dyDescent="0.2">
      <c r="D4310" s="7"/>
      <c r="E4310" s="2">
        <v>7.0799999999999997E-4</v>
      </c>
      <c r="F4310" s="2">
        <v>6.3500000000000004E-4</v>
      </c>
    </row>
    <row r="4311" spans="4:6" x14ac:dyDescent="0.2">
      <c r="D4311" s="7"/>
      <c r="E4311" s="2">
        <v>9.0200000000000002E-4</v>
      </c>
      <c r="F4311" s="2">
        <v>9.8499999999999998E-4</v>
      </c>
    </row>
    <row r="4312" spans="4:6" x14ac:dyDescent="0.2">
      <c r="D4312" s="7"/>
      <c r="E4312" s="2">
        <v>1.652E-3</v>
      </c>
      <c r="F4312" s="2">
        <v>1.31E-3</v>
      </c>
    </row>
    <row r="4313" spans="4:6" x14ac:dyDescent="0.2">
      <c r="D4313" s="7"/>
      <c r="E4313" s="2">
        <v>1.2459999999999999E-3</v>
      </c>
      <c r="F4313" s="2">
        <v>1.0380000000000001E-3</v>
      </c>
    </row>
    <row r="4314" spans="4:6" x14ac:dyDescent="0.2">
      <c r="D4314" s="7"/>
      <c r="E4314" s="2">
        <v>7.8700000000000005E-4</v>
      </c>
      <c r="F4314" s="2">
        <v>1.6750000000000001E-3</v>
      </c>
    </row>
    <row r="4315" spans="4:6" x14ac:dyDescent="0.2">
      <c r="D4315" s="7"/>
      <c r="E4315" s="2">
        <v>6.9999999999999999E-4</v>
      </c>
      <c r="F4315" s="2">
        <v>1.9319999999999999E-3</v>
      </c>
    </row>
    <row r="4316" spans="4:6" x14ac:dyDescent="0.2">
      <c r="D4316" s="7"/>
      <c r="E4316" s="2">
        <v>1.323E-3</v>
      </c>
      <c r="F4316" s="2">
        <v>1.021E-3</v>
      </c>
    </row>
    <row r="4317" spans="4:6" x14ac:dyDescent="0.2">
      <c r="D4317" s="7"/>
      <c r="E4317" s="2">
        <v>1.07E-3</v>
      </c>
      <c r="F4317" s="2">
        <v>1.454E-3</v>
      </c>
    </row>
    <row r="4318" spans="4:6" x14ac:dyDescent="0.2">
      <c r="D4318" s="7"/>
      <c r="E4318" s="2">
        <v>9.7400000000000004E-4</v>
      </c>
      <c r="F4318" s="2">
        <v>3.9459999999999999E-3</v>
      </c>
    </row>
    <row r="4319" spans="4:6" x14ac:dyDescent="0.2">
      <c r="D4319" s="7"/>
      <c r="E4319" s="2">
        <v>8.4099999999999995E-4</v>
      </c>
      <c r="F4319" s="2">
        <v>1.0839999999999999E-3</v>
      </c>
    </row>
    <row r="4320" spans="4:6" x14ac:dyDescent="0.2">
      <c r="D4320" s="7"/>
      <c r="E4320" s="2">
        <v>1.0859999999999999E-3</v>
      </c>
      <c r="F4320" s="2">
        <v>2.823E-3</v>
      </c>
    </row>
    <row r="4321" spans="4:6" x14ac:dyDescent="0.2">
      <c r="D4321" s="7"/>
      <c r="E4321" s="2">
        <v>1.941E-3</v>
      </c>
      <c r="F4321" s="2">
        <v>9.5100000000000002E-4</v>
      </c>
    </row>
    <row r="4322" spans="4:6" x14ac:dyDescent="0.2">
      <c r="D4322" s="7"/>
      <c r="E4322" s="2">
        <v>4.46E-4</v>
      </c>
      <c r="F4322" s="2">
        <v>9.8499999999999998E-4</v>
      </c>
    </row>
    <row r="4323" spans="4:6" x14ac:dyDescent="0.2">
      <c r="D4323" s="7"/>
      <c r="E4323" s="2">
        <v>1.173E-3</v>
      </c>
      <c r="F4323" s="2">
        <v>9.9299999999999996E-4</v>
      </c>
    </row>
    <row r="4324" spans="4:6" x14ac:dyDescent="0.2">
      <c r="D4324" s="7"/>
      <c r="E4324" s="2">
        <v>8.4099999999999995E-4</v>
      </c>
      <c r="F4324" s="2">
        <v>1.1620000000000001E-3</v>
      </c>
    </row>
    <row r="4325" spans="4:6" x14ac:dyDescent="0.2">
      <c r="D4325" s="7"/>
      <c r="E4325" s="2">
        <v>8.6200000000000003E-4</v>
      </c>
      <c r="F4325" s="2">
        <v>7.4100000000000001E-4</v>
      </c>
    </row>
    <row r="4326" spans="4:6" x14ac:dyDescent="0.2">
      <c r="D4326" s="7"/>
      <c r="E4326" s="2">
        <v>1.6410000000000001E-3</v>
      </c>
      <c r="F4326" s="2">
        <v>9.859999999999999E-4</v>
      </c>
    </row>
    <row r="4327" spans="4:6" x14ac:dyDescent="0.2">
      <c r="D4327" s="7"/>
      <c r="E4327" s="2">
        <v>9.0499999999999999E-4</v>
      </c>
      <c r="F4327" s="2">
        <v>7.6199999999999998E-4</v>
      </c>
    </row>
    <row r="4328" spans="4:6" x14ac:dyDescent="0.2">
      <c r="D4328" s="7"/>
      <c r="E4328" s="2">
        <v>1.3090000000000001E-3</v>
      </c>
      <c r="F4328" s="2">
        <v>8.6300000000000005E-4</v>
      </c>
    </row>
    <row r="4329" spans="4:6" x14ac:dyDescent="0.2">
      <c r="D4329" s="7"/>
      <c r="E4329" s="2">
        <v>1.446E-3</v>
      </c>
      <c r="F4329" s="2">
        <v>4.1300000000000001E-4</v>
      </c>
    </row>
    <row r="4330" spans="4:6" x14ac:dyDescent="0.2">
      <c r="D4330" s="7"/>
      <c r="E4330" s="2">
        <v>5.0900000000000001E-4</v>
      </c>
      <c r="F4330" s="2">
        <v>1.6169999999999999E-3</v>
      </c>
    </row>
    <row r="4331" spans="4:6" x14ac:dyDescent="0.2">
      <c r="D4331" s="7"/>
      <c r="E4331" s="2">
        <v>1.356E-3</v>
      </c>
      <c r="F4331" s="2">
        <v>2.0569999999999998E-3</v>
      </c>
    </row>
    <row r="4332" spans="4:6" x14ac:dyDescent="0.2">
      <c r="D4332" s="7"/>
      <c r="E4332" s="2">
        <v>8.1700000000000002E-4</v>
      </c>
      <c r="F4332" s="2">
        <v>5.0500000000000002E-4</v>
      </c>
    </row>
    <row r="4333" spans="4:6" x14ac:dyDescent="0.2">
      <c r="D4333" s="7"/>
      <c r="E4333" s="2">
        <v>1.33E-3</v>
      </c>
      <c r="F4333" s="2">
        <v>8.6399999999999997E-4</v>
      </c>
    </row>
    <row r="4334" spans="4:6" x14ac:dyDescent="0.2">
      <c r="D4334" s="7"/>
      <c r="E4334" s="2">
        <v>3.0609999999999999E-3</v>
      </c>
      <c r="F4334" s="2">
        <v>1.6379999999999999E-3</v>
      </c>
    </row>
    <row r="4335" spans="4:6" x14ac:dyDescent="0.2">
      <c r="D4335" s="7"/>
      <c r="E4335" s="2">
        <v>1.3179999999999999E-3</v>
      </c>
      <c r="F4335" s="2">
        <v>6.1700000000000004E-4</v>
      </c>
    </row>
    <row r="4336" spans="4:6" x14ac:dyDescent="0.2">
      <c r="D4336" s="7"/>
      <c r="E4336" s="2">
        <v>8.7200000000000005E-4</v>
      </c>
      <c r="F4336" s="2">
        <v>9.1600000000000004E-4</v>
      </c>
    </row>
    <row r="4337" spans="4:6" x14ac:dyDescent="0.2">
      <c r="D4337" s="7"/>
      <c r="E4337" s="2">
        <v>1.253E-3</v>
      </c>
      <c r="F4337" s="2">
        <v>1.2080000000000001E-3</v>
      </c>
    </row>
    <row r="4338" spans="4:6" x14ac:dyDescent="0.2">
      <c r="D4338" s="7"/>
      <c r="E4338" s="2">
        <v>9.2400000000000002E-4</v>
      </c>
      <c r="F4338" s="2">
        <v>6.7599999999999995E-4</v>
      </c>
    </row>
    <row r="4339" spans="4:6" x14ac:dyDescent="0.2">
      <c r="D4339" s="7"/>
      <c r="E4339" s="2">
        <v>7.1100000000000004E-4</v>
      </c>
      <c r="F4339" s="2">
        <v>8.1899999999999996E-4</v>
      </c>
    </row>
    <row r="4340" spans="4:6" x14ac:dyDescent="0.2">
      <c r="D4340" s="7"/>
      <c r="E4340" s="2">
        <v>8.8999999999999995E-4</v>
      </c>
      <c r="F4340" s="2">
        <v>1.444E-3</v>
      </c>
    </row>
    <row r="4341" spans="4:6" x14ac:dyDescent="0.2">
      <c r="D4341" s="7"/>
      <c r="E4341" s="2">
        <v>1.3190000000000001E-3</v>
      </c>
      <c r="F4341" s="2">
        <v>1.2800000000000001E-3</v>
      </c>
    </row>
    <row r="4342" spans="4:6" x14ac:dyDescent="0.2">
      <c r="D4342" s="7"/>
      <c r="E4342" s="2">
        <v>1.181E-3</v>
      </c>
      <c r="F4342" s="2">
        <v>1.6509999999999999E-3</v>
      </c>
    </row>
    <row r="4343" spans="4:6" x14ac:dyDescent="0.2">
      <c r="D4343" s="7"/>
      <c r="E4343" s="2">
        <v>1.9120000000000001E-3</v>
      </c>
      <c r="F4343" s="2">
        <v>1.2279999999999999E-3</v>
      </c>
    </row>
    <row r="4344" spans="4:6" x14ac:dyDescent="0.2">
      <c r="D4344" s="7"/>
      <c r="E4344" s="2">
        <v>1.34E-3</v>
      </c>
      <c r="F4344" s="2">
        <v>3.2079999999999999E-3</v>
      </c>
    </row>
    <row r="4345" spans="4:6" x14ac:dyDescent="0.2">
      <c r="D4345" s="7"/>
      <c r="E4345" s="2">
        <v>4.032E-3</v>
      </c>
      <c r="F4345" s="2">
        <v>1.926E-3</v>
      </c>
    </row>
    <row r="4346" spans="4:6" x14ac:dyDescent="0.2">
      <c r="D4346" s="7"/>
      <c r="E4346" s="2">
        <v>1.49E-3</v>
      </c>
      <c r="F4346" s="2">
        <v>1.5969999999999999E-3</v>
      </c>
    </row>
    <row r="4347" spans="4:6" x14ac:dyDescent="0.2">
      <c r="D4347" s="7"/>
      <c r="E4347" s="2">
        <v>9.9500000000000001E-4</v>
      </c>
      <c r="F4347" s="2">
        <v>1.7639999999999999E-3</v>
      </c>
    </row>
    <row r="4348" spans="4:6" x14ac:dyDescent="0.2">
      <c r="D4348" s="7"/>
      <c r="E4348" s="2">
        <v>9.5600000000000004E-4</v>
      </c>
      <c r="F4348" s="2">
        <v>1.3669999999999999E-3</v>
      </c>
    </row>
    <row r="4349" spans="4:6" x14ac:dyDescent="0.2">
      <c r="D4349" s="7"/>
      <c r="E4349" s="2">
        <v>1.0820000000000001E-3</v>
      </c>
      <c r="F4349" s="2">
        <v>6.2560000000000003E-3</v>
      </c>
    </row>
    <row r="4350" spans="4:6" x14ac:dyDescent="0.2">
      <c r="D4350" s="7"/>
      <c r="E4350" s="2">
        <v>8.0900000000000004E-4</v>
      </c>
      <c r="F4350" s="2">
        <v>6.9399999999999996E-4</v>
      </c>
    </row>
    <row r="4351" spans="4:6" x14ac:dyDescent="0.2">
      <c r="D4351" s="7"/>
      <c r="E4351" s="2">
        <v>2.0370000000000002E-3</v>
      </c>
      <c r="F4351" s="2">
        <v>9.7400000000000004E-4</v>
      </c>
    </row>
    <row r="4352" spans="4:6" x14ac:dyDescent="0.2">
      <c r="D4352" s="7"/>
      <c r="E4352" s="2">
        <v>8.0999999999999996E-4</v>
      </c>
      <c r="F4352" s="2">
        <v>3.287E-3</v>
      </c>
    </row>
    <row r="4353" spans="4:6" x14ac:dyDescent="0.2">
      <c r="D4353" s="7"/>
      <c r="E4353" s="2">
        <v>3.6600000000000001E-4</v>
      </c>
      <c r="F4353" s="2">
        <v>1.3680000000000001E-3</v>
      </c>
    </row>
    <row r="4354" spans="4:6" x14ac:dyDescent="0.2">
      <c r="D4354" s="7"/>
      <c r="E4354" s="2">
        <v>5.0299999999999997E-4</v>
      </c>
      <c r="F4354" s="2">
        <v>1.5770000000000001E-3</v>
      </c>
    </row>
    <row r="4355" spans="4:6" x14ac:dyDescent="0.2">
      <c r="D4355" s="7"/>
      <c r="E4355" s="2">
        <v>1.2650000000000001E-3</v>
      </c>
      <c r="F4355" s="2">
        <v>1.276E-3</v>
      </c>
    </row>
    <row r="4356" spans="4:6" x14ac:dyDescent="0.2">
      <c r="D4356" s="7"/>
      <c r="E4356" s="2">
        <v>9.2900000000000003E-4</v>
      </c>
      <c r="F4356" s="2">
        <v>1.31E-3</v>
      </c>
    </row>
    <row r="4357" spans="4:6" x14ac:dyDescent="0.2">
      <c r="D4357" s="7"/>
      <c r="E4357" s="2">
        <v>3.5920000000000001E-3</v>
      </c>
      <c r="F4357" s="2">
        <v>1.374E-3</v>
      </c>
    </row>
    <row r="4358" spans="4:6" x14ac:dyDescent="0.2">
      <c r="D4358" s="7"/>
      <c r="E4358" s="2">
        <v>6.1399999999999996E-4</v>
      </c>
      <c r="F4358" s="2">
        <v>2.63E-3</v>
      </c>
    </row>
    <row r="4359" spans="4:6" x14ac:dyDescent="0.2">
      <c r="D4359" s="7"/>
      <c r="E4359" s="2">
        <v>1.635E-3</v>
      </c>
      <c r="F4359" s="2">
        <v>1.3960000000000001E-3</v>
      </c>
    </row>
    <row r="4360" spans="4:6" x14ac:dyDescent="0.2">
      <c r="D4360" s="7"/>
      <c r="E4360" s="2">
        <v>1.25E-3</v>
      </c>
      <c r="F4360" s="2">
        <v>1.47E-3</v>
      </c>
    </row>
    <row r="4361" spans="4:6" x14ac:dyDescent="0.2">
      <c r="D4361" s="7"/>
      <c r="E4361" s="2">
        <v>1.4339999999999999E-3</v>
      </c>
      <c r="F4361" s="2">
        <v>1.0939999999999999E-3</v>
      </c>
    </row>
    <row r="4362" spans="4:6" x14ac:dyDescent="0.2">
      <c r="D4362" s="7"/>
      <c r="E4362" s="2">
        <v>8.3900000000000001E-4</v>
      </c>
      <c r="F4362" s="2">
        <v>7.4299999999999995E-4</v>
      </c>
    </row>
    <row r="4363" spans="4:6" x14ac:dyDescent="0.2">
      <c r="D4363" s="7"/>
      <c r="E4363" s="2">
        <v>1.758E-3</v>
      </c>
      <c r="F4363" s="2">
        <v>1.274E-3</v>
      </c>
    </row>
    <row r="4364" spans="4:6" x14ac:dyDescent="0.2">
      <c r="D4364" s="7"/>
      <c r="E4364" s="2">
        <v>5.2999999999999998E-4</v>
      </c>
      <c r="F4364" s="2">
        <v>1.0269999999999999E-3</v>
      </c>
    </row>
    <row r="4365" spans="4:6" x14ac:dyDescent="0.2">
      <c r="D4365" s="7"/>
      <c r="E4365" s="2">
        <v>8.7000000000000001E-4</v>
      </c>
      <c r="F4365" s="2">
        <v>1.0269999999999999E-3</v>
      </c>
    </row>
    <row r="4366" spans="4:6" x14ac:dyDescent="0.2">
      <c r="D4366" s="7"/>
      <c r="E4366" s="2">
        <v>1.263E-3</v>
      </c>
      <c r="F4366" s="2">
        <v>8.4699999999999999E-4</v>
      </c>
    </row>
    <row r="4367" spans="4:6" x14ac:dyDescent="0.2">
      <c r="D4367" s="7"/>
      <c r="E4367" s="2">
        <v>1.5200000000000001E-3</v>
      </c>
      <c r="F4367" s="2">
        <v>1.521E-3</v>
      </c>
    </row>
    <row r="4368" spans="4:6" x14ac:dyDescent="0.2">
      <c r="D4368" s="7"/>
      <c r="E4368" s="2">
        <v>1.7669999999999999E-3</v>
      </c>
      <c r="F4368" s="2">
        <v>7.8200000000000003E-4</v>
      </c>
    </row>
    <row r="4369" spans="4:6" x14ac:dyDescent="0.2">
      <c r="D4369" s="7"/>
      <c r="E4369" s="2">
        <v>1.2570000000000001E-3</v>
      </c>
      <c r="F4369" s="2">
        <v>9.6100000000000005E-4</v>
      </c>
    </row>
    <row r="4370" spans="4:6" x14ac:dyDescent="0.2">
      <c r="D4370" s="7"/>
      <c r="E4370" s="2">
        <v>3.3990000000000001E-3</v>
      </c>
      <c r="F4370" s="2">
        <v>1.735E-3</v>
      </c>
    </row>
    <row r="4371" spans="4:6" x14ac:dyDescent="0.2">
      <c r="D4371" s="7"/>
      <c r="E4371" s="2">
        <v>2.751E-3</v>
      </c>
      <c r="F4371" s="2">
        <v>6.7199999999999996E-4</v>
      </c>
    </row>
    <row r="4372" spans="4:6" x14ac:dyDescent="0.2">
      <c r="D4372" s="7"/>
      <c r="E4372" s="2">
        <v>3.3289999999999999E-3</v>
      </c>
      <c r="F4372" s="2">
        <v>7.0899999999999999E-4</v>
      </c>
    </row>
    <row r="4373" spans="4:6" x14ac:dyDescent="0.2">
      <c r="D4373" s="7"/>
      <c r="E4373" s="2">
        <v>1.3990000000000001E-3</v>
      </c>
      <c r="F4373" s="2">
        <v>1.678E-3</v>
      </c>
    </row>
    <row r="4374" spans="4:6" x14ac:dyDescent="0.2">
      <c r="D4374" s="7"/>
      <c r="E4374" s="2">
        <v>9.4700000000000003E-4</v>
      </c>
      <c r="F4374" s="2">
        <v>1.0250000000000001E-3</v>
      </c>
    </row>
    <row r="4375" spans="4:6" x14ac:dyDescent="0.2">
      <c r="D4375" s="7"/>
      <c r="E4375" s="2">
        <v>1.0989999999999999E-3</v>
      </c>
      <c r="F4375" s="2">
        <v>8.1499999999999997E-4</v>
      </c>
    </row>
    <row r="4376" spans="4:6" x14ac:dyDescent="0.2">
      <c r="D4376" s="7"/>
      <c r="E4376" s="2">
        <v>9.3000000000000005E-4</v>
      </c>
      <c r="F4376" s="2">
        <v>1.8140000000000001E-3</v>
      </c>
    </row>
    <row r="4377" spans="4:6" x14ac:dyDescent="0.2">
      <c r="D4377" s="7"/>
      <c r="E4377" s="2">
        <v>1.8420000000000001E-3</v>
      </c>
      <c r="F4377" s="2">
        <v>1.325E-3</v>
      </c>
    </row>
    <row r="4378" spans="4:6" x14ac:dyDescent="0.2">
      <c r="D4378" s="7"/>
      <c r="E4378" s="2">
        <v>4.9200000000000003E-4</v>
      </c>
      <c r="F4378" s="2">
        <v>6.9800000000000005E-4</v>
      </c>
    </row>
    <row r="4379" spans="4:6" x14ac:dyDescent="0.2">
      <c r="D4379" s="7"/>
      <c r="E4379" s="2">
        <v>7.0200000000000004E-4</v>
      </c>
      <c r="F4379" s="2">
        <v>1.124E-3</v>
      </c>
    </row>
    <row r="4380" spans="4:6" x14ac:dyDescent="0.2">
      <c r="D4380" s="7"/>
      <c r="E4380" s="2">
        <v>9.1799999999999998E-4</v>
      </c>
      <c r="F4380" s="2">
        <v>6.2500000000000001E-4</v>
      </c>
    </row>
    <row r="4381" spans="4:6" x14ac:dyDescent="0.2">
      <c r="D4381" s="7"/>
      <c r="E4381" s="2">
        <v>1.08E-3</v>
      </c>
      <c r="F4381" s="2">
        <v>6.6399999999999999E-4</v>
      </c>
    </row>
    <row r="4382" spans="4:6" x14ac:dyDescent="0.2">
      <c r="D4382" s="7"/>
      <c r="E4382" s="2">
        <v>7.1299999999999998E-4</v>
      </c>
      <c r="F4382" s="2">
        <v>1.6360000000000001E-3</v>
      </c>
    </row>
    <row r="4383" spans="4:6" x14ac:dyDescent="0.2">
      <c r="D4383" s="7"/>
      <c r="E4383" s="2">
        <v>1.5449999999999999E-3</v>
      </c>
      <c r="F4383" s="2">
        <v>1.4519999999999999E-3</v>
      </c>
    </row>
    <row r="4384" spans="4:6" x14ac:dyDescent="0.2">
      <c r="D4384" s="7"/>
      <c r="E4384" s="2">
        <v>9.8299999999999993E-4</v>
      </c>
      <c r="F4384" s="2">
        <v>9.5399999999999999E-4</v>
      </c>
    </row>
    <row r="4385" spans="4:6" x14ac:dyDescent="0.2">
      <c r="D4385" s="7"/>
      <c r="E4385" s="2">
        <v>1.8370000000000001E-3</v>
      </c>
      <c r="F4385" s="2">
        <v>1.1950000000000001E-3</v>
      </c>
    </row>
    <row r="4386" spans="4:6" x14ac:dyDescent="0.2">
      <c r="D4386" s="7"/>
      <c r="E4386" s="2">
        <v>1.2689999999999999E-3</v>
      </c>
      <c r="F4386" s="2">
        <v>1.1689999999999999E-3</v>
      </c>
    </row>
    <row r="4387" spans="4:6" x14ac:dyDescent="0.2">
      <c r="D4387" s="7"/>
      <c r="E4387" s="2">
        <v>1.3860000000000001E-3</v>
      </c>
      <c r="F4387" s="2">
        <v>8.92E-4</v>
      </c>
    </row>
    <row r="4388" spans="4:6" x14ac:dyDescent="0.2">
      <c r="D4388" s="7"/>
      <c r="E4388" s="2">
        <v>1.405E-3</v>
      </c>
      <c r="F4388" s="2">
        <v>9.8700000000000003E-4</v>
      </c>
    </row>
    <row r="4389" spans="4:6" x14ac:dyDescent="0.2">
      <c r="D4389" s="7"/>
      <c r="E4389" s="2">
        <v>1.25E-3</v>
      </c>
      <c r="F4389" s="2">
        <v>9.7000000000000005E-4</v>
      </c>
    </row>
    <row r="4390" spans="4:6" x14ac:dyDescent="0.2">
      <c r="D4390" s="7"/>
      <c r="E4390" s="2">
        <v>1.207E-3</v>
      </c>
      <c r="F4390" s="2">
        <v>1.3290000000000001E-3</v>
      </c>
    </row>
    <row r="4391" spans="4:6" x14ac:dyDescent="0.2">
      <c r="D4391" s="7"/>
      <c r="E4391" s="2">
        <v>1.477E-3</v>
      </c>
      <c r="F4391" s="2">
        <v>7.3899999999999997E-4</v>
      </c>
    </row>
    <row r="4392" spans="4:6" x14ac:dyDescent="0.2">
      <c r="D4392" s="7"/>
      <c r="E4392" s="2">
        <v>2.2690000000000002E-3</v>
      </c>
      <c r="F4392" s="2">
        <v>8.9899999999999995E-4</v>
      </c>
    </row>
    <row r="4393" spans="4:6" x14ac:dyDescent="0.2">
      <c r="D4393" s="7"/>
      <c r="E4393" s="2">
        <v>1.0250000000000001E-3</v>
      </c>
      <c r="F4393" s="2">
        <v>1.0640000000000001E-3</v>
      </c>
    </row>
    <row r="4394" spans="4:6" x14ac:dyDescent="0.2">
      <c r="D4394" s="7"/>
      <c r="E4394" s="2">
        <v>1.222E-3</v>
      </c>
      <c r="F4394" s="2">
        <v>6.9899999999999997E-4</v>
      </c>
    </row>
    <row r="4395" spans="4:6" x14ac:dyDescent="0.2">
      <c r="D4395" s="7"/>
      <c r="E4395" s="2">
        <v>2.0100000000000001E-3</v>
      </c>
      <c r="F4395" s="2">
        <v>1.042E-3</v>
      </c>
    </row>
    <row r="4396" spans="4:6" x14ac:dyDescent="0.2">
      <c r="D4396" s="7"/>
      <c r="E4396" s="2">
        <v>1.253E-3</v>
      </c>
      <c r="F4396" s="2">
        <v>9.1799999999999998E-4</v>
      </c>
    </row>
    <row r="4397" spans="4:6" x14ac:dyDescent="0.2">
      <c r="D4397" s="7"/>
      <c r="E4397" s="2">
        <v>1.0349999999999999E-3</v>
      </c>
      <c r="F4397" s="2">
        <v>7.2199999999999999E-4</v>
      </c>
    </row>
    <row r="4398" spans="4:6" x14ac:dyDescent="0.2">
      <c r="D4398" s="7"/>
      <c r="E4398" s="2">
        <v>1.168E-3</v>
      </c>
      <c r="F4398" s="2">
        <v>8.7699999999999996E-4</v>
      </c>
    </row>
    <row r="4399" spans="4:6" x14ac:dyDescent="0.2">
      <c r="D4399" s="7"/>
      <c r="E4399" s="2">
        <v>1.3079999999999999E-3</v>
      </c>
      <c r="F4399" s="2">
        <v>1.5E-3</v>
      </c>
    </row>
    <row r="4400" spans="4:6" x14ac:dyDescent="0.2">
      <c r="D4400" s="7"/>
      <c r="E4400" s="2">
        <v>1.457E-3</v>
      </c>
      <c r="F4400" s="2">
        <v>9.59E-4</v>
      </c>
    </row>
    <row r="4401" spans="4:6" x14ac:dyDescent="0.2">
      <c r="D4401" s="7"/>
      <c r="E4401" s="2">
        <v>7.1699999999999997E-4</v>
      </c>
      <c r="F4401" s="2">
        <v>9.9299999999999996E-4</v>
      </c>
    </row>
    <row r="4402" spans="4:6" x14ac:dyDescent="0.2">
      <c r="D4402" s="7"/>
      <c r="E4402" s="2">
        <v>1.6490000000000001E-3</v>
      </c>
      <c r="F4402" s="2">
        <v>8.0599999999999997E-4</v>
      </c>
    </row>
    <row r="4403" spans="4:6" x14ac:dyDescent="0.2">
      <c r="D4403" s="7"/>
      <c r="E4403" s="2">
        <v>1.3159999999999999E-3</v>
      </c>
      <c r="F4403" s="2">
        <v>5.7399999999999997E-4</v>
      </c>
    </row>
    <row r="4404" spans="4:6" x14ac:dyDescent="0.2">
      <c r="D4404" s="7"/>
      <c r="E4404" s="2">
        <v>2.4269999999999999E-3</v>
      </c>
      <c r="F4404" s="2">
        <v>1.142E-3</v>
      </c>
    </row>
    <row r="4405" spans="4:6" x14ac:dyDescent="0.2">
      <c r="D4405" s="7"/>
      <c r="E4405" s="2">
        <v>1.1919999999999999E-3</v>
      </c>
      <c r="F4405" s="2">
        <v>1.186E-3</v>
      </c>
    </row>
    <row r="4406" spans="4:6" x14ac:dyDescent="0.2">
      <c r="D4406" s="7"/>
      <c r="E4406" s="2">
        <v>1.0920000000000001E-3</v>
      </c>
      <c r="F4406" s="2">
        <v>1.1379999999999999E-3</v>
      </c>
    </row>
    <row r="4407" spans="4:6" x14ac:dyDescent="0.2">
      <c r="D4407" s="7"/>
      <c r="E4407" s="2">
        <v>1.072E-3</v>
      </c>
      <c r="F4407" s="2">
        <v>1.173E-3</v>
      </c>
    </row>
    <row r="4408" spans="4:6" x14ac:dyDescent="0.2">
      <c r="D4408" s="7"/>
      <c r="E4408" s="2">
        <v>1.7910000000000001E-3</v>
      </c>
      <c r="F4408" s="2">
        <v>1.273E-3</v>
      </c>
    </row>
    <row r="4409" spans="4:6" x14ac:dyDescent="0.2">
      <c r="D4409" s="7"/>
      <c r="E4409" s="2">
        <v>6.9700000000000003E-4</v>
      </c>
      <c r="F4409" s="2">
        <v>1.353E-3</v>
      </c>
    </row>
    <row r="4410" spans="4:6" x14ac:dyDescent="0.2">
      <c r="D4410" s="7"/>
      <c r="E4410" s="2">
        <v>1.5709999999999999E-3</v>
      </c>
      <c r="F4410" s="2">
        <v>1.3179999999999999E-3</v>
      </c>
    </row>
    <row r="4411" spans="4:6" x14ac:dyDescent="0.2">
      <c r="D4411" s="7"/>
      <c r="E4411" s="2">
        <v>1.794E-3</v>
      </c>
      <c r="F4411" s="2">
        <v>1.6800000000000001E-3</v>
      </c>
    </row>
    <row r="4412" spans="4:6" x14ac:dyDescent="0.2">
      <c r="D4412" s="7"/>
      <c r="E4412" s="2">
        <v>1.096E-3</v>
      </c>
      <c r="F4412" s="2">
        <v>1.567E-3</v>
      </c>
    </row>
    <row r="4413" spans="4:6" x14ac:dyDescent="0.2">
      <c r="D4413" s="7"/>
      <c r="E4413" s="2">
        <v>3.251E-3</v>
      </c>
      <c r="F4413" s="2">
        <v>1.266E-3</v>
      </c>
    </row>
    <row r="4414" spans="4:6" x14ac:dyDescent="0.2">
      <c r="D4414" s="7"/>
      <c r="E4414" s="2">
        <v>4.5100000000000001E-3</v>
      </c>
      <c r="F4414" s="2">
        <v>1.0139999999999999E-3</v>
      </c>
    </row>
    <row r="4415" spans="4:6" x14ac:dyDescent="0.2">
      <c r="D4415" s="7"/>
      <c r="E4415" s="2">
        <v>1.261E-3</v>
      </c>
      <c r="F4415" s="2">
        <v>8.2799999999999996E-4</v>
      </c>
    </row>
    <row r="4416" spans="4:6" x14ac:dyDescent="0.2">
      <c r="D4416" s="7"/>
      <c r="E4416" s="2">
        <v>2.8059999999999999E-3</v>
      </c>
      <c r="F4416" s="2">
        <v>1.209E-3</v>
      </c>
    </row>
    <row r="4417" spans="4:6" x14ac:dyDescent="0.2">
      <c r="D4417" s="7"/>
      <c r="E4417" s="2">
        <v>2.7409999999999999E-3</v>
      </c>
      <c r="F4417" s="2">
        <v>1.58E-3</v>
      </c>
    </row>
    <row r="4418" spans="4:6" x14ac:dyDescent="0.2">
      <c r="D4418" s="7"/>
      <c r="E4418" s="2">
        <v>8.0199999999999998E-4</v>
      </c>
      <c r="F4418" s="2">
        <v>1.8109999999999999E-3</v>
      </c>
    </row>
    <row r="4419" spans="4:6" x14ac:dyDescent="0.2">
      <c r="D4419" s="7"/>
      <c r="E4419" s="2">
        <v>1.031E-3</v>
      </c>
      <c r="F4419" s="2">
        <v>1.1199999999999999E-3</v>
      </c>
    </row>
    <row r="4420" spans="4:6" x14ac:dyDescent="0.2">
      <c r="D4420" s="7"/>
      <c r="E4420" s="2">
        <v>8.2899999999999998E-4</v>
      </c>
      <c r="F4420" s="2">
        <v>8.8500000000000004E-4</v>
      </c>
    </row>
    <row r="4421" spans="4:6" x14ac:dyDescent="0.2">
      <c r="D4421" s="7"/>
      <c r="E4421" s="2">
        <v>7.0899999999999999E-4</v>
      </c>
      <c r="F4421" s="2">
        <v>1.9480000000000001E-3</v>
      </c>
    </row>
    <row r="4422" spans="4:6" x14ac:dyDescent="0.2">
      <c r="D4422" s="7"/>
      <c r="E4422" s="2">
        <v>1.062E-3</v>
      </c>
      <c r="F4422" s="2">
        <v>6.2E-4</v>
      </c>
    </row>
    <row r="4423" spans="4:6" x14ac:dyDescent="0.2">
      <c r="D4423" s="7"/>
      <c r="E4423" s="2">
        <v>9.1100000000000003E-4</v>
      </c>
      <c r="F4423" s="2">
        <v>2.026E-3</v>
      </c>
    </row>
    <row r="4424" spans="4:6" x14ac:dyDescent="0.2">
      <c r="D4424" s="7"/>
      <c r="E4424" s="2">
        <v>9.7199999999999999E-4</v>
      </c>
      <c r="F4424" s="2">
        <v>9.5699999999999995E-4</v>
      </c>
    </row>
    <row r="4425" spans="4:6" x14ac:dyDescent="0.2">
      <c r="D4425" s="7"/>
      <c r="E4425" s="2">
        <v>1.9289999999999999E-3</v>
      </c>
      <c r="F4425" s="2">
        <v>3.065E-3</v>
      </c>
    </row>
    <row r="4426" spans="4:6" x14ac:dyDescent="0.2">
      <c r="D4426" s="7"/>
      <c r="E4426" s="2">
        <v>1.1620000000000001E-3</v>
      </c>
      <c r="F4426" s="2">
        <v>1.4090000000000001E-3</v>
      </c>
    </row>
    <row r="4427" spans="4:6" x14ac:dyDescent="0.2">
      <c r="D4427" s="7"/>
      <c r="E4427" s="2">
        <v>1.183E-3</v>
      </c>
      <c r="F4427" s="2">
        <v>8.3000000000000001E-4</v>
      </c>
    </row>
    <row r="4428" spans="4:6" x14ac:dyDescent="0.2">
      <c r="D4428" s="7"/>
      <c r="E4428" s="2">
        <v>1.7179999999999999E-3</v>
      </c>
      <c r="F4428" s="2">
        <v>9.7400000000000004E-4</v>
      </c>
    </row>
    <row r="4429" spans="4:6" x14ac:dyDescent="0.2">
      <c r="D4429" s="7"/>
      <c r="E4429" s="2">
        <v>1.874E-3</v>
      </c>
      <c r="F4429" s="2">
        <v>1.573E-3</v>
      </c>
    </row>
    <row r="4430" spans="4:6" x14ac:dyDescent="0.2">
      <c r="D4430" s="7"/>
      <c r="E4430" s="2">
        <v>1.222E-3</v>
      </c>
      <c r="F4430" s="2">
        <v>1.727E-3</v>
      </c>
    </row>
    <row r="4431" spans="4:6" x14ac:dyDescent="0.2">
      <c r="D4431" s="7"/>
      <c r="E4431" s="2">
        <v>1.2179999999999999E-3</v>
      </c>
      <c r="F4431" s="2">
        <v>1.3439999999999999E-3</v>
      </c>
    </row>
    <row r="4432" spans="4:6" x14ac:dyDescent="0.2">
      <c r="D4432" s="7"/>
      <c r="E4432" s="2">
        <v>9.1299999999999997E-4</v>
      </c>
      <c r="F4432" s="2">
        <v>2.5179999999999998E-3</v>
      </c>
    </row>
    <row r="4433" spans="4:6" x14ac:dyDescent="0.2">
      <c r="D4433" s="7"/>
      <c r="E4433" s="2">
        <v>9.5299999999999996E-4</v>
      </c>
      <c r="F4433" s="2">
        <v>7.7999999999999999E-4</v>
      </c>
    </row>
    <row r="4434" spans="4:6" x14ac:dyDescent="0.2">
      <c r="D4434" s="7"/>
      <c r="E4434" s="2">
        <v>1.292E-3</v>
      </c>
      <c r="F4434" s="2">
        <v>1.165E-3</v>
      </c>
    </row>
    <row r="4435" spans="4:6" x14ac:dyDescent="0.2">
      <c r="D4435" s="7"/>
      <c r="E4435" s="2">
        <v>7.5000000000000002E-4</v>
      </c>
      <c r="F4435" s="2">
        <v>1.941E-3</v>
      </c>
    </row>
    <row r="4436" spans="4:6" x14ac:dyDescent="0.2">
      <c r="D4436" s="7"/>
      <c r="E4436" s="2">
        <v>9.3800000000000003E-4</v>
      </c>
      <c r="F4436" s="2">
        <v>6.6799999999999997E-4</v>
      </c>
    </row>
    <row r="4437" spans="4:6" x14ac:dyDescent="0.2">
      <c r="D4437" s="7"/>
      <c r="E4437" s="2">
        <v>1.371E-3</v>
      </c>
      <c r="F4437" s="2">
        <v>2.9129999999999998E-3</v>
      </c>
    </row>
    <row r="4438" spans="4:6" x14ac:dyDescent="0.2">
      <c r="D4438" s="7"/>
      <c r="E4438" s="2">
        <v>1.949E-3</v>
      </c>
      <c r="F4438" s="2">
        <v>9.5100000000000002E-4</v>
      </c>
    </row>
    <row r="4439" spans="4:6" x14ac:dyDescent="0.2">
      <c r="D4439" s="7"/>
      <c r="E4439" s="2">
        <v>1.4009999999999999E-3</v>
      </c>
      <c r="F4439" s="2">
        <v>8.3100000000000003E-4</v>
      </c>
    </row>
    <row r="4440" spans="4:6" x14ac:dyDescent="0.2">
      <c r="D4440" s="7"/>
      <c r="E4440" s="2">
        <v>1.4729999999999999E-3</v>
      </c>
      <c r="F4440" s="2">
        <v>5.9500000000000004E-4</v>
      </c>
    </row>
    <row r="4441" spans="4:6" x14ac:dyDescent="0.2">
      <c r="D4441" s="7"/>
      <c r="E4441" s="2">
        <v>5.7600000000000001E-4</v>
      </c>
      <c r="F4441" s="2">
        <v>1.2589999999999999E-3</v>
      </c>
    </row>
    <row r="4442" spans="4:6" x14ac:dyDescent="0.2">
      <c r="D4442" s="7"/>
      <c r="E4442" s="2">
        <v>2.418E-3</v>
      </c>
      <c r="F4442" s="2">
        <v>8.0500000000000005E-4</v>
      </c>
    </row>
    <row r="4443" spans="4:6" x14ac:dyDescent="0.2">
      <c r="D4443" s="7"/>
      <c r="E4443" s="2">
        <v>1.0369999999999999E-3</v>
      </c>
      <c r="F4443" s="2">
        <v>9.1799999999999998E-4</v>
      </c>
    </row>
    <row r="4444" spans="4:6" x14ac:dyDescent="0.2">
      <c r="D4444" s="7"/>
      <c r="E4444" s="2">
        <v>5.7899999999999998E-4</v>
      </c>
      <c r="F4444" s="2">
        <v>1.6000000000000001E-3</v>
      </c>
    </row>
    <row r="4445" spans="4:6" x14ac:dyDescent="0.2">
      <c r="D4445" s="7"/>
      <c r="E4445" s="2">
        <v>9.3700000000000001E-4</v>
      </c>
      <c r="F4445" s="2">
        <v>1.0059999999999999E-3</v>
      </c>
    </row>
    <row r="4446" spans="4:6" x14ac:dyDescent="0.2">
      <c r="D4446" s="7"/>
      <c r="E4446" s="2">
        <v>1E-3</v>
      </c>
      <c r="F4446" s="2">
        <v>9.8299999999999993E-4</v>
      </c>
    </row>
    <row r="4447" spans="4:6" x14ac:dyDescent="0.2">
      <c r="D4447" s="7"/>
      <c r="E4447" s="2">
        <v>7.9799999999999999E-4</v>
      </c>
      <c r="F4447" s="2">
        <v>1.142E-3</v>
      </c>
    </row>
    <row r="4448" spans="4:6" x14ac:dyDescent="0.2">
      <c r="D4448" s="7"/>
      <c r="E4448" s="2">
        <v>1.3550000000000001E-3</v>
      </c>
      <c r="F4448" s="2">
        <v>9.3099999999999997E-4</v>
      </c>
    </row>
    <row r="4449" spans="4:6" x14ac:dyDescent="0.2">
      <c r="D4449" s="7"/>
      <c r="E4449" s="2">
        <v>2.7430000000000002E-3</v>
      </c>
      <c r="F4449" s="2">
        <v>1.122E-3</v>
      </c>
    </row>
    <row r="4450" spans="4:6" x14ac:dyDescent="0.2">
      <c r="D4450" s="7"/>
      <c r="E4450" s="2">
        <v>3.1519999999999999E-3</v>
      </c>
      <c r="F4450" s="2">
        <v>6.0300000000000002E-4</v>
      </c>
    </row>
    <row r="4451" spans="4:6" x14ac:dyDescent="0.2">
      <c r="D4451" s="7"/>
      <c r="E4451" s="2">
        <v>2.9729999999999999E-3</v>
      </c>
      <c r="F4451" s="2">
        <v>1.23E-3</v>
      </c>
    </row>
    <row r="4452" spans="4:6" x14ac:dyDescent="0.2">
      <c r="D4452" s="7"/>
      <c r="E4452" s="2">
        <v>9.3199999999999999E-4</v>
      </c>
      <c r="F4452" s="2">
        <v>1.621E-3</v>
      </c>
    </row>
    <row r="4453" spans="4:6" x14ac:dyDescent="0.2">
      <c r="D4453" s="7"/>
      <c r="E4453" s="2">
        <v>1.4009999999999999E-3</v>
      </c>
      <c r="F4453" s="2">
        <v>2.9629999999999999E-3</v>
      </c>
    </row>
    <row r="4454" spans="4:6" x14ac:dyDescent="0.2">
      <c r="D4454" s="7"/>
      <c r="E4454" s="2">
        <v>1.026E-3</v>
      </c>
      <c r="F4454" s="2">
        <v>1.5889999999999999E-3</v>
      </c>
    </row>
    <row r="4455" spans="4:6" x14ac:dyDescent="0.2">
      <c r="D4455" s="7"/>
      <c r="E4455" s="2">
        <v>1.472E-3</v>
      </c>
      <c r="F4455" s="2">
        <v>6.0899999999999995E-4</v>
      </c>
    </row>
    <row r="4456" spans="4:6" x14ac:dyDescent="0.2">
      <c r="D4456" s="7"/>
      <c r="E4456" s="2">
        <v>6.8900000000000005E-4</v>
      </c>
      <c r="F4456" s="2">
        <v>6.9300000000000004E-4</v>
      </c>
    </row>
    <row r="4457" spans="4:6" x14ac:dyDescent="0.2">
      <c r="D4457" s="7"/>
      <c r="E4457" s="2">
        <v>8.3299999999999997E-4</v>
      </c>
      <c r="F4457" s="2">
        <v>1.2310000000000001E-3</v>
      </c>
    </row>
    <row r="4458" spans="4:6" x14ac:dyDescent="0.2">
      <c r="D4458" s="7"/>
      <c r="E4458" s="2">
        <v>7.7800000000000005E-4</v>
      </c>
      <c r="F4458" s="2">
        <v>5.3899999999999998E-4</v>
      </c>
    </row>
    <row r="4459" spans="4:6" x14ac:dyDescent="0.2">
      <c r="D4459" s="7"/>
      <c r="E4459" s="2">
        <v>1.008E-3</v>
      </c>
      <c r="F4459" s="2">
        <v>1.402E-3</v>
      </c>
    </row>
    <row r="4460" spans="4:6" x14ac:dyDescent="0.2">
      <c r="D4460" s="7"/>
      <c r="E4460" s="2">
        <v>1.0089999999999999E-3</v>
      </c>
      <c r="F4460" s="2">
        <v>1.9250000000000001E-3</v>
      </c>
    </row>
    <row r="4461" spans="4:6" x14ac:dyDescent="0.2">
      <c r="D4461" s="7"/>
      <c r="E4461" s="2">
        <v>1.639E-3</v>
      </c>
      <c r="F4461" s="2">
        <v>9.1799999999999998E-4</v>
      </c>
    </row>
    <row r="4462" spans="4:6" x14ac:dyDescent="0.2">
      <c r="D4462" s="7"/>
      <c r="E4462" s="2">
        <v>9.0399999999999996E-4</v>
      </c>
      <c r="F4462" s="2">
        <v>1.7149999999999999E-3</v>
      </c>
    </row>
    <row r="4463" spans="4:6" x14ac:dyDescent="0.2">
      <c r="D4463" s="7"/>
      <c r="E4463" s="2">
        <v>2.0960000000000002E-3</v>
      </c>
      <c r="F4463" s="2">
        <v>1.7719999999999999E-3</v>
      </c>
    </row>
    <row r="4464" spans="4:6" x14ac:dyDescent="0.2">
      <c r="D4464" s="7"/>
      <c r="E4464" s="2">
        <v>1.6670000000000001E-3</v>
      </c>
      <c r="F4464" s="2">
        <v>6.9999999999999999E-4</v>
      </c>
    </row>
    <row r="4465" spans="4:6" x14ac:dyDescent="0.2">
      <c r="D4465" s="7"/>
      <c r="E4465" s="2">
        <v>1.1039999999999999E-3</v>
      </c>
      <c r="F4465" s="2">
        <v>5.0199999999999995E-4</v>
      </c>
    </row>
    <row r="4466" spans="4:6" x14ac:dyDescent="0.2">
      <c r="D4466" s="7"/>
      <c r="E4466" s="2">
        <v>2.1949999999999999E-3</v>
      </c>
      <c r="F4466" s="2">
        <v>5.2800000000000004E-4</v>
      </c>
    </row>
    <row r="4467" spans="4:6" x14ac:dyDescent="0.2">
      <c r="D4467" s="7"/>
      <c r="E4467" s="2">
        <v>1.3929999999999999E-3</v>
      </c>
      <c r="F4467" s="2">
        <v>9.19E-4</v>
      </c>
    </row>
    <row r="4468" spans="4:6" x14ac:dyDescent="0.2">
      <c r="D4468" s="7"/>
      <c r="E4468" s="2">
        <v>1.225E-3</v>
      </c>
      <c r="F4468" s="2">
        <v>1.17E-3</v>
      </c>
    </row>
    <row r="4469" spans="4:6" x14ac:dyDescent="0.2">
      <c r="D4469" s="7"/>
      <c r="E4469" s="2">
        <v>1.601E-3</v>
      </c>
      <c r="F4469" s="2">
        <v>6.8900000000000005E-4</v>
      </c>
    </row>
    <row r="4470" spans="4:6" x14ac:dyDescent="0.2">
      <c r="D4470" s="7"/>
      <c r="E4470" s="2">
        <v>1.109E-3</v>
      </c>
      <c r="F4470" s="2">
        <v>9.3599999999999998E-4</v>
      </c>
    </row>
    <row r="4471" spans="4:6" x14ac:dyDescent="0.2">
      <c r="D4471" s="7"/>
      <c r="E4471" s="2">
        <v>9.3099999999999997E-4</v>
      </c>
      <c r="F4471" s="2">
        <v>5.6499999999999996E-4</v>
      </c>
    </row>
    <row r="4472" spans="4:6" x14ac:dyDescent="0.2">
      <c r="D4472" s="7"/>
      <c r="E4472" s="2">
        <v>8.92E-4</v>
      </c>
      <c r="F4472" s="2">
        <v>5.3200000000000003E-4</v>
      </c>
    </row>
    <row r="4473" spans="4:6" x14ac:dyDescent="0.2">
      <c r="D4473" s="7"/>
      <c r="E4473" s="2">
        <v>9.8999999999999999E-4</v>
      </c>
      <c r="F4473" s="2">
        <v>6.3900000000000003E-4</v>
      </c>
    </row>
    <row r="4474" spans="4:6" x14ac:dyDescent="0.2">
      <c r="D4474" s="7"/>
      <c r="E4474" s="2">
        <v>1.48E-3</v>
      </c>
      <c r="F4474" s="2">
        <v>1.2080000000000001E-3</v>
      </c>
    </row>
    <row r="4475" spans="4:6" x14ac:dyDescent="0.2">
      <c r="D4475" s="7"/>
      <c r="E4475" s="2">
        <v>1.5629999999999999E-3</v>
      </c>
      <c r="F4475" s="2">
        <v>8.2600000000000002E-4</v>
      </c>
    </row>
    <row r="4476" spans="4:6" x14ac:dyDescent="0.2">
      <c r="D4476" s="7"/>
      <c r="E4476" s="2">
        <v>6.1600000000000001E-4</v>
      </c>
      <c r="F4476" s="2">
        <v>9.9500000000000001E-4</v>
      </c>
    </row>
    <row r="4477" spans="4:6" x14ac:dyDescent="0.2">
      <c r="D4477" s="7"/>
      <c r="E4477" s="2">
        <v>1.82E-3</v>
      </c>
      <c r="F4477" s="2">
        <v>1.0560000000000001E-3</v>
      </c>
    </row>
    <row r="4478" spans="4:6" x14ac:dyDescent="0.2">
      <c r="D4478" s="7"/>
      <c r="E4478" s="2">
        <v>7.8100000000000001E-4</v>
      </c>
      <c r="F4478" s="2">
        <v>6.0400000000000004E-4</v>
      </c>
    </row>
    <row r="4479" spans="4:6" x14ac:dyDescent="0.2">
      <c r="D4479" s="7"/>
      <c r="E4479" s="2">
        <v>1.6540000000000001E-3</v>
      </c>
      <c r="F4479" s="2">
        <v>7.5299999999999998E-4</v>
      </c>
    </row>
    <row r="4480" spans="4:6" x14ac:dyDescent="0.2">
      <c r="D4480" s="7"/>
      <c r="E4480" s="2">
        <v>7.27E-4</v>
      </c>
      <c r="F4480" s="2"/>
    </row>
    <row r="4481" spans="4:6" x14ac:dyDescent="0.2">
      <c r="D4481" s="7"/>
      <c r="E4481" s="2">
        <v>1.642E-3</v>
      </c>
      <c r="F4481" s="2"/>
    </row>
    <row r="4482" spans="4:6" x14ac:dyDescent="0.2">
      <c r="D4482" s="7"/>
      <c r="E4482" s="2">
        <v>1.498E-3</v>
      </c>
      <c r="F4482" s="2"/>
    </row>
    <row r="4483" spans="4:6" x14ac:dyDescent="0.2">
      <c r="D4483" s="7"/>
      <c r="E4483" s="2">
        <v>1.245E-3</v>
      </c>
      <c r="F4483" s="2"/>
    </row>
    <row r="4484" spans="4:6" x14ac:dyDescent="0.2">
      <c r="D4484" s="7"/>
      <c r="E4484" s="2">
        <v>1.6570000000000001E-3</v>
      </c>
      <c r="F4484" s="2"/>
    </row>
    <row r="4485" spans="4:6" x14ac:dyDescent="0.2">
      <c r="D4485" s="7"/>
      <c r="E4485" s="2">
        <v>1.111E-3</v>
      </c>
      <c r="F4485" s="2"/>
    </row>
    <row r="4486" spans="4:6" x14ac:dyDescent="0.2">
      <c r="D4486" s="7"/>
      <c r="E4486" s="2">
        <v>1.524E-3</v>
      </c>
      <c r="F4486" s="2"/>
    </row>
    <row r="4487" spans="4:6" x14ac:dyDescent="0.2">
      <c r="D4487" s="7"/>
      <c r="E4487" s="2">
        <v>1.82E-3</v>
      </c>
      <c r="F4487" s="2"/>
    </row>
    <row r="4488" spans="4:6" x14ac:dyDescent="0.2">
      <c r="D4488" s="7"/>
      <c r="E4488" s="2">
        <v>2.0969999999999999E-3</v>
      </c>
      <c r="F4488" s="2"/>
    </row>
    <row r="4489" spans="4:6" x14ac:dyDescent="0.2">
      <c r="D4489" s="7"/>
      <c r="E4489" s="2">
        <v>1.052E-3</v>
      </c>
      <c r="F4489" s="2"/>
    </row>
    <row r="4490" spans="4:6" x14ac:dyDescent="0.2">
      <c r="D4490" s="7"/>
      <c r="E4490" s="2">
        <v>1.0430000000000001E-3</v>
      </c>
      <c r="F4490" s="2"/>
    </row>
    <row r="4491" spans="4:6" x14ac:dyDescent="0.2">
      <c r="D4491" s="7"/>
      <c r="E4491" s="2">
        <v>5.9599999999999996E-4</v>
      </c>
      <c r="F4491" s="2"/>
    </row>
    <row r="4492" spans="4:6" x14ac:dyDescent="0.2">
      <c r="D4492" s="7"/>
      <c r="E4492" s="2">
        <v>6.7900000000000002E-4</v>
      </c>
      <c r="F4492" s="2"/>
    </row>
    <row r="4493" spans="4:6" x14ac:dyDescent="0.2">
      <c r="D4493" s="7"/>
      <c r="E4493" s="2">
        <v>1.738E-3</v>
      </c>
      <c r="F4493" s="2"/>
    </row>
    <row r="4494" spans="4:6" x14ac:dyDescent="0.2">
      <c r="D4494" s="7"/>
      <c r="E4494" s="2">
        <v>1.075E-3</v>
      </c>
      <c r="F4494" s="2"/>
    </row>
    <row r="4495" spans="4:6" x14ac:dyDescent="0.2">
      <c r="D4495" s="7"/>
      <c r="E4495" s="2">
        <v>1.755E-3</v>
      </c>
      <c r="F4495" s="2"/>
    </row>
    <row r="4496" spans="4:6" x14ac:dyDescent="0.2">
      <c r="D4496" s="7"/>
      <c r="E4496" s="2">
        <v>6.7100000000000005E-4</v>
      </c>
      <c r="F4496" s="2"/>
    </row>
    <row r="4497" spans="4:6" x14ac:dyDescent="0.2">
      <c r="D4497" s="7"/>
      <c r="E4497" s="2">
        <v>1.701E-3</v>
      </c>
      <c r="F4497" s="2"/>
    </row>
    <row r="4498" spans="4:6" x14ac:dyDescent="0.2">
      <c r="D4498" s="7"/>
      <c r="E4498" s="2">
        <v>8.3699999999999996E-4</v>
      </c>
      <c r="F4498" s="2"/>
    </row>
    <row r="4499" spans="4:6" x14ac:dyDescent="0.2">
      <c r="D4499" s="7"/>
      <c r="E4499" s="2">
        <v>6.9399999999999996E-4</v>
      </c>
      <c r="F4499" s="2"/>
    </row>
    <row r="4500" spans="4:6" x14ac:dyDescent="0.2">
      <c r="D4500" s="7"/>
      <c r="E4500" s="2">
        <v>1.9469999999999999E-3</v>
      </c>
      <c r="F4500" s="2"/>
    </row>
    <row r="4501" spans="4:6" x14ac:dyDescent="0.2">
      <c r="D4501" s="7"/>
      <c r="E4501" s="2">
        <v>1.9400000000000001E-3</v>
      </c>
      <c r="F4501" s="2"/>
    </row>
    <row r="4502" spans="4:6" x14ac:dyDescent="0.2">
      <c r="D4502" s="7"/>
      <c r="E4502" s="2">
        <v>2.5010000000000002E-3</v>
      </c>
      <c r="F4502" s="2"/>
    </row>
    <row r="4503" spans="4:6" x14ac:dyDescent="0.2">
      <c r="D4503" s="7"/>
      <c r="E4503" s="2">
        <v>9.2299999999999999E-4</v>
      </c>
      <c r="F4503" s="2"/>
    </row>
    <row r="4504" spans="4:6" x14ac:dyDescent="0.2">
      <c r="D4504" s="7"/>
      <c r="E4504" s="2">
        <v>1.2620000000000001E-3</v>
      </c>
      <c r="F4504" s="2"/>
    </row>
    <row r="4505" spans="4:6" x14ac:dyDescent="0.2">
      <c r="D4505" s="7"/>
      <c r="E4505" s="2">
        <v>1.766E-3</v>
      </c>
      <c r="F4505" s="2"/>
    </row>
    <row r="4506" spans="4:6" x14ac:dyDescent="0.2">
      <c r="D4506" s="7"/>
      <c r="E4506" s="2">
        <v>1.039E-3</v>
      </c>
      <c r="F4506" s="2"/>
    </row>
    <row r="4507" spans="4:6" x14ac:dyDescent="0.2">
      <c r="D4507" s="7"/>
      <c r="E4507" s="2">
        <v>6.3699999999999998E-4</v>
      </c>
      <c r="F4507" s="2"/>
    </row>
    <row r="4508" spans="4:6" x14ac:dyDescent="0.2">
      <c r="D4508" s="7"/>
      <c r="E4508" s="2">
        <v>1.939E-3</v>
      </c>
      <c r="F4508" s="2"/>
    </row>
    <row r="4509" spans="4:6" x14ac:dyDescent="0.2">
      <c r="D4509" s="7"/>
      <c r="E4509" s="2">
        <v>7.8899999999999999E-4</v>
      </c>
      <c r="F4509" s="2"/>
    </row>
    <row r="4510" spans="4:6" x14ac:dyDescent="0.2">
      <c r="D4510" s="7"/>
      <c r="E4510" s="2">
        <v>8.2399999999999997E-4</v>
      </c>
      <c r="F4510" s="2"/>
    </row>
    <row r="4511" spans="4:6" x14ac:dyDescent="0.2">
      <c r="D4511" s="7"/>
      <c r="E4511" s="2">
        <v>8.0800000000000002E-4</v>
      </c>
      <c r="F4511" s="2"/>
    </row>
    <row r="4512" spans="4:6" x14ac:dyDescent="0.2">
      <c r="D4512" s="7"/>
      <c r="E4512" s="2">
        <v>9.8299999999999993E-4</v>
      </c>
      <c r="F4512" s="2"/>
    </row>
    <row r="4513" spans="4:6" x14ac:dyDescent="0.2">
      <c r="D4513" s="7"/>
      <c r="E4513" s="2">
        <v>7.8700000000000005E-4</v>
      </c>
      <c r="F4513" s="2"/>
    </row>
    <row r="4514" spans="4:6" x14ac:dyDescent="0.2">
      <c r="D4514" s="7"/>
      <c r="E4514" s="2">
        <v>1.58E-3</v>
      </c>
      <c r="F4514" s="2"/>
    </row>
    <row r="4515" spans="4:6" x14ac:dyDescent="0.2">
      <c r="D4515" s="7"/>
      <c r="E4515" s="2">
        <v>8.8400000000000002E-4</v>
      </c>
      <c r="F4515" s="2"/>
    </row>
    <row r="4516" spans="4:6" x14ac:dyDescent="0.2">
      <c r="D4516" s="7"/>
      <c r="E4516" s="2">
        <v>6.87E-4</v>
      </c>
      <c r="F4516" s="2"/>
    </row>
    <row r="4517" spans="4:6" x14ac:dyDescent="0.2">
      <c r="D4517" s="7"/>
      <c r="E4517" s="2">
        <v>1.89E-3</v>
      </c>
      <c r="F4517" s="2"/>
    </row>
    <row r="4518" spans="4:6" x14ac:dyDescent="0.2">
      <c r="D4518" s="7"/>
      <c r="E4518" s="2">
        <v>8.7699999999999996E-4</v>
      </c>
      <c r="F4518" s="2"/>
    </row>
    <row r="4519" spans="4:6" x14ac:dyDescent="0.2">
      <c r="D4519" s="7"/>
      <c r="E4519" s="2">
        <v>9.6500000000000004E-4</v>
      </c>
      <c r="F4519" s="2"/>
    </row>
    <row r="4520" spans="4:6" x14ac:dyDescent="0.2">
      <c r="D4520" s="7"/>
      <c r="E4520" s="2">
        <v>1.2539999999999999E-3</v>
      </c>
      <c r="F4520" s="2"/>
    </row>
    <row r="4521" spans="4:6" x14ac:dyDescent="0.2">
      <c r="D4521" s="7"/>
      <c r="E4521" s="2">
        <v>1.011E-3</v>
      </c>
      <c r="F4521" s="2"/>
    </row>
    <row r="4522" spans="4:6" x14ac:dyDescent="0.2">
      <c r="D4522" s="7"/>
      <c r="E4522" s="2">
        <v>8.2200000000000003E-4</v>
      </c>
      <c r="F4522" s="2"/>
    </row>
    <row r="4523" spans="4:6" x14ac:dyDescent="0.2">
      <c r="D4523" s="7"/>
      <c r="E4523" s="2">
        <v>8.7399999999999999E-4</v>
      </c>
      <c r="F4523" s="2"/>
    </row>
    <row r="4524" spans="4:6" x14ac:dyDescent="0.2">
      <c r="D4524" s="7"/>
      <c r="E4524" s="2">
        <v>5.8200000000000005E-4</v>
      </c>
      <c r="F4524" s="2"/>
    </row>
    <row r="4525" spans="4:6" x14ac:dyDescent="0.2">
      <c r="D4525" s="7"/>
      <c r="E4525" s="2">
        <v>6.0700000000000001E-4</v>
      </c>
      <c r="F4525" s="2"/>
    </row>
    <row r="4526" spans="4:6" x14ac:dyDescent="0.2">
      <c r="D4526" s="7"/>
      <c r="E4526" s="2">
        <v>1.279E-3</v>
      </c>
      <c r="F4526" s="2"/>
    </row>
    <row r="4527" spans="4:6" x14ac:dyDescent="0.2">
      <c r="D4527" s="7"/>
      <c r="E4527" s="2">
        <v>8.4599999999999996E-4</v>
      </c>
      <c r="F4527" s="2"/>
    </row>
    <row r="4528" spans="4:6" x14ac:dyDescent="0.2">
      <c r="D4528" s="7"/>
      <c r="E4528" s="2">
        <v>9.1200000000000005E-4</v>
      </c>
      <c r="F4528" s="2"/>
    </row>
    <row r="4529" spans="4:6" x14ac:dyDescent="0.2">
      <c r="D4529" s="7"/>
      <c r="E4529" s="2">
        <v>8.5700000000000001E-4</v>
      </c>
      <c r="F4529" s="2"/>
    </row>
    <row r="4530" spans="4:6" x14ac:dyDescent="0.2">
      <c r="D4530" s="7"/>
      <c r="E4530" s="2">
        <v>1.305E-3</v>
      </c>
      <c r="F4530" s="2"/>
    </row>
    <row r="4531" spans="4:6" x14ac:dyDescent="0.2">
      <c r="D4531" s="7"/>
      <c r="E4531" s="2">
        <v>1.0349999999999999E-3</v>
      </c>
      <c r="F4531" s="2"/>
    </row>
    <row r="4532" spans="4:6" x14ac:dyDescent="0.2">
      <c r="D4532" s="7"/>
      <c r="E4532" s="2">
        <v>7.4299999999999995E-4</v>
      </c>
      <c r="F4532" s="2"/>
    </row>
    <row r="4533" spans="4:6" x14ac:dyDescent="0.2">
      <c r="D4533" s="7"/>
      <c r="E4533" s="2">
        <v>6.0400000000000004E-4</v>
      </c>
      <c r="F4533" s="2"/>
    </row>
    <row r="4534" spans="4:6" x14ac:dyDescent="0.2">
      <c r="D4534" s="7"/>
      <c r="E4534" s="2">
        <v>1.2489999999999999E-3</v>
      </c>
      <c r="F4534" s="2"/>
    </row>
    <row r="4535" spans="4:6" x14ac:dyDescent="0.2">
      <c r="D4535" s="7"/>
      <c r="E4535" s="2">
        <v>8.4199999999999998E-4</v>
      </c>
      <c r="F4535" s="2"/>
    </row>
    <row r="4536" spans="4:6" x14ac:dyDescent="0.2">
      <c r="D4536" s="7"/>
      <c r="E4536" s="2">
        <v>1.1640000000000001E-3</v>
      </c>
      <c r="F4536" s="2"/>
    </row>
    <row r="4537" spans="4:6" x14ac:dyDescent="0.2">
      <c r="D4537" s="7"/>
      <c r="E4537" s="2">
        <v>4.6700000000000002E-4</v>
      </c>
      <c r="F4537" s="2"/>
    </row>
    <row r="4538" spans="4:6" x14ac:dyDescent="0.2">
      <c r="D4538" s="7"/>
      <c r="E4538" s="2">
        <v>8.6499999999999999E-4</v>
      </c>
      <c r="F4538" s="2"/>
    </row>
    <row r="4539" spans="4:6" x14ac:dyDescent="0.2">
      <c r="D4539" s="7"/>
      <c r="E4539" s="2">
        <v>4.2299999999999998E-4</v>
      </c>
      <c r="F4539" s="2"/>
    </row>
    <row r="4540" spans="4:6" x14ac:dyDescent="0.2">
      <c r="D4540" s="7"/>
      <c r="E4540" s="2">
        <v>7.8600000000000002E-4</v>
      </c>
      <c r="F4540" s="2"/>
    </row>
    <row r="4541" spans="4:6" x14ac:dyDescent="0.2">
      <c r="D4541" s="7"/>
      <c r="E4541" s="2">
        <v>7.1400000000000001E-4</v>
      </c>
      <c r="F4541" s="2"/>
    </row>
    <row r="4542" spans="4:6" x14ac:dyDescent="0.2">
      <c r="D4542" s="7"/>
      <c r="E4542" s="2">
        <v>8.7200000000000005E-4</v>
      </c>
      <c r="F4542" s="2"/>
    </row>
    <row r="4543" spans="4:6" x14ac:dyDescent="0.2">
      <c r="D4543" s="7"/>
      <c r="E4543" s="2">
        <v>6.3500000000000004E-4</v>
      </c>
      <c r="F4543" s="2"/>
    </row>
    <row r="4544" spans="4:6" x14ac:dyDescent="0.2">
      <c r="D4544" s="7"/>
      <c r="E4544" s="2">
        <v>9.6299999999999999E-4</v>
      </c>
      <c r="F4544" s="2"/>
    </row>
    <row r="4545" spans="4:6" x14ac:dyDescent="0.2">
      <c r="D4545" s="7"/>
      <c r="E4545" s="2">
        <v>8.9400000000000005E-4</v>
      </c>
      <c r="F4545" s="2"/>
    </row>
    <row r="4546" spans="4:6" x14ac:dyDescent="0.2">
      <c r="D4546" s="7"/>
      <c r="E4546" s="2">
        <v>1.189E-3</v>
      </c>
      <c r="F4546" s="2"/>
    </row>
    <row r="4547" spans="4:6" x14ac:dyDescent="0.2">
      <c r="D4547" s="7"/>
      <c r="E4547" s="2">
        <v>1.1479999999999999E-3</v>
      </c>
      <c r="F4547" s="2"/>
    </row>
    <row r="4548" spans="4:6" x14ac:dyDescent="0.2">
      <c r="D4548" s="7"/>
      <c r="E4548" s="2">
        <v>1.08E-3</v>
      </c>
      <c r="F4548" s="2"/>
    </row>
    <row r="4549" spans="4:6" x14ac:dyDescent="0.2">
      <c r="D4549" s="7"/>
      <c r="E4549" s="2">
        <v>9.7799999999999992E-4</v>
      </c>
      <c r="F4549" s="2"/>
    </row>
    <row r="4550" spans="4:6" x14ac:dyDescent="0.2">
      <c r="D4550" s="7"/>
      <c r="E4550" s="2">
        <v>7.4600000000000003E-4</v>
      </c>
      <c r="F4550" s="2"/>
    </row>
    <row r="4551" spans="4:6" x14ac:dyDescent="0.2">
      <c r="D4551" s="7"/>
      <c r="E4551" s="2">
        <v>5.4679999999999998E-3</v>
      </c>
      <c r="F4551" s="2"/>
    </row>
    <row r="4552" spans="4:6" x14ac:dyDescent="0.2">
      <c r="D4552" s="7"/>
      <c r="E4552" s="2">
        <v>1.0970000000000001E-3</v>
      </c>
      <c r="F4552" s="2"/>
    </row>
    <row r="4553" spans="4:6" x14ac:dyDescent="0.2">
      <c r="D4553" s="7"/>
      <c r="E4553" s="2">
        <v>1.6639999999999999E-3</v>
      </c>
      <c r="F4553" s="2"/>
    </row>
    <row r="4554" spans="4:6" x14ac:dyDescent="0.2">
      <c r="D4554" s="7"/>
      <c r="E4554" s="2">
        <v>1.3389999999999999E-3</v>
      </c>
      <c r="F4554" s="2"/>
    </row>
    <row r="4555" spans="4:6" x14ac:dyDescent="0.2">
      <c r="D4555" s="7"/>
      <c r="E4555" s="2">
        <v>1.769E-3</v>
      </c>
      <c r="F4555" s="2"/>
    </row>
    <row r="4556" spans="4:6" x14ac:dyDescent="0.2">
      <c r="D4556" s="7"/>
      <c r="E4556" s="2">
        <v>2.2910000000000001E-3</v>
      </c>
      <c r="F4556" s="2"/>
    </row>
    <row r="4557" spans="4:6" x14ac:dyDescent="0.2">
      <c r="D4557" s="7"/>
      <c r="E4557" s="2">
        <v>5.8919999999999997E-3</v>
      </c>
      <c r="F4557" s="2"/>
    </row>
    <row r="4558" spans="4:6" x14ac:dyDescent="0.2">
      <c r="D4558" s="7"/>
      <c r="E4558" s="2">
        <v>1.727E-3</v>
      </c>
      <c r="F4558" s="2"/>
    </row>
    <row r="4559" spans="4:6" x14ac:dyDescent="0.2">
      <c r="D4559" s="7"/>
      <c r="E4559" s="2">
        <v>1.1620000000000001E-3</v>
      </c>
      <c r="F4559" s="2"/>
    </row>
    <row r="4560" spans="4:6" x14ac:dyDescent="0.2">
      <c r="D4560" s="7"/>
      <c r="E4560" s="2">
        <v>6.4199999999999999E-4</v>
      </c>
      <c r="F4560" s="2"/>
    </row>
    <row r="4561" spans="4:6" x14ac:dyDescent="0.2">
      <c r="D4561" s="7"/>
      <c r="E4561" s="2">
        <v>1.052E-3</v>
      </c>
      <c r="F4561" s="2"/>
    </row>
    <row r="4562" spans="4:6" x14ac:dyDescent="0.2">
      <c r="D4562" s="7"/>
      <c r="E4562" s="2">
        <v>6.5600000000000001E-4</v>
      </c>
      <c r="F4562" s="2"/>
    </row>
    <row r="4563" spans="4:6" x14ac:dyDescent="0.2">
      <c r="D4563" s="7"/>
      <c r="E4563" s="2">
        <v>1.1999999999999999E-3</v>
      </c>
      <c r="F4563" s="2"/>
    </row>
    <row r="4564" spans="4:6" x14ac:dyDescent="0.2">
      <c r="D4564" s="7"/>
      <c r="E4564" s="2">
        <v>1.369E-3</v>
      </c>
      <c r="F4564" s="2"/>
    </row>
    <row r="4565" spans="4:6" x14ac:dyDescent="0.2">
      <c r="D4565" s="7"/>
      <c r="E4565" s="2">
        <v>1.4300000000000001E-3</v>
      </c>
      <c r="F4565" s="2"/>
    </row>
    <row r="4566" spans="4:6" x14ac:dyDescent="0.2">
      <c r="D4566" s="7"/>
      <c r="E4566" s="2">
        <v>8.5599999999999999E-4</v>
      </c>
      <c r="F4566" s="2"/>
    </row>
    <row r="4567" spans="4:6" x14ac:dyDescent="0.2">
      <c r="D4567" s="7"/>
      <c r="E4567" s="2">
        <v>1.085E-3</v>
      </c>
      <c r="F4567" s="2"/>
    </row>
    <row r="4568" spans="4:6" x14ac:dyDescent="0.2">
      <c r="D4568" s="7"/>
      <c r="E4568" s="2">
        <v>6.9999999999999999E-4</v>
      </c>
      <c r="F4568" s="2"/>
    </row>
    <row r="4569" spans="4:6" x14ac:dyDescent="0.2">
      <c r="D4569" s="7"/>
      <c r="E4569" s="2">
        <v>2.3180000000000002E-3</v>
      </c>
      <c r="F4569" s="2"/>
    </row>
    <row r="4570" spans="4:6" x14ac:dyDescent="0.2">
      <c r="D4570" s="7"/>
      <c r="E4570" s="2">
        <v>8.03E-4</v>
      </c>
      <c r="F4570" s="2"/>
    </row>
    <row r="4571" spans="4:6" x14ac:dyDescent="0.2">
      <c r="D4571" s="7"/>
      <c r="E4571" s="2">
        <v>1.3140000000000001E-3</v>
      </c>
      <c r="F4571" s="2"/>
    </row>
    <row r="4572" spans="4:6" x14ac:dyDescent="0.2">
      <c r="D4572" s="7"/>
      <c r="E4572" s="2">
        <v>7.5799999999999999E-4</v>
      </c>
      <c r="F4572" s="2"/>
    </row>
    <row r="4573" spans="4:6" x14ac:dyDescent="0.2">
      <c r="D4573" s="7"/>
      <c r="E4573" s="2">
        <v>1.2849999999999999E-3</v>
      </c>
      <c r="F4573" s="2"/>
    </row>
    <row r="4574" spans="4:6" x14ac:dyDescent="0.2">
      <c r="D4574" s="7"/>
      <c r="E4574" s="2">
        <v>8.9999999999999998E-4</v>
      </c>
      <c r="F4574" s="2"/>
    </row>
    <row r="4575" spans="4:6" x14ac:dyDescent="0.2">
      <c r="D4575" s="7"/>
      <c r="E4575" s="2">
        <v>5.5099999999999995E-4</v>
      </c>
      <c r="F4575" s="2"/>
    </row>
    <row r="4576" spans="4:6" x14ac:dyDescent="0.2">
      <c r="D4576" s="7"/>
      <c r="E4576" s="2">
        <v>1.673E-3</v>
      </c>
      <c r="F4576" s="2"/>
    </row>
    <row r="4577" spans="4:6" x14ac:dyDescent="0.2">
      <c r="D4577" s="7"/>
      <c r="E4577" s="2">
        <v>2.1719999999999999E-3</v>
      </c>
      <c r="F4577" s="2"/>
    </row>
    <row r="4578" spans="4:6" x14ac:dyDescent="0.2">
      <c r="D4578" s="7"/>
      <c r="E4578" s="2">
        <v>6.7699999999999998E-4</v>
      </c>
      <c r="F4578" s="2"/>
    </row>
    <row r="4579" spans="4:6" x14ac:dyDescent="0.2">
      <c r="D4579" s="7"/>
      <c r="E4579" s="2">
        <v>1.054E-3</v>
      </c>
      <c r="F4579" s="2"/>
    </row>
    <row r="4580" spans="4:6" x14ac:dyDescent="0.2">
      <c r="D4580" s="7"/>
      <c r="E4580" s="2">
        <v>1.8890000000000001E-3</v>
      </c>
      <c r="F4580" s="2"/>
    </row>
    <row r="4581" spans="4:6" x14ac:dyDescent="0.2">
      <c r="D4581" s="7"/>
      <c r="E4581" s="2">
        <v>9.77E-4</v>
      </c>
      <c r="F4581" s="2"/>
    </row>
    <row r="4582" spans="4:6" x14ac:dyDescent="0.2">
      <c r="D4582" s="7"/>
      <c r="E4582" s="2">
        <v>1.018E-3</v>
      </c>
      <c r="F4582" s="2"/>
    </row>
    <row r="4583" spans="4:6" x14ac:dyDescent="0.2">
      <c r="D4583" s="7"/>
      <c r="E4583" s="2">
        <v>1.3600000000000001E-3</v>
      </c>
      <c r="F4583" s="2"/>
    </row>
    <row r="4584" spans="4:6" x14ac:dyDescent="0.2">
      <c r="D4584" s="7"/>
      <c r="E4584" s="2">
        <v>9.6000000000000002E-4</v>
      </c>
      <c r="F4584" s="2"/>
    </row>
    <row r="4585" spans="4:6" x14ac:dyDescent="0.2">
      <c r="D4585" s="7"/>
      <c r="E4585" s="2">
        <v>1.199E-3</v>
      </c>
      <c r="F4585" s="2"/>
    </row>
    <row r="4586" spans="4:6" x14ac:dyDescent="0.2">
      <c r="D4586" s="7"/>
      <c r="E4586" s="2">
        <v>8.9400000000000005E-4</v>
      </c>
      <c r="F4586" s="2"/>
    </row>
    <row r="4587" spans="4:6" x14ac:dyDescent="0.2">
      <c r="D4587" s="7"/>
      <c r="E4587" s="2">
        <v>6.3400000000000001E-4</v>
      </c>
      <c r="F4587" s="2"/>
    </row>
    <row r="4588" spans="4:6" x14ac:dyDescent="0.2">
      <c r="D4588" s="7"/>
      <c r="E4588" s="2">
        <v>7.4399999999999998E-4</v>
      </c>
      <c r="F4588" s="2"/>
    </row>
    <row r="4589" spans="4:6" x14ac:dyDescent="0.2">
      <c r="D4589" s="7"/>
      <c r="E4589" s="2">
        <v>5.4100000000000003E-4</v>
      </c>
      <c r="F4589" s="2"/>
    </row>
    <row r="4590" spans="4:6" x14ac:dyDescent="0.2">
      <c r="D4590" s="7"/>
      <c r="E4590" s="2">
        <v>1.0189999999999999E-3</v>
      </c>
      <c r="F4590" s="2"/>
    </row>
    <row r="4591" spans="4:6" x14ac:dyDescent="0.2">
      <c r="D4591" s="7"/>
      <c r="E4591" s="2">
        <v>8.8500000000000004E-4</v>
      </c>
      <c r="F4591" s="2"/>
    </row>
    <row r="4592" spans="4:6" x14ac:dyDescent="0.2">
      <c r="D4592" s="7"/>
      <c r="E4592" s="2">
        <v>9.5200000000000005E-4</v>
      </c>
      <c r="F4592" s="2"/>
    </row>
    <row r="4593" spans="4:6" x14ac:dyDescent="0.2">
      <c r="D4593" s="7"/>
      <c r="E4593" s="2">
        <v>1.041E-3</v>
      </c>
      <c r="F4593" s="2"/>
    </row>
    <row r="4594" spans="4:6" x14ac:dyDescent="0.2">
      <c r="D4594" s="7"/>
      <c r="E4594" s="2">
        <v>7.7999999999999999E-4</v>
      </c>
      <c r="F4594" s="2"/>
    </row>
    <row r="4595" spans="4:6" x14ac:dyDescent="0.2">
      <c r="D4595" s="7"/>
      <c r="E4595" s="2">
        <v>8.0500000000000005E-4</v>
      </c>
      <c r="F4595" s="2"/>
    </row>
    <row r="4596" spans="4:6" x14ac:dyDescent="0.2">
      <c r="D4596" s="7"/>
      <c r="E4596" s="2">
        <v>1.1360000000000001E-3</v>
      </c>
      <c r="F4596" s="2"/>
    </row>
    <row r="4597" spans="4:6" x14ac:dyDescent="0.2">
      <c r="D4597" s="7"/>
      <c r="E4597" s="2">
        <v>8.5499999999999997E-4</v>
      </c>
      <c r="F4597" s="2"/>
    </row>
    <row r="4598" spans="4:6" x14ac:dyDescent="0.2">
      <c r="D4598" s="7"/>
      <c r="E4598" s="2">
        <v>1.1640000000000001E-3</v>
      </c>
      <c r="F4598" s="2"/>
    </row>
    <row r="4599" spans="4:6" x14ac:dyDescent="0.2">
      <c r="D4599" s="7"/>
      <c r="E4599" s="2">
        <v>1.2600000000000001E-3</v>
      </c>
      <c r="F4599" s="2"/>
    </row>
    <row r="4600" spans="4:6" x14ac:dyDescent="0.2">
      <c r="D4600" s="7"/>
      <c r="E4600" s="2">
        <v>1.1329999999999999E-3</v>
      </c>
      <c r="F4600" s="2"/>
    </row>
    <row r="4601" spans="4:6" x14ac:dyDescent="0.2">
      <c r="D4601" s="7"/>
      <c r="E4601" s="2">
        <v>1.093E-3</v>
      </c>
      <c r="F4601" s="2"/>
    </row>
    <row r="4602" spans="4:6" x14ac:dyDescent="0.2">
      <c r="D4602" s="7"/>
      <c r="E4602" s="2">
        <v>7.0600000000000003E-4</v>
      </c>
      <c r="F4602" s="2"/>
    </row>
    <row r="4603" spans="4:6" x14ac:dyDescent="0.2">
      <c r="D4603" s="7"/>
      <c r="E4603" s="2">
        <v>1.101E-3</v>
      </c>
      <c r="F4603" s="2"/>
    </row>
    <row r="4604" spans="4:6" x14ac:dyDescent="0.2">
      <c r="D4604" s="7"/>
      <c r="E4604" s="2">
        <v>1.003E-3</v>
      </c>
      <c r="F4604" s="2"/>
    </row>
    <row r="4605" spans="4:6" x14ac:dyDescent="0.2">
      <c r="D4605" s="7"/>
      <c r="E4605" s="2">
        <v>5.3399999999999997E-4</v>
      </c>
      <c r="F4605" s="2"/>
    </row>
    <row r="4606" spans="4:6" x14ac:dyDescent="0.2">
      <c r="D4606" s="7"/>
      <c r="E4606" s="2">
        <v>9.4799999999999995E-4</v>
      </c>
      <c r="F4606" s="2"/>
    </row>
    <row r="4607" spans="4:6" x14ac:dyDescent="0.2">
      <c r="D4607" s="7"/>
      <c r="E4607" s="2">
        <v>1.74E-3</v>
      </c>
      <c r="F4607" s="2"/>
    </row>
    <row r="4608" spans="4:6" x14ac:dyDescent="0.2">
      <c r="D4608" s="7"/>
      <c r="E4608" s="2">
        <v>2.349E-3</v>
      </c>
      <c r="F4608" s="2"/>
    </row>
    <row r="4609" spans="4:6" x14ac:dyDescent="0.2">
      <c r="D4609" s="7"/>
      <c r="E4609" s="2">
        <v>3.4229999999999998E-3</v>
      </c>
      <c r="F4609" s="2"/>
    </row>
    <row r="4610" spans="4:6" x14ac:dyDescent="0.2">
      <c r="D4610" s="7"/>
      <c r="E4610" s="2">
        <v>1.183E-3</v>
      </c>
      <c r="F4610" s="2"/>
    </row>
    <row r="4611" spans="4:6" x14ac:dyDescent="0.2">
      <c r="D4611" s="7"/>
      <c r="E4611" s="2">
        <v>2.196E-3</v>
      </c>
      <c r="F4611" s="2"/>
    </row>
    <row r="4612" spans="4:6" x14ac:dyDescent="0.2">
      <c r="D4612" s="7"/>
      <c r="E4612" s="2">
        <v>1.2700000000000001E-3</v>
      </c>
      <c r="F4612" s="2"/>
    </row>
    <row r="4613" spans="4:6" x14ac:dyDescent="0.2">
      <c r="D4613" s="7"/>
      <c r="E4613" s="2">
        <v>1.526E-3</v>
      </c>
      <c r="F4613" s="2"/>
    </row>
    <row r="4614" spans="4:6" x14ac:dyDescent="0.2">
      <c r="D4614" s="7"/>
      <c r="E4614" s="2">
        <v>1.5499999999999999E-3</v>
      </c>
      <c r="F4614" s="2"/>
    </row>
    <row r="4615" spans="4:6" x14ac:dyDescent="0.2">
      <c r="D4615" s="7"/>
      <c r="E4615" s="2">
        <v>4.17E-4</v>
      </c>
      <c r="F4615" s="2"/>
    </row>
    <row r="4616" spans="4:6" x14ac:dyDescent="0.2">
      <c r="D4616" s="7"/>
      <c r="E4616" s="2">
        <v>1.2049999999999999E-3</v>
      </c>
      <c r="F4616" s="2"/>
    </row>
    <row r="4617" spans="4:6" x14ac:dyDescent="0.2">
      <c r="D4617" s="7"/>
      <c r="E4617" s="2">
        <v>1.374E-3</v>
      </c>
      <c r="F4617" s="2"/>
    </row>
    <row r="4618" spans="4:6" x14ac:dyDescent="0.2">
      <c r="D4618" s="7"/>
      <c r="E4618" s="2">
        <v>1.2290000000000001E-3</v>
      </c>
      <c r="F4618" s="2"/>
    </row>
    <row r="4619" spans="4:6" x14ac:dyDescent="0.2">
      <c r="D4619" s="7"/>
      <c r="E4619" s="2">
        <v>3.1359999999999999E-3</v>
      </c>
      <c r="F4619" s="2"/>
    </row>
    <row r="4620" spans="4:6" x14ac:dyDescent="0.2">
      <c r="D4620" s="7"/>
      <c r="E4620" s="2">
        <v>4.9410000000000001E-3</v>
      </c>
      <c r="F4620" s="2"/>
    </row>
    <row r="4621" spans="4:6" x14ac:dyDescent="0.2">
      <c r="D4621" s="7"/>
      <c r="E4621" s="2">
        <v>1.302E-3</v>
      </c>
      <c r="F4621" s="2"/>
    </row>
    <row r="4622" spans="4:6" x14ac:dyDescent="0.2">
      <c r="D4622" s="7"/>
      <c r="E4622" s="2">
        <v>1.364E-3</v>
      </c>
      <c r="F4622" s="2"/>
    </row>
    <row r="4623" spans="4:6" x14ac:dyDescent="0.2">
      <c r="D4623" s="7"/>
      <c r="E4623" s="2">
        <v>1.0300000000000001E-3</v>
      </c>
      <c r="F4623" s="2"/>
    </row>
    <row r="4624" spans="4:6" x14ac:dyDescent="0.2">
      <c r="D4624" s="7"/>
      <c r="E4624" s="2">
        <v>1.284E-3</v>
      </c>
      <c r="F4624" s="2"/>
    </row>
    <row r="4625" spans="4:6" x14ac:dyDescent="0.2">
      <c r="D4625" s="7"/>
      <c r="E4625" s="2">
        <v>1.6509999999999999E-3</v>
      </c>
      <c r="F4625" s="2"/>
    </row>
    <row r="4626" spans="4:6" x14ac:dyDescent="0.2">
      <c r="D4626" s="7"/>
      <c r="E4626" s="2">
        <v>3.2100000000000002E-3</v>
      </c>
      <c r="F4626" s="2"/>
    </row>
    <row r="4627" spans="4:6" x14ac:dyDescent="0.2">
      <c r="D4627" s="7"/>
      <c r="E4627" s="2">
        <v>1.351E-3</v>
      </c>
      <c r="F4627" s="2"/>
    </row>
    <row r="4628" spans="4:6" x14ac:dyDescent="0.2">
      <c r="D4628" s="7"/>
      <c r="E4628" s="2">
        <v>1.2620000000000001E-3</v>
      </c>
      <c r="F4628" s="2"/>
    </row>
    <row r="4629" spans="4:6" x14ac:dyDescent="0.2">
      <c r="D4629" s="7"/>
      <c r="E4629" s="2">
        <v>5.2099999999999998E-4</v>
      </c>
      <c r="F4629" s="2"/>
    </row>
    <row r="4630" spans="4:6" x14ac:dyDescent="0.2">
      <c r="D4630" s="7"/>
      <c r="E4630" s="2">
        <v>1.0499999999999999E-3</v>
      </c>
      <c r="F4630" s="2"/>
    </row>
    <row r="4631" spans="4:6" x14ac:dyDescent="0.2">
      <c r="D4631" s="7"/>
      <c r="E4631" s="2">
        <v>1.3359999999999999E-3</v>
      </c>
      <c r="F4631" s="2"/>
    </row>
    <row r="4632" spans="4:6" x14ac:dyDescent="0.2">
      <c r="D4632" s="7"/>
      <c r="E4632" s="2">
        <v>1.2080000000000001E-3</v>
      </c>
      <c r="F4632" s="2"/>
    </row>
    <row r="4633" spans="4:6" x14ac:dyDescent="0.2">
      <c r="D4633" s="7"/>
      <c r="E4633" s="2">
        <v>1.5590000000000001E-3</v>
      </c>
      <c r="F4633" s="2"/>
    </row>
    <row r="4634" spans="4:6" x14ac:dyDescent="0.2">
      <c r="D4634" s="7"/>
      <c r="E4634" s="2">
        <v>1.0349999999999999E-3</v>
      </c>
      <c r="F4634" s="2"/>
    </row>
    <row r="4635" spans="4:6" x14ac:dyDescent="0.2">
      <c r="D4635" s="7"/>
      <c r="E4635" s="2">
        <v>1.013E-3</v>
      </c>
      <c r="F4635" s="2"/>
    </row>
    <row r="4636" spans="4:6" x14ac:dyDescent="0.2">
      <c r="D4636" s="7"/>
      <c r="E4636" s="2">
        <v>1.6019999999999999E-3</v>
      </c>
      <c r="F4636" s="2"/>
    </row>
    <row r="4637" spans="4:6" x14ac:dyDescent="0.2">
      <c r="D4637" s="7"/>
      <c r="E4637" s="2">
        <v>4.3769999999999998E-3</v>
      </c>
      <c r="F4637" s="2"/>
    </row>
    <row r="4638" spans="4:6" x14ac:dyDescent="0.2">
      <c r="D4638" s="7"/>
      <c r="E4638" s="2">
        <v>1.0009999999999999E-3</v>
      </c>
      <c r="F4638" s="2"/>
    </row>
    <row r="4639" spans="4:6" x14ac:dyDescent="0.2">
      <c r="D4639" s="7"/>
      <c r="E4639" s="2">
        <v>1.042E-3</v>
      </c>
      <c r="F4639" s="2"/>
    </row>
    <row r="4640" spans="4:6" x14ac:dyDescent="0.2">
      <c r="D4640" s="7"/>
      <c r="E4640" s="2">
        <v>1.07E-3</v>
      </c>
      <c r="F4640" s="2"/>
    </row>
    <row r="4641" spans="4:6" x14ac:dyDescent="0.2">
      <c r="D4641" s="7"/>
      <c r="E4641" s="2">
        <v>7.4600000000000003E-4</v>
      </c>
      <c r="F4641" s="2"/>
    </row>
    <row r="4642" spans="4:6" x14ac:dyDescent="0.2">
      <c r="D4642" s="7"/>
      <c r="E4642" s="2">
        <v>6.2600000000000004E-4</v>
      </c>
      <c r="F4642" s="2"/>
    </row>
    <row r="4643" spans="4:6" x14ac:dyDescent="0.2">
      <c r="D4643" s="7"/>
      <c r="E4643" s="2">
        <v>1.572E-3</v>
      </c>
      <c r="F4643" s="2"/>
    </row>
    <row r="4644" spans="4:6" x14ac:dyDescent="0.2">
      <c r="D4644" s="7"/>
      <c r="E4644" s="2">
        <v>1.1479999999999999E-3</v>
      </c>
      <c r="F4644" s="2"/>
    </row>
    <row r="4645" spans="4:6" x14ac:dyDescent="0.2">
      <c r="D4645" s="7"/>
      <c r="E4645" s="2">
        <v>1.5380000000000001E-3</v>
      </c>
      <c r="F4645" s="2"/>
    </row>
    <row r="4646" spans="4:6" x14ac:dyDescent="0.2">
      <c r="D4646" s="7"/>
      <c r="E4646" s="2">
        <v>8.7100000000000003E-4</v>
      </c>
      <c r="F4646" s="2"/>
    </row>
    <row r="4647" spans="4:6" x14ac:dyDescent="0.2">
      <c r="D4647" s="7"/>
      <c r="E4647" s="2">
        <v>9.7099999999999997E-4</v>
      </c>
      <c r="F4647" s="2"/>
    </row>
    <row r="4648" spans="4:6" x14ac:dyDescent="0.2">
      <c r="D4648" s="7"/>
      <c r="E4648" s="2">
        <v>1.5349999999999999E-3</v>
      </c>
      <c r="F4648" s="2"/>
    </row>
    <row r="4649" spans="4:6" x14ac:dyDescent="0.2">
      <c r="D4649" s="7"/>
      <c r="E4649" s="2">
        <v>1.0009999999999999E-3</v>
      </c>
      <c r="F4649" s="2"/>
    </row>
    <row r="4650" spans="4:6" x14ac:dyDescent="0.2">
      <c r="D4650" s="7"/>
      <c r="E4650" s="2">
        <v>7.9799999999999999E-4</v>
      </c>
      <c r="F4650" s="2"/>
    </row>
    <row r="4651" spans="4:6" x14ac:dyDescent="0.2">
      <c r="D4651" s="7"/>
      <c r="E4651" s="2">
        <v>3.3100000000000002E-4</v>
      </c>
      <c r="F4651" s="2"/>
    </row>
    <row r="4652" spans="4:6" x14ac:dyDescent="0.2">
      <c r="D4652" s="7"/>
      <c r="E4652" s="2">
        <v>1.3240000000000001E-3</v>
      </c>
      <c r="F4652" s="2"/>
    </row>
    <row r="4653" spans="4:6" x14ac:dyDescent="0.2">
      <c r="D4653" s="7"/>
      <c r="E4653" s="2">
        <v>1.9239999999999999E-3</v>
      </c>
      <c r="F4653" s="2"/>
    </row>
    <row r="4654" spans="4:6" x14ac:dyDescent="0.2">
      <c r="D4654" s="7"/>
      <c r="E4654" s="2">
        <v>1.5330000000000001E-3</v>
      </c>
      <c r="F4654" s="2"/>
    </row>
    <row r="4655" spans="4:6" x14ac:dyDescent="0.2">
      <c r="D4655" s="7"/>
      <c r="E4655" s="2">
        <v>1.753E-3</v>
      </c>
      <c r="F4655" s="2"/>
    </row>
    <row r="4656" spans="4:6" x14ac:dyDescent="0.2">
      <c r="D4656" s="7"/>
      <c r="E4656" s="2">
        <v>6.4099999999999997E-4</v>
      </c>
      <c r="F4656" s="2"/>
    </row>
    <row r="4657" spans="4:6" x14ac:dyDescent="0.2">
      <c r="D4657" s="7"/>
      <c r="E4657" s="2">
        <v>2.1900000000000001E-3</v>
      </c>
      <c r="F4657" s="2"/>
    </row>
    <row r="4658" spans="4:6" x14ac:dyDescent="0.2">
      <c r="D4658" s="7"/>
      <c r="E4658" s="2">
        <v>1.7309999999999999E-3</v>
      </c>
      <c r="F4658" s="2"/>
    </row>
    <row r="4659" spans="4:6" x14ac:dyDescent="0.2">
      <c r="D4659" s="7"/>
      <c r="E4659" s="2">
        <v>5.9000000000000003E-4</v>
      </c>
      <c r="F4659" s="2"/>
    </row>
    <row r="4660" spans="4:6" x14ac:dyDescent="0.2">
      <c r="D4660" s="7"/>
      <c r="E4660" s="2">
        <v>1.1100000000000001E-3</v>
      </c>
      <c r="F4660" s="2"/>
    </row>
    <row r="4661" spans="4:6" x14ac:dyDescent="0.2">
      <c r="D4661" s="7"/>
      <c r="E4661" s="2">
        <v>8.9599999999999999E-4</v>
      </c>
      <c r="F4661" s="2"/>
    </row>
    <row r="4662" spans="4:6" x14ac:dyDescent="0.2">
      <c r="D4662" s="7"/>
      <c r="E4662" s="2">
        <v>1.3450000000000001E-3</v>
      </c>
      <c r="F4662" s="2"/>
    </row>
    <row r="4663" spans="4:6" x14ac:dyDescent="0.2">
      <c r="D4663" s="7"/>
      <c r="E4663" s="2">
        <v>1.0939999999999999E-3</v>
      </c>
      <c r="F4663" s="2"/>
    </row>
    <row r="4664" spans="4:6" x14ac:dyDescent="0.2">
      <c r="D4664" s="7"/>
      <c r="E4664" s="2">
        <v>8.3299999999999997E-4</v>
      </c>
      <c r="F4664" s="2"/>
    </row>
    <row r="4665" spans="4:6" x14ac:dyDescent="0.2">
      <c r="D4665" s="7"/>
      <c r="E4665" s="2">
        <v>2.2399999999999998E-3</v>
      </c>
      <c r="F4665" s="2"/>
    </row>
    <row r="4666" spans="4:6" x14ac:dyDescent="0.2">
      <c r="D4666" s="7"/>
      <c r="E4666" s="2">
        <v>8.92E-4</v>
      </c>
      <c r="F4666" s="2"/>
    </row>
    <row r="4667" spans="4:6" x14ac:dyDescent="0.2">
      <c r="D4667" s="7"/>
      <c r="E4667" s="2">
        <v>6.3400000000000001E-4</v>
      </c>
      <c r="F4667" s="2"/>
    </row>
    <row r="4668" spans="4:6" x14ac:dyDescent="0.2">
      <c r="D4668" s="7"/>
      <c r="E4668" s="2">
        <v>1.212E-3</v>
      </c>
      <c r="F4668" s="2"/>
    </row>
    <row r="4669" spans="4:6" x14ac:dyDescent="0.2">
      <c r="D4669" s="7"/>
      <c r="E4669" s="2">
        <v>1.0349999999999999E-3</v>
      </c>
      <c r="F4669" s="2"/>
    </row>
    <row r="4670" spans="4:6" x14ac:dyDescent="0.2">
      <c r="D4670" s="7"/>
      <c r="E4670" s="2">
        <v>1.9430000000000001E-3</v>
      </c>
      <c r="F4670" s="2"/>
    </row>
    <row r="4671" spans="4:6" x14ac:dyDescent="0.2">
      <c r="D4671" s="7"/>
      <c r="E4671" s="2">
        <v>1.0200000000000001E-3</v>
      </c>
      <c r="F4671" s="2"/>
    </row>
    <row r="4672" spans="4:6" x14ac:dyDescent="0.2">
      <c r="D4672" s="7"/>
      <c r="E4672" s="2">
        <v>9.810000000000001E-4</v>
      </c>
      <c r="F4672" s="2"/>
    </row>
    <row r="4673" spans="4:6" x14ac:dyDescent="0.2">
      <c r="D4673" s="7"/>
      <c r="E4673" s="2">
        <v>1.325E-3</v>
      </c>
      <c r="F4673" s="2"/>
    </row>
    <row r="4674" spans="4:6" x14ac:dyDescent="0.2">
      <c r="D4674" s="7"/>
      <c r="E4674" s="2">
        <v>1.1490000000000001E-3</v>
      </c>
      <c r="F4674" s="2"/>
    </row>
    <row r="4675" spans="4:6" x14ac:dyDescent="0.2">
      <c r="D4675" s="7"/>
      <c r="E4675" s="2">
        <v>7.6800000000000002E-4</v>
      </c>
      <c r="F4675" s="2"/>
    </row>
    <row r="4676" spans="4:6" x14ac:dyDescent="0.2">
      <c r="D4676" s="7"/>
      <c r="E4676" s="2">
        <v>2.712E-3</v>
      </c>
      <c r="F4676" s="2"/>
    </row>
    <row r="4677" spans="4:6" x14ac:dyDescent="0.2">
      <c r="D4677" s="7"/>
      <c r="E4677" s="2">
        <v>2.075E-3</v>
      </c>
      <c r="F4677" s="2"/>
    </row>
    <row r="4678" spans="4:6" x14ac:dyDescent="0.2">
      <c r="D4678" s="7"/>
      <c r="E4678" s="2">
        <v>8.5499999999999997E-4</v>
      </c>
      <c r="F4678" s="2"/>
    </row>
    <row r="4679" spans="4:6" x14ac:dyDescent="0.2">
      <c r="D4679" s="7"/>
      <c r="E4679" s="2">
        <v>1.7799999999999999E-3</v>
      </c>
      <c r="F4679" s="2"/>
    </row>
    <row r="4680" spans="4:6" x14ac:dyDescent="0.2">
      <c r="D4680" s="7"/>
      <c r="E4680" s="2">
        <v>1.601E-3</v>
      </c>
      <c r="F4680" s="2"/>
    </row>
    <row r="4681" spans="4:6" x14ac:dyDescent="0.2">
      <c r="D4681" s="7"/>
      <c r="E4681" s="2">
        <v>1.3780000000000001E-3</v>
      </c>
      <c r="F4681" s="2"/>
    </row>
    <row r="4682" spans="4:6" x14ac:dyDescent="0.2">
      <c r="D4682" s="7"/>
      <c r="E4682" s="2">
        <v>8.8400000000000002E-4</v>
      </c>
      <c r="F4682" s="2"/>
    </row>
    <row r="4683" spans="4:6" x14ac:dyDescent="0.2">
      <c r="D4683" s="7"/>
      <c r="E4683" s="2">
        <v>1.8289999999999999E-3</v>
      </c>
      <c r="F4683" s="2"/>
    </row>
    <row r="4684" spans="4:6" x14ac:dyDescent="0.2">
      <c r="D4684" s="7"/>
      <c r="E4684" s="2">
        <v>3.6159999999999999E-3</v>
      </c>
      <c r="F4684" s="2"/>
    </row>
    <row r="4685" spans="4:6" x14ac:dyDescent="0.2">
      <c r="D4685" s="7"/>
      <c r="E4685" s="2">
        <v>1.714E-3</v>
      </c>
      <c r="F4685" s="2"/>
    </row>
    <row r="4686" spans="4:6" x14ac:dyDescent="0.2">
      <c r="D4686" s="7"/>
      <c r="E4686" s="2">
        <v>1.292E-3</v>
      </c>
      <c r="F4686" s="2"/>
    </row>
    <row r="4687" spans="4:6" x14ac:dyDescent="0.2">
      <c r="D4687" s="7"/>
      <c r="E4687" s="2">
        <v>7.7800000000000005E-4</v>
      </c>
      <c r="F4687" s="2"/>
    </row>
    <row r="4688" spans="4:6" x14ac:dyDescent="0.2">
      <c r="D4688" s="7"/>
      <c r="E4688" s="2">
        <v>1.415E-3</v>
      </c>
      <c r="F4688" s="2"/>
    </row>
    <row r="4689" spans="4:6" x14ac:dyDescent="0.2">
      <c r="D4689" s="7"/>
      <c r="E4689" s="2">
        <v>6.1970000000000003E-3</v>
      </c>
      <c r="F4689" s="2"/>
    </row>
    <row r="4690" spans="4:6" x14ac:dyDescent="0.2">
      <c r="D4690" s="7"/>
      <c r="E4690" s="2">
        <v>1.3749999999999999E-3</v>
      </c>
      <c r="F4690" s="2"/>
    </row>
    <row r="4691" spans="4:6" x14ac:dyDescent="0.2">
      <c r="D4691" s="7"/>
      <c r="E4691" s="2">
        <v>1.6180000000000001E-3</v>
      </c>
      <c r="F4691" s="2"/>
    </row>
    <row r="4692" spans="4:6" x14ac:dyDescent="0.2">
      <c r="D4692" s="7"/>
      <c r="E4692" s="2">
        <v>2.2629999999999998E-3</v>
      </c>
      <c r="F4692" s="2"/>
    </row>
    <row r="4693" spans="4:6" x14ac:dyDescent="0.2">
      <c r="D4693" s="7"/>
      <c r="E4693" s="2">
        <v>1.4E-3</v>
      </c>
      <c r="F4693" s="2"/>
    </row>
    <row r="4694" spans="4:6" x14ac:dyDescent="0.2">
      <c r="D4694" s="7"/>
      <c r="E4694" s="2">
        <v>1.274E-3</v>
      </c>
      <c r="F4694" s="2"/>
    </row>
    <row r="4695" spans="4:6" x14ac:dyDescent="0.2">
      <c r="D4695" s="7"/>
      <c r="E4695" s="2">
        <v>6.3199999999999997E-4</v>
      </c>
      <c r="F4695" s="2"/>
    </row>
    <row r="4696" spans="4:6" x14ac:dyDescent="0.2">
      <c r="D4696" s="7"/>
      <c r="E4696" s="2">
        <v>9.7199999999999999E-4</v>
      </c>
      <c r="F4696" s="2"/>
    </row>
    <row r="4697" spans="4:6" x14ac:dyDescent="0.2">
      <c r="D4697" s="7"/>
      <c r="E4697" s="2">
        <v>1.024E-3</v>
      </c>
      <c r="F4697" s="2"/>
    </row>
    <row r="4698" spans="4:6" x14ac:dyDescent="0.2">
      <c r="D4698" s="7"/>
      <c r="E4698" s="2">
        <v>8.4999999999999995E-4</v>
      </c>
      <c r="F4698" s="2"/>
    </row>
    <row r="4699" spans="4:6" x14ac:dyDescent="0.2">
      <c r="D4699" s="7"/>
      <c r="E4699" s="2">
        <v>1.66E-3</v>
      </c>
      <c r="F4699" s="2"/>
    </row>
    <row r="4700" spans="4:6" x14ac:dyDescent="0.2">
      <c r="D4700" s="7"/>
      <c r="E4700" s="2">
        <v>1.9449999999999999E-3</v>
      </c>
      <c r="F4700" s="2"/>
    </row>
    <row r="4701" spans="4:6" x14ac:dyDescent="0.2">
      <c r="D4701" s="7"/>
      <c r="E4701" s="2">
        <v>1.248E-3</v>
      </c>
      <c r="F4701" s="2"/>
    </row>
    <row r="4702" spans="4:6" x14ac:dyDescent="0.2">
      <c r="D4702" s="7"/>
      <c r="E4702" s="2">
        <v>1.6180000000000001E-3</v>
      </c>
      <c r="F4702" s="2"/>
    </row>
    <row r="4703" spans="4:6" x14ac:dyDescent="0.2">
      <c r="D4703" s="7"/>
      <c r="E4703" s="2">
        <v>1.9170000000000001E-3</v>
      </c>
      <c r="F4703" s="2"/>
    </row>
    <row r="4704" spans="4:6" x14ac:dyDescent="0.2">
      <c r="D4704" s="7"/>
      <c r="E4704" s="2">
        <v>1.085E-3</v>
      </c>
      <c r="F4704" s="2"/>
    </row>
    <row r="4705" spans="4:6" x14ac:dyDescent="0.2">
      <c r="D4705" s="7"/>
      <c r="E4705" s="2">
        <v>1.83E-3</v>
      </c>
      <c r="F4705" s="2"/>
    </row>
    <row r="4706" spans="4:6" x14ac:dyDescent="0.2">
      <c r="D4706" s="7"/>
      <c r="E4706" s="2">
        <v>1.2390000000000001E-3</v>
      </c>
      <c r="F4706" s="2"/>
    </row>
    <row r="4707" spans="4:6" x14ac:dyDescent="0.2">
      <c r="D4707" s="7"/>
      <c r="E4707" s="2">
        <v>1.0430000000000001E-3</v>
      </c>
      <c r="F4707" s="2"/>
    </row>
    <row r="4708" spans="4:6" x14ac:dyDescent="0.2">
      <c r="D4708" s="7"/>
      <c r="E4708" s="2">
        <v>3.068E-3</v>
      </c>
      <c r="F4708" s="2"/>
    </row>
    <row r="4709" spans="4:6" x14ac:dyDescent="0.2">
      <c r="D4709" s="7"/>
      <c r="E4709" s="2">
        <v>1.235E-3</v>
      </c>
      <c r="F4709" s="2"/>
    </row>
    <row r="4710" spans="4:6" x14ac:dyDescent="0.2">
      <c r="D4710" s="7"/>
      <c r="E4710" s="2">
        <v>9.7000000000000005E-4</v>
      </c>
      <c r="F4710" s="2"/>
    </row>
    <row r="4711" spans="4:6" x14ac:dyDescent="0.2">
      <c r="D4711" s="7"/>
      <c r="E4711" s="2">
        <v>8.5800000000000004E-4</v>
      </c>
      <c r="F4711" s="2"/>
    </row>
    <row r="4712" spans="4:6" x14ac:dyDescent="0.2">
      <c r="D4712" s="7"/>
      <c r="E4712" s="2">
        <v>1.188E-3</v>
      </c>
      <c r="F4712" s="2"/>
    </row>
    <row r="4713" spans="4:6" x14ac:dyDescent="0.2">
      <c r="D4713" s="7"/>
      <c r="E4713" s="2">
        <v>1E-3</v>
      </c>
      <c r="F4713" s="2"/>
    </row>
    <row r="4714" spans="4:6" x14ac:dyDescent="0.2">
      <c r="D4714" s="7"/>
      <c r="E4714" s="2">
        <v>5.0000000000000001E-4</v>
      </c>
      <c r="F4714" s="2"/>
    </row>
    <row r="4715" spans="4:6" x14ac:dyDescent="0.2">
      <c r="D4715" s="7"/>
      <c r="E4715" s="2">
        <v>6.9899999999999997E-4</v>
      </c>
      <c r="F4715" s="2"/>
    </row>
    <row r="4716" spans="4:6" x14ac:dyDescent="0.2">
      <c r="D4716" s="7"/>
      <c r="E4716" s="2">
        <v>1.0349999999999999E-3</v>
      </c>
      <c r="F4716" s="2"/>
    </row>
    <row r="4717" spans="4:6" x14ac:dyDescent="0.2">
      <c r="D4717" s="7"/>
      <c r="E4717" s="2">
        <v>2.1259999999999999E-3</v>
      </c>
      <c r="F4717" s="2"/>
    </row>
    <row r="4718" spans="4:6" x14ac:dyDescent="0.2">
      <c r="D4718" s="7"/>
      <c r="E4718" s="2">
        <v>1.0950000000000001E-3</v>
      </c>
      <c r="F4718" s="2"/>
    </row>
    <row r="4719" spans="4:6" x14ac:dyDescent="0.2">
      <c r="D4719" s="7"/>
      <c r="E4719" s="2">
        <v>1.1329999999999999E-3</v>
      </c>
      <c r="F4719" s="2"/>
    </row>
    <row r="4720" spans="4:6" x14ac:dyDescent="0.2">
      <c r="D4720" s="7"/>
      <c r="E4720" s="2">
        <v>6.0800000000000003E-4</v>
      </c>
      <c r="F4720" s="2"/>
    </row>
    <row r="4721" spans="4:6" x14ac:dyDescent="0.2">
      <c r="D4721" s="7"/>
      <c r="E4721" s="2">
        <v>3.212E-3</v>
      </c>
      <c r="F4721" s="2"/>
    </row>
    <row r="4722" spans="4:6" x14ac:dyDescent="0.2">
      <c r="D4722" s="7"/>
      <c r="E4722" s="2">
        <v>5.2800000000000004E-4</v>
      </c>
      <c r="F4722" s="2"/>
    </row>
    <row r="4723" spans="4:6" x14ac:dyDescent="0.2">
      <c r="D4723" s="7"/>
      <c r="E4723" s="2">
        <v>9.6900000000000003E-4</v>
      </c>
      <c r="F4723" s="2"/>
    </row>
    <row r="4724" spans="4:6" x14ac:dyDescent="0.2">
      <c r="D4724" s="7"/>
      <c r="E4724" s="2">
        <v>8.5800000000000004E-4</v>
      </c>
      <c r="F4724" s="2"/>
    </row>
    <row r="4725" spans="4:6" x14ac:dyDescent="0.2">
      <c r="D4725" s="7"/>
      <c r="E4725" s="2">
        <v>2.581E-3</v>
      </c>
      <c r="F4725" s="2"/>
    </row>
    <row r="4726" spans="4:6" x14ac:dyDescent="0.2">
      <c r="D4726" s="7"/>
      <c r="E4726" s="2">
        <v>1.7639999999999999E-3</v>
      </c>
      <c r="F4726" s="2"/>
    </row>
    <row r="4727" spans="4:6" x14ac:dyDescent="0.2">
      <c r="D4727" s="7"/>
      <c r="E4727" s="2">
        <v>2.467E-3</v>
      </c>
      <c r="F4727" s="2"/>
    </row>
    <row r="4728" spans="4:6" x14ac:dyDescent="0.2">
      <c r="D4728" s="7"/>
      <c r="E4728" s="2">
        <v>1.335E-3</v>
      </c>
      <c r="F4728" s="2"/>
    </row>
    <row r="4729" spans="4:6" x14ac:dyDescent="0.2">
      <c r="D4729" s="7"/>
      <c r="E4729" s="2">
        <v>7.9000000000000001E-4</v>
      </c>
      <c r="F4729" s="2"/>
    </row>
    <row r="4730" spans="4:6" x14ac:dyDescent="0.2">
      <c r="D4730" s="7"/>
      <c r="E4730" s="2">
        <v>1.7409999999999999E-3</v>
      </c>
      <c r="F4730" s="2"/>
    </row>
    <row r="4731" spans="4:6" x14ac:dyDescent="0.2">
      <c r="D4731" s="7"/>
      <c r="E4731" s="2">
        <v>2.2560000000000002E-3</v>
      </c>
      <c r="F4731" s="2"/>
    </row>
    <row r="4732" spans="4:6" x14ac:dyDescent="0.2">
      <c r="D4732" s="7"/>
      <c r="E4732" s="2">
        <v>2.418E-3</v>
      </c>
      <c r="F4732" s="2"/>
    </row>
    <row r="4733" spans="4:6" x14ac:dyDescent="0.2">
      <c r="D4733" s="7"/>
      <c r="E4733" s="2">
        <v>1.897E-3</v>
      </c>
      <c r="F4733" s="2"/>
    </row>
    <row r="4734" spans="4:6" x14ac:dyDescent="0.2">
      <c r="D4734" s="7"/>
      <c r="E4734" s="2">
        <v>2.4880000000000002E-3</v>
      </c>
      <c r="F4734" s="2"/>
    </row>
    <row r="4735" spans="4:6" x14ac:dyDescent="0.2">
      <c r="D4735" s="7"/>
      <c r="E4735" s="2">
        <v>1.1980000000000001E-3</v>
      </c>
      <c r="F4735" s="2"/>
    </row>
    <row r="4736" spans="4:6" x14ac:dyDescent="0.2">
      <c r="D4736" s="7"/>
      <c r="E4736" s="2">
        <v>1.358E-3</v>
      </c>
      <c r="F4736" s="2"/>
    </row>
    <row r="4737" spans="4:6" x14ac:dyDescent="0.2">
      <c r="D4737" s="7"/>
      <c r="E4737" s="2">
        <v>1.4989999999999999E-3</v>
      </c>
      <c r="F4737" s="2"/>
    </row>
    <row r="4738" spans="4:6" x14ac:dyDescent="0.2">
      <c r="D4738" s="7"/>
      <c r="E4738" s="2">
        <v>7.2999999999999996E-4</v>
      </c>
      <c r="F4738" s="2"/>
    </row>
    <row r="4739" spans="4:6" x14ac:dyDescent="0.2">
      <c r="D4739" s="7"/>
      <c r="E4739" s="2">
        <v>7.7600000000000004E-3</v>
      </c>
      <c r="F4739" s="2"/>
    </row>
    <row r="4740" spans="4:6" x14ac:dyDescent="0.2">
      <c r="D4740" s="7"/>
      <c r="E4740" s="2">
        <v>1.188E-3</v>
      </c>
      <c r="F4740" s="2"/>
    </row>
    <row r="4741" spans="4:6" x14ac:dyDescent="0.2">
      <c r="D4741" s="7"/>
      <c r="E4741" s="2">
        <v>1.4599999999999999E-3</v>
      </c>
      <c r="F4741" s="2"/>
    </row>
    <row r="4742" spans="4:6" x14ac:dyDescent="0.2">
      <c r="D4742" s="7"/>
      <c r="E4742" s="2">
        <v>1.225E-3</v>
      </c>
      <c r="F4742" s="2"/>
    </row>
    <row r="4743" spans="4:6" x14ac:dyDescent="0.2">
      <c r="D4743" s="7"/>
      <c r="E4743" s="2">
        <v>1.0139999999999999E-3</v>
      </c>
      <c r="F4743" s="2"/>
    </row>
    <row r="4744" spans="4:6" x14ac:dyDescent="0.2">
      <c r="D4744" s="7"/>
      <c r="E4744" s="2">
        <v>2.0200000000000001E-3</v>
      </c>
      <c r="F4744" s="2"/>
    </row>
    <row r="4745" spans="4:6" x14ac:dyDescent="0.2">
      <c r="D4745" s="7"/>
      <c r="E4745" s="2">
        <v>6.2299999999999996E-4</v>
      </c>
      <c r="F4745" s="2"/>
    </row>
    <row r="4746" spans="4:6" x14ac:dyDescent="0.2">
      <c r="D4746" s="7"/>
      <c r="E4746" s="2">
        <v>9.6199999999999996E-4</v>
      </c>
      <c r="F4746" s="2"/>
    </row>
    <row r="4747" spans="4:6" x14ac:dyDescent="0.2">
      <c r="D4747" s="7"/>
      <c r="E4747" s="2">
        <v>8.4000000000000003E-4</v>
      </c>
      <c r="F4747" s="2"/>
    </row>
    <row r="4748" spans="4:6" x14ac:dyDescent="0.2">
      <c r="D4748" s="7"/>
      <c r="E4748" s="2">
        <v>2.3700000000000001E-3</v>
      </c>
      <c r="F4748" s="2"/>
    </row>
    <row r="4749" spans="4:6" x14ac:dyDescent="0.2">
      <c r="D4749" s="7"/>
      <c r="E4749" s="2">
        <v>1.544E-3</v>
      </c>
      <c r="F4749" s="2"/>
    </row>
    <row r="4750" spans="4:6" x14ac:dyDescent="0.2">
      <c r="D4750" s="7"/>
      <c r="E4750" s="2">
        <v>9.6199999999999996E-4</v>
      </c>
      <c r="F4750" s="2"/>
    </row>
    <row r="4751" spans="4:6" x14ac:dyDescent="0.2">
      <c r="D4751" s="7"/>
      <c r="E4751" s="2">
        <v>3.617E-3</v>
      </c>
      <c r="F4751" s="2"/>
    </row>
    <row r="4752" spans="4:6" x14ac:dyDescent="0.2">
      <c r="D4752" s="7"/>
      <c r="E4752" s="2">
        <v>6.7000000000000002E-4</v>
      </c>
      <c r="F4752" s="2"/>
    </row>
    <row r="4753" spans="4:6" x14ac:dyDescent="0.2">
      <c r="D4753" s="7"/>
      <c r="E4753" s="2">
        <v>5.6499999999999996E-4</v>
      </c>
      <c r="F4753" s="2"/>
    </row>
    <row r="4754" spans="4:6" x14ac:dyDescent="0.2">
      <c r="D4754" s="7"/>
      <c r="E4754" s="2">
        <v>8.5999999999999998E-4</v>
      </c>
      <c r="F4754" s="2"/>
    </row>
    <row r="4755" spans="4:6" x14ac:dyDescent="0.2">
      <c r="D4755" s="7"/>
      <c r="E4755" s="2">
        <v>1.57E-3</v>
      </c>
      <c r="F4755" s="2"/>
    </row>
    <row r="4756" spans="4:6" x14ac:dyDescent="0.2">
      <c r="D4756" s="7"/>
      <c r="E4756" s="2">
        <v>6.3299999999999999E-4</v>
      </c>
      <c r="F4756" s="2"/>
    </row>
    <row r="4757" spans="4:6" x14ac:dyDescent="0.2">
      <c r="D4757" s="7"/>
      <c r="E4757" s="2">
        <v>9.3899999999999995E-4</v>
      </c>
      <c r="F4757" s="2"/>
    </row>
    <row r="4758" spans="4:6" x14ac:dyDescent="0.2">
      <c r="D4758" s="7"/>
      <c r="E4758" s="2">
        <v>4.3600000000000003E-4</v>
      </c>
      <c r="F4758" s="2"/>
    </row>
    <row r="4759" spans="4:6" x14ac:dyDescent="0.2">
      <c r="D4759" s="7"/>
      <c r="E4759" s="2">
        <v>1.405E-3</v>
      </c>
      <c r="F4759" s="2"/>
    </row>
    <row r="4760" spans="4:6" x14ac:dyDescent="0.2">
      <c r="D4760" s="7"/>
      <c r="E4760" s="2">
        <v>7.9000000000000001E-4</v>
      </c>
      <c r="F4760" s="2"/>
    </row>
    <row r="4761" spans="4:6" x14ac:dyDescent="0.2">
      <c r="D4761" s="7"/>
      <c r="E4761" s="2">
        <v>1.098E-3</v>
      </c>
      <c r="F4761" s="2"/>
    </row>
    <row r="4762" spans="4:6" x14ac:dyDescent="0.2">
      <c r="D4762" s="7"/>
      <c r="E4762" s="2">
        <v>1.0169999999999999E-3</v>
      </c>
      <c r="F4762" s="2"/>
    </row>
    <row r="4763" spans="4:6" x14ac:dyDescent="0.2">
      <c r="D4763" s="7"/>
      <c r="E4763" s="2">
        <v>7.3999999999999999E-4</v>
      </c>
      <c r="F4763" s="2"/>
    </row>
    <row r="4764" spans="4:6" x14ac:dyDescent="0.2">
      <c r="D4764" s="7"/>
      <c r="E4764" s="2">
        <v>8.0800000000000002E-4</v>
      </c>
      <c r="F4764" s="2"/>
    </row>
    <row r="4765" spans="4:6" x14ac:dyDescent="0.2">
      <c r="D4765" s="7"/>
      <c r="E4765" s="2">
        <v>2.9329999999999998E-3</v>
      </c>
      <c r="F4765" s="2"/>
    </row>
    <row r="4766" spans="4:6" x14ac:dyDescent="0.2">
      <c r="D4766" s="7"/>
      <c r="E4766" s="2">
        <v>1.459E-3</v>
      </c>
      <c r="F4766" s="2"/>
    </row>
    <row r="4767" spans="4:6" x14ac:dyDescent="0.2">
      <c r="D4767" s="7"/>
      <c r="E4767" s="2">
        <v>1.544E-3</v>
      </c>
      <c r="F4767" s="2"/>
    </row>
    <row r="4768" spans="4:6" x14ac:dyDescent="0.2">
      <c r="D4768" s="7"/>
      <c r="E4768" s="2">
        <v>2.9610000000000001E-3</v>
      </c>
      <c r="F4768" s="2"/>
    </row>
    <row r="4769" spans="4:6" x14ac:dyDescent="0.2">
      <c r="D4769" s="7"/>
      <c r="E4769" s="2">
        <v>9.2299999999999999E-4</v>
      </c>
      <c r="F4769" s="2"/>
    </row>
    <row r="4770" spans="4:6" x14ac:dyDescent="0.2">
      <c r="D4770" s="7"/>
      <c r="E4770" s="2">
        <v>1.5950000000000001E-3</v>
      </c>
      <c r="F4770" s="2"/>
    </row>
    <row r="4771" spans="4:6" x14ac:dyDescent="0.2">
      <c r="D4771" s="7"/>
      <c r="E4771" s="2">
        <v>9.6299999999999999E-4</v>
      </c>
      <c r="F4771" s="2"/>
    </row>
    <row r="4772" spans="4:6" x14ac:dyDescent="0.2">
      <c r="D4772" s="7"/>
      <c r="E4772" s="2">
        <v>1.041E-3</v>
      </c>
      <c r="F4772" s="2"/>
    </row>
    <row r="4773" spans="4:6" x14ac:dyDescent="0.2">
      <c r="D4773" s="7"/>
      <c r="E4773" s="2">
        <v>6.8599999999999998E-4</v>
      </c>
      <c r="F4773" s="2"/>
    </row>
    <row r="4774" spans="4:6" x14ac:dyDescent="0.2">
      <c r="D4774" s="7"/>
      <c r="E4774" s="2">
        <v>1.763E-3</v>
      </c>
      <c r="F4774" s="2"/>
    </row>
    <row r="4775" spans="4:6" x14ac:dyDescent="0.2">
      <c r="D4775" s="7"/>
      <c r="E4775" s="2">
        <v>8.7399999999999999E-4</v>
      </c>
      <c r="F4775" s="2"/>
    </row>
    <row r="4776" spans="4:6" x14ac:dyDescent="0.2">
      <c r="D4776" s="7"/>
      <c r="E4776" s="2">
        <v>8.1800000000000004E-4</v>
      </c>
      <c r="F4776" s="2"/>
    </row>
    <row r="4777" spans="4:6" x14ac:dyDescent="0.2">
      <c r="D4777" s="7"/>
      <c r="E4777" s="2">
        <v>5.9599999999999996E-4</v>
      </c>
      <c r="F4777" s="2"/>
    </row>
    <row r="4778" spans="4:6" x14ac:dyDescent="0.2">
      <c r="D4778" s="7"/>
      <c r="E4778" s="2">
        <v>6.9999999999999999E-4</v>
      </c>
      <c r="F4778" s="2"/>
    </row>
    <row r="4779" spans="4:6" x14ac:dyDescent="0.2">
      <c r="D4779" s="7"/>
      <c r="E4779" s="2">
        <v>6.7100000000000005E-4</v>
      </c>
      <c r="F4779" s="2"/>
    </row>
    <row r="4780" spans="4:6" x14ac:dyDescent="0.2">
      <c r="D4780" s="7"/>
      <c r="E4780" s="2">
        <v>5.6899999999999995E-4</v>
      </c>
      <c r="F4780" s="2"/>
    </row>
    <row r="4781" spans="4:6" x14ac:dyDescent="0.2">
      <c r="D4781" s="7"/>
      <c r="E4781" s="2">
        <v>1.0070000000000001E-3</v>
      </c>
      <c r="F4781" s="2"/>
    </row>
    <row r="4782" spans="4:6" x14ac:dyDescent="0.2">
      <c r="D4782" s="7"/>
      <c r="E4782" s="2">
        <v>1.238E-3</v>
      </c>
      <c r="F4782" s="2"/>
    </row>
    <row r="4783" spans="4:6" x14ac:dyDescent="0.2">
      <c r="D4783" s="7"/>
      <c r="E4783" s="2">
        <v>1.395E-3</v>
      </c>
      <c r="F4783" s="2"/>
    </row>
    <row r="4784" spans="4:6" x14ac:dyDescent="0.2">
      <c r="D4784" s="7"/>
      <c r="E4784" s="2">
        <v>1.6590000000000001E-3</v>
      </c>
      <c r="F4784" s="2"/>
    </row>
    <row r="4785" spans="4:6" x14ac:dyDescent="0.2">
      <c r="D4785" s="7"/>
      <c r="E4785" s="2">
        <v>8.3699999999999996E-4</v>
      </c>
      <c r="F4785" s="2"/>
    </row>
    <row r="4786" spans="4:6" x14ac:dyDescent="0.2">
      <c r="D4786" s="7"/>
      <c r="E4786" s="2">
        <v>1.5169999999999999E-3</v>
      </c>
      <c r="F4786" s="2"/>
    </row>
    <row r="4787" spans="4:6" x14ac:dyDescent="0.2">
      <c r="D4787" s="7"/>
      <c r="E4787" s="2">
        <v>1.4790000000000001E-3</v>
      </c>
      <c r="F4787" s="2"/>
    </row>
    <row r="4788" spans="4:6" x14ac:dyDescent="0.2">
      <c r="D4788" s="7"/>
      <c r="E4788" s="2">
        <v>1.567E-3</v>
      </c>
      <c r="F4788" s="2"/>
    </row>
    <row r="4789" spans="4:6" x14ac:dyDescent="0.2">
      <c r="D4789" s="7"/>
      <c r="E4789" s="2">
        <v>1.225E-3</v>
      </c>
      <c r="F4789" s="2"/>
    </row>
    <row r="4790" spans="4:6" x14ac:dyDescent="0.2">
      <c r="D4790" s="7"/>
      <c r="E4790" s="2">
        <v>6.5200000000000002E-4</v>
      </c>
      <c r="F4790" s="2"/>
    </row>
    <row r="4791" spans="4:6" x14ac:dyDescent="0.2">
      <c r="D4791" s="7"/>
      <c r="E4791" s="2">
        <v>1.439E-3</v>
      </c>
      <c r="F4791" s="2"/>
    </row>
    <row r="4792" spans="4:6" x14ac:dyDescent="0.2">
      <c r="D4792" s="7"/>
      <c r="E4792" s="2">
        <v>1.4710000000000001E-3</v>
      </c>
      <c r="F4792" s="2"/>
    </row>
    <row r="4793" spans="4:6" x14ac:dyDescent="0.2">
      <c r="D4793" s="7"/>
      <c r="E4793" s="2">
        <v>2.2130000000000001E-3</v>
      </c>
      <c r="F4793" s="2"/>
    </row>
    <row r="4794" spans="4:6" x14ac:dyDescent="0.2">
      <c r="D4794" s="7"/>
      <c r="E4794" s="2">
        <v>9.3499999999999996E-4</v>
      </c>
      <c r="F4794" s="2"/>
    </row>
    <row r="4795" spans="4:6" x14ac:dyDescent="0.2">
      <c r="D4795" s="7"/>
      <c r="E4795" s="2">
        <v>1.0579999999999999E-3</v>
      </c>
      <c r="F4795" s="2"/>
    </row>
    <row r="4796" spans="4:6" x14ac:dyDescent="0.2">
      <c r="D4796" s="7"/>
      <c r="E4796" s="2">
        <v>7.2400000000000003E-4</v>
      </c>
      <c r="F4796" s="2"/>
    </row>
    <row r="4797" spans="4:6" x14ac:dyDescent="0.2">
      <c r="D4797" s="7"/>
      <c r="E4797" s="2">
        <v>1.3209999999999999E-3</v>
      </c>
      <c r="F4797" s="2"/>
    </row>
    <row r="4798" spans="4:6" x14ac:dyDescent="0.2">
      <c r="D4798" s="7"/>
      <c r="E4798" s="2">
        <v>7.4700000000000005E-4</v>
      </c>
      <c r="F4798" s="2"/>
    </row>
    <row r="4799" spans="4:6" x14ac:dyDescent="0.2">
      <c r="D4799" s="7"/>
      <c r="E4799" s="2">
        <v>1.4430000000000001E-3</v>
      </c>
      <c r="F4799" s="2"/>
    </row>
    <row r="4800" spans="4:6" x14ac:dyDescent="0.2">
      <c r="D4800" s="7"/>
      <c r="E4800" s="2">
        <v>1.7359999999999999E-3</v>
      </c>
      <c r="F4800" s="2"/>
    </row>
    <row r="4801" spans="4:6" x14ac:dyDescent="0.2">
      <c r="D4801" s="7"/>
      <c r="E4801" s="2">
        <v>1.242E-3</v>
      </c>
      <c r="F4801" s="2"/>
    </row>
    <row r="4802" spans="4:6" x14ac:dyDescent="0.2">
      <c r="D4802" s="7"/>
      <c r="E4802" s="2">
        <v>1.4580000000000001E-3</v>
      </c>
      <c r="F4802" s="2"/>
    </row>
    <row r="4803" spans="4:6" x14ac:dyDescent="0.2">
      <c r="D4803" s="7"/>
      <c r="E4803" s="2">
        <v>1.9819999999999998E-3</v>
      </c>
      <c r="F4803" s="2"/>
    </row>
    <row r="4804" spans="4:6" x14ac:dyDescent="0.2">
      <c r="D4804" s="7"/>
      <c r="E4804" s="2">
        <v>4.2620000000000002E-3</v>
      </c>
      <c r="F4804" s="2"/>
    </row>
    <row r="4805" spans="4:6" x14ac:dyDescent="0.2">
      <c r="D4805" s="7"/>
      <c r="E4805" s="2">
        <v>1.6969999999999999E-3</v>
      </c>
      <c r="F4805" s="2"/>
    </row>
    <row r="4806" spans="4:6" x14ac:dyDescent="0.2">
      <c r="D4806" s="7"/>
      <c r="E4806" s="2">
        <v>1.2019999999999999E-3</v>
      </c>
      <c r="F4806" s="2"/>
    </row>
    <row r="4807" spans="4:6" x14ac:dyDescent="0.2">
      <c r="D4807" s="7"/>
      <c r="E4807" s="2">
        <v>1.335E-3</v>
      </c>
      <c r="F4807" s="2"/>
    </row>
    <row r="4808" spans="4:6" x14ac:dyDescent="0.2">
      <c r="D4808" s="7"/>
      <c r="E4808" s="2">
        <v>6.2799999999999998E-4</v>
      </c>
      <c r="F4808" s="2"/>
    </row>
    <row r="4809" spans="4:6" x14ac:dyDescent="0.2">
      <c r="D4809" s="7"/>
      <c r="E4809" s="2">
        <v>1.1360000000000001E-3</v>
      </c>
      <c r="F4809" s="2"/>
    </row>
    <row r="4810" spans="4:6" x14ac:dyDescent="0.2">
      <c r="D4810" s="7"/>
      <c r="E4810" s="2">
        <v>4.4270000000000004E-3</v>
      </c>
      <c r="F4810" s="2"/>
    </row>
    <row r="4811" spans="4:6" x14ac:dyDescent="0.2">
      <c r="D4811" s="7"/>
      <c r="E4811" s="2">
        <v>6.1799999999999995E-4</v>
      </c>
      <c r="F4811" s="2"/>
    </row>
    <row r="4812" spans="4:6" x14ac:dyDescent="0.2">
      <c r="D4812" s="7"/>
      <c r="E4812" s="2">
        <v>1.165E-3</v>
      </c>
      <c r="F4812" s="2"/>
    </row>
    <row r="4813" spans="4:6" x14ac:dyDescent="0.2">
      <c r="D4813" s="7"/>
      <c r="E4813" s="2">
        <v>1.191E-3</v>
      </c>
      <c r="F4813" s="2"/>
    </row>
    <row r="4814" spans="4:6" x14ac:dyDescent="0.2">
      <c r="D4814" s="7"/>
      <c r="E4814" s="2">
        <v>1.013E-3</v>
      </c>
      <c r="F4814" s="2"/>
    </row>
    <row r="4815" spans="4:6" x14ac:dyDescent="0.2">
      <c r="D4815" s="7"/>
      <c r="E4815" s="2">
        <v>1.0709999999999999E-3</v>
      </c>
      <c r="F4815" s="2"/>
    </row>
    <row r="4816" spans="4:6" x14ac:dyDescent="0.2">
      <c r="D4816" s="7"/>
      <c r="E4816" s="2">
        <v>1.477E-3</v>
      </c>
      <c r="F4816" s="2"/>
    </row>
    <row r="4817" spans="4:6" x14ac:dyDescent="0.2">
      <c r="D4817" s="7"/>
      <c r="E4817" s="2">
        <v>1.2409999999999999E-3</v>
      </c>
      <c r="F4817" s="2"/>
    </row>
    <row r="4818" spans="4:6" x14ac:dyDescent="0.2">
      <c r="D4818" s="7"/>
      <c r="E4818" s="2">
        <v>1.054E-3</v>
      </c>
      <c r="F4818" s="2"/>
    </row>
    <row r="4819" spans="4:6" x14ac:dyDescent="0.2">
      <c r="D4819" s="7"/>
      <c r="E4819" s="2">
        <v>1.047E-3</v>
      </c>
      <c r="F4819" s="2"/>
    </row>
    <row r="4820" spans="4:6" x14ac:dyDescent="0.2">
      <c r="D4820" s="7"/>
      <c r="E4820" s="2">
        <v>4.9600000000000002E-4</v>
      </c>
      <c r="F4820" s="2"/>
    </row>
    <row r="4821" spans="4:6" x14ac:dyDescent="0.2">
      <c r="D4821" s="7"/>
      <c r="E4821" s="2">
        <v>1.08E-3</v>
      </c>
      <c r="F4821" s="2"/>
    </row>
    <row r="4822" spans="4:6" x14ac:dyDescent="0.2">
      <c r="D4822" s="7"/>
      <c r="E4822" s="2">
        <v>1.023E-3</v>
      </c>
      <c r="F4822" s="2"/>
    </row>
    <row r="4823" spans="4:6" x14ac:dyDescent="0.2">
      <c r="D4823" s="7"/>
      <c r="E4823" s="2">
        <v>1.005E-3</v>
      </c>
      <c r="F4823" s="2"/>
    </row>
    <row r="4824" spans="4:6" x14ac:dyDescent="0.2">
      <c r="D4824" s="7"/>
      <c r="E4824" s="2">
        <v>1.32E-3</v>
      </c>
      <c r="F4824" s="2"/>
    </row>
    <row r="4825" spans="4:6" x14ac:dyDescent="0.2">
      <c r="D4825" s="7"/>
      <c r="E4825" s="2">
        <v>8.8000000000000003E-4</v>
      </c>
      <c r="F4825" s="2"/>
    </row>
    <row r="4826" spans="4:6" x14ac:dyDescent="0.2">
      <c r="D4826" s="7"/>
      <c r="E4826" s="2">
        <v>6.0300000000000002E-4</v>
      </c>
      <c r="F4826" s="2"/>
    </row>
    <row r="4827" spans="4:6" x14ac:dyDescent="0.2">
      <c r="D4827" s="7"/>
      <c r="E4827" s="2">
        <v>6.4300000000000002E-4</v>
      </c>
      <c r="F4827" s="2"/>
    </row>
    <row r="4828" spans="4:6" x14ac:dyDescent="0.2">
      <c r="D4828" s="7"/>
      <c r="E4828" s="2">
        <v>7.5000000000000002E-4</v>
      </c>
      <c r="F4828" s="2"/>
    </row>
    <row r="4829" spans="4:6" x14ac:dyDescent="0.2">
      <c r="D4829" s="7"/>
      <c r="E4829" s="2">
        <v>1.663E-3</v>
      </c>
      <c r="F4829" s="2"/>
    </row>
    <row r="4830" spans="4:6" x14ac:dyDescent="0.2">
      <c r="D4830" s="7"/>
      <c r="E4830" s="2">
        <v>9.2699999999999998E-4</v>
      </c>
      <c r="F4830" s="2"/>
    </row>
    <row r="4831" spans="4:6" x14ac:dyDescent="0.2">
      <c r="D4831" s="7"/>
      <c r="E4831" s="2">
        <v>1.0430000000000001E-3</v>
      </c>
      <c r="F4831" s="2"/>
    </row>
    <row r="4832" spans="4:6" x14ac:dyDescent="0.2">
      <c r="D4832" s="7"/>
      <c r="E4832" s="2">
        <v>2.6059999999999998E-3</v>
      </c>
      <c r="F4832" s="2"/>
    </row>
    <row r="4833" spans="4:6" x14ac:dyDescent="0.2">
      <c r="D4833" s="7"/>
      <c r="E4833" s="2">
        <v>2.5049999999999998E-3</v>
      </c>
      <c r="F4833" s="2"/>
    </row>
    <row r="4834" spans="4:6" x14ac:dyDescent="0.2">
      <c r="D4834" s="7"/>
      <c r="E4834" s="2">
        <v>2.663E-3</v>
      </c>
      <c r="F4834" s="2"/>
    </row>
    <row r="4835" spans="4:6" x14ac:dyDescent="0.2">
      <c r="D4835" s="7"/>
      <c r="E4835" s="2">
        <v>1.261E-3</v>
      </c>
      <c r="F4835" s="2"/>
    </row>
    <row r="4836" spans="4:6" x14ac:dyDescent="0.2">
      <c r="D4836" s="7"/>
      <c r="E4836" s="2">
        <v>1.1800000000000001E-3</v>
      </c>
      <c r="F4836" s="2"/>
    </row>
    <row r="4837" spans="4:6" x14ac:dyDescent="0.2">
      <c r="D4837" s="7"/>
      <c r="E4837" s="2">
        <v>2.5720000000000001E-3</v>
      </c>
      <c r="F4837" s="2"/>
    </row>
    <row r="4838" spans="4:6" x14ac:dyDescent="0.2">
      <c r="D4838" s="7"/>
      <c r="E4838" s="2">
        <v>1.4220000000000001E-3</v>
      </c>
      <c r="F4838" s="2"/>
    </row>
    <row r="4839" spans="4:6" x14ac:dyDescent="0.2">
      <c r="D4839" s="7"/>
      <c r="E4839" s="2">
        <v>1.372E-3</v>
      </c>
      <c r="F4839" s="2"/>
    </row>
    <row r="4840" spans="4:6" x14ac:dyDescent="0.2">
      <c r="D4840" s="7"/>
      <c r="E4840" s="2">
        <v>1.4289999999999999E-3</v>
      </c>
      <c r="F4840" s="2"/>
    </row>
    <row r="4841" spans="4:6" x14ac:dyDescent="0.2">
      <c r="D4841" s="7"/>
      <c r="E4841" s="2">
        <v>1.0089999999999999E-3</v>
      </c>
      <c r="F4841" s="2"/>
    </row>
    <row r="4842" spans="4:6" x14ac:dyDescent="0.2">
      <c r="D4842" s="7"/>
      <c r="E4842" s="2">
        <v>1.41E-3</v>
      </c>
      <c r="F4842" s="2"/>
    </row>
    <row r="4843" spans="4:6" x14ac:dyDescent="0.2">
      <c r="D4843" s="7"/>
      <c r="E4843" s="2">
        <v>7.2800000000000002E-4</v>
      </c>
      <c r="F4843" s="2"/>
    </row>
    <row r="4844" spans="4:6" x14ac:dyDescent="0.2">
      <c r="D4844" s="7"/>
      <c r="E4844" s="2">
        <v>1.5640000000000001E-3</v>
      </c>
      <c r="F4844" s="2"/>
    </row>
    <row r="4845" spans="4:6" x14ac:dyDescent="0.2">
      <c r="D4845" s="7"/>
      <c r="E4845" s="2">
        <v>1.6850000000000001E-3</v>
      </c>
      <c r="F4845" s="2"/>
    </row>
    <row r="4846" spans="4:6" x14ac:dyDescent="0.2">
      <c r="D4846" s="7"/>
      <c r="E4846" s="2">
        <v>2.8779999999999999E-3</v>
      </c>
      <c r="F4846" s="2"/>
    </row>
    <row r="4847" spans="4:6" x14ac:dyDescent="0.2">
      <c r="D4847" s="7"/>
      <c r="E4847" s="2">
        <v>1.6850000000000001E-3</v>
      </c>
      <c r="F4847" s="2"/>
    </row>
    <row r="4848" spans="4:6" x14ac:dyDescent="0.2">
      <c r="D4848" s="7"/>
      <c r="E4848" s="2">
        <v>1.2509999999999999E-3</v>
      </c>
      <c r="F4848" s="2"/>
    </row>
    <row r="4849" spans="4:6" x14ac:dyDescent="0.2">
      <c r="D4849" s="7"/>
      <c r="E4849" s="2">
        <v>1.7650000000000001E-3</v>
      </c>
      <c r="F4849" s="2"/>
    </row>
    <row r="4850" spans="4:6" x14ac:dyDescent="0.2">
      <c r="D4850" s="7"/>
      <c r="E4850" s="2">
        <v>9.2000000000000003E-4</v>
      </c>
      <c r="F4850" s="2"/>
    </row>
    <row r="4851" spans="4:6" x14ac:dyDescent="0.2">
      <c r="D4851" s="7"/>
      <c r="E4851" s="2">
        <v>1.4549999999999999E-3</v>
      </c>
      <c r="F4851" s="2"/>
    </row>
    <row r="4852" spans="4:6" x14ac:dyDescent="0.2">
      <c r="D4852" s="7"/>
      <c r="E4852" s="2">
        <v>8.8800000000000001E-4</v>
      </c>
      <c r="F4852" s="2"/>
    </row>
    <row r="4853" spans="4:6" x14ac:dyDescent="0.2">
      <c r="D4853" s="7"/>
      <c r="E4853" s="2">
        <v>8.7699999999999996E-4</v>
      </c>
      <c r="F4853" s="2"/>
    </row>
    <row r="4854" spans="4:6" x14ac:dyDescent="0.2">
      <c r="D4854" s="7"/>
      <c r="E4854" s="2">
        <v>2.8939999999999999E-3</v>
      </c>
      <c r="F4854" s="2"/>
    </row>
    <row r="4855" spans="4:6" x14ac:dyDescent="0.2">
      <c r="D4855" s="7"/>
      <c r="E4855" s="2">
        <v>1.5250000000000001E-3</v>
      </c>
      <c r="F4855" s="2"/>
    </row>
    <row r="4856" spans="4:6" x14ac:dyDescent="0.2">
      <c r="D4856" s="7"/>
      <c r="E4856" s="2">
        <v>1.699E-3</v>
      </c>
      <c r="F4856" s="2"/>
    </row>
    <row r="4857" spans="4:6" x14ac:dyDescent="0.2">
      <c r="D4857" s="7"/>
      <c r="E4857" s="2">
        <v>9.990000000000001E-4</v>
      </c>
      <c r="F4857" s="2"/>
    </row>
    <row r="4858" spans="4:6" x14ac:dyDescent="0.2">
      <c r="D4858" s="7"/>
      <c r="E4858" s="2">
        <v>7.0299999999999996E-4</v>
      </c>
      <c r="F4858" s="2"/>
    </row>
    <row r="4859" spans="4:6" x14ac:dyDescent="0.2">
      <c r="D4859" s="7"/>
      <c r="E4859" s="2">
        <v>1.049E-3</v>
      </c>
      <c r="F4859" s="2"/>
    </row>
    <row r="4860" spans="4:6" x14ac:dyDescent="0.2">
      <c r="D4860" s="7"/>
      <c r="E4860" s="2">
        <v>1.242E-3</v>
      </c>
      <c r="F4860" s="2"/>
    </row>
    <row r="4861" spans="4:6" x14ac:dyDescent="0.2">
      <c r="D4861" s="7"/>
      <c r="E4861" s="2">
        <v>1.119E-3</v>
      </c>
      <c r="F4861" s="2"/>
    </row>
    <row r="4862" spans="4:6" x14ac:dyDescent="0.2">
      <c r="D4862" s="7"/>
      <c r="E4862" s="2">
        <v>6.6299999999999996E-4</v>
      </c>
      <c r="F4862" s="2"/>
    </row>
    <row r="4863" spans="4:6" x14ac:dyDescent="0.2">
      <c r="D4863" s="7"/>
      <c r="E4863" s="2">
        <v>1.4059999999999999E-3</v>
      </c>
      <c r="F4863" s="2"/>
    </row>
    <row r="4864" spans="4:6" x14ac:dyDescent="0.2">
      <c r="D4864" s="7"/>
      <c r="E4864" s="2">
        <v>1.3829999999999999E-3</v>
      </c>
      <c r="F4864" s="2"/>
    </row>
    <row r="4865" spans="4:6" x14ac:dyDescent="0.2">
      <c r="D4865" s="7"/>
      <c r="E4865" s="2">
        <v>1.0219999999999999E-3</v>
      </c>
      <c r="F4865" s="2"/>
    </row>
    <row r="4866" spans="4:6" x14ac:dyDescent="0.2">
      <c r="D4866" s="7"/>
      <c r="E4866" s="2">
        <v>9.7999999999999997E-4</v>
      </c>
      <c r="F4866" s="2"/>
    </row>
    <row r="4867" spans="4:6" x14ac:dyDescent="0.2">
      <c r="D4867" s="7"/>
      <c r="E4867" s="2">
        <v>1.305E-3</v>
      </c>
      <c r="F4867" s="2"/>
    </row>
    <row r="4868" spans="4:6" x14ac:dyDescent="0.2">
      <c r="D4868" s="7"/>
      <c r="E4868" s="2">
        <v>1.1850000000000001E-3</v>
      </c>
      <c r="F4868" s="2"/>
    </row>
    <row r="4869" spans="4:6" x14ac:dyDescent="0.2">
      <c r="D4869" s="7"/>
      <c r="E4869" s="2">
        <v>1.0610000000000001E-3</v>
      </c>
      <c r="F4869" s="2"/>
    </row>
    <row r="4870" spans="4:6" x14ac:dyDescent="0.2">
      <c r="D4870" s="7"/>
      <c r="E4870" s="2">
        <v>8.2299999999999995E-4</v>
      </c>
      <c r="F4870" s="2"/>
    </row>
    <row r="4871" spans="4:6" x14ac:dyDescent="0.2">
      <c r="D4871" s="7"/>
      <c r="E4871" s="2">
        <v>6.8400000000000004E-4</v>
      </c>
      <c r="F4871" s="2"/>
    </row>
    <row r="4872" spans="4:6" x14ac:dyDescent="0.2">
      <c r="D4872" s="7"/>
      <c r="E4872" s="2">
        <v>7.9799999999999999E-4</v>
      </c>
      <c r="F4872" s="2"/>
    </row>
    <row r="4873" spans="4:6" x14ac:dyDescent="0.2">
      <c r="D4873" s="7"/>
      <c r="E4873" s="2">
        <v>7.1900000000000002E-4</v>
      </c>
      <c r="F4873" s="2"/>
    </row>
    <row r="4874" spans="4:6" x14ac:dyDescent="0.2">
      <c r="D4874" s="7"/>
      <c r="E4874" s="2">
        <v>7.6499999999999995E-4</v>
      </c>
      <c r="F4874" s="2"/>
    </row>
    <row r="4875" spans="4:6" x14ac:dyDescent="0.2">
      <c r="D4875" s="7"/>
      <c r="E4875" s="2">
        <v>2.7650000000000001E-3</v>
      </c>
      <c r="F4875" s="2"/>
    </row>
    <row r="4876" spans="4:6" x14ac:dyDescent="0.2">
      <c r="D4876" s="7"/>
      <c r="E4876" s="2">
        <v>1.008E-3</v>
      </c>
      <c r="F4876" s="2"/>
    </row>
    <row r="4877" spans="4:6" x14ac:dyDescent="0.2">
      <c r="D4877" s="7"/>
      <c r="E4877" s="2">
        <v>1.34E-3</v>
      </c>
      <c r="F4877" s="2"/>
    </row>
    <row r="4878" spans="4:6" x14ac:dyDescent="0.2">
      <c r="D4878" s="7"/>
      <c r="E4878" s="2">
        <v>3.114E-3</v>
      </c>
      <c r="F4878" s="2"/>
    </row>
    <row r="4879" spans="4:6" x14ac:dyDescent="0.2">
      <c r="D4879" s="7"/>
      <c r="E4879" s="2">
        <v>1.194E-3</v>
      </c>
      <c r="F4879" s="2"/>
    </row>
    <row r="4880" spans="4:6" x14ac:dyDescent="0.2">
      <c r="D4880" s="7"/>
      <c r="E4880" s="2">
        <v>9.6699999999999998E-4</v>
      </c>
      <c r="F4880" s="2"/>
    </row>
    <row r="4881" spans="4:6" x14ac:dyDescent="0.2">
      <c r="D4881" s="7"/>
      <c r="E4881" s="2">
        <v>8.9599999999999999E-4</v>
      </c>
      <c r="F4881" s="2"/>
    </row>
    <row r="4882" spans="4:6" x14ac:dyDescent="0.2">
      <c r="D4882" s="7"/>
      <c r="E4882" s="2">
        <v>1.1999999999999999E-3</v>
      </c>
      <c r="F4882" s="2"/>
    </row>
    <row r="4883" spans="4:6" x14ac:dyDescent="0.2">
      <c r="D4883" s="7"/>
      <c r="E4883" s="2">
        <v>1.023E-3</v>
      </c>
      <c r="F4883" s="2"/>
    </row>
    <row r="4884" spans="4:6" x14ac:dyDescent="0.2">
      <c r="D4884" s="7"/>
      <c r="E4884" s="2">
        <v>1.075E-3</v>
      </c>
      <c r="F4884" s="2"/>
    </row>
    <row r="4885" spans="4:6" x14ac:dyDescent="0.2">
      <c r="D4885" s="7"/>
      <c r="E4885" s="2">
        <v>2.3609999999999998E-3</v>
      </c>
      <c r="F4885" s="2"/>
    </row>
    <row r="4886" spans="4:6" x14ac:dyDescent="0.2">
      <c r="D4886" s="7"/>
      <c r="E4886" s="2">
        <v>1.4159999999999999E-3</v>
      </c>
      <c r="F4886" s="2"/>
    </row>
    <row r="4887" spans="4:6" x14ac:dyDescent="0.2">
      <c r="D4887" s="7"/>
      <c r="E4887" s="2">
        <v>2.016E-3</v>
      </c>
      <c r="F4887" s="2"/>
    </row>
    <row r="4888" spans="4:6" x14ac:dyDescent="0.2">
      <c r="D4888" s="7"/>
      <c r="E4888" s="2">
        <v>1.9580000000000001E-3</v>
      </c>
      <c r="F4888" s="2"/>
    </row>
    <row r="4889" spans="4:6" x14ac:dyDescent="0.2">
      <c r="D4889" s="7"/>
      <c r="E4889" s="2">
        <v>2.006E-3</v>
      </c>
      <c r="F4889" s="2"/>
    </row>
    <row r="4890" spans="4:6" x14ac:dyDescent="0.2">
      <c r="D4890" s="7"/>
      <c r="E4890" s="2">
        <v>1.0369999999999999E-3</v>
      </c>
      <c r="F4890" s="2"/>
    </row>
    <row r="4891" spans="4:6" x14ac:dyDescent="0.2">
      <c r="D4891" s="7"/>
      <c r="E4891" s="2">
        <v>7.3399999999999995E-4</v>
      </c>
      <c r="F4891" s="2"/>
    </row>
    <row r="4892" spans="4:6" x14ac:dyDescent="0.2">
      <c r="D4892" s="7"/>
      <c r="E4892" s="2">
        <v>1.1620000000000001E-3</v>
      </c>
      <c r="F4892" s="2"/>
    </row>
    <row r="4893" spans="4:6" x14ac:dyDescent="0.2">
      <c r="D4893" s="7"/>
      <c r="E4893" s="2">
        <v>2.4859999999999999E-3</v>
      </c>
      <c r="F4893" s="2"/>
    </row>
    <row r="4894" spans="4:6" x14ac:dyDescent="0.2">
      <c r="D4894" s="7"/>
      <c r="E4894" s="2">
        <v>1.7210000000000001E-3</v>
      </c>
      <c r="F4894" s="2"/>
    </row>
    <row r="4895" spans="4:6" x14ac:dyDescent="0.2">
      <c r="D4895" s="7"/>
      <c r="E4895" s="2">
        <v>9.8299999999999993E-4</v>
      </c>
      <c r="F4895" s="2"/>
    </row>
    <row r="4896" spans="4:6" x14ac:dyDescent="0.2">
      <c r="D4896" s="7"/>
      <c r="E4896" s="2">
        <v>1.062E-3</v>
      </c>
      <c r="F4896" s="2"/>
    </row>
    <row r="4897" spans="4:6" x14ac:dyDescent="0.2">
      <c r="D4897" s="7"/>
      <c r="E4897" s="2">
        <v>1.1739999999999999E-3</v>
      </c>
      <c r="F4897" s="2"/>
    </row>
    <row r="4898" spans="4:6" x14ac:dyDescent="0.2">
      <c r="D4898" s="7"/>
      <c r="E4898" s="2">
        <v>3.075E-3</v>
      </c>
      <c r="F4898" s="2"/>
    </row>
    <row r="4899" spans="4:6" x14ac:dyDescent="0.2">
      <c r="D4899" s="7"/>
      <c r="E4899" s="2">
        <v>2.7060000000000001E-3</v>
      </c>
      <c r="F4899" s="2"/>
    </row>
    <row r="4900" spans="4:6" x14ac:dyDescent="0.2">
      <c r="D4900" s="7"/>
      <c r="E4900" s="2">
        <v>2.4919999999999999E-3</v>
      </c>
      <c r="F4900" s="2"/>
    </row>
    <row r="4901" spans="4:6" x14ac:dyDescent="0.2">
      <c r="D4901" s="7"/>
      <c r="E4901" s="2">
        <v>1.359E-3</v>
      </c>
      <c r="F4901" s="2"/>
    </row>
    <row r="4902" spans="4:6" x14ac:dyDescent="0.2">
      <c r="D4902" s="7"/>
      <c r="E4902" s="2">
        <v>1.7080000000000001E-3</v>
      </c>
      <c r="F4902" s="2"/>
    </row>
    <row r="4903" spans="4:6" x14ac:dyDescent="0.2">
      <c r="D4903" s="7"/>
      <c r="E4903" s="2">
        <v>8.8800000000000001E-4</v>
      </c>
      <c r="F4903" s="2"/>
    </row>
    <row r="4904" spans="4:6" x14ac:dyDescent="0.2">
      <c r="D4904" s="7"/>
      <c r="E4904" s="2">
        <v>1.637E-3</v>
      </c>
      <c r="F4904" s="2"/>
    </row>
    <row r="4905" spans="4:6" x14ac:dyDescent="0.2">
      <c r="D4905" s="7"/>
      <c r="E4905" s="2">
        <v>6.1600000000000001E-4</v>
      </c>
      <c r="F4905" s="2"/>
    </row>
    <row r="4906" spans="4:6" x14ac:dyDescent="0.2">
      <c r="D4906" s="7"/>
      <c r="E4906" s="2">
        <v>6.87E-4</v>
      </c>
      <c r="F4906" s="2"/>
    </row>
    <row r="4907" spans="4:6" x14ac:dyDescent="0.2">
      <c r="D4907" s="7"/>
      <c r="E4907" s="2">
        <v>1.2019999999999999E-3</v>
      </c>
      <c r="F4907" s="2"/>
    </row>
    <row r="4908" spans="4:6" x14ac:dyDescent="0.2">
      <c r="D4908" s="7"/>
      <c r="E4908" s="2">
        <v>1.126E-3</v>
      </c>
      <c r="F4908" s="2"/>
    </row>
    <row r="4909" spans="4:6" x14ac:dyDescent="0.2">
      <c r="D4909" s="7"/>
      <c r="E4909" s="2">
        <v>1.5349999999999999E-3</v>
      </c>
      <c r="F4909" s="2"/>
    </row>
    <row r="4910" spans="4:6" x14ac:dyDescent="0.2">
      <c r="D4910" s="7"/>
      <c r="E4910" s="2">
        <v>9.2100000000000005E-4</v>
      </c>
      <c r="F4910" s="2"/>
    </row>
    <row r="4911" spans="4:6" x14ac:dyDescent="0.2">
      <c r="D4911" s="7"/>
      <c r="E4911" s="2">
        <v>1.4959999999999999E-3</v>
      </c>
      <c r="F4911" s="2"/>
    </row>
    <row r="4912" spans="4:6" x14ac:dyDescent="0.2">
      <c r="D4912" s="7"/>
      <c r="E4912" s="2">
        <v>1.6750000000000001E-3</v>
      </c>
      <c r="F4912" s="2"/>
    </row>
    <row r="4913" spans="4:6" x14ac:dyDescent="0.2">
      <c r="D4913" s="7"/>
      <c r="E4913" s="2">
        <v>1.212E-3</v>
      </c>
      <c r="F4913" s="2"/>
    </row>
    <row r="4914" spans="4:6" x14ac:dyDescent="0.2">
      <c r="D4914" s="7"/>
      <c r="E4914" s="2">
        <v>1.4519999999999999E-3</v>
      </c>
      <c r="F4914" s="2"/>
    </row>
    <row r="4915" spans="4:6" x14ac:dyDescent="0.2">
      <c r="D4915" s="7"/>
      <c r="E4915" s="2">
        <v>9.9799999999999997E-4</v>
      </c>
      <c r="F4915" s="2"/>
    </row>
    <row r="4916" spans="4:6" x14ac:dyDescent="0.2">
      <c r="D4916" s="7"/>
      <c r="E4916" s="2">
        <v>1.755E-3</v>
      </c>
      <c r="F4916" s="2"/>
    </row>
    <row r="4917" spans="4:6" x14ac:dyDescent="0.2">
      <c r="D4917" s="7"/>
      <c r="E4917" s="2">
        <v>1.7600000000000001E-3</v>
      </c>
      <c r="F4917" s="2"/>
    </row>
    <row r="4918" spans="4:6" x14ac:dyDescent="0.2">
      <c r="D4918" s="7"/>
      <c r="E4918" s="2">
        <v>2.9299999999999999E-3</v>
      </c>
      <c r="F4918" s="2"/>
    </row>
    <row r="4919" spans="4:6" x14ac:dyDescent="0.2">
      <c r="D4919" s="7"/>
      <c r="E4919" s="2">
        <v>5.9509999999999997E-3</v>
      </c>
      <c r="F4919" s="2"/>
    </row>
    <row r="4920" spans="4:6" x14ac:dyDescent="0.2">
      <c r="D4920" s="7"/>
      <c r="E4920" s="2">
        <v>1.116E-3</v>
      </c>
      <c r="F4920" s="2"/>
    </row>
    <row r="4921" spans="4:6" x14ac:dyDescent="0.2">
      <c r="D4921" s="7"/>
      <c r="E4921" s="2">
        <v>1.482E-3</v>
      </c>
      <c r="F4921" s="2"/>
    </row>
    <row r="4922" spans="4:6" x14ac:dyDescent="0.2">
      <c r="D4922" s="7"/>
      <c r="E4922" s="2">
        <v>2.591E-3</v>
      </c>
      <c r="F4922" s="2"/>
    </row>
    <row r="4923" spans="4:6" x14ac:dyDescent="0.2">
      <c r="D4923" s="7"/>
      <c r="E4923" s="2">
        <v>1.119E-3</v>
      </c>
      <c r="F4923" s="2"/>
    </row>
    <row r="4924" spans="4:6" x14ac:dyDescent="0.2">
      <c r="D4924" s="7"/>
      <c r="E4924" s="2">
        <v>1.691E-3</v>
      </c>
      <c r="F4924" s="2"/>
    </row>
    <row r="4925" spans="4:6" x14ac:dyDescent="0.2">
      <c r="D4925" s="7"/>
      <c r="E4925" s="2">
        <v>2.3389999999999999E-3</v>
      </c>
      <c r="F4925" s="2"/>
    </row>
    <row r="4926" spans="4:6" x14ac:dyDescent="0.2">
      <c r="D4926" s="7"/>
      <c r="E4926" s="2">
        <v>9.0200000000000002E-4</v>
      </c>
      <c r="F4926" s="2"/>
    </row>
    <row r="4927" spans="4:6" x14ac:dyDescent="0.2">
      <c r="D4927" s="7"/>
      <c r="E4927" s="2">
        <v>2.7620000000000001E-3</v>
      </c>
      <c r="F4927" s="2"/>
    </row>
    <row r="4928" spans="4:6" x14ac:dyDescent="0.2">
      <c r="D4928" s="7"/>
      <c r="E4928" s="2">
        <v>6.0700000000000001E-4</v>
      </c>
      <c r="F4928" s="2"/>
    </row>
    <row r="4929" spans="4:6" x14ac:dyDescent="0.2">
      <c r="D4929" s="7"/>
      <c r="E4929" s="2">
        <v>2.96E-3</v>
      </c>
      <c r="F4929" s="2"/>
    </row>
    <row r="4930" spans="4:6" x14ac:dyDescent="0.2">
      <c r="D4930" s="7"/>
      <c r="E4930" s="2">
        <v>1.289E-3</v>
      </c>
      <c r="F4930" s="2"/>
    </row>
    <row r="4931" spans="4:6" x14ac:dyDescent="0.2">
      <c r="D4931" s="7"/>
      <c r="E4931" s="2">
        <v>9.1399999999999999E-4</v>
      </c>
      <c r="F4931" s="2"/>
    </row>
    <row r="4932" spans="4:6" x14ac:dyDescent="0.2">
      <c r="D4932" s="7"/>
      <c r="E4932" s="2">
        <v>1.5380000000000001E-3</v>
      </c>
      <c r="F4932" s="2"/>
    </row>
    <row r="4933" spans="4:6" x14ac:dyDescent="0.2">
      <c r="D4933" s="7"/>
      <c r="E4933" s="2">
        <v>2.0609999999999999E-3</v>
      </c>
      <c r="F4933" s="2"/>
    </row>
    <row r="4934" spans="4:6" x14ac:dyDescent="0.2">
      <c r="D4934" s="7"/>
      <c r="E4934" s="2">
        <v>7.8700000000000005E-4</v>
      </c>
      <c r="F4934" s="2"/>
    </row>
    <row r="4935" spans="4:6" x14ac:dyDescent="0.2">
      <c r="D4935" s="7"/>
      <c r="E4935" s="2">
        <v>9.0499999999999999E-4</v>
      </c>
      <c r="F4935" s="2"/>
    </row>
    <row r="4936" spans="4:6" x14ac:dyDescent="0.2">
      <c r="D4936" s="7"/>
      <c r="E4936" s="2">
        <v>1.026E-3</v>
      </c>
      <c r="F4936" s="2"/>
    </row>
    <row r="4937" spans="4:6" x14ac:dyDescent="0.2">
      <c r="D4937" s="7"/>
      <c r="E4937" s="2">
        <v>6.0800000000000003E-4</v>
      </c>
      <c r="F4937" s="2"/>
    </row>
    <row r="4938" spans="4:6" x14ac:dyDescent="0.2">
      <c r="D4938" s="7"/>
      <c r="E4938" s="2">
        <v>1.1410000000000001E-3</v>
      </c>
      <c r="F4938" s="2"/>
    </row>
    <row r="4939" spans="4:6" x14ac:dyDescent="0.2">
      <c r="D4939" s="7"/>
      <c r="E4939" s="2">
        <v>3.1939999999999998E-3</v>
      </c>
      <c r="F4939" s="2"/>
    </row>
    <row r="4940" spans="4:6" x14ac:dyDescent="0.2">
      <c r="D4940" s="7"/>
      <c r="E4940" s="2">
        <v>8.7699999999999996E-4</v>
      </c>
      <c r="F4940" s="2"/>
    </row>
    <row r="4941" spans="4:6" x14ac:dyDescent="0.2">
      <c r="D4941" s="7"/>
      <c r="E4941" s="2">
        <v>1.1119999999999999E-3</v>
      </c>
      <c r="F4941" s="2"/>
    </row>
    <row r="4942" spans="4:6" x14ac:dyDescent="0.2">
      <c r="D4942" s="7"/>
      <c r="E4942" s="2">
        <v>1.0189999999999999E-3</v>
      </c>
      <c r="F4942" s="2"/>
    </row>
    <row r="4943" spans="4:6" x14ac:dyDescent="0.2">
      <c r="D4943" s="7"/>
      <c r="E4943" s="2">
        <v>1.737E-3</v>
      </c>
      <c r="F4943" s="2"/>
    </row>
    <row r="4944" spans="4:6" x14ac:dyDescent="0.2">
      <c r="D4944" s="7"/>
      <c r="E4944" s="2">
        <v>9.3199999999999999E-4</v>
      </c>
      <c r="F4944" s="2"/>
    </row>
    <row r="4945" spans="4:6" x14ac:dyDescent="0.2">
      <c r="D4945" s="7"/>
      <c r="E4945" s="2">
        <v>1.1969999999999999E-3</v>
      </c>
      <c r="F4945" s="2"/>
    </row>
    <row r="4946" spans="4:6" x14ac:dyDescent="0.2">
      <c r="D4946" s="7"/>
      <c r="E4946" s="2">
        <v>1.0089999999999999E-3</v>
      </c>
      <c r="F4946" s="2"/>
    </row>
    <row r="4947" spans="4:6" x14ac:dyDescent="0.2">
      <c r="D4947" s="7"/>
      <c r="E4947" s="2">
        <v>1.5690000000000001E-3</v>
      </c>
      <c r="F4947" s="2"/>
    </row>
    <row r="4948" spans="4:6" x14ac:dyDescent="0.2">
      <c r="D4948" s="7"/>
      <c r="E4948" s="2">
        <v>1.07E-3</v>
      </c>
      <c r="F4948" s="2"/>
    </row>
    <row r="4949" spans="4:6" x14ac:dyDescent="0.2">
      <c r="D4949" s="7"/>
      <c r="E4949" s="2">
        <v>1.7650000000000001E-3</v>
      </c>
      <c r="F4949" s="2"/>
    </row>
    <row r="4950" spans="4:6" x14ac:dyDescent="0.2">
      <c r="D4950" s="7"/>
      <c r="E4950" s="2">
        <v>1.5200000000000001E-3</v>
      </c>
      <c r="F4950" s="2"/>
    </row>
    <row r="4951" spans="4:6" x14ac:dyDescent="0.2">
      <c r="D4951" s="7"/>
      <c r="E4951" s="2">
        <v>1.3270000000000001E-3</v>
      </c>
      <c r="F4951" s="2"/>
    </row>
    <row r="4952" spans="4:6" x14ac:dyDescent="0.2">
      <c r="D4952" s="7"/>
      <c r="E4952" s="2">
        <v>1.0280000000000001E-3</v>
      </c>
      <c r="F4952" s="2"/>
    </row>
    <row r="4953" spans="4:6" x14ac:dyDescent="0.2">
      <c r="D4953" s="7"/>
      <c r="E4953" s="2">
        <v>9.2800000000000001E-4</v>
      </c>
      <c r="F4953" s="2"/>
    </row>
    <row r="4954" spans="4:6" x14ac:dyDescent="0.2">
      <c r="D4954" s="7"/>
      <c r="E4954" s="2">
        <v>1.712E-3</v>
      </c>
      <c r="F4954" s="2"/>
    </row>
    <row r="4955" spans="4:6" x14ac:dyDescent="0.2">
      <c r="D4955" s="7"/>
      <c r="E4955" s="2">
        <v>7.6400000000000003E-4</v>
      </c>
      <c r="F4955" s="2"/>
    </row>
    <row r="4956" spans="4:6" x14ac:dyDescent="0.2">
      <c r="D4956" s="7"/>
      <c r="E4956" s="2">
        <v>8.9300000000000002E-4</v>
      </c>
      <c r="F4956" s="2"/>
    </row>
    <row r="4957" spans="4:6" x14ac:dyDescent="0.2">
      <c r="D4957" s="7"/>
      <c r="E4957" s="2">
        <v>8.0000000000000004E-4</v>
      </c>
      <c r="F4957" s="2"/>
    </row>
    <row r="4958" spans="4:6" x14ac:dyDescent="0.2">
      <c r="D4958" s="7"/>
      <c r="E4958" s="2">
        <v>1.8940000000000001E-3</v>
      </c>
      <c r="F4958" s="2"/>
    </row>
    <row r="4959" spans="4:6" x14ac:dyDescent="0.2">
      <c r="D4959" s="7"/>
      <c r="E4959" s="2">
        <v>2.1419999999999998E-3</v>
      </c>
      <c r="F4959" s="2"/>
    </row>
    <row r="4960" spans="4:6" x14ac:dyDescent="0.2">
      <c r="D4960" s="7"/>
      <c r="E4960" s="2">
        <v>1.3749999999999999E-3</v>
      </c>
      <c r="F4960" s="2"/>
    </row>
    <row r="4961" spans="4:6" x14ac:dyDescent="0.2">
      <c r="D4961" s="7"/>
      <c r="E4961" s="2">
        <v>9.6699999999999998E-4</v>
      </c>
      <c r="F4961" s="2"/>
    </row>
    <row r="4962" spans="4:6" x14ac:dyDescent="0.2">
      <c r="D4962" s="7"/>
      <c r="E4962" s="2">
        <v>8.3699999999999996E-4</v>
      </c>
      <c r="F4962" s="2"/>
    </row>
    <row r="4963" spans="4:6" x14ac:dyDescent="0.2">
      <c r="D4963" s="7"/>
      <c r="E4963" s="2">
        <v>2.9229999999999998E-3</v>
      </c>
      <c r="F4963" s="2"/>
    </row>
    <row r="4964" spans="4:6" x14ac:dyDescent="0.2">
      <c r="D4964" s="7"/>
      <c r="E4964" s="2">
        <v>9.1799999999999998E-4</v>
      </c>
      <c r="F4964" s="2"/>
    </row>
    <row r="4965" spans="4:6" x14ac:dyDescent="0.2">
      <c r="D4965" s="7"/>
      <c r="E4965" s="2">
        <v>9.4899999999999997E-4</v>
      </c>
      <c r="F4965" s="2"/>
    </row>
    <row r="4966" spans="4:6" x14ac:dyDescent="0.2">
      <c r="D4966" s="7"/>
      <c r="E4966" s="2">
        <v>7.94E-4</v>
      </c>
      <c r="F4966" s="2"/>
    </row>
    <row r="4967" spans="4:6" x14ac:dyDescent="0.2">
      <c r="D4967" s="7"/>
      <c r="E4967" s="2">
        <v>9.1E-4</v>
      </c>
      <c r="F4967" s="2"/>
    </row>
    <row r="4968" spans="4:6" x14ac:dyDescent="0.2">
      <c r="D4968" s="7"/>
      <c r="E4968" s="2">
        <v>1.462E-3</v>
      </c>
      <c r="F4968" s="2"/>
    </row>
    <row r="4969" spans="4:6" x14ac:dyDescent="0.2">
      <c r="D4969" s="7"/>
      <c r="E4969" s="2">
        <v>9.7900000000000005E-4</v>
      </c>
      <c r="F4969" s="2"/>
    </row>
    <row r="4970" spans="4:6" x14ac:dyDescent="0.2">
      <c r="D4970" s="7"/>
      <c r="E4970" s="2">
        <v>6.2799999999999998E-4</v>
      </c>
      <c r="F4970" s="2"/>
    </row>
    <row r="4971" spans="4:6" x14ac:dyDescent="0.2">
      <c r="D4971" s="7"/>
      <c r="E4971" s="2">
        <v>7.1299999999999998E-4</v>
      </c>
      <c r="F4971" s="2"/>
    </row>
    <row r="4972" spans="4:6" x14ac:dyDescent="0.2">
      <c r="D4972" s="7"/>
      <c r="E4972" s="2">
        <v>1.0709999999999999E-3</v>
      </c>
      <c r="F4972" s="2"/>
    </row>
    <row r="4973" spans="4:6" x14ac:dyDescent="0.2">
      <c r="D4973" s="7"/>
      <c r="E4973" s="2">
        <v>2.1410000000000001E-3</v>
      </c>
      <c r="F4973" s="2"/>
    </row>
    <row r="4974" spans="4:6" x14ac:dyDescent="0.2">
      <c r="D4974" s="7"/>
      <c r="E4974" s="2">
        <v>9.19E-4</v>
      </c>
      <c r="F4974" s="2"/>
    </row>
    <row r="4975" spans="4:6" x14ac:dyDescent="0.2">
      <c r="D4975" s="7"/>
      <c r="E4975" s="2">
        <v>8.43E-4</v>
      </c>
      <c r="F4975" s="2"/>
    </row>
    <row r="4976" spans="4:6" x14ac:dyDescent="0.2">
      <c r="D4976" s="7"/>
      <c r="E4976" s="2">
        <v>8.7699999999999996E-4</v>
      </c>
      <c r="F4976" s="2"/>
    </row>
    <row r="4977" spans="4:6" x14ac:dyDescent="0.2">
      <c r="D4977" s="7"/>
      <c r="E4977" s="2">
        <v>7.3899999999999997E-4</v>
      </c>
      <c r="F4977" s="2"/>
    </row>
    <row r="4978" spans="4:6" x14ac:dyDescent="0.2">
      <c r="D4978" s="7"/>
      <c r="E4978" s="2">
        <v>1.338E-3</v>
      </c>
      <c r="F4978" s="2"/>
    </row>
    <row r="4979" spans="4:6" x14ac:dyDescent="0.2">
      <c r="D4979" s="7"/>
      <c r="E4979" s="2">
        <v>1.1249999999999999E-3</v>
      </c>
      <c r="F4979" s="2"/>
    </row>
    <row r="4980" spans="4:6" x14ac:dyDescent="0.2">
      <c r="D4980" s="7"/>
      <c r="E4980" s="2">
        <v>1.5460000000000001E-3</v>
      </c>
      <c r="F4980" s="2"/>
    </row>
    <row r="4981" spans="4:6" x14ac:dyDescent="0.2">
      <c r="D4981" s="7"/>
      <c r="E4981" s="2">
        <v>7.9900000000000001E-4</v>
      </c>
      <c r="F4981" s="2"/>
    </row>
    <row r="4982" spans="4:6" x14ac:dyDescent="0.2">
      <c r="D4982" s="7"/>
      <c r="E4982" s="2">
        <v>1.023E-3</v>
      </c>
      <c r="F4982" s="2"/>
    </row>
    <row r="4983" spans="4:6" x14ac:dyDescent="0.2">
      <c r="D4983" s="7"/>
      <c r="E4983" s="2">
        <v>7.5299999999999998E-4</v>
      </c>
      <c r="F4983" s="2"/>
    </row>
    <row r="4984" spans="4:6" x14ac:dyDescent="0.2">
      <c r="D4984" s="7"/>
      <c r="E4984" s="2">
        <v>1.372E-3</v>
      </c>
      <c r="F4984" s="2"/>
    </row>
    <row r="4985" spans="4:6" x14ac:dyDescent="0.2">
      <c r="D4985" s="7"/>
      <c r="E4985" s="2">
        <v>9.5299999999999996E-4</v>
      </c>
      <c r="F4985" s="2"/>
    </row>
    <row r="4986" spans="4:6" x14ac:dyDescent="0.2">
      <c r="D4986" s="7"/>
      <c r="E4986" s="2">
        <v>1.3929999999999999E-3</v>
      </c>
      <c r="F4986" s="2"/>
    </row>
    <row r="4987" spans="4:6" x14ac:dyDescent="0.2">
      <c r="D4987" s="7"/>
      <c r="E4987" s="2">
        <v>1.072E-3</v>
      </c>
      <c r="F4987" s="2"/>
    </row>
    <row r="4988" spans="4:6" x14ac:dyDescent="0.2">
      <c r="D4988" s="7"/>
      <c r="E4988" s="2">
        <v>1.555E-3</v>
      </c>
      <c r="F4988" s="2"/>
    </row>
    <row r="4989" spans="4:6" x14ac:dyDescent="0.2">
      <c r="D4989" s="7"/>
      <c r="E4989" s="2">
        <v>1.191E-3</v>
      </c>
      <c r="F4989" s="2"/>
    </row>
    <row r="4990" spans="4:6" x14ac:dyDescent="0.2">
      <c r="D4990" s="7"/>
      <c r="E4990" s="2">
        <v>1.6440000000000001E-3</v>
      </c>
      <c r="F4990" s="2"/>
    </row>
    <row r="4991" spans="4:6" x14ac:dyDescent="0.2">
      <c r="D4991" s="7"/>
      <c r="E4991" s="2">
        <v>6.7599999999999995E-4</v>
      </c>
      <c r="F4991" s="2"/>
    </row>
    <row r="4992" spans="4:6" x14ac:dyDescent="0.2">
      <c r="D4992" s="7"/>
      <c r="E4992" s="2">
        <v>1.1529999999999999E-3</v>
      </c>
      <c r="F4992" s="2"/>
    </row>
    <row r="4993" spans="4:6" x14ac:dyDescent="0.2">
      <c r="D4993" s="7"/>
      <c r="E4993" s="2">
        <v>2.2659999999999998E-3</v>
      </c>
      <c r="F4993" s="2"/>
    </row>
    <row r="4994" spans="4:6" x14ac:dyDescent="0.2">
      <c r="D4994" s="7"/>
      <c r="E4994" s="2">
        <v>1.2310000000000001E-3</v>
      </c>
      <c r="F4994" s="2"/>
    </row>
    <row r="4995" spans="4:6" x14ac:dyDescent="0.2">
      <c r="D4995" s="7"/>
      <c r="E4995" s="2">
        <v>1.204E-3</v>
      </c>
      <c r="F4995" s="2"/>
    </row>
    <row r="4996" spans="4:6" x14ac:dyDescent="0.2">
      <c r="D4996" s="7"/>
      <c r="E4996" s="2">
        <v>1.9689999999999998E-3</v>
      </c>
      <c r="F4996" s="2"/>
    </row>
    <row r="4997" spans="4:6" x14ac:dyDescent="0.2">
      <c r="D4997" s="7"/>
      <c r="E4997" s="2">
        <v>8.5700000000000001E-4</v>
      </c>
      <c r="F4997" s="2"/>
    </row>
    <row r="4998" spans="4:6" x14ac:dyDescent="0.2">
      <c r="D4998" s="7"/>
      <c r="E4998" s="2">
        <v>1.085E-3</v>
      </c>
      <c r="F4998" s="2"/>
    </row>
    <row r="4999" spans="4:6" x14ac:dyDescent="0.2">
      <c r="D4999" s="7"/>
      <c r="E4999" s="2">
        <v>2.251E-3</v>
      </c>
      <c r="F4999" s="2"/>
    </row>
    <row r="5000" spans="4:6" x14ac:dyDescent="0.2">
      <c r="D5000" s="7"/>
      <c r="E5000" s="2">
        <v>3.761E-3</v>
      </c>
      <c r="F5000" s="2"/>
    </row>
    <row r="5001" spans="4:6" x14ac:dyDescent="0.2">
      <c r="D5001" s="7"/>
      <c r="E5001" s="2">
        <v>1.305E-3</v>
      </c>
      <c r="F5001" s="2"/>
    </row>
    <row r="5002" spans="4:6" x14ac:dyDescent="0.2">
      <c r="D5002" s="7"/>
      <c r="E5002" s="2">
        <v>1.351E-3</v>
      </c>
      <c r="F5002" s="2"/>
    </row>
    <row r="5003" spans="4:6" x14ac:dyDescent="0.2">
      <c r="D5003" s="7"/>
      <c r="E5003" s="2">
        <v>2.1129999999999999E-3</v>
      </c>
      <c r="F5003" s="2"/>
    </row>
    <row r="5004" spans="4:6" x14ac:dyDescent="0.2">
      <c r="D5004" s="7"/>
      <c r="E5004" s="2">
        <v>1.281E-3</v>
      </c>
      <c r="F5004" s="2"/>
    </row>
    <row r="5005" spans="4:6" x14ac:dyDescent="0.2">
      <c r="D5005" s="7"/>
      <c r="E5005" s="2">
        <v>2.0730000000000002E-3</v>
      </c>
      <c r="F5005" s="2"/>
    </row>
    <row r="5006" spans="4:6" x14ac:dyDescent="0.2">
      <c r="D5006" s="7"/>
      <c r="E5006" s="2">
        <v>2.3730000000000001E-3</v>
      </c>
      <c r="F5006" s="2"/>
    </row>
    <row r="5007" spans="4:6" x14ac:dyDescent="0.2">
      <c r="D5007" s="7"/>
      <c r="E5007" s="2">
        <v>6.29E-4</v>
      </c>
      <c r="F5007" s="2"/>
    </row>
    <row r="5008" spans="4:6" x14ac:dyDescent="0.2">
      <c r="D5008" s="7"/>
      <c r="E5008" s="2">
        <v>1.5969999999999999E-3</v>
      </c>
      <c r="F5008" s="2"/>
    </row>
    <row r="5009" spans="4:6" x14ac:dyDescent="0.2">
      <c r="D5009" s="7"/>
      <c r="E5009" s="2">
        <v>7.7800000000000005E-4</v>
      </c>
      <c r="F5009" s="2"/>
    </row>
    <row r="5010" spans="4:6" x14ac:dyDescent="0.2">
      <c r="D5010" s="7"/>
      <c r="E5010" s="2">
        <v>1.714E-3</v>
      </c>
      <c r="F5010" s="2"/>
    </row>
    <row r="5011" spans="4:6" x14ac:dyDescent="0.2">
      <c r="D5011" s="7"/>
      <c r="E5011" s="2">
        <v>8.2509999999999997E-3</v>
      </c>
      <c r="F5011" s="2"/>
    </row>
    <row r="5012" spans="4:6" x14ac:dyDescent="0.2">
      <c r="D5012" s="7"/>
      <c r="E5012" s="2">
        <v>3.3909999999999999E-3</v>
      </c>
      <c r="F5012" s="2"/>
    </row>
    <row r="5013" spans="4:6" x14ac:dyDescent="0.2">
      <c r="D5013" s="7"/>
      <c r="E5013" s="2">
        <v>8.9499999999999996E-4</v>
      </c>
      <c r="F5013" s="2"/>
    </row>
    <row r="5014" spans="4:6" x14ac:dyDescent="0.2">
      <c r="D5014" s="7"/>
      <c r="E5014" s="2">
        <v>1.266E-3</v>
      </c>
      <c r="F5014" s="2"/>
    </row>
    <row r="5015" spans="4:6" x14ac:dyDescent="0.2">
      <c r="D5015" s="7"/>
      <c r="E5015" s="2">
        <v>1.627E-3</v>
      </c>
      <c r="F5015" s="2"/>
    </row>
    <row r="5016" spans="4:6" x14ac:dyDescent="0.2">
      <c r="D5016" s="7"/>
      <c r="E5016" s="2">
        <v>5.5999999999999995E-4</v>
      </c>
      <c r="F5016" s="2"/>
    </row>
    <row r="5017" spans="4:6" x14ac:dyDescent="0.2">
      <c r="D5017" s="7"/>
      <c r="E5017" s="2">
        <v>1.6559999999999999E-3</v>
      </c>
      <c r="F5017" s="2"/>
    </row>
    <row r="5018" spans="4:6" x14ac:dyDescent="0.2">
      <c r="D5018" s="7"/>
      <c r="E5018" s="2">
        <v>1.036E-3</v>
      </c>
      <c r="F5018" s="2"/>
    </row>
    <row r="5019" spans="4:6" x14ac:dyDescent="0.2">
      <c r="D5019" s="7"/>
      <c r="E5019" s="2">
        <v>4.4900000000000002E-4</v>
      </c>
      <c r="F5019" s="2"/>
    </row>
    <row r="5020" spans="4:6" x14ac:dyDescent="0.2">
      <c r="D5020" s="7"/>
      <c r="E5020" s="2">
        <v>1.029E-3</v>
      </c>
      <c r="F5020" s="2"/>
    </row>
    <row r="5021" spans="4:6" x14ac:dyDescent="0.2">
      <c r="D5021" s="7"/>
      <c r="E5021" s="2">
        <v>1.2620000000000001E-3</v>
      </c>
      <c r="F5021" s="2"/>
    </row>
    <row r="5022" spans="4:6" x14ac:dyDescent="0.2">
      <c r="D5022" s="7"/>
      <c r="E5022" s="2">
        <v>1.114E-3</v>
      </c>
      <c r="F5022" s="2"/>
    </row>
    <row r="5023" spans="4:6" x14ac:dyDescent="0.2">
      <c r="D5023" s="7"/>
      <c r="E5023" s="2">
        <v>8.4199999999999998E-4</v>
      </c>
      <c r="F5023" s="2"/>
    </row>
    <row r="5024" spans="4:6" x14ac:dyDescent="0.2">
      <c r="D5024" s="7"/>
      <c r="E5024" s="2">
        <v>1.291E-3</v>
      </c>
      <c r="F5024" s="2"/>
    </row>
    <row r="5025" spans="4:6" x14ac:dyDescent="0.2">
      <c r="D5025" s="7"/>
      <c r="E5025" s="2">
        <v>9.0600000000000001E-4</v>
      </c>
      <c r="F5025" s="2"/>
    </row>
    <row r="5026" spans="4:6" x14ac:dyDescent="0.2">
      <c r="D5026" s="7"/>
      <c r="E5026" s="2">
        <v>4.3160000000000004E-3</v>
      </c>
      <c r="F5026" s="2"/>
    </row>
    <row r="5027" spans="4:6" x14ac:dyDescent="0.2">
      <c r="D5027" s="7"/>
      <c r="E5027" s="2">
        <v>3.114E-3</v>
      </c>
      <c r="F5027" s="2"/>
    </row>
    <row r="5028" spans="4:6" x14ac:dyDescent="0.2">
      <c r="D5028" s="7"/>
      <c r="E5028" s="2">
        <v>2.6410000000000001E-3</v>
      </c>
      <c r="F5028" s="2"/>
    </row>
    <row r="5029" spans="4:6" x14ac:dyDescent="0.2">
      <c r="D5029" s="7"/>
      <c r="E5029" s="2">
        <v>2.9640000000000001E-3</v>
      </c>
      <c r="F5029" s="2"/>
    </row>
    <row r="5030" spans="4:6" x14ac:dyDescent="0.2">
      <c r="D5030" s="7"/>
      <c r="E5030" s="2">
        <v>2.2829999999999999E-3</v>
      </c>
      <c r="F5030" s="2"/>
    </row>
    <row r="5031" spans="4:6" x14ac:dyDescent="0.2">
      <c r="D5031" s="7"/>
      <c r="E5031" s="2">
        <v>5.0229999999999997E-3</v>
      </c>
      <c r="F5031" s="2"/>
    </row>
    <row r="5032" spans="4:6" x14ac:dyDescent="0.2">
      <c r="D5032" s="7"/>
      <c r="E5032" s="2">
        <v>2.4870000000000001E-3</v>
      </c>
      <c r="F5032" s="2"/>
    </row>
    <row r="5033" spans="4:6" x14ac:dyDescent="0.2">
      <c r="D5033" s="7"/>
      <c r="E5033" s="2">
        <v>3.1819999999999999E-3</v>
      </c>
      <c r="F5033" s="2"/>
    </row>
    <row r="5034" spans="4:6" x14ac:dyDescent="0.2">
      <c r="D5034" s="7"/>
      <c r="E5034" s="2">
        <v>1.201E-3</v>
      </c>
      <c r="F5034" s="2"/>
    </row>
    <row r="5035" spans="4:6" x14ac:dyDescent="0.2">
      <c r="D5035" s="7"/>
      <c r="E5035" s="2">
        <v>1.5499999999999999E-3</v>
      </c>
      <c r="F5035" s="2"/>
    </row>
    <row r="5036" spans="4:6" x14ac:dyDescent="0.2">
      <c r="D5036" s="7"/>
      <c r="E5036" s="2">
        <v>9.9599999999999992E-4</v>
      </c>
      <c r="F5036" s="2"/>
    </row>
    <row r="5037" spans="4:6" x14ac:dyDescent="0.2">
      <c r="D5037" s="7"/>
      <c r="E5037" s="2">
        <v>1.013E-3</v>
      </c>
      <c r="F5037" s="2"/>
    </row>
    <row r="5038" spans="4:6" x14ac:dyDescent="0.2">
      <c r="D5038" s="7"/>
      <c r="E5038" s="2">
        <v>4.4499999999999997E-4</v>
      </c>
      <c r="F5038" s="2"/>
    </row>
    <row r="5039" spans="4:6" x14ac:dyDescent="0.2">
      <c r="D5039" s="7"/>
      <c r="E5039" s="2">
        <v>9.2900000000000003E-4</v>
      </c>
      <c r="F5039" s="2"/>
    </row>
    <row r="5040" spans="4:6" x14ac:dyDescent="0.2">
      <c r="D5040" s="7"/>
      <c r="E5040" s="2">
        <v>1.4530000000000001E-3</v>
      </c>
      <c r="F5040" s="2"/>
    </row>
    <row r="5041" spans="4:6" x14ac:dyDescent="0.2">
      <c r="D5041" s="7"/>
      <c r="E5041" s="2">
        <v>3.1719999999999999E-3</v>
      </c>
      <c r="F5041" s="2"/>
    </row>
    <row r="5042" spans="4:6" x14ac:dyDescent="0.2">
      <c r="D5042" s="7"/>
      <c r="E5042" s="2">
        <v>9.9500000000000001E-4</v>
      </c>
      <c r="F5042" s="2"/>
    </row>
    <row r="5043" spans="4:6" x14ac:dyDescent="0.2">
      <c r="D5043" s="7"/>
      <c r="E5043" s="2">
        <v>4.7739999999999996E-3</v>
      </c>
      <c r="F5043" s="2"/>
    </row>
    <row r="5044" spans="4:6" x14ac:dyDescent="0.2">
      <c r="D5044" s="7"/>
      <c r="E5044" s="2">
        <v>1.8220000000000001E-3</v>
      </c>
      <c r="F5044" s="2"/>
    </row>
    <row r="5045" spans="4:6" x14ac:dyDescent="0.2">
      <c r="D5045" s="7"/>
      <c r="E5045" s="2">
        <v>1.903E-3</v>
      </c>
      <c r="F5045" s="2"/>
    </row>
    <row r="5046" spans="4:6" x14ac:dyDescent="0.2">
      <c r="D5046" s="7"/>
      <c r="E5046" s="2">
        <v>1.3760000000000001E-3</v>
      </c>
      <c r="F5046" s="2"/>
    </row>
    <row r="5047" spans="4:6" x14ac:dyDescent="0.2">
      <c r="D5047" s="7"/>
      <c r="E5047" s="2">
        <v>1.4040000000000001E-3</v>
      </c>
      <c r="F5047" s="2"/>
    </row>
    <row r="5048" spans="4:6" x14ac:dyDescent="0.2">
      <c r="D5048" s="7"/>
      <c r="E5048" s="2">
        <v>2.405E-3</v>
      </c>
      <c r="F5048" s="2"/>
    </row>
    <row r="5049" spans="4:6" x14ac:dyDescent="0.2">
      <c r="D5049" s="7"/>
      <c r="E5049" s="2">
        <v>1.3879999999999999E-3</v>
      </c>
      <c r="F5049" s="2"/>
    </row>
    <row r="5050" spans="4:6" x14ac:dyDescent="0.2">
      <c r="D5050" s="7"/>
      <c r="E5050" s="2">
        <v>7.3099999999999999E-4</v>
      </c>
      <c r="F5050" s="2"/>
    </row>
    <row r="5051" spans="4:6" x14ac:dyDescent="0.2">
      <c r="D5051" s="7"/>
      <c r="E5051" s="2">
        <v>1.7210000000000001E-3</v>
      </c>
      <c r="F5051" s="2"/>
    </row>
    <row r="5052" spans="4:6" x14ac:dyDescent="0.2">
      <c r="D5052" s="7"/>
      <c r="E5052" s="2">
        <v>9.6299999999999999E-4</v>
      </c>
      <c r="F5052" s="2"/>
    </row>
    <row r="5053" spans="4:6" x14ac:dyDescent="0.2">
      <c r="D5053" s="7"/>
      <c r="E5053" s="2">
        <v>6.8800000000000003E-4</v>
      </c>
      <c r="F5053" s="2"/>
    </row>
    <row r="5054" spans="4:6" x14ac:dyDescent="0.2">
      <c r="D5054" s="7"/>
      <c r="E5054" s="2">
        <v>7.9199999999999995E-4</v>
      </c>
      <c r="F5054" s="2"/>
    </row>
    <row r="5055" spans="4:6" x14ac:dyDescent="0.2">
      <c r="D5055" s="7"/>
      <c r="E5055" s="2">
        <v>2.258E-3</v>
      </c>
      <c r="F5055" s="2"/>
    </row>
    <row r="5056" spans="4:6" x14ac:dyDescent="0.2">
      <c r="D5056" s="7"/>
      <c r="E5056" s="2">
        <v>5.7899999999999998E-4</v>
      </c>
      <c r="F5056" s="2"/>
    </row>
    <row r="5057" spans="4:6" x14ac:dyDescent="0.2">
      <c r="D5057" s="7"/>
      <c r="E5057" s="2">
        <v>9.4700000000000003E-4</v>
      </c>
      <c r="F5057" s="2"/>
    </row>
    <row r="5058" spans="4:6" x14ac:dyDescent="0.2">
      <c r="D5058" s="7"/>
      <c r="E5058" s="2">
        <v>1.47E-3</v>
      </c>
      <c r="F5058" s="2"/>
    </row>
    <row r="5059" spans="4:6" x14ac:dyDescent="0.2">
      <c r="D5059" s="7"/>
      <c r="E5059" s="2">
        <v>7.2800000000000002E-4</v>
      </c>
      <c r="F5059" s="2"/>
    </row>
    <row r="5060" spans="4:6" x14ac:dyDescent="0.2">
      <c r="D5060" s="7"/>
      <c r="E5060" s="2">
        <v>1.188E-3</v>
      </c>
      <c r="F5060" s="2"/>
    </row>
    <row r="5061" spans="4:6" x14ac:dyDescent="0.2">
      <c r="D5061" s="7"/>
      <c r="E5061" s="2">
        <v>6.8599999999999998E-4</v>
      </c>
      <c r="F5061" s="2"/>
    </row>
    <row r="5062" spans="4:6" x14ac:dyDescent="0.2">
      <c r="D5062" s="7"/>
      <c r="E5062" s="2">
        <v>8.4000000000000003E-4</v>
      </c>
      <c r="F5062" s="2"/>
    </row>
    <row r="5063" spans="4:6" x14ac:dyDescent="0.2">
      <c r="D5063" s="7"/>
      <c r="E5063" s="2">
        <v>1.0020000000000001E-3</v>
      </c>
      <c r="F5063" s="2"/>
    </row>
    <row r="5064" spans="4:6" x14ac:dyDescent="0.2">
      <c r="D5064" s="7"/>
      <c r="E5064" s="2">
        <v>1.5250000000000001E-3</v>
      </c>
      <c r="F5064" s="2"/>
    </row>
    <row r="5065" spans="4:6" x14ac:dyDescent="0.2">
      <c r="D5065" s="7"/>
      <c r="E5065" s="2">
        <v>1.2960000000000001E-3</v>
      </c>
      <c r="F5065" s="2"/>
    </row>
    <row r="5066" spans="4:6" x14ac:dyDescent="0.2">
      <c r="D5066" s="7"/>
      <c r="E5066" s="2">
        <v>1.864E-3</v>
      </c>
      <c r="F5066" s="2"/>
    </row>
    <row r="5067" spans="4:6" x14ac:dyDescent="0.2">
      <c r="D5067" s="7"/>
      <c r="E5067" s="2">
        <v>4.2509999999999996E-3</v>
      </c>
      <c r="F5067" s="2"/>
    </row>
    <row r="5068" spans="4:6" x14ac:dyDescent="0.2">
      <c r="D5068" s="7"/>
      <c r="E5068" s="2">
        <v>1.119E-3</v>
      </c>
      <c r="F5068" s="2"/>
    </row>
    <row r="5069" spans="4:6" x14ac:dyDescent="0.2">
      <c r="D5069" s="7"/>
      <c r="E5069" s="2">
        <v>1.7639999999999999E-3</v>
      </c>
      <c r="F5069" s="2"/>
    </row>
    <row r="5070" spans="4:6" x14ac:dyDescent="0.2">
      <c r="D5070" s="7"/>
      <c r="E5070" s="2">
        <v>1.0709999999999999E-3</v>
      </c>
      <c r="F5070" s="2"/>
    </row>
    <row r="5071" spans="4:6" x14ac:dyDescent="0.2">
      <c r="D5071" s="7"/>
      <c r="E5071" s="2">
        <v>6.11E-4</v>
      </c>
      <c r="F5071" s="2"/>
    </row>
    <row r="5072" spans="4:6" x14ac:dyDescent="0.2">
      <c r="D5072" s="7"/>
      <c r="E5072" s="2">
        <v>1.2179999999999999E-3</v>
      </c>
      <c r="F5072" s="2"/>
    </row>
    <row r="5073" spans="4:6" x14ac:dyDescent="0.2">
      <c r="D5073" s="7"/>
      <c r="E5073" s="2">
        <v>6.7400000000000001E-4</v>
      </c>
      <c r="F5073" s="2"/>
    </row>
    <row r="5074" spans="4:6" x14ac:dyDescent="0.2">
      <c r="D5074" s="7"/>
      <c r="E5074" s="2">
        <v>9.6100000000000005E-4</v>
      </c>
      <c r="F5074" s="2"/>
    </row>
    <row r="5075" spans="4:6" x14ac:dyDescent="0.2">
      <c r="D5075" s="7"/>
      <c r="E5075" s="2">
        <v>1.884E-3</v>
      </c>
      <c r="F5075" s="2"/>
    </row>
    <row r="5076" spans="4:6" x14ac:dyDescent="0.2">
      <c r="D5076" s="7"/>
      <c r="E5076" s="2">
        <v>8.8699999999999998E-4</v>
      </c>
      <c r="F5076" s="2"/>
    </row>
    <row r="5077" spans="4:6" x14ac:dyDescent="0.2">
      <c r="D5077" s="7"/>
      <c r="E5077" s="2">
        <v>1.586E-3</v>
      </c>
      <c r="F5077" s="2"/>
    </row>
    <row r="5078" spans="4:6" x14ac:dyDescent="0.2">
      <c r="D5078" s="7"/>
      <c r="E5078" s="2">
        <v>9.6299999999999999E-4</v>
      </c>
      <c r="F5078" s="2"/>
    </row>
    <row r="5079" spans="4:6" x14ac:dyDescent="0.2">
      <c r="D5079" s="7"/>
      <c r="E5079" s="2">
        <v>9.7900000000000005E-4</v>
      </c>
      <c r="F5079" s="2"/>
    </row>
    <row r="5080" spans="4:6" x14ac:dyDescent="0.2">
      <c r="D5080" s="7"/>
      <c r="E5080" s="2">
        <v>7.1000000000000002E-4</v>
      </c>
      <c r="F5080" s="2"/>
    </row>
    <row r="5081" spans="4:6" x14ac:dyDescent="0.2">
      <c r="D5081" s="7"/>
      <c r="E5081" s="2">
        <v>1.4090000000000001E-3</v>
      </c>
      <c r="F5081" s="2"/>
    </row>
    <row r="5082" spans="4:6" x14ac:dyDescent="0.2">
      <c r="D5082" s="7"/>
      <c r="E5082" s="2">
        <v>1.1720000000000001E-3</v>
      </c>
      <c r="F5082" s="2"/>
    </row>
    <row r="5083" spans="4:6" x14ac:dyDescent="0.2">
      <c r="D5083" s="7"/>
      <c r="E5083" s="2">
        <v>1.8289999999999999E-3</v>
      </c>
      <c r="F5083" s="2"/>
    </row>
    <row r="5084" spans="4:6" x14ac:dyDescent="0.2">
      <c r="D5084" s="7"/>
      <c r="E5084" s="2">
        <v>2.0709999999999999E-3</v>
      </c>
      <c r="F5084" s="2"/>
    </row>
    <row r="5085" spans="4:6" x14ac:dyDescent="0.2">
      <c r="D5085" s="7"/>
      <c r="E5085" s="2">
        <v>9.8499999999999998E-4</v>
      </c>
      <c r="F5085" s="2"/>
    </row>
    <row r="5086" spans="4:6" x14ac:dyDescent="0.2">
      <c r="D5086" s="7"/>
      <c r="E5086" s="2">
        <v>1.619E-3</v>
      </c>
      <c r="F5086" s="2"/>
    </row>
    <row r="5087" spans="4:6" x14ac:dyDescent="0.2">
      <c r="D5087" s="7"/>
      <c r="E5087" s="2">
        <v>1.6639999999999999E-3</v>
      </c>
      <c r="F5087" s="2"/>
    </row>
    <row r="5088" spans="4:6" x14ac:dyDescent="0.2">
      <c r="D5088" s="7"/>
      <c r="E5088" s="2">
        <v>6.7699999999999998E-4</v>
      </c>
      <c r="F5088" s="2"/>
    </row>
    <row r="5089" spans="4:6" x14ac:dyDescent="0.2">
      <c r="D5089" s="7"/>
      <c r="E5089" s="2">
        <v>1.1720000000000001E-3</v>
      </c>
      <c r="F5089" s="2"/>
    </row>
    <row r="5090" spans="4:6" x14ac:dyDescent="0.2">
      <c r="D5090" s="7"/>
      <c r="E5090" s="2">
        <v>1.3259999999999999E-3</v>
      </c>
      <c r="F5090" s="2"/>
    </row>
    <row r="5091" spans="4:6" x14ac:dyDescent="0.2">
      <c r="D5091" s="7"/>
      <c r="E5091" s="2">
        <v>3.8479999999999999E-3</v>
      </c>
      <c r="F5091" s="2"/>
    </row>
    <row r="5092" spans="4:6" x14ac:dyDescent="0.2">
      <c r="D5092" s="7"/>
      <c r="E5092" s="2">
        <v>2.3649999999999999E-3</v>
      </c>
      <c r="F5092" s="2"/>
    </row>
    <row r="5093" spans="4:6" x14ac:dyDescent="0.2">
      <c r="D5093" s="7"/>
      <c r="E5093" s="2">
        <v>8.9700000000000001E-4</v>
      </c>
      <c r="F5093" s="2"/>
    </row>
    <row r="5094" spans="4:6" x14ac:dyDescent="0.2">
      <c r="D5094" s="7"/>
      <c r="E5094" s="2">
        <v>1.304E-3</v>
      </c>
      <c r="F5094" s="2"/>
    </row>
    <row r="5095" spans="4:6" x14ac:dyDescent="0.2">
      <c r="D5095" s="7"/>
      <c r="E5095" s="2">
        <v>3.0660000000000001E-3</v>
      </c>
      <c r="F5095" s="2"/>
    </row>
    <row r="5096" spans="4:6" x14ac:dyDescent="0.2">
      <c r="D5096" s="7"/>
      <c r="E5096" s="2">
        <v>9.9299999999999996E-4</v>
      </c>
      <c r="F5096" s="2"/>
    </row>
    <row r="5097" spans="4:6" x14ac:dyDescent="0.2">
      <c r="D5097" s="7"/>
      <c r="E5097" s="2">
        <v>9.1100000000000003E-4</v>
      </c>
      <c r="F5097" s="2"/>
    </row>
    <row r="5098" spans="4:6" x14ac:dyDescent="0.2">
      <c r="D5098" s="7"/>
      <c r="E5098" s="2">
        <v>1.122E-3</v>
      </c>
      <c r="F5098" s="2"/>
    </row>
    <row r="5099" spans="4:6" x14ac:dyDescent="0.2">
      <c r="D5099" s="7"/>
      <c r="E5099" s="2">
        <v>9.9700000000000006E-4</v>
      </c>
      <c r="F5099" s="2"/>
    </row>
    <row r="5100" spans="4:6" x14ac:dyDescent="0.2">
      <c r="D5100" s="7"/>
      <c r="E5100" s="2">
        <v>6.2600000000000004E-4</v>
      </c>
      <c r="F5100" s="2"/>
    </row>
    <row r="5101" spans="4:6" x14ac:dyDescent="0.2">
      <c r="D5101" s="7"/>
      <c r="E5101" s="2">
        <v>9.8400000000000007E-4</v>
      </c>
      <c r="F5101" s="2"/>
    </row>
    <row r="5102" spans="4:6" x14ac:dyDescent="0.2">
      <c r="D5102" s="7"/>
      <c r="E5102" s="2">
        <v>1.3060000000000001E-3</v>
      </c>
      <c r="F5102" s="2"/>
    </row>
    <row r="5103" spans="4:6" x14ac:dyDescent="0.2">
      <c r="D5103" s="7"/>
      <c r="E5103" s="2">
        <v>7.9900000000000001E-4</v>
      </c>
      <c r="F5103" s="2"/>
    </row>
    <row r="5104" spans="4:6" x14ac:dyDescent="0.2">
      <c r="D5104" s="7"/>
      <c r="E5104" s="2">
        <v>1.3140000000000001E-3</v>
      </c>
      <c r="F5104" s="2"/>
    </row>
    <row r="5105" spans="4:6" x14ac:dyDescent="0.2">
      <c r="D5105" s="7"/>
      <c r="E5105" s="2">
        <v>8.8900000000000003E-4</v>
      </c>
      <c r="F5105" s="2"/>
    </row>
    <row r="5106" spans="4:6" x14ac:dyDescent="0.2">
      <c r="D5106" s="7"/>
      <c r="E5106" s="2">
        <v>2.0820000000000001E-3</v>
      </c>
      <c r="F5106" s="2"/>
    </row>
    <row r="5107" spans="4:6" x14ac:dyDescent="0.2">
      <c r="D5107" s="7"/>
      <c r="E5107" s="2">
        <v>2.1090000000000002E-3</v>
      </c>
      <c r="F5107" s="2"/>
    </row>
    <row r="5108" spans="4:6" x14ac:dyDescent="0.2">
      <c r="D5108" s="7"/>
      <c r="E5108" s="2">
        <v>1.797E-3</v>
      </c>
      <c r="F5108" s="2"/>
    </row>
    <row r="5109" spans="4:6" x14ac:dyDescent="0.2">
      <c r="D5109" s="7"/>
      <c r="E5109" s="2">
        <v>1.371E-3</v>
      </c>
      <c r="F5109" s="2"/>
    </row>
    <row r="5110" spans="4:6" x14ac:dyDescent="0.2">
      <c r="D5110" s="7"/>
      <c r="E5110" s="2">
        <v>2.6770000000000001E-3</v>
      </c>
      <c r="F5110" s="2"/>
    </row>
    <row r="5111" spans="4:6" x14ac:dyDescent="0.2">
      <c r="D5111" s="7"/>
      <c r="E5111" s="2">
        <v>1.335E-3</v>
      </c>
      <c r="F5111" s="2"/>
    </row>
    <row r="5112" spans="4:6" x14ac:dyDescent="0.2">
      <c r="D5112" s="7"/>
      <c r="E5112" s="2">
        <v>1.431E-3</v>
      </c>
      <c r="F5112" s="2"/>
    </row>
    <row r="5113" spans="4:6" x14ac:dyDescent="0.2">
      <c r="D5113" s="7"/>
      <c r="E5113" s="2">
        <v>1.6329999999999999E-3</v>
      </c>
      <c r="F5113" s="2"/>
    </row>
    <row r="5114" spans="4:6" x14ac:dyDescent="0.2">
      <c r="D5114" s="7"/>
      <c r="E5114" s="2">
        <v>2.5760000000000002E-3</v>
      </c>
      <c r="F5114" s="2"/>
    </row>
    <row r="5115" spans="4:6" x14ac:dyDescent="0.2">
      <c r="D5115" s="7"/>
      <c r="E5115" s="2">
        <v>4.5690000000000001E-3</v>
      </c>
      <c r="F5115" s="2"/>
    </row>
    <row r="5116" spans="4:6" x14ac:dyDescent="0.2">
      <c r="D5116" s="7"/>
      <c r="E5116" s="2">
        <v>2.2290000000000001E-3</v>
      </c>
      <c r="F5116" s="2"/>
    </row>
    <row r="5117" spans="4:6" x14ac:dyDescent="0.2">
      <c r="D5117" s="7"/>
      <c r="E5117" s="2">
        <v>1.0690000000000001E-3</v>
      </c>
      <c r="F5117" s="2"/>
    </row>
    <row r="5118" spans="4:6" x14ac:dyDescent="0.2">
      <c r="D5118" s="7"/>
      <c r="E5118" s="2">
        <v>7.6999999999999996E-4</v>
      </c>
      <c r="F5118" s="2"/>
    </row>
    <row r="5119" spans="4:6" x14ac:dyDescent="0.2">
      <c r="D5119" s="7"/>
      <c r="E5119" s="2">
        <v>7.1199999999999996E-4</v>
      </c>
      <c r="F5119" s="2"/>
    </row>
    <row r="5120" spans="4:6" x14ac:dyDescent="0.2">
      <c r="D5120" s="7"/>
      <c r="E5120" s="2">
        <v>8.2799999999999996E-4</v>
      </c>
      <c r="F5120" s="2"/>
    </row>
    <row r="5121" spans="4:6" x14ac:dyDescent="0.2">
      <c r="D5121" s="7"/>
      <c r="E5121" s="2">
        <v>3.568E-3</v>
      </c>
      <c r="F5121" s="2"/>
    </row>
    <row r="5122" spans="4:6" x14ac:dyDescent="0.2">
      <c r="D5122" s="7"/>
      <c r="E5122" s="2">
        <v>2.0960000000000002E-3</v>
      </c>
      <c r="F5122" s="2"/>
    </row>
    <row r="5123" spans="4:6" x14ac:dyDescent="0.2">
      <c r="D5123" s="7"/>
      <c r="E5123" s="2">
        <v>1.529E-3</v>
      </c>
      <c r="F5123" s="2"/>
    </row>
    <row r="5124" spans="4:6" x14ac:dyDescent="0.2">
      <c r="D5124" s="7"/>
      <c r="E5124" s="2">
        <v>8.8500000000000004E-4</v>
      </c>
      <c r="F5124" s="2"/>
    </row>
    <row r="5125" spans="4:6" x14ac:dyDescent="0.2">
      <c r="D5125" s="7"/>
      <c r="E5125" s="2">
        <v>2.826E-3</v>
      </c>
      <c r="F5125" s="2"/>
    </row>
    <row r="5126" spans="4:6" x14ac:dyDescent="0.2">
      <c r="D5126" s="7"/>
      <c r="E5126" s="2">
        <v>1.951E-3</v>
      </c>
      <c r="F5126" s="2"/>
    </row>
    <row r="5127" spans="4:6" x14ac:dyDescent="0.2">
      <c r="D5127" s="7"/>
      <c r="E5127" s="2">
        <v>7.85E-4</v>
      </c>
      <c r="F5127" s="2"/>
    </row>
    <row r="5128" spans="4:6" x14ac:dyDescent="0.2">
      <c r="D5128" s="7"/>
      <c r="E5128" s="2">
        <v>1.387E-3</v>
      </c>
      <c r="F5128" s="2"/>
    </row>
    <row r="5129" spans="4:6" x14ac:dyDescent="0.2">
      <c r="D5129" s="7"/>
      <c r="E5129" s="2">
        <v>1.054E-3</v>
      </c>
      <c r="F5129" s="2"/>
    </row>
    <row r="5130" spans="4:6" x14ac:dyDescent="0.2">
      <c r="D5130" s="7"/>
      <c r="E5130" s="2">
        <v>1.065E-3</v>
      </c>
      <c r="F5130" s="2"/>
    </row>
    <row r="5131" spans="4:6" x14ac:dyDescent="0.2">
      <c r="D5131" s="7"/>
      <c r="E5131" s="2">
        <v>2.235E-3</v>
      </c>
      <c r="F5131" s="2"/>
    </row>
    <row r="5132" spans="4:6" x14ac:dyDescent="0.2">
      <c r="D5132" s="7"/>
      <c r="E5132" s="2">
        <v>2.3609999999999998E-3</v>
      </c>
      <c r="F5132" s="2"/>
    </row>
    <row r="5133" spans="4:6" x14ac:dyDescent="0.2">
      <c r="D5133" s="7"/>
      <c r="E5133" s="2">
        <v>7.2599999999999997E-4</v>
      </c>
      <c r="F5133" s="2"/>
    </row>
    <row r="5134" spans="4:6" x14ac:dyDescent="0.2">
      <c r="D5134" s="7"/>
      <c r="E5134" s="2">
        <v>1.2110000000000001E-3</v>
      </c>
      <c r="F5134" s="2"/>
    </row>
    <row r="5135" spans="4:6" x14ac:dyDescent="0.2">
      <c r="D5135" s="7"/>
      <c r="E5135" s="2">
        <v>9.6400000000000001E-4</v>
      </c>
      <c r="F5135" s="2"/>
    </row>
    <row r="5136" spans="4:6" x14ac:dyDescent="0.2">
      <c r="D5136" s="7"/>
      <c r="E5136" s="2">
        <v>8.3299999999999997E-4</v>
      </c>
      <c r="F5136" s="2"/>
    </row>
    <row r="5137" spans="4:6" x14ac:dyDescent="0.2">
      <c r="D5137" s="7"/>
      <c r="E5137" s="2">
        <v>1.2999999999999999E-3</v>
      </c>
      <c r="F5137" s="2"/>
    </row>
    <row r="5138" spans="4:6" x14ac:dyDescent="0.2">
      <c r="D5138" s="7"/>
      <c r="E5138" s="2">
        <v>1.09E-3</v>
      </c>
      <c r="F5138" s="2"/>
    </row>
    <row r="5139" spans="4:6" x14ac:dyDescent="0.2">
      <c r="D5139" s="7"/>
      <c r="E5139" s="2">
        <v>1.122E-3</v>
      </c>
      <c r="F5139" s="2"/>
    </row>
    <row r="5140" spans="4:6" x14ac:dyDescent="0.2">
      <c r="D5140" s="7"/>
      <c r="E5140" s="2">
        <v>1.4530000000000001E-3</v>
      </c>
      <c r="F5140" s="2"/>
    </row>
    <row r="5141" spans="4:6" x14ac:dyDescent="0.2">
      <c r="D5141" s="7"/>
      <c r="E5141" s="2">
        <v>1.2199999999999999E-3</v>
      </c>
      <c r="F5141" s="2"/>
    </row>
    <row r="5142" spans="4:6" x14ac:dyDescent="0.2">
      <c r="D5142" s="7"/>
      <c r="E5142" s="2">
        <v>6.69E-4</v>
      </c>
      <c r="F5142" s="2"/>
    </row>
    <row r="5143" spans="4:6" x14ac:dyDescent="0.2">
      <c r="D5143" s="7"/>
      <c r="E5143" s="2">
        <v>5.5099999999999995E-4</v>
      </c>
      <c r="F5143" s="2"/>
    </row>
    <row r="5144" spans="4:6" x14ac:dyDescent="0.2">
      <c r="D5144" s="7"/>
      <c r="E5144" s="2">
        <v>7.2900000000000005E-4</v>
      </c>
      <c r="F5144" s="2"/>
    </row>
    <row r="5145" spans="4:6" x14ac:dyDescent="0.2">
      <c r="D5145" s="7"/>
      <c r="E5145" s="2">
        <v>1.126E-3</v>
      </c>
      <c r="F5145" s="2"/>
    </row>
    <row r="5146" spans="4:6" x14ac:dyDescent="0.2">
      <c r="D5146" s="7"/>
      <c r="E5146" s="2">
        <v>6.2500000000000001E-4</v>
      </c>
      <c r="F5146" s="2"/>
    </row>
    <row r="5147" spans="4:6" x14ac:dyDescent="0.2">
      <c r="D5147" s="7"/>
      <c r="E5147" s="2">
        <v>5.3600000000000002E-4</v>
      </c>
      <c r="F5147" s="2"/>
    </row>
    <row r="5148" spans="4:6" x14ac:dyDescent="0.2">
      <c r="D5148" s="7"/>
      <c r="E5148" s="2">
        <v>1.7899999999999999E-3</v>
      </c>
      <c r="F5148" s="2"/>
    </row>
    <row r="5149" spans="4:6" x14ac:dyDescent="0.2">
      <c r="D5149" s="7"/>
      <c r="E5149" s="2">
        <v>8.5499999999999997E-4</v>
      </c>
      <c r="F5149" s="2"/>
    </row>
    <row r="5150" spans="4:6" x14ac:dyDescent="0.2">
      <c r="D5150" s="7"/>
      <c r="E5150" s="2">
        <v>7.6800000000000002E-4</v>
      </c>
      <c r="F5150" s="2"/>
    </row>
    <row r="5151" spans="4:6" x14ac:dyDescent="0.2">
      <c r="D5151" s="7"/>
      <c r="E5151" s="2">
        <v>1.207E-3</v>
      </c>
      <c r="F5151" s="2"/>
    </row>
    <row r="5152" spans="4:6" x14ac:dyDescent="0.2">
      <c r="D5152" s="7"/>
      <c r="E5152" s="2">
        <v>1.1659999999999999E-3</v>
      </c>
      <c r="F5152" s="2"/>
    </row>
    <row r="5153" spans="4:6" x14ac:dyDescent="0.2">
      <c r="D5153" s="7"/>
      <c r="E5153" s="2">
        <v>1.6490000000000001E-3</v>
      </c>
      <c r="F5153" s="2"/>
    </row>
    <row r="5154" spans="4:6" x14ac:dyDescent="0.2">
      <c r="D5154" s="7"/>
      <c r="E5154" s="2">
        <v>5.53E-4</v>
      </c>
      <c r="F5154" s="2"/>
    </row>
  </sheetData>
  <mergeCells count="36">
    <mergeCell ref="W165:AB165"/>
    <mergeCell ref="AC165:AH165"/>
    <mergeCell ref="AI165:AN165"/>
    <mergeCell ref="B1:C1"/>
    <mergeCell ref="E1:F1"/>
    <mergeCell ref="B9:C9"/>
    <mergeCell ref="E9:F9"/>
    <mergeCell ref="Q165:V165"/>
    <mergeCell ref="K1:L1"/>
    <mergeCell ref="M1:N1"/>
    <mergeCell ref="O1:P1"/>
    <mergeCell ref="Q1:R1"/>
    <mergeCell ref="K9:L9"/>
    <mergeCell ref="M9:N9"/>
    <mergeCell ref="O9:P9"/>
    <mergeCell ref="Q9:R9"/>
    <mergeCell ref="K17:L17"/>
    <mergeCell ref="M17:N17"/>
    <mergeCell ref="O17:P17"/>
    <mergeCell ref="Q17:R17"/>
    <mergeCell ref="K25:L25"/>
    <mergeCell ref="M25:N25"/>
    <mergeCell ref="O25:P25"/>
    <mergeCell ref="Q25:R25"/>
    <mergeCell ref="K52:L52"/>
    <mergeCell ref="M52:N52"/>
    <mergeCell ref="O52:P52"/>
    <mergeCell ref="K60:L60"/>
    <mergeCell ref="M60:N60"/>
    <mergeCell ref="O60:P60"/>
    <mergeCell ref="K68:L68"/>
    <mergeCell ref="M68:N68"/>
    <mergeCell ref="O68:P68"/>
    <mergeCell ref="K76:L76"/>
    <mergeCell ref="M76:N76"/>
    <mergeCell ref="O76:P7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544B-EC6C-0A45-8DB2-25EDCED2CC89}">
  <dimension ref="A1:T89"/>
  <sheetViews>
    <sheetView topLeftCell="A77" workbookViewId="0">
      <selection activeCell="I50" sqref="I50"/>
    </sheetView>
  </sheetViews>
  <sheetFormatPr baseColWidth="10" defaultColWidth="11" defaultRowHeight="16" x14ac:dyDescent="0.2"/>
  <cols>
    <col min="1" max="1" width="91.1640625" bestFit="1" customWidth="1"/>
    <col min="2" max="2" width="7.1640625" customWidth="1"/>
    <col min="3" max="3" width="11.5" customWidth="1"/>
    <col min="4" max="4" width="12.1640625" customWidth="1"/>
    <col min="5" max="5" width="16.6640625" bestFit="1" customWidth="1"/>
    <col min="6" max="6" width="13.83203125" bestFit="1" customWidth="1"/>
  </cols>
  <sheetData>
    <row r="1" spans="1:14" ht="17" thickBot="1" x14ac:dyDescent="0.25">
      <c r="A1" s="3" t="s">
        <v>249</v>
      </c>
      <c r="B1" s="3"/>
      <c r="C1" s="3"/>
      <c r="D1" s="3"/>
    </row>
    <row r="2" spans="1:14" ht="19" thickBot="1" x14ac:dyDescent="0.25">
      <c r="A2" s="3" t="s">
        <v>250</v>
      </c>
      <c r="B2" s="19"/>
      <c r="C2" s="84" t="s">
        <v>251</v>
      </c>
      <c r="D2" s="85"/>
      <c r="E2" s="85"/>
      <c r="F2" s="85"/>
      <c r="G2" s="85"/>
      <c r="H2" s="86"/>
      <c r="I2" s="84" t="s">
        <v>252</v>
      </c>
      <c r="J2" s="85"/>
      <c r="K2" s="85"/>
      <c r="L2" s="85"/>
      <c r="M2" s="85"/>
      <c r="N2" s="86"/>
    </row>
    <row r="3" spans="1:14" x14ac:dyDescent="0.2">
      <c r="A3" s="3" t="s">
        <v>253</v>
      </c>
      <c r="B3" s="35" t="s">
        <v>254</v>
      </c>
      <c r="C3" s="2">
        <v>-0.69899999999999995</v>
      </c>
      <c r="D3" s="2">
        <v>-0.21</v>
      </c>
      <c r="E3" s="2">
        <v>0.89500000000000002</v>
      </c>
      <c r="F3" s="2">
        <v>1.4E-2</v>
      </c>
      <c r="G3" s="2">
        <v>-0.51300000000000001</v>
      </c>
      <c r="H3" s="2">
        <v>0.51300000000000001</v>
      </c>
      <c r="I3" s="2">
        <v>-2.46</v>
      </c>
      <c r="J3" s="2">
        <v>-3.0910000000000002</v>
      </c>
      <c r="K3" s="2">
        <v>-1.752</v>
      </c>
      <c r="L3" s="2">
        <v>-0.89500000000000002</v>
      </c>
      <c r="M3" s="2">
        <v>-1.635</v>
      </c>
      <c r="N3" s="2">
        <v>-0.63900000000000001</v>
      </c>
    </row>
    <row r="4" spans="1:14" x14ac:dyDescent="0.2">
      <c r="A4" s="3"/>
      <c r="B4" s="35" t="s">
        <v>255</v>
      </c>
      <c r="C4" s="2">
        <v>-0.20899999999999999</v>
      </c>
      <c r="D4" s="2">
        <v>0.53</v>
      </c>
      <c r="E4" s="2">
        <v>-0.254</v>
      </c>
      <c r="F4" s="2">
        <v>-6.7000000000000004E-2</v>
      </c>
      <c r="G4" s="2">
        <v>-0.27200000000000002</v>
      </c>
      <c r="H4" s="2">
        <v>0.27200000000000002</v>
      </c>
      <c r="I4" s="2">
        <v>-1.101</v>
      </c>
      <c r="J4" s="2">
        <v>-1.2390000000000001</v>
      </c>
      <c r="K4" s="2">
        <v>-2.536</v>
      </c>
      <c r="L4" s="2">
        <v>-0.80900000000000005</v>
      </c>
      <c r="M4" s="2">
        <v>-0.61099999999999999</v>
      </c>
      <c r="N4" s="2">
        <v>0.499</v>
      </c>
    </row>
    <row r="5" spans="1:14" x14ac:dyDescent="0.2">
      <c r="A5" s="3"/>
      <c r="B5" s="35" t="s">
        <v>256</v>
      </c>
      <c r="C5" s="2">
        <v>-0.625</v>
      </c>
      <c r="D5" s="2">
        <v>0.11899999999999999</v>
      </c>
      <c r="E5" s="2">
        <v>-0.35699999999999998</v>
      </c>
      <c r="F5" s="2">
        <v>0.86299999999999999</v>
      </c>
      <c r="G5" s="2">
        <v>0.68</v>
      </c>
      <c r="H5" s="2">
        <v>-0.68</v>
      </c>
      <c r="I5" s="2">
        <v>-0.93200000000000005</v>
      </c>
      <c r="J5" s="2">
        <v>-1.472</v>
      </c>
      <c r="K5" s="2">
        <v>-2.2909999999999999</v>
      </c>
      <c r="L5" s="2">
        <v>0.70199999999999996</v>
      </c>
      <c r="M5" s="2">
        <v>0.105</v>
      </c>
      <c r="N5" s="2">
        <v>-0.96</v>
      </c>
    </row>
    <row r="6" spans="1:14" x14ac:dyDescent="0.2">
      <c r="A6" s="3"/>
      <c r="B6" s="35" t="s">
        <v>257</v>
      </c>
      <c r="C6" s="2">
        <v>-1.1339999999999999</v>
      </c>
      <c r="D6" s="2">
        <v>0.878</v>
      </c>
      <c r="E6" s="2">
        <v>-0.76800000000000002</v>
      </c>
      <c r="F6" s="2">
        <v>1.0249999999999999</v>
      </c>
      <c r="G6" s="2">
        <v>0.46870000000000001</v>
      </c>
      <c r="H6" s="2">
        <v>-0.46870000000000001</v>
      </c>
      <c r="I6" s="2">
        <v>-1.544</v>
      </c>
      <c r="J6" s="2">
        <v>-1.1160000000000001</v>
      </c>
      <c r="K6" s="2">
        <v>-2.5680000000000001</v>
      </c>
      <c r="L6" s="2">
        <v>0.47399999999999998</v>
      </c>
      <c r="M6" s="2">
        <v>-0.78410000000000002</v>
      </c>
      <c r="N6" s="2">
        <v>-1.6578999999999999</v>
      </c>
    </row>
    <row r="7" spans="1:14" x14ac:dyDescent="0.2">
      <c r="A7" s="3"/>
      <c r="B7" s="2"/>
      <c r="C7" s="2"/>
      <c r="D7" s="2"/>
      <c r="E7" s="2"/>
      <c r="F7" s="2"/>
      <c r="H7" s="2"/>
      <c r="I7" s="2"/>
      <c r="K7" s="2"/>
      <c r="L7" s="2"/>
    </row>
    <row r="8" spans="1:14" x14ac:dyDescent="0.2">
      <c r="A8" s="3"/>
      <c r="B8" s="2"/>
      <c r="C8" s="2"/>
      <c r="D8" s="2"/>
      <c r="E8" s="2"/>
      <c r="F8" s="2"/>
      <c r="H8" s="2"/>
      <c r="I8" s="2"/>
      <c r="K8" s="2"/>
      <c r="L8" s="2"/>
    </row>
    <row r="9" spans="1:14" x14ac:dyDescent="0.2">
      <c r="A9" s="3"/>
      <c r="B9" s="2"/>
      <c r="C9" s="2"/>
      <c r="D9" s="2"/>
      <c r="E9" s="2"/>
      <c r="F9" s="2"/>
      <c r="H9" s="2"/>
      <c r="I9" s="2"/>
      <c r="K9" s="2"/>
      <c r="L9" s="2"/>
    </row>
    <row r="11" spans="1:14" ht="35" thickBot="1" x14ac:dyDescent="0.25">
      <c r="A11" s="33" t="s">
        <v>258</v>
      </c>
    </row>
    <row r="12" spans="1:14" ht="17" thickBot="1" x14ac:dyDescent="0.25">
      <c r="A12" s="3" t="s">
        <v>250</v>
      </c>
      <c r="B12" t="s">
        <v>259</v>
      </c>
      <c r="C12" s="34" t="s">
        <v>56</v>
      </c>
      <c r="D12" s="34" t="s">
        <v>260</v>
      </c>
      <c r="E12" s="34" t="s">
        <v>261</v>
      </c>
      <c r="F12" s="34" t="s">
        <v>262</v>
      </c>
    </row>
    <row r="13" spans="1:14" x14ac:dyDescent="0.2">
      <c r="A13" s="3" t="s">
        <v>253</v>
      </c>
      <c r="B13" s="36" t="s">
        <v>263</v>
      </c>
      <c r="C13" s="2">
        <v>-0.69899999999999995</v>
      </c>
      <c r="D13" s="2">
        <v>-0.52700000000000002</v>
      </c>
      <c r="E13" s="2">
        <v>-2.46</v>
      </c>
      <c r="F13" s="2">
        <v>-1.726</v>
      </c>
    </row>
    <row r="14" spans="1:14" x14ac:dyDescent="0.2">
      <c r="B14" s="35"/>
      <c r="C14" s="2">
        <v>-0.21</v>
      </c>
      <c r="D14" s="2">
        <v>-0.80200000000000005</v>
      </c>
      <c r="E14" s="2">
        <v>-3.0910000000000002</v>
      </c>
      <c r="F14" s="2">
        <v>-2.504</v>
      </c>
    </row>
    <row r="15" spans="1:14" x14ac:dyDescent="0.2">
      <c r="B15" s="35"/>
      <c r="C15" s="2">
        <v>0.89500000000000002</v>
      </c>
      <c r="D15" s="2">
        <v>5.3999999999999999E-2</v>
      </c>
      <c r="E15" s="2">
        <v>-1.752</v>
      </c>
      <c r="F15" s="2">
        <v>-0.871</v>
      </c>
    </row>
    <row r="16" spans="1:14" x14ac:dyDescent="0.2">
      <c r="B16" s="35"/>
      <c r="C16" s="2">
        <v>1.4E-2</v>
      </c>
      <c r="D16" s="2">
        <v>0.28100000000000003</v>
      </c>
      <c r="E16" s="2">
        <v>-0.89500000000000002</v>
      </c>
      <c r="F16" s="2">
        <v>-1.101</v>
      </c>
    </row>
    <row r="17" spans="2:6" x14ac:dyDescent="0.2">
      <c r="B17" s="35"/>
      <c r="C17" s="2">
        <v>-0.51300000000000001</v>
      </c>
      <c r="D17" s="2">
        <v>-0.30099999999999999</v>
      </c>
      <c r="E17" s="2">
        <v>-1.635</v>
      </c>
      <c r="F17" s="2">
        <v>-1.5860000000000001</v>
      </c>
    </row>
    <row r="18" spans="2:6" x14ac:dyDescent="0.2">
      <c r="B18" s="35"/>
      <c r="C18" s="2">
        <v>0.51300000000000001</v>
      </c>
      <c r="D18" s="2">
        <v>-0.41</v>
      </c>
      <c r="E18" s="2">
        <v>-0.63900000000000001</v>
      </c>
      <c r="F18" s="2">
        <v>-0.96899999999999997</v>
      </c>
    </row>
    <row r="19" spans="2:6" x14ac:dyDescent="0.2">
      <c r="B19" s="35"/>
      <c r="C19" s="2"/>
      <c r="D19" s="2"/>
      <c r="E19" s="2"/>
      <c r="F19" s="2"/>
    </row>
    <row r="20" spans="2:6" x14ac:dyDescent="0.2">
      <c r="B20" s="35" t="s">
        <v>111</v>
      </c>
      <c r="C20" s="2">
        <v>-0.94099999999999995</v>
      </c>
      <c r="D20" s="2">
        <v>5.1879999999999997</v>
      </c>
      <c r="E20" s="2">
        <v>-0.67300000000000004</v>
      </c>
      <c r="F20" s="2">
        <v>5.3010000000000002</v>
      </c>
    </row>
    <row r="21" spans="2:6" x14ac:dyDescent="0.2">
      <c r="B21" s="35"/>
      <c r="C21" s="2">
        <v>0.35</v>
      </c>
      <c r="D21" s="2">
        <v>5.1849999999999996</v>
      </c>
      <c r="E21" s="2">
        <v>-8.2000000000000003E-2</v>
      </c>
      <c r="F21" s="2">
        <v>4.9480000000000004</v>
      </c>
    </row>
    <row r="22" spans="2:6" x14ac:dyDescent="0.2">
      <c r="B22" s="35"/>
      <c r="C22" s="2">
        <v>0.23699999999999999</v>
      </c>
      <c r="D22" s="2">
        <v>5.4930000000000003</v>
      </c>
      <c r="E22" s="2">
        <v>-0.67800000000000005</v>
      </c>
      <c r="F22" s="2">
        <v>5.47</v>
      </c>
    </row>
    <row r="23" spans="2:6" x14ac:dyDescent="0.2">
      <c r="B23" s="35"/>
      <c r="C23" s="2">
        <v>0.35399999999999998</v>
      </c>
      <c r="D23" s="2">
        <v>5.9610000000000003</v>
      </c>
      <c r="E23" s="2">
        <v>1.165</v>
      </c>
      <c r="F23" s="2">
        <v>5.9329999999999998</v>
      </c>
    </row>
    <row r="24" spans="2:6" x14ac:dyDescent="0.2">
      <c r="B24" s="35"/>
      <c r="C24" s="2">
        <v>0.27400000000000002</v>
      </c>
      <c r="D24" s="2">
        <v>5.8470000000000004</v>
      </c>
      <c r="E24" s="2">
        <v>0.79700000000000004</v>
      </c>
      <c r="F24" s="2">
        <v>5.7210000000000001</v>
      </c>
    </row>
    <row r="25" spans="2:6" x14ac:dyDescent="0.2">
      <c r="B25" s="35"/>
      <c r="C25" s="2">
        <v>-0.27400000000000002</v>
      </c>
      <c r="D25" s="2">
        <v>4.7610000000000001</v>
      </c>
      <c r="E25" s="2">
        <v>0.31</v>
      </c>
      <c r="F25" s="2">
        <v>5.4370000000000003</v>
      </c>
    </row>
    <row r="26" spans="2:6" x14ac:dyDescent="0.2">
      <c r="B26" s="35"/>
      <c r="C26" s="2"/>
      <c r="D26" s="2"/>
      <c r="E26" s="2"/>
      <c r="F26" s="2"/>
    </row>
    <row r="27" spans="2:6" x14ac:dyDescent="0.2">
      <c r="B27" s="35" t="s">
        <v>63</v>
      </c>
      <c r="C27" s="2">
        <v>0.20799999999999999</v>
      </c>
      <c r="D27" s="2">
        <v>1.3420000000000001</v>
      </c>
      <c r="E27" s="2">
        <v>0.35899999999999999</v>
      </c>
      <c r="F27" s="2">
        <v>1.462</v>
      </c>
    </row>
    <row r="28" spans="2:6" x14ac:dyDescent="0.2">
      <c r="B28" s="35"/>
      <c r="C28" s="2">
        <v>0.14099999999999999</v>
      </c>
      <c r="D28" s="2">
        <v>1.177</v>
      </c>
      <c r="E28" s="2">
        <v>0.33100000000000002</v>
      </c>
      <c r="F28" s="2">
        <v>1.35</v>
      </c>
    </row>
    <row r="29" spans="2:6" x14ac:dyDescent="0.2">
      <c r="B29" s="35"/>
      <c r="C29" s="2">
        <v>-0.19500000000000001</v>
      </c>
      <c r="D29" s="2">
        <v>0.66800000000000004</v>
      </c>
      <c r="E29" s="2">
        <v>-0.24299999999999999</v>
      </c>
      <c r="F29" s="2">
        <v>0.442</v>
      </c>
    </row>
    <row r="30" spans="2:6" x14ac:dyDescent="0.2">
      <c r="B30" s="35"/>
      <c r="C30" s="2">
        <v>-0.155</v>
      </c>
      <c r="D30" s="2">
        <v>0.497</v>
      </c>
      <c r="E30" s="2">
        <v>0.191</v>
      </c>
      <c r="F30" s="2">
        <v>0.94</v>
      </c>
    </row>
    <row r="31" spans="2:6" x14ac:dyDescent="0.2">
      <c r="B31" s="35"/>
      <c r="C31" s="2">
        <v>0.39900000000000002</v>
      </c>
      <c r="D31" s="2">
        <v>1.6679999999999999</v>
      </c>
      <c r="E31" s="2">
        <v>0.63800000000000001</v>
      </c>
      <c r="F31" s="2">
        <v>1.7490000000000001</v>
      </c>
    </row>
    <row r="32" spans="2:6" x14ac:dyDescent="0.2">
      <c r="B32" s="35"/>
      <c r="C32" s="2">
        <v>-0.39900000000000002</v>
      </c>
      <c r="D32" s="2">
        <v>1.244</v>
      </c>
      <c r="E32" s="2">
        <v>-6.7000000000000004E-2</v>
      </c>
      <c r="F32" s="2">
        <v>1.0069999999999999</v>
      </c>
    </row>
    <row r="33" spans="1:20" x14ac:dyDescent="0.2">
      <c r="B33" s="35"/>
      <c r="C33" s="2"/>
      <c r="D33" s="2"/>
      <c r="E33" s="2"/>
      <c r="F33" s="2"/>
    </row>
    <row r="34" spans="1:20" x14ac:dyDescent="0.2">
      <c r="B34" s="35" t="s">
        <v>64</v>
      </c>
      <c r="C34" s="2">
        <v>0.19800000000000001</v>
      </c>
      <c r="D34" s="2">
        <v>1.2609999999999999</v>
      </c>
      <c r="E34" s="2">
        <v>-0.23400000000000001</v>
      </c>
      <c r="F34" s="2">
        <v>1.3759999999999999</v>
      </c>
    </row>
    <row r="35" spans="1:20" x14ac:dyDescent="0.2">
      <c r="B35" s="35"/>
      <c r="C35" s="2">
        <v>1.085</v>
      </c>
      <c r="D35" s="2">
        <v>1.321</v>
      </c>
      <c r="E35" s="2">
        <v>0.15</v>
      </c>
      <c r="F35" s="2">
        <v>1.3009999999999999</v>
      </c>
    </row>
    <row r="36" spans="1:20" x14ac:dyDescent="0.2">
      <c r="B36" s="35"/>
      <c r="C36" s="2">
        <v>-1.7</v>
      </c>
      <c r="D36" s="2">
        <v>-1.401</v>
      </c>
      <c r="E36" s="2">
        <v>-2.9889999999999999</v>
      </c>
      <c r="F36" s="2">
        <v>-1.21</v>
      </c>
    </row>
    <row r="37" spans="1:20" x14ac:dyDescent="0.2">
      <c r="C37" s="2">
        <v>0.41699999999999998</v>
      </c>
      <c r="D37" s="2">
        <v>1.2909999999999999</v>
      </c>
      <c r="E37" s="2">
        <v>0.97399999999999998</v>
      </c>
      <c r="F37" s="2">
        <v>1.776</v>
      </c>
    </row>
    <row r="38" spans="1:20" x14ac:dyDescent="0.2">
      <c r="C38" s="2">
        <v>1.2170000000000001</v>
      </c>
      <c r="D38" s="2">
        <v>1.5580000000000001</v>
      </c>
      <c r="E38" s="2">
        <v>2.448</v>
      </c>
      <c r="F38" s="2">
        <v>2.4809999999999999</v>
      </c>
    </row>
    <row r="39" spans="1:20" x14ac:dyDescent="0.2">
      <c r="C39" s="2">
        <v>-1.2170000000000001</v>
      </c>
      <c r="D39" s="2">
        <v>-0.89900000000000002</v>
      </c>
      <c r="E39" s="2">
        <v>-0.19500000000000001</v>
      </c>
      <c r="F39" s="2">
        <v>-0.16900000000000001</v>
      </c>
    </row>
    <row r="41" spans="1:20" ht="17" thickBot="1" x14ac:dyDescent="0.25">
      <c r="A41" s="3" t="s">
        <v>264</v>
      </c>
    </row>
    <row r="42" spans="1:20" ht="19" thickBot="1" x14ac:dyDescent="0.25">
      <c r="A42" s="3" t="s">
        <v>250</v>
      </c>
      <c r="C42" s="84" t="s">
        <v>251</v>
      </c>
      <c r="D42" s="85"/>
      <c r="E42" s="85"/>
      <c r="F42" s="85"/>
      <c r="G42" s="85"/>
      <c r="H42" s="85"/>
      <c r="I42" s="85"/>
      <c r="J42" s="86"/>
      <c r="K42" s="84" t="s">
        <v>252</v>
      </c>
      <c r="L42" s="85"/>
      <c r="M42" s="85"/>
      <c r="N42" s="85"/>
      <c r="O42" s="85"/>
      <c r="P42" s="85"/>
      <c r="Q42" s="85"/>
      <c r="R42" s="86"/>
      <c r="S42" s="2"/>
      <c r="T42" s="2"/>
    </row>
    <row r="43" spans="1:20" x14ac:dyDescent="0.2">
      <c r="A43" s="3" t="s">
        <v>253</v>
      </c>
      <c r="B43" s="35" t="s">
        <v>254</v>
      </c>
      <c r="C43" s="2">
        <v>-0.42899999999999999</v>
      </c>
      <c r="D43" s="2">
        <v>-1.423</v>
      </c>
      <c r="E43" s="2">
        <v>1.208</v>
      </c>
      <c r="F43" s="2">
        <v>0.64500000000000002</v>
      </c>
      <c r="G43" s="2">
        <v>0.04</v>
      </c>
      <c r="H43" s="2">
        <v>0.36099999999999999</v>
      </c>
      <c r="I43" s="2">
        <v>-1.419</v>
      </c>
      <c r="J43" s="2">
        <v>1.0169999999999999</v>
      </c>
      <c r="K43" s="2">
        <v>-2.8559999999999999</v>
      </c>
      <c r="L43" s="2">
        <v>-3.661</v>
      </c>
      <c r="M43" s="2">
        <v>-0.46700000000000003</v>
      </c>
      <c r="N43" s="2">
        <v>-1.333</v>
      </c>
      <c r="O43" s="2">
        <v>-1.913</v>
      </c>
      <c r="P43" s="2">
        <v>-1.54</v>
      </c>
      <c r="Q43" s="2">
        <v>-3.3410000000000002</v>
      </c>
      <c r="R43" s="2">
        <v>0.13200000000000001</v>
      </c>
    </row>
    <row r="44" spans="1:20" x14ac:dyDescent="0.2">
      <c r="B44" s="35" t="s">
        <v>255</v>
      </c>
      <c r="C44" s="2">
        <v>-0.3</v>
      </c>
      <c r="D44" s="2">
        <v>0.44600000000000001</v>
      </c>
      <c r="E44" s="2">
        <v>-0.14599999999999999</v>
      </c>
      <c r="F44" s="2"/>
      <c r="G44" s="2">
        <v>-0.29699999999999999</v>
      </c>
      <c r="H44" s="2">
        <v>-1.0549999999999999</v>
      </c>
      <c r="I44" s="2">
        <v>1.0469999999999999</v>
      </c>
      <c r="J44" s="2">
        <v>0.30499999999999999</v>
      </c>
      <c r="K44" s="2">
        <v>-0.59399999999999997</v>
      </c>
      <c r="L44" s="2">
        <v>-2.1999999999999999E-2</v>
      </c>
      <c r="M44" s="2">
        <v>-0.22700000000000001</v>
      </c>
      <c r="N44" s="2"/>
      <c r="O44" s="2">
        <v>-1.3380000000000001</v>
      </c>
      <c r="P44" s="2">
        <v>-3.0390000000000001</v>
      </c>
      <c r="Q44" s="2">
        <v>1.0489999999999999</v>
      </c>
      <c r="R44" s="2">
        <v>0.182</v>
      </c>
    </row>
    <row r="45" spans="1:20" x14ac:dyDescent="0.2">
      <c r="B45" s="35" t="s">
        <v>256</v>
      </c>
      <c r="C45" s="2">
        <v>0.153</v>
      </c>
      <c r="D45" s="2">
        <v>-0.79700000000000004</v>
      </c>
      <c r="E45" s="2">
        <v>0.64400000000000002</v>
      </c>
      <c r="F45" s="2"/>
      <c r="G45" s="2">
        <v>-0.78300000000000003</v>
      </c>
      <c r="H45" s="2">
        <v>-1.77</v>
      </c>
      <c r="I45" s="2">
        <v>1.4790000000000001</v>
      </c>
      <c r="J45" s="2">
        <v>1.0740000000000001</v>
      </c>
      <c r="K45" s="2">
        <v>-7.0999999999999994E-2</v>
      </c>
      <c r="L45" s="2">
        <v>-1.33</v>
      </c>
      <c r="M45" s="2">
        <v>-0.03</v>
      </c>
      <c r="N45" s="2"/>
      <c r="O45" s="2">
        <v>-3.0179999999999998</v>
      </c>
      <c r="P45" s="2">
        <v>-2.9609999999999999</v>
      </c>
      <c r="Q45" s="2">
        <v>0.39500000000000002</v>
      </c>
      <c r="R45" s="2">
        <v>-0.46300000000000002</v>
      </c>
    </row>
    <row r="46" spans="1:20" x14ac:dyDescent="0.2">
      <c r="B46" s="35" t="s">
        <v>257</v>
      </c>
      <c r="C46" s="2">
        <v>-0.245</v>
      </c>
      <c r="D46" s="2">
        <v>-1.2090000000000001</v>
      </c>
      <c r="E46" s="2">
        <v>1.454</v>
      </c>
      <c r="F46" s="2"/>
      <c r="G46" s="2">
        <v>-0.65600000000000003</v>
      </c>
      <c r="H46" s="2">
        <v>-2.4140000000000001</v>
      </c>
      <c r="I46" s="2">
        <v>1.704</v>
      </c>
      <c r="J46" s="2">
        <v>1.3660000000000001</v>
      </c>
      <c r="K46" s="2">
        <v>-0.93899999999999995</v>
      </c>
      <c r="L46" s="2">
        <v>-1.0860000000000001</v>
      </c>
      <c r="M46" s="2">
        <v>0.53400000000000003</v>
      </c>
      <c r="N46" s="2"/>
      <c r="O46" s="2">
        <v>-3.0579999999999998</v>
      </c>
      <c r="P46" s="2">
        <v>-3.02</v>
      </c>
      <c r="Q46" s="2">
        <v>1.7150000000000001</v>
      </c>
      <c r="R46" s="2">
        <v>-0.309</v>
      </c>
    </row>
    <row r="49" spans="1:6" ht="35" thickBot="1" x14ac:dyDescent="0.25">
      <c r="A49" s="33" t="s">
        <v>265</v>
      </c>
    </row>
    <row r="50" spans="1:6" ht="17" thickBot="1" x14ac:dyDescent="0.25">
      <c r="A50" s="3" t="s">
        <v>250</v>
      </c>
      <c r="B50" t="s">
        <v>259</v>
      </c>
      <c r="C50" s="34" t="s">
        <v>56</v>
      </c>
      <c r="D50" s="34" t="s">
        <v>260</v>
      </c>
      <c r="E50" s="34" t="s">
        <v>261</v>
      </c>
      <c r="F50" s="34" t="s">
        <v>262</v>
      </c>
    </row>
    <row r="51" spans="1:6" x14ac:dyDescent="0.2">
      <c r="A51" s="3" t="s">
        <v>253</v>
      </c>
      <c r="B51" s="36" t="s">
        <v>263</v>
      </c>
      <c r="C51" s="2">
        <v>-0.42899999999999999</v>
      </c>
      <c r="D51" s="2">
        <v>0.14000000000000001</v>
      </c>
      <c r="E51" s="2">
        <v>-2.8559999999999999</v>
      </c>
      <c r="F51" s="2">
        <v>-1.5620000000000001</v>
      </c>
    </row>
    <row r="52" spans="1:6" x14ac:dyDescent="0.2">
      <c r="B52" s="35"/>
      <c r="C52" s="2">
        <v>-1.423</v>
      </c>
      <c r="D52" s="2">
        <v>-1.98</v>
      </c>
      <c r="E52" s="2">
        <v>-3.661</v>
      </c>
      <c r="F52" s="2">
        <v>-2.5920000000000001</v>
      </c>
    </row>
    <row r="53" spans="1:6" x14ac:dyDescent="0.2">
      <c r="B53" s="35"/>
      <c r="C53" s="2">
        <v>1.208</v>
      </c>
      <c r="D53" s="2">
        <v>1.423</v>
      </c>
      <c r="E53" s="2">
        <v>-0.46700000000000003</v>
      </c>
      <c r="F53" s="2">
        <v>-0.91200000000000003</v>
      </c>
    </row>
    <row r="54" spans="1:6" x14ac:dyDescent="0.2">
      <c r="B54" s="35"/>
      <c r="C54" s="2">
        <v>0.64500000000000002</v>
      </c>
      <c r="D54" s="2">
        <v>-0.32600000000000001</v>
      </c>
      <c r="E54" s="2">
        <v>-1.333</v>
      </c>
      <c r="F54" s="2">
        <v>-1.302</v>
      </c>
    </row>
    <row r="55" spans="1:6" x14ac:dyDescent="0.2">
      <c r="B55" s="35"/>
      <c r="C55" s="2"/>
      <c r="D55" s="2"/>
      <c r="E55" s="2"/>
      <c r="F55" s="2"/>
    </row>
    <row r="56" spans="1:6" x14ac:dyDescent="0.2">
      <c r="B56" s="35"/>
      <c r="C56" s="2">
        <v>0.04</v>
      </c>
      <c r="D56" s="2">
        <v>0.123</v>
      </c>
      <c r="E56" s="2">
        <v>-1.913</v>
      </c>
      <c r="F56" s="2">
        <v>-0.20899999999999999</v>
      </c>
    </row>
    <row r="57" spans="1:6" x14ac:dyDescent="0.2">
      <c r="B57" s="35"/>
      <c r="C57" s="2">
        <v>0.36099999999999999</v>
      </c>
      <c r="D57" s="2">
        <v>0.34599999999999997</v>
      </c>
      <c r="E57" s="2">
        <v>-1.54</v>
      </c>
      <c r="F57" s="2">
        <v>-1.6950000000000001</v>
      </c>
    </row>
    <row r="58" spans="1:6" x14ac:dyDescent="0.2">
      <c r="C58" s="2">
        <v>-1.419</v>
      </c>
      <c r="D58" s="2">
        <v>-1.476</v>
      </c>
      <c r="E58" s="2">
        <v>-3.3410000000000002</v>
      </c>
      <c r="F58" s="2">
        <v>-2.843</v>
      </c>
    </row>
    <row r="59" spans="1:6" x14ac:dyDescent="0.2">
      <c r="C59" s="2">
        <v>1.0169999999999999</v>
      </c>
      <c r="D59" s="2">
        <v>1.196</v>
      </c>
      <c r="E59" s="2">
        <v>0.13200000000000001</v>
      </c>
      <c r="F59" s="2">
        <v>3.0000000000000001E-3</v>
      </c>
    </row>
    <row r="60" spans="1:6" x14ac:dyDescent="0.2">
      <c r="C60" s="2"/>
      <c r="D60" s="2"/>
      <c r="E60" s="2"/>
      <c r="F60" s="2"/>
    </row>
    <row r="61" spans="1:6" x14ac:dyDescent="0.2">
      <c r="B61" s="35" t="s">
        <v>111</v>
      </c>
      <c r="C61" s="2">
        <v>-0.91800000000000004</v>
      </c>
      <c r="D61" s="2">
        <v>4.2240000000000002</v>
      </c>
      <c r="E61" s="2">
        <v>-0.96899999999999997</v>
      </c>
      <c r="F61" s="2">
        <v>4.4850000000000003</v>
      </c>
    </row>
    <row r="62" spans="1:6" x14ac:dyDescent="0.2">
      <c r="B62" s="35"/>
      <c r="C62" s="2">
        <v>-1.708</v>
      </c>
      <c r="D62" s="2">
        <v>2.23</v>
      </c>
      <c r="E62" s="2">
        <v>-1.2030000000000001</v>
      </c>
      <c r="F62" s="2">
        <v>4.1500000000000004</v>
      </c>
    </row>
    <row r="63" spans="1:6" x14ac:dyDescent="0.2">
      <c r="B63" s="35"/>
      <c r="C63" s="2">
        <v>2.173</v>
      </c>
      <c r="D63" s="2">
        <v>6.5309999999999997</v>
      </c>
      <c r="E63" s="2">
        <v>1.6879999999999999</v>
      </c>
      <c r="F63" s="2">
        <v>4.9550000000000001</v>
      </c>
    </row>
    <row r="64" spans="1:6" x14ac:dyDescent="0.2">
      <c r="B64" s="35"/>
      <c r="C64" s="2">
        <v>0.45300000000000001</v>
      </c>
      <c r="D64" s="2">
        <v>4.2889999999999997</v>
      </c>
      <c r="E64" s="2">
        <v>0.36299999999999999</v>
      </c>
      <c r="F64" s="2">
        <v>4.5140000000000002</v>
      </c>
    </row>
    <row r="65" spans="1:6" x14ac:dyDescent="0.2">
      <c r="B65" s="35"/>
      <c r="C65" s="2"/>
      <c r="D65" s="2"/>
      <c r="E65" s="2"/>
      <c r="F65" s="2"/>
    </row>
    <row r="66" spans="1:6" x14ac:dyDescent="0.2">
      <c r="B66" s="35"/>
      <c r="C66" s="2">
        <v>-0.17199999999999999</v>
      </c>
      <c r="D66" s="2">
        <v>5.0620000000000003</v>
      </c>
      <c r="E66" s="2">
        <v>-0.13800000000000001</v>
      </c>
      <c r="F66" s="2">
        <v>6.0629999999999997</v>
      </c>
    </row>
    <row r="67" spans="1:6" x14ac:dyDescent="0.2">
      <c r="B67" s="35"/>
      <c r="C67" s="2">
        <v>0.82799999999999996</v>
      </c>
      <c r="D67" s="2">
        <v>5.2309999999999999</v>
      </c>
      <c r="E67" s="2">
        <v>1.0940000000000001</v>
      </c>
      <c r="F67" s="2">
        <v>4.7549999999999999</v>
      </c>
    </row>
    <row r="68" spans="1:6" x14ac:dyDescent="0.2">
      <c r="C68" s="2">
        <v>-1.633</v>
      </c>
      <c r="D68" s="2">
        <v>3.6429999999999998</v>
      </c>
      <c r="E68" s="2">
        <v>-1.45</v>
      </c>
      <c r="F68" s="2">
        <v>3.0289999999999999</v>
      </c>
    </row>
    <row r="69" spans="1:6" x14ac:dyDescent="0.2">
      <c r="C69" s="2">
        <v>0.97699999999999998</v>
      </c>
      <c r="D69" s="2">
        <v>6.1239999999999997</v>
      </c>
      <c r="E69" s="2">
        <v>1.988</v>
      </c>
      <c r="F69" s="2">
        <v>6.5570000000000004</v>
      </c>
    </row>
    <row r="70" spans="1:6" x14ac:dyDescent="0.2">
      <c r="C70" s="2"/>
      <c r="D70" s="2"/>
      <c r="E70" s="2"/>
      <c r="F70" s="2"/>
    </row>
    <row r="71" spans="1:6" x14ac:dyDescent="0.2">
      <c r="A71" s="35"/>
      <c r="B71" s="35" t="s">
        <v>63</v>
      </c>
      <c r="C71" s="2">
        <v>-0.13900000000000001</v>
      </c>
      <c r="D71" s="2">
        <v>0.309</v>
      </c>
      <c r="E71" s="2">
        <v>-0.41199999999999998</v>
      </c>
      <c r="F71" s="2">
        <v>0.41099999999999998</v>
      </c>
    </row>
    <row r="72" spans="1:6" x14ac:dyDescent="0.2">
      <c r="A72" s="35"/>
      <c r="C72" s="2">
        <v>-0.496</v>
      </c>
      <c r="D72" s="2">
        <v>4.2000000000000003E-2</v>
      </c>
      <c r="E72" s="2">
        <v>-0.114</v>
      </c>
      <c r="F72" s="2">
        <v>0.13300000000000001</v>
      </c>
    </row>
    <row r="73" spans="1:6" x14ac:dyDescent="0.2">
      <c r="A73" s="35"/>
      <c r="C73" s="2">
        <v>0.68500000000000005</v>
      </c>
      <c r="D73" s="2">
        <v>1.2230000000000001</v>
      </c>
      <c r="E73" s="2">
        <v>0.91600000000000004</v>
      </c>
      <c r="F73" s="2">
        <v>0.77400000000000002</v>
      </c>
    </row>
    <row r="74" spans="1:6" x14ac:dyDescent="0.2">
      <c r="A74" s="35"/>
      <c r="C74" s="2">
        <v>-0.05</v>
      </c>
      <c r="D74" s="2">
        <v>0.93300000000000005</v>
      </c>
      <c r="E74" s="2">
        <v>0.156</v>
      </c>
      <c r="F74" s="2">
        <v>1.1679999999999999</v>
      </c>
    </row>
    <row r="75" spans="1:6" x14ac:dyDescent="0.2">
      <c r="A75" s="35"/>
      <c r="C75" s="2"/>
      <c r="D75" s="2"/>
      <c r="E75" s="2"/>
      <c r="F75" s="2"/>
    </row>
    <row r="76" spans="1:6" x14ac:dyDescent="0.2">
      <c r="A76" s="35"/>
      <c r="C76" s="2">
        <v>0.42799999999999999</v>
      </c>
      <c r="D76" s="2">
        <v>1.587</v>
      </c>
      <c r="E76" s="2">
        <v>0.56499999999999995</v>
      </c>
      <c r="F76" s="2">
        <v>1.7829999999999999</v>
      </c>
    </row>
    <row r="77" spans="1:6" x14ac:dyDescent="0.2">
      <c r="C77" s="2">
        <v>-0.155</v>
      </c>
      <c r="D77" s="2">
        <v>1.1479999999999999</v>
      </c>
      <c r="E77" s="2">
        <v>-6.7000000000000004E-2</v>
      </c>
      <c r="F77" s="2">
        <v>1.7110000000000001</v>
      </c>
    </row>
    <row r="78" spans="1:6" x14ac:dyDescent="0.2">
      <c r="C78" s="2">
        <v>-0.82699999999999996</v>
      </c>
      <c r="D78" s="2">
        <v>0.52800000000000002</v>
      </c>
      <c r="E78" s="2">
        <v>8.8999999999999996E-2</v>
      </c>
      <c r="F78" s="2">
        <v>0.58399999999999996</v>
      </c>
    </row>
    <row r="79" spans="1:6" x14ac:dyDescent="0.2">
      <c r="C79" s="2">
        <v>0.55300000000000005</v>
      </c>
      <c r="D79" s="2">
        <v>1.542</v>
      </c>
      <c r="E79" s="2">
        <v>0.89400000000000002</v>
      </c>
      <c r="F79" s="2">
        <v>1.419</v>
      </c>
    </row>
    <row r="80" spans="1:6" x14ac:dyDescent="0.2">
      <c r="C80" s="2"/>
      <c r="D80" s="2"/>
      <c r="E80" s="2"/>
      <c r="F80" s="2"/>
    </row>
    <row r="81" spans="2:6" x14ac:dyDescent="0.2">
      <c r="B81" s="35" t="s">
        <v>64</v>
      </c>
      <c r="C81" s="2">
        <v>-1.8959999999999999</v>
      </c>
      <c r="D81" s="2">
        <v>-1.4750000000000001</v>
      </c>
      <c r="E81" s="2">
        <v>-2.004</v>
      </c>
      <c r="F81" s="2">
        <v>-1.198</v>
      </c>
    </row>
    <row r="82" spans="2:6" x14ac:dyDescent="0.2">
      <c r="C82" s="2">
        <v>-0.61699999999999999</v>
      </c>
      <c r="D82" s="2">
        <v>-1.3979999999999999</v>
      </c>
      <c r="E82" s="2">
        <v>-0.62</v>
      </c>
      <c r="F82" s="2">
        <v>-0.23100000000000001</v>
      </c>
    </row>
    <row r="83" spans="2:6" x14ac:dyDescent="0.2">
      <c r="C83" s="2">
        <v>2.052</v>
      </c>
      <c r="D83" s="2">
        <v>2.1190000000000002</v>
      </c>
      <c r="E83" s="2">
        <v>2.1320000000000001</v>
      </c>
      <c r="F83" s="2">
        <v>0.84399999999999997</v>
      </c>
    </row>
    <row r="84" spans="2:6" x14ac:dyDescent="0.2">
      <c r="C84" s="2">
        <v>0.46100000000000002</v>
      </c>
      <c r="D84" s="2">
        <v>-0.13200000000000001</v>
      </c>
      <c r="E84" s="2">
        <v>0.23499999999999999</v>
      </c>
      <c r="F84" s="2">
        <v>0.317</v>
      </c>
    </row>
    <row r="85" spans="2:6" x14ac:dyDescent="0.2">
      <c r="C85" s="2"/>
      <c r="D85" s="2"/>
      <c r="E85" s="2"/>
      <c r="F85" s="2"/>
    </row>
    <row r="86" spans="2:6" x14ac:dyDescent="0.2">
      <c r="C86" s="2">
        <v>0.182</v>
      </c>
      <c r="D86" s="2">
        <v>1.0760000000000001</v>
      </c>
      <c r="E86" s="2">
        <v>-0.25800000000000001</v>
      </c>
      <c r="F86" s="2">
        <v>2.0649999999999999</v>
      </c>
    </row>
    <row r="87" spans="2:6" x14ac:dyDescent="0.2">
      <c r="C87" s="2">
        <v>0.311</v>
      </c>
      <c r="D87" s="2">
        <v>0.92100000000000004</v>
      </c>
      <c r="E87" s="2">
        <v>-0.20399999999999999</v>
      </c>
      <c r="F87" s="2">
        <v>0.80200000000000005</v>
      </c>
    </row>
    <row r="88" spans="2:6" x14ac:dyDescent="0.2">
      <c r="C88" s="2">
        <v>-2.1419999999999999</v>
      </c>
      <c r="D88" s="2">
        <v>-2.492</v>
      </c>
      <c r="E88" s="2">
        <v>-3.1</v>
      </c>
      <c r="F88" s="2">
        <v>-2.141</v>
      </c>
    </row>
    <row r="89" spans="2:6" x14ac:dyDescent="0.2">
      <c r="C89" s="2">
        <v>1.649</v>
      </c>
      <c r="D89" s="2">
        <v>1.6240000000000001</v>
      </c>
      <c r="E89" s="2">
        <v>1.595</v>
      </c>
      <c r="F89" s="2">
        <v>2.2930000000000001</v>
      </c>
    </row>
  </sheetData>
  <mergeCells count="4">
    <mergeCell ref="C42:J42"/>
    <mergeCell ref="K42:R42"/>
    <mergeCell ref="C2:H2"/>
    <mergeCell ref="I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FB35-20ED-DB4C-AC07-339538E79472}">
  <dimension ref="A1:BP183"/>
  <sheetViews>
    <sheetView topLeftCell="A164" zoomScale="115" workbookViewId="0">
      <selection activeCell="A68" sqref="A68"/>
    </sheetView>
  </sheetViews>
  <sheetFormatPr baseColWidth="10" defaultColWidth="11" defaultRowHeight="16" x14ac:dyDescent="0.2"/>
  <cols>
    <col min="1" max="1" width="113.5" bestFit="1" customWidth="1"/>
    <col min="2" max="2" width="48.83203125" customWidth="1"/>
    <col min="3" max="3" width="33.1640625" bestFit="1" customWidth="1"/>
    <col min="4" max="4" width="38.83203125" bestFit="1" customWidth="1"/>
    <col min="5" max="5" width="44" bestFit="1" customWidth="1"/>
    <col min="6" max="6" width="49.5" bestFit="1" customWidth="1"/>
  </cols>
  <sheetData>
    <row r="1" spans="1:29" x14ac:dyDescent="0.2">
      <c r="A1" s="3" t="s">
        <v>277</v>
      </c>
      <c r="B1" s="3"/>
      <c r="C1" s="4" t="s">
        <v>266</v>
      </c>
      <c r="D1" s="4" t="s">
        <v>267</v>
      </c>
      <c r="E1" s="4" t="s">
        <v>268</v>
      </c>
      <c r="F1" s="4" t="s">
        <v>269</v>
      </c>
    </row>
    <row r="2" spans="1:29" x14ac:dyDescent="0.2">
      <c r="A2" s="3" t="s">
        <v>40</v>
      </c>
      <c r="B2" s="7"/>
      <c r="C2" s="3">
        <v>1.2251650000000001</v>
      </c>
      <c r="D2" s="3">
        <v>1.7595080000000001</v>
      </c>
      <c r="E2" s="3">
        <v>0.87833220000000001</v>
      </c>
      <c r="F2" s="3">
        <v>1.5775399999999999</v>
      </c>
    </row>
    <row r="3" spans="1:29" x14ac:dyDescent="0.2">
      <c r="A3" s="3" t="s">
        <v>270</v>
      </c>
      <c r="B3" s="7"/>
      <c r="C3" s="3">
        <v>0.83756850000000005</v>
      </c>
      <c r="D3" s="3">
        <v>1.686131</v>
      </c>
      <c r="E3" s="3">
        <v>0.81291650000000004</v>
      </c>
      <c r="F3" s="3">
        <v>0.72299749999999996</v>
      </c>
    </row>
    <row r="4" spans="1:29" x14ac:dyDescent="0.2">
      <c r="A4" s="3"/>
      <c r="B4" s="7"/>
      <c r="C4" s="3">
        <v>0.50042359999999997</v>
      </c>
      <c r="D4" s="3">
        <v>0.9301471</v>
      </c>
      <c r="E4" s="3">
        <v>0.65573970000000004</v>
      </c>
      <c r="F4" s="3">
        <v>0.76075950000000003</v>
      </c>
    </row>
    <row r="5" spans="1:29" x14ac:dyDescent="0.2">
      <c r="A5" s="3"/>
      <c r="B5" s="7"/>
      <c r="C5" s="3">
        <v>0.79297700000000004</v>
      </c>
      <c r="D5" s="3">
        <v>1.230502</v>
      </c>
      <c r="E5" s="3">
        <v>0.5289855</v>
      </c>
      <c r="F5" s="3">
        <v>0.52558139999999998</v>
      </c>
    </row>
    <row r="6" spans="1:29" x14ac:dyDescent="0.2">
      <c r="A6" s="3"/>
      <c r="B6" s="7"/>
    </row>
    <row r="7" spans="1:29" x14ac:dyDescent="0.2">
      <c r="A7" s="3"/>
      <c r="B7" s="7"/>
      <c r="C7" s="1"/>
      <c r="D7" s="1"/>
      <c r="E7" s="1"/>
      <c r="F7" s="1"/>
    </row>
    <row r="8" spans="1:29" x14ac:dyDescent="0.2">
      <c r="A8" s="3" t="s">
        <v>271</v>
      </c>
      <c r="B8" s="39" t="s">
        <v>266</v>
      </c>
      <c r="C8" s="3"/>
      <c r="D8" s="81" t="s">
        <v>127</v>
      </c>
      <c r="E8" s="83"/>
      <c r="F8" s="63" t="s">
        <v>42</v>
      </c>
      <c r="G8" s="65"/>
      <c r="H8" s="63" t="s">
        <v>43</v>
      </c>
      <c r="I8" s="65"/>
      <c r="J8" s="63" t="s">
        <v>44</v>
      </c>
      <c r="K8" s="65"/>
    </row>
    <row r="9" spans="1:29" x14ac:dyDescent="0.2">
      <c r="A9" s="3" t="s">
        <v>47</v>
      </c>
      <c r="C9" s="2">
        <v>0</v>
      </c>
      <c r="D9" s="2">
        <v>49.53</v>
      </c>
      <c r="E9" s="2">
        <v>40.74</v>
      </c>
      <c r="F9" s="2">
        <v>68.5</v>
      </c>
      <c r="G9" s="2">
        <v>67.09</v>
      </c>
      <c r="H9" s="2">
        <v>55.7</v>
      </c>
      <c r="I9" s="2">
        <v>48.51</v>
      </c>
      <c r="J9" s="2">
        <v>50.7</v>
      </c>
      <c r="K9" s="2">
        <v>46.58</v>
      </c>
    </row>
    <row r="10" spans="1:29" x14ac:dyDescent="0.2">
      <c r="A10" s="3" t="s">
        <v>372</v>
      </c>
      <c r="C10" s="2">
        <v>1</v>
      </c>
      <c r="D10" s="2">
        <v>17.760000000000002</v>
      </c>
      <c r="E10" s="2">
        <v>20.83</v>
      </c>
      <c r="F10" s="2">
        <v>19.690000000000001</v>
      </c>
      <c r="G10" s="2">
        <v>17.09</v>
      </c>
      <c r="H10" s="2">
        <v>20.89</v>
      </c>
      <c r="I10" s="2">
        <v>23.88</v>
      </c>
      <c r="J10" s="2">
        <v>23.94</v>
      </c>
      <c r="K10" s="2">
        <v>38.36</v>
      </c>
    </row>
    <row r="11" spans="1:29" x14ac:dyDescent="0.2">
      <c r="A11" s="3"/>
      <c r="C11" s="2">
        <v>2</v>
      </c>
      <c r="D11" s="2">
        <v>14.02</v>
      </c>
      <c r="E11" s="2">
        <v>16.670000000000002</v>
      </c>
      <c r="F11" s="2">
        <v>7.09</v>
      </c>
      <c r="G11" s="2">
        <v>13.29</v>
      </c>
      <c r="H11" s="2">
        <v>15.82</v>
      </c>
      <c r="I11" s="2">
        <v>17.91</v>
      </c>
      <c r="J11" s="2">
        <v>16.899999999999999</v>
      </c>
      <c r="K11" s="2">
        <v>13.7</v>
      </c>
    </row>
    <row r="12" spans="1:29" x14ac:dyDescent="0.2">
      <c r="A12" s="3"/>
      <c r="B12" s="38"/>
      <c r="C12" s="2">
        <v>3</v>
      </c>
      <c r="D12" s="2">
        <v>9.81</v>
      </c>
      <c r="E12" s="2">
        <v>12.96</v>
      </c>
      <c r="F12" s="2">
        <v>3.94</v>
      </c>
      <c r="G12" s="2">
        <v>2.5299999999999998</v>
      </c>
      <c r="H12" s="2">
        <v>6.33</v>
      </c>
      <c r="I12" s="2">
        <v>8.2100000000000009</v>
      </c>
      <c r="J12" s="2">
        <v>4.2300000000000004</v>
      </c>
      <c r="K12" s="2">
        <v>1.37</v>
      </c>
    </row>
    <row r="13" spans="1:29" x14ac:dyDescent="0.2">
      <c r="B13" s="38"/>
      <c r="C13" s="8" t="s">
        <v>49</v>
      </c>
      <c r="D13" s="2">
        <v>8.8800000000000008</v>
      </c>
      <c r="E13" s="2">
        <v>8.8000000000000007</v>
      </c>
      <c r="F13" s="2">
        <v>0.79</v>
      </c>
      <c r="G13" s="2">
        <v>0</v>
      </c>
      <c r="H13" s="2">
        <v>1.27</v>
      </c>
      <c r="I13" s="2">
        <v>1.49</v>
      </c>
      <c r="J13" s="2">
        <v>4.2300000000000004</v>
      </c>
      <c r="K13" s="2">
        <v>0</v>
      </c>
    </row>
    <row r="14" spans="1:29" x14ac:dyDescent="0.2">
      <c r="B14" s="38"/>
      <c r="C14" s="2" t="s">
        <v>50</v>
      </c>
      <c r="D14" s="15">
        <f t="shared" ref="D14:K14" si="0">SUM(D9:D13)</f>
        <v>100</v>
      </c>
      <c r="E14" s="15">
        <f t="shared" si="0"/>
        <v>100.00000000000001</v>
      </c>
      <c r="F14" s="15">
        <f t="shared" si="0"/>
        <v>100.01</v>
      </c>
      <c r="G14" s="15">
        <f t="shared" si="0"/>
        <v>100</v>
      </c>
      <c r="H14" s="15">
        <f t="shared" si="0"/>
        <v>100.00999999999999</v>
      </c>
      <c r="I14" s="15">
        <f t="shared" si="0"/>
        <v>99.999999999999986</v>
      </c>
      <c r="J14" s="15">
        <f t="shared" si="0"/>
        <v>100</v>
      </c>
      <c r="K14" s="15">
        <f t="shared" si="0"/>
        <v>100.01</v>
      </c>
    </row>
    <row r="15" spans="1:29" x14ac:dyDescent="0.2">
      <c r="B15" s="38"/>
      <c r="C15" s="2"/>
      <c r="D15" s="3"/>
      <c r="E15" s="3"/>
      <c r="F15" s="3"/>
      <c r="G15" s="3"/>
      <c r="H15" s="3"/>
      <c r="I15" s="3"/>
      <c r="J15" s="3"/>
      <c r="K15" s="3"/>
      <c r="AB15" s="1"/>
      <c r="AC15" s="1"/>
    </row>
    <row r="16" spans="1:29" x14ac:dyDescent="0.2">
      <c r="B16" s="38"/>
      <c r="C16" s="2"/>
      <c r="D16" s="81" t="s">
        <v>127</v>
      </c>
      <c r="E16" s="83"/>
      <c r="F16" s="63" t="s">
        <v>42</v>
      </c>
      <c r="G16" s="65"/>
      <c r="H16" s="63" t="s">
        <v>43</v>
      </c>
      <c r="I16" s="65"/>
      <c r="J16" s="63" t="s">
        <v>44</v>
      </c>
      <c r="K16" s="65"/>
      <c r="AB16" s="1"/>
      <c r="AC16" s="1"/>
    </row>
    <row r="17" spans="2:29" x14ac:dyDescent="0.2">
      <c r="B17" s="39" t="s">
        <v>267</v>
      </c>
      <c r="C17" s="2">
        <v>0</v>
      </c>
      <c r="D17" s="2">
        <v>36.49</v>
      </c>
      <c r="E17" s="2">
        <v>37.159999999999997</v>
      </c>
      <c r="F17" s="2">
        <v>52.21</v>
      </c>
      <c r="G17" s="2">
        <v>48.89</v>
      </c>
      <c r="H17" s="2">
        <v>31.39</v>
      </c>
      <c r="I17" s="2">
        <v>32.119999999999997</v>
      </c>
      <c r="J17" s="2">
        <v>33.33</v>
      </c>
      <c r="K17" s="2">
        <v>44.29</v>
      </c>
      <c r="AB17" s="1"/>
      <c r="AC17" s="1"/>
    </row>
    <row r="18" spans="2:29" x14ac:dyDescent="0.2">
      <c r="C18" s="2">
        <v>1</v>
      </c>
      <c r="D18" s="2">
        <v>16.22</v>
      </c>
      <c r="E18" s="2">
        <v>14.75</v>
      </c>
      <c r="F18" s="2">
        <v>24.26</v>
      </c>
      <c r="G18" s="2">
        <v>22.22</v>
      </c>
      <c r="H18" s="2">
        <v>17.52</v>
      </c>
      <c r="I18" s="2">
        <v>21.17</v>
      </c>
      <c r="J18" s="2">
        <v>24.69</v>
      </c>
      <c r="K18" s="2">
        <v>30</v>
      </c>
      <c r="AB18" s="1"/>
      <c r="AC18" s="1"/>
    </row>
    <row r="19" spans="2:29" x14ac:dyDescent="0.2">
      <c r="C19" s="2">
        <v>2</v>
      </c>
      <c r="D19" s="2">
        <v>11.49</v>
      </c>
      <c r="E19" s="2">
        <v>13.66</v>
      </c>
      <c r="F19" s="2">
        <v>13.97</v>
      </c>
      <c r="G19" s="2">
        <v>14.81</v>
      </c>
      <c r="H19" s="2">
        <v>23.36</v>
      </c>
      <c r="I19" s="2">
        <v>24.09</v>
      </c>
      <c r="J19" s="2">
        <v>20.99</v>
      </c>
      <c r="K19" s="2">
        <v>12.86</v>
      </c>
    </row>
    <row r="20" spans="2:29" x14ac:dyDescent="0.2">
      <c r="B20" s="37"/>
      <c r="C20" s="2">
        <v>3</v>
      </c>
      <c r="D20" s="2">
        <v>14.86</v>
      </c>
      <c r="E20" s="2">
        <v>20.22</v>
      </c>
      <c r="F20" s="2">
        <v>7.35</v>
      </c>
      <c r="G20" s="2">
        <v>12.59</v>
      </c>
      <c r="H20" s="2">
        <v>13.87</v>
      </c>
      <c r="I20" s="2">
        <v>8.76</v>
      </c>
      <c r="J20" s="2">
        <v>9.8800000000000008</v>
      </c>
      <c r="K20" s="2">
        <v>5.71</v>
      </c>
    </row>
    <row r="21" spans="2:29" x14ac:dyDescent="0.2">
      <c r="B21" s="37"/>
      <c r="C21" s="8" t="s">
        <v>49</v>
      </c>
      <c r="D21" s="2">
        <v>20.95</v>
      </c>
      <c r="E21" s="2">
        <v>14.21</v>
      </c>
      <c r="F21" s="2">
        <v>2.21</v>
      </c>
      <c r="G21" s="2">
        <v>1.48</v>
      </c>
      <c r="H21" s="2">
        <v>13.87</v>
      </c>
      <c r="I21" s="2">
        <v>13.87</v>
      </c>
      <c r="J21" s="2">
        <v>11.11</v>
      </c>
      <c r="K21" s="2">
        <v>7.14</v>
      </c>
    </row>
    <row r="22" spans="2:29" x14ac:dyDescent="0.2">
      <c r="B22" s="37"/>
      <c r="C22" s="2" t="s">
        <v>50</v>
      </c>
      <c r="D22" s="15">
        <f t="shared" ref="D22:K22" si="1">SUM(D17:D21)</f>
        <v>100.01</v>
      </c>
      <c r="E22" s="15">
        <f t="shared" si="1"/>
        <v>100</v>
      </c>
      <c r="F22" s="15">
        <f t="shared" si="1"/>
        <v>99.999999999999986</v>
      </c>
      <c r="G22" s="15">
        <f t="shared" si="1"/>
        <v>99.990000000000009</v>
      </c>
      <c r="H22" s="15">
        <f t="shared" si="1"/>
        <v>100.01</v>
      </c>
      <c r="I22" s="15">
        <f t="shared" si="1"/>
        <v>100.01</v>
      </c>
      <c r="J22" s="15">
        <f t="shared" si="1"/>
        <v>99.999999999999986</v>
      </c>
      <c r="K22" s="15">
        <f t="shared" si="1"/>
        <v>99.999999999999986</v>
      </c>
    </row>
    <row r="23" spans="2:29" x14ac:dyDescent="0.2">
      <c r="B23" s="37"/>
      <c r="C23" s="3"/>
      <c r="D23" s="3"/>
      <c r="E23" s="3"/>
      <c r="F23" s="3"/>
      <c r="G23" s="3"/>
      <c r="H23" s="3"/>
      <c r="I23" s="3"/>
      <c r="J23" s="3"/>
      <c r="K23" s="3"/>
    </row>
    <row r="24" spans="2:29" x14ac:dyDescent="0.2">
      <c r="B24" s="37"/>
      <c r="C24" s="3"/>
      <c r="D24" s="81" t="s">
        <v>127</v>
      </c>
      <c r="E24" s="83"/>
      <c r="F24" s="63" t="s">
        <v>42</v>
      </c>
      <c r="G24" s="65"/>
      <c r="H24" s="63" t="s">
        <v>43</v>
      </c>
      <c r="I24" s="65"/>
      <c r="J24" s="63" t="s">
        <v>44</v>
      </c>
      <c r="K24" s="65"/>
    </row>
    <row r="25" spans="2:29" x14ac:dyDescent="0.2">
      <c r="B25" s="39" t="s">
        <v>268</v>
      </c>
      <c r="C25" s="2">
        <v>0</v>
      </c>
      <c r="D25" s="2">
        <v>57.02</v>
      </c>
      <c r="E25" s="2">
        <v>52.02</v>
      </c>
      <c r="F25" s="2">
        <v>57.89</v>
      </c>
      <c r="G25" s="2">
        <v>60.63</v>
      </c>
      <c r="H25" s="2">
        <v>62.67</v>
      </c>
      <c r="I25" s="2">
        <v>65.430000000000007</v>
      </c>
      <c r="J25" s="2">
        <v>66.67</v>
      </c>
      <c r="K25" s="2">
        <v>55.07</v>
      </c>
    </row>
    <row r="26" spans="2:29" x14ac:dyDescent="0.2">
      <c r="C26" s="2">
        <v>1</v>
      </c>
      <c r="D26" s="2">
        <v>17.45</v>
      </c>
      <c r="E26" s="2">
        <v>21.52</v>
      </c>
      <c r="F26" s="2">
        <v>25.26</v>
      </c>
      <c r="G26" s="2">
        <v>22.05</v>
      </c>
      <c r="H26" s="2">
        <v>22.67</v>
      </c>
      <c r="I26" s="2">
        <v>17.28</v>
      </c>
      <c r="J26" s="2">
        <v>26.09</v>
      </c>
      <c r="K26" s="2">
        <v>31.88</v>
      </c>
    </row>
    <row r="27" spans="2:29" x14ac:dyDescent="0.2">
      <c r="B27" s="37"/>
      <c r="C27" s="2">
        <v>2</v>
      </c>
      <c r="D27" s="2">
        <v>13.19</v>
      </c>
      <c r="E27" s="2">
        <v>12.56</v>
      </c>
      <c r="F27" s="2">
        <v>11.58</v>
      </c>
      <c r="G27" s="2">
        <v>12.6</v>
      </c>
      <c r="H27" s="2">
        <v>8</v>
      </c>
      <c r="I27" s="2">
        <v>6.17</v>
      </c>
      <c r="J27" s="2">
        <v>4.3499999999999996</v>
      </c>
      <c r="K27" s="2">
        <v>8.6999999999999993</v>
      </c>
    </row>
    <row r="28" spans="2:29" x14ac:dyDescent="0.2">
      <c r="B28" s="37"/>
      <c r="C28" s="2">
        <v>3</v>
      </c>
      <c r="D28" s="2">
        <v>9.36</v>
      </c>
      <c r="E28" s="2">
        <v>12.56</v>
      </c>
      <c r="F28" s="2">
        <v>3.16</v>
      </c>
      <c r="G28" s="2">
        <v>3.15</v>
      </c>
      <c r="H28" s="2">
        <v>4</v>
      </c>
      <c r="I28" s="2">
        <v>7.41</v>
      </c>
      <c r="J28" s="2">
        <v>2.9</v>
      </c>
      <c r="K28" s="2">
        <v>4.3499999999999996</v>
      </c>
    </row>
    <row r="29" spans="2:29" x14ac:dyDescent="0.2">
      <c r="B29" s="37"/>
      <c r="C29" s="8" t="s">
        <v>49</v>
      </c>
      <c r="D29" s="2">
        <v>2.98</v>
      </c>
      <c r="E29" s="2">
        <v>1.35</v>
      </c>
      <c r="F29" s="2">
        <v>2.11</v>
      </c>
      <c r="G29" s="2">
        <v>1.57</v>
      </c>
      <c r="H29" s="2">
        <v>2.67</v>
      </c>
      <c r="I29" s="2">
        <v>3.7</v>
      </c>
      <c r="J29" s="2">
        <v>0</v>
      </c>
      <c r="K29" s="2">
        <v>0</v>
      </c>
    </row>
    <row r="30" spans="2:29" x14ac:dyDescent="0.2">
      <c r="B30" s="37"/>
      <c r="C30" s="2" t="s">
        <v>50</v>
      </c>
      <c r="D30" s="15">
        <f t="shared" ref="D30:K30" si="2">SUM(D25:D29)</f>
        <v>100</v>
      </c>
      <c r="E30" s="15">
        <f t="shared" si="2"/>
        <v>100.01</v>
      </c>
      <c r="F30" s="15">
        <f t="shared" si="2"/>
        <v>100</v>
      </c>
      <c r="G30" s="15">
        <f t="shared" si="2"/>
        <v>100</v>
      </c>
      <c r="H30" s="15">
        <f t="shared" si="2"/>
        <v>100.01</v>
      </c>
      <c r="I30" s="15">
        <f t="shared" si="2"/>
        <v>99.990000000000009</v>
      </c>
      <c r="J30" s="15">
        <f t="shared" si="2"/>
        <v>100.01</v>
      </c>
      <c r="K30" s="15">
        <f t="shared" si="2"/>
        <v>100</v>
      </c>
    </row>
    <row r="31" spans="2:29" x14ac:dyDescent="0.2">
      <c r="B31" s="37"/>
      <c r="C31" s="3"/>
      <c r="D31" s="3"/>
      <c r="E31" s="3"/>
      <c r="F31" s="3"/>
      <c r="G31" s="3"/>
      <c r="H31" s="3"/>
      <c r="I31" s="3"/>
      <c r="J31" s="3"/>
      <c r="K31" s="3"/>
    </row>
    <row r="32" spans="2:29" x14ac:dyDescent="0.2">
      <c r="B32" s="37"/>
      <c r="C32" s="3"/>
      <c r="D32" s="81" t="s">
        <v>127</v>
      </c>
      <c r="E32" s="83"/>
      <c r="F32" s="63" t="s">
        <v>42</v>
      </c>
      <c r="G32" s="65"/>
      <c r="H32" s="63" t="s">
        <v>43</v>
      </c>
      <c r="I32" s="65"/>
      <c r="J32" s="63" t="s">
        <v>44</v>
      </c>
      <c r="K32" s="65"/>
    </row>
    <row r="33" spans="1:56" x14ac:dyDescent="0.2">
      <c r="B33" s="39" t="s">
        <v>269</v>
      </c>
      <c r="C33" s="2">
        <v>0</v>
      </c>
      <c r="D33" s="2">
        <v>28.19</v>
      </c>
      <c r="E33" s="2">
        <v>36.64</v>
      </c>
      <c r="F33" s="2">
        <v>49</v>
      </c>
      <c r="G33" s="2">
        <v>53.16</v>
      </c>
      <c r="H33" s="2">
        <v>62.79</v>
      </c>
      <c r="I33" s="2">
        <v>51.11</v>
      </c>
      <c r="J33" s="2">
        <v>53.49</v>
      </c>
      <c r="K33" s="2">
        <v>76.67</v>
      </c>
    </row>
    <row r="34" spans="1:56" x14ac:dyDescent="0.2">
      <c r="B34" s="37"/>
      <c r="C34" s="2">
        <v>1</v>
      </c>
      <c r="D34" s="2">
        <v>20.81</v>
      </c>
      <c r="E34" s="2">
        <v>17.559999999999999</v>
      </c>
      <c r="F34" s="2">
        <v>29</v>
      </c>
      <c r="G34" s="2">
        <v>30.38</v>
      </c>
      <c r="H34" s="2">
        <v>23.26</v>
      </c>
      <c r="I34" s="2">
        <v>15.56</v>
      </c>
      <c r="J34" s="2">
        <v>30.23</v>
      </c>
      <c r="K34" s="2">
        <v>16.670000000000002</v>
      </c>
    </row>
    <row r="35" spans="1:56" x14ac:dyDescent="0.2">
      <c r="B35" s="37"/>
      <c r="C35" s="2">
        <v>2</v>
      </c>
      <c r="D35" s="2">
        <v>20.13</v>
      </c>
      <c r="E35" s="2">
        <v>22.9</v>
      </c>
      <c r="F35" s="2">
        <v>18</v>
      </c>
      <c r="G35" s="2">
        <v>8.86</v>
      </c>
      <c r="H35" s="2">
        <v>11.63</v>
      </c>
      <c r="I35" s="2">
        <v>26.67</v>
      </c>
      <c r="J35" s="2">
        <v>13.95</v>
      </c>
      <c r="K35" s="2">
        <v>0</v>
      </c>
    </row>
    <row r="36" spans="1:56" x14ac:dyDescent="0.2">
      <c r="B36" s="37"/>
      <c r="C36" s="2">
        <v>3</v>
      </c>
      <c r="D36" s="2">
        <v>18.12</v>
      </c>
      <c r="E36" s="2">
        <v>12.21</v>
      </c>
      <c r="F36" s="2">
        <v>1</v>
      </c>
      <c r="G36" s="2">
        <v>6.33</v>
      </c>
      <c r="H36" s="2">
        <v>2.33</v>
      </c>
      <c r="I36" s="2">
        <v>4.4400000000000004</v>
      </c>
      <c r="J36" s="2">
        <v>2.33</v>
      </c>
      <c r="K36" s="2">
        <v>3.33</v>
      </c>
    </row>
    <row r="37" spans="1:56" x14ac:dyDescent="0.2">
      <c r="B37" s="37"/>
      <c r="C37" s="8" t="s">
        <v>49</v>
      </c>
      <c r="D37" s="2">
        <v>12.75</v>
      </c>
      <c r="E37" s="2">
        <v>10.69</v>
      </c>
      <c r="F37" s="2">
        <v>3</v>
      </c>
      <c r="G37" s="2">
        <v>1.27</v>
      </c>
      <c r="H37" s="2">
        <v>0</v>
      </c>
      <c r="I37" s="2">
        <v>2.2200000000000002</v>
      </c>
      <c r="J37" s="2">
        <v>0</v>
      </c>
      <c r="K37" s="2">
        <v>3.33</v>
      </c>
    </row>
    <row r="38" spans="1:56" x14ac:dyDescent="0.2">
      <c r="B38" s="3"/>
      <c r="C38" s="2" t="s">
        <v>50</v>
      </c>
      <c r="D38" s="15">
        <f t="shared" ref="D38:K38" si="3">SUM(D33:D37)</f>
        <v>100</v>
      </c>
      <c r="E38" s="15">
        <f t="shared" si="3"/>
        <v>100</v>
      </c>
      <c r="F38" s="15">
        <f t="shared" si="3"/>
        <v>100</v>
      </c>
      <c r="G38" s="15">
        <f t="shared" si="3"/>
        <v>99.999999999999986</v>
      </c>
      <c r="H38" s="15">
        <f t="shared" si="3"/>
        <v>100.00999999999999</v>
      </c>
      <c r="I38" s="15">
        <f t="shared" si="3"/>
        <v>100</v>
      </c>
      <c r="J38" s="15">
        <f t="shared" si="3"/>
        <v>100</v>
      </c>
      <c r="K38" s="15">
        <f t="shared" si="3"/>
        <v>100</v>
      </c>
    </row>
    <row r="40" spans="1:56" x14ac:dyDescent="0.2">
      <c r="A40" s="3" t="s">
        <v>278</v>
      </c>
      <c r="C40" s="81" t="s">
        <v>56</v>
      </c>
      <c r="D40" s="82"/>
      <c r="E40" s="82"/>
      <c r="F40" s="83"/>
      <c r="G40" s="81" t="s">
        <v>275</v>
      </c>
      <c r="H40" s="82"/>
      <c r="I40" s="82"/>
      <c r="J40" s="83"/>
    </row>
    <row r="41" spans="1:56" x14ac:dyDescent="0.2">
      <c r="A41" s="3" t="s">
        <v>40</v>
      </c>
      <c r="C41" s="17">
        <v>1.677168</v>
      </c>
      <c r="D41" s="17">
        <v>1.2427809999999999</v>
      </c>
      <c r="E41" s="17">
        <v>2.0647479999999998</v>
      </c>
      <c r="F41" s="17">
        <v>1.426803</v>
      </c>
      <c r="G41" s="17">
        <v>2.2582010000000001</v>
      </c>
      <c r="H41" s="17">
        <v>2.1813549999999999</v>
      </c>
      <c r="I41" s="17">
        <v>2.9620340000000001</v>
      </c>
      <c r="J41" s="17">
        <v>2.0340750000000001</v>
      </c>
    </row>
    <row r="42" spans="1:56" x14ac:dyDescent="0.2">
      <c r="A42" s="3" t="s">
        <v>239</v>
      </c>
      <c r="K42" s="1"/>
      <c r="L42" s="1"/>
      <c r="M42" s="1"/>
      <c r="N42" s="1"/>
    </row>
    <row r="43" spans="1:56" ht="16" customHeight="1" x14ac:dyDescent="0.2">
      <c r="K43" s="1"/>
      <c r="L43" s="1"/>
      <c r="M43" s="1"/>
      <c r="N43" s="1"/>
    </row>
    <row r="44" spans="1:56" x14ac:dyDescent="0.2">
      <c r="A44" s="3" t="s">
        <v>279</v>
      </c>
      <c r="C44" s="81" t="s">
        <v>56</v>
      </c>
      <c r="D44" s="82"/>
      <c r="E44" s="82"/>
      <c r="F44" s="83"/>
      <c r="G44" s="81" t="s">
        <v>275</v>
      </c>
      <c r="H44" s="82"/>
      <c r="I44" s="82"/>
      <c r="J44" s="83"/>
    </row>
    <row r="45" spans="1:56" x14ac:dyDescent="0.2">
      <c r="A45" s="3" t="s">
        <v>276</v>
      </c>
      <c r="B45" s="40" t="s">
        <v>111</v>
      </c>
      <c r="C45" s="2">
        <v>0.93005700000000002</v>
      </c>
      <c r="D45" s="2">
        <v>1.165041</v>
      </c>
      <c r="E45" s="2">
        <v>0.200376</v>
      </c>
      <c r="F45" s="2">
        <v>-2.2954699999999999</v>
      </c>
      <c r="G45" s="2">
        <v>3.5867800000000001</v>
      </c>
      <c r="H45" s="2">
        <v>3.1072160000000002</v>
      </c>
      <c r="I45" s="2">
        <v>4.8236160000000003</v>
      </c>
      <c r="J45" s="2">
        <v>5.7162519999999999</v>
      </c>
    </row>
    <row r="46" spans="1:56" x14ac:dyDescent="0.2">
      <c r="A46" s="3" t="s">
        <v>239</v>
      </c>
      <c r="C46" s="2"/>
      <c r="D46" s="2"/>
    </row>
    <row r="47" spans="1:56" ht="15" x14ac:dyDescent="0.2">
      <c r="A47" s="32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</row>
    <row r="48" spans="1:56" x14ac:dyDescent="0.2">
      <c r="A48" s="3" t="s">
        <v>280</v>
      </c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x14ac:dyDescent="0.2">
      <c r="A49" s="3" t="s">
        <v>276</v>
      </c>
      <c r="B49" s="32"/>
      <c r="C49" s="81" t="s">
        <v>56</v>
      </c>
      <c r="D49" s="82"/>
      <c r="E49" s="82"/>
      <c r="F49" s="83"/>
      <c r="G49" s="81" t="s">
        <v>275</v>
      </c>
      <c r="H49" s="82"/>
      <c r="I49" s="82"/>
      <c r="J49" s="83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x14ac:dyDescent="0.2">
      <c r="A50" s="3" t="s">
        <v>239</v>
      </c>
      <c r="B50" s="40" t="s">
        <v>63</v>
      </c>
      <c r="C50" s="2">
        <v>0.36398000000000003</v>
      </c>
      <c r="D50" s="2">
        <v>-0.52100999999999997</v>
      </c>
      <c r="E50" s="2">
        <v>-0.10315000000000001</v>
      </c>
      <c r="F50" s="2">
        <v>0.260181</v>
      </c>
      <c r="G50" s="2">
        <v>0.91780300000000004</v>
      </c>
      <c r="H50" s="2">
        <v>1.4283300000000001</v>
      </c>
      <c r="I50" s="2">
        <v>2.1977000000000002</v>
      </c>
      <c r="J50" s="2">
        <v>1.4359489999999999</v>
      </c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x14ac:dyDescent="0.2">
      <c r="B51" s="40" t="s">
        <v>64</v>
      </c>
      <c r="C51" s="2">
        <v>0.62923099999999998</v>
      </c>
      <c r="D51" s="2">
        <v>0.18193200000000001</v>
      </c>
      <c r="E51" s="2">
        <v>0.32969999999999999</v>
      </c>
      <c r="F51" s="2">
        <v>-1.14086</v>
      </c>
      <c r="G51" s="2">
        <v>0.48112899999999997</v>
      </c>
      <c r="H51" s="2">
        <v>-9.597E-2</v>
      </c>
      <c r="I51" s="2">
        <v>1.6650590000000001</v>
      </c>
      <c r="J51" s="2">
        <v>2.6335519999999999</v>
      </c>
    </row>
    <row r="52" spans="1:56" x14ac:dyDescent="0.2">
      <c r="B52" s="40" t="s">
        <v>272</v>
      </c>
      <c r="C52" s="2">
        <v>1.0346029999999999</v>
      </c>
      <c r="D52" s="2">
        <v>0.73148000000000002</v>
      </c>
      <c r="E52" s="2">
        <v>1.3070660000000001</v>
      </c>
      <c r="F52" s="2">
        <v>-3.07315</v>
      </c>
      <c r="G52" s="2">
        <v>-1.33565</v>
      </c>
      <c r="H52" s="2">
        <v>-1.2681500000000001</v>
      </c>
      <c r="I52" s="2">
        <v>0.78191999999999995</v>
      </c>
      <c r="J52" s="2">
        <v>1.645934</v>
      </c>
    </row>
    <row r="53" spans="1:56" x14ac:dyDescent="0.2">
      <c r="B53" s="40" t="s">
        <v>273</v>
      </c>
      <c r="C53" s="2">
        <v>-1.6884999999999999</v>
      </c>
      <c r="D53" s="2">
        <v>3.4189999999999998E-2</v>
      </c>
      <c r="E53" s="2">
        <v>2.2567900000000001</v>
      </c>
      <c r="F53" s="2">
        <v>-0.60250000000000004</v>
      </c>
      <c r="G53" s="2">
        <v>-1.508</v>
      </c>
      <c r="H53" s="2">
        <v>0.28289999999999998</v>
      </c>
      <c r="I53" s="2">
        <v>0.88843000000000005</v>
      </c>
      <c r="J53" s="2">
        <v>2.3156500000000002</v>
      </c>
    </row>
    <row r="54" spans="1:56" x14ac:dyDescent="0.2">
      <c r="B54" s="40" t="s">
        <v>274</v>
      </c>
      <c r="C54" s="2">
        <v>1.0185519999999999</v>
      </c>
      <c r="D54" s="2">
        <v>0.94403000000000004</v>
      </c>
      <c r="E54" s="2">
        <v>1.0569249999999999</v>
      </c>
      <c r="F54" s="2">
        <v>-3.0195099999999999</v>
      </c>
      <c r="G54" s="2">
        <v>-1.86957</v>
      </c>
      <c r="H54" s="2">
        <v>-2.40097</v>
      </c>
      <c r="I54" s="2">
        <v>9.1069999999999998E-2</v>
      </c>
      <c r="J54" s="2">
        <v>1.8067310000000001</v>
      </c>
    </row>
    <row r="55" spans="1:56" x14ac:dyDescent="0.2">
      <c r="B55" s="40"/>
      <c r="C55" s="2"/>
      <c r="D55" s="2"/>
      <c r="E55" s="2"/>
      <c r="F55" s="2"/>
      <c r="G55" s="2"/>
      <c r="H55" s="2"/>
      <c r="I55" s="2"/>
      <c r="J55" s="2"/>
    </row>
    <row r="56" spans="1:56" x14ac:dyDescent="0.2">
      <c r="B56" s="40"/>
      <c r="C56" s="2"/>
      <c r="D56" s="2"/>
      <c r="E56" s="2"/>
      <c r="F56" s="2"/>
      <c r="G56" s="2"/>
      <c r="H56" s="2"/>
      <c r="I56" s="2"/>
      <c r="J56" s="2"/>
    </row>
    <row r="57" spans="1:56" x14ac:dyDescent="0.2">
      <c r="A57" s="3" t="s">
        <v>450</v>
      </c>
      <c r="B57" s="91" t="s">
        <v>69</v>
      </c>
      <c r="C57" s="93"/>
      <c r="D57" s="2"/>
      <c r="E57" s="91" t="s">
        <v>70</v>
      </c>
      <c r="F57" s="93"/>
      <c r="G57" s="2"/>
      <c r="H57" s="2"/>
      <c r="I57" s="2"/>
      <c r="J57" s="2"/>
    </row>
    <row r="58" spans="1:56" x14ac:dyDescent="0.2">
      <c r="B58" s="19" t="s">
        <v>56</v>
      </c>
      <c r="C58" s="19" t="s">
        <v>31</v>
      </c>
      <c r="D58" s="2"/>
      <c r="E58" s="19" t="s">
        <v>56</v>
      </c>
      <c r="F58" s="19" t="s">
        <v>31</v>
      </c>
      <c r="G58" s="2"/>
      <c r="H58" s="2"/>
      <c r="I58" s="2"/>
      <c r="J58" s="2"/>
    </row>
    <row r="59" spans="1:56" x14ac:dyDescent="0.2">
      <c r="A59" s="3" t="s">
        <v>373</v>
      </c>
      <c r="B59" s="2">
        <v>344</v>
      </c>
      <c r="C59" s="2">
        <v>378</v>
      </c>
      <c r="D59" s="2"/>
      <c r="E59" s="2">
        <f>B59/10000*100</f>
        <v>3.44</v>
      </c>
      <c r="F59" s="2">
        <f>C59/10000*100</f>
        <v>3.7800000000000002</v>
      </c>
      <c r="G59" s="2"/>
      <c r="H59" s="2"/>
      <c r="I59" s="2"/>
      <c r="J59" s="2"/>
    </row>
    <row r="60" spans="1:56" x14ac:dyDescent="0.2">
      <c r="A60" s="3" t="s">
        <v>14</v>
      </c>
      <c r="B60" s="2">
        <v>406</v>
      </c>
      <c r="C60" s="2">
        <v>391</v>
      </c>
      <c r="D60" s="2"/>
      <c r="E60" s="2">
        <f t="shared" ref="E60:F92" si="4">B60/10000*100</f>
        <v>4.0599999999999996</v>
      </c>
      <c r="F60" s="2">
        <f t="shared" si="4"/>
        <v>3.91</v>
      </c>
      <c r="G60" s="2"/>
      <c r="H60" s="2"/>
      <c r="I60" s="2"/>
      <c r="J60" s="2"/>
    </row>
    <row r="61" spans="1:56" x14ac:dyDescent="0.2">
      <c r="B61" s="2">
        <v>349</v>
      </c>
      <c r="C61" s="2">
        <v>365</v>
      </c>
      <c r="D61" s="2"/>
      <c r="E61" s="2">
        <f t="shared" si="4"/>
        <v>3.49</v>
      </c>
      <c r="F61" s="2">
        <f t="shared" si="4"/>
        <v>3.65</v>
      </c>
      <c r="G61" s="2"/>
      <c r="H61" s="2"/>
      <c r="I61" s="2"/>
      <c r="J61" s="2"/>
    </row>
    <row r="62" spans="1:56" x14ac:dyDescent="0.2">
      <c r="B62" s="2">
        <v>383</v>
      </c>
      <c r="C62" s="2">
        <v>364</v>
      </c>
      <c r="D62" s="2"/>
      <c r="E62" s="2">
        <f t="shared" si="4"/>
        <v>3.83</v>
      </c>
      <c r="F62" s="2">
        <f t="shared" si="4"/>
        <v>3.64</v>
      </c>
      <c r="G62" s="2"/>
      <c r="H62" s="2"/>
      <c r="I62" s="2"/>
      <c r="J62" s="2"/>
    </row>
    <row r="63" spans="1:56" x14ac:dyDescent="0.2">
      <c r="B63" s="2">
        <v>375</v>
      </c>
      <c r="C63" s="2">
        <v>399</v>
      </c>
      <c r="D63" s="2"/>
      <c r="E63" s="2">
        <f t="shared" si="4"/>
        <v>3.75</v>
      </c>
      <c r="F63" s="2">
        <f t="shared" si="4"/>
        <v>3.9899999999999998</v>
      </c>
      <c r="G63" s="2"/>
      <c r="H63" s="2"/>
      <c r="I63" s="2"/>
      <c r="J63" s="2"/>
    </row>
    <row r="64" spans="1:56" x14ac:dyDescent="0.2">
      <c r="B64" s="2">
        <v>368</v>
      </c>
      <c r="C64" s="2">
        <v>368</v>
      </c>
      <c r="D64" s="2"/>
      <c r="E64" s="2">
        <f t="shared" si="4"/>
        <v>3.6799999999999997</v>
      </c>
      <c r="F64" s="2">
        <f t="shared" si="4"/>
        <v>3.6799999999999997</v>
      </c>
      <c r="G64" s="2"/>
      <c r="H64" s="2"/>
      <c r="I64" s="2"/>
      <c r="J64" s="2"/>
    </row>
    <row r="65" spans="2:10" x14ac:dyDescent="0.2">
      <c r="B65" s="2">
        <v>411</v>
      </c>
      <c r="C65" s="2">
        <v>368</v>
      </c>
      <c r="D65" s="2"/>
      <c r="E65" s="2">
        <f t="shared" si="4"/>
        <v>4.1099999999999994</v>
      </c>
      <c r="F65" s="2">
        <f t="shared" si="4"/>
        <v>3.6799999999999997</v>
      </c>
      <c r="G65" s="2"/>
      <c r="H65" s="2"/>
      <c r="I65" s="2"/>
      <c r="J65" s="2"/>
    </row>
    <row r="66" spans="2:10" x14ac:dyDescent="0.2">
      <c r="B66" s="2">
        <v>364</v>
      </c>
      <c r="C66" s="2">
        <v>446</v>
      </c>
      <c r="D66" s="2"/>
      <c r="E66" s="2">
        <f t="shared" si="4"/>
        <v>3.64</v>
      </c>
      <c r="F66" s="2">
        <f t="shared" si="4"/>
        <v>4.46</v>
      </c>
      <c r="G66" s="2"/>
      <c r="H66" s="2"/>
      <c r="I66" s="2"/>
      <c r="J66" s="2"/>
    </row>
    <row r="67" spans="2:10" x14ac:dyDescent="0.2">
      <c r="B67" s="2"/>
      <c r="C67" s="2">
        <v>372</v>
      </c>
      <c r="D67" s="2"/>
      <c r="E67" s="2"/>
      <c r="F67" s="2">
        <f t="shared" si="4"/>
        <v>3.7199999999999998</v>
      </c>
      <c r="G67" s="2"/>
      <c r="H67" s="2"/>
      <c r="I67" s="2"/>
      <c r="J67" s="2"/>
    </row>
    <row r="68" spans="2:10" x14ac:dyDescent="0.2">
      <c r="B68" s="2"/>
      <c r="C68" s="2">
        <v>386</v>
      </c>
      <c r="D68" s="2"/>
      <c r="E68" s="2"/>
      <c r="F68" s="2">
        <f t="shared" si="4"/>
        <v>3.8600000000000003</v>
      </c>
      <c r="G68" s="2"/>
      <c r="H68" s="2"/>
      <c r="I68" s="2"/>
      <c r="J68" s="2"/>
    </row>
    <row r="69" spans="2:10" x14ac:dyDescent="0.2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2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2">
      <c r="B71" s="2">
        <v>321</v>
      </c>
      <c r="C71" s="2">
        <v>358</v>
      </c>
      <c r="D71" s="2"/>
      <c r="E71" s="2">
        <f t="shared" si="4"/>
        <v>3.2099999999999995</v>
      </c>
      <c r="F71" s="2">
        <f t="shared" si="4"/>
        <v>3.58</v>
      </c>
      <c r="G71" s="2"/>
      <c r="H71" s="2"/>
      <c r="I71" s="2"/>
      <c r="J71" s="2"/>
    </row>
    <row r="72" spans="2:10" x14ac:dyDescent="0.2">
      <c r="B72" s="2">
        <v>218</v>
      </c>
      <c r="C72" s="2">
        <v>306</v>
      </c>
      <c r="D72" s="2"/>
      <c r="E72" s="2">
        <f t="shared" si="4"/>
        <v>2.1800000000000002</v>
      </c>
      <c r="F72" s="2">
        <f t="shared" si="4"/>
        <v>3.06</v>
      </c>
      <c r="G72" s="2"/>
      <c r="H72" s="2"/>
      <c r="I72" s="2"/>
      <c r="J72" s="2"/>
    </row>
    <row r="73" spans="2:10" x14ac:dyDescent="0.2">
      <c r="B73" s="2">
        <v>310</v>
      </c>
      <c r="C73" s="2">
        <v>328</v>
      </c>
      <c r="D73" s="2"/>
      <c r="E73" s="2">
        <f t="shared" si="4"/>
        <v>3.1</v>
      </c>
      <c r="F73" s="2">
        <f t="shared" si="4"/>
        <v>3.2800000000000002</v>
      </c>
      <c r="G73" s="2"/>
      <c r="H73" s="2"/>
      <c r="I73" s="2"/>
      <c r="J73" s="2"/>
    </row>
    <row r="74" spans="2:10" x14ac:dyDescent="0.2">
      <c r="B74" s="2">
        <v>335</v>
      </c>
      <c r="C74" s="2">
        <v>363</v>
      </c>
      <c r="D74" s="2"/>
      <c r="E74" s="2">
        <f t="shared" si="4"/>
        <v>3.35</v>
      </c>
      <c r="F74" s="2">
        <f t="shared" si="4"/>
        <v>3.63</v>
      </c>
      <c r="G74" s="2"/>
      <c r="H74" s="2"/>
      <c r="I74" s="2"/>
      <c r="J74" s="2"/>
    </row>
    <row r="75" spans="2:10" x14ac:dyDescent="0.2">
      <c r="B75" s="2">
        <v>326</v>
      </c>
      <c r="C75" s="2">
        <v>362</v>
      </c>
      <c r="D75" s="2"/>
      <c r="E75" s="2">
        <f t="shared" si="4"/>
        <v>3.26</v>
      </c>
      <c r="F75" s="2">
        <f t="shared" si="4"/>
        <v>3.62</v>
      </c>
      <c r="G75" s="2"/>
      <c r="H75" s="2"/>
      <c r="I75" s="2"/>
      <c r="J75" s="2"/>
    </row>
    <row r="76" spans="2:10" x14ac:dyDescent="0.2">
      <c r="B76" s="2">
        <v>320</v>
      </c>
      <c r="C76" s="2">
        <v>371</v>
      </c>
      <c r="D76" s="2"/>
      <c r="E76" s="2">
        <f t="shared" si="4"/>
        <v>3.2</v>
      </c>
      <c r="F76" s="2">
        <f t="shared" si="4"/>
        <v>3.71</v>
      </c>
      <c r="G76" s="2"/>
      <c r="H76" s="2"/>
      <c r="I76" s="2"/>
      <c r="J76" s="2"/>
    </row>
    <row r="77" spans="2:10" x14ac:dyDescent="0.2">
      <c r="B77" s="2">
        <v>318</v>
      </c>
      <c r="C77" s="2">
        <v>348</v>
      </c>
      <c r="D77" s="2"/>
      <c r="E77" s="2">
        <f t="shared" si="4"/>
        <v>3.18</v>
      </c>
      <c r="F77" s="2">
        <f t="shared" si="4"/>
        <v>3.4799999999999995</v>
      </c>
      <c r="G77" s="2"/>
      <c r="H77" s="2"/>
      <c r="I77" s="2"/>
      <c r="J77" s="2"/>
    </row>
    <row r="78" spans="2:10" x14ac:dyDescent="0.2">
      <c r="B78" s="2">
        <v>313</v>
      </c>
      <c r="C78" s="2">
        <v>362</v>
      </c>
      <c r="D78" s="2"/>
      <c r="E78" s="2">
        <f t="shared" si="4"/>
        <v>3.1300000000000003</v>
      </c>
      <c r="F78" s="2">
        <f t="shared" si="4"/>
        <v>3.62</v>
      </c>
      <c r="G78" s="2"/>
      <c r="H78" s="2"/>
      <c r="I78" s="2"/>
      <c r="J78" s="2"/>
    </row>
    <row r="79" spans="2:10" x14ac:dyDescent="0.2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">
      <c r="B80" s="2">
        <v>350</v>
      </c>
      <c r="C80" s="2">
        <v>429</v>
      </c>
      <c r="D80" s="2"/>
      <c r="E80" s="2">
        <f t="shared" si="4"/>
        <v>3.5000000000000004</v>
      </c>
      <c r="F80" s="2">
        <f t="shared" si="4"/>
        <v>4.29</v>
      </c>
      <c r="G80" s="2"/>
      <c r="H80" s="2"/>
      <c r="I80" s="2"/>
      <c r="J80" s="2"/>
    </row>
    <row r="81" spans="1:68" x14ac:dyDescent="0.2">
      <c r="B81" s="2">
        <v>350</v>
      </c>
      <c r="C81" s="2">
        <v>439</v>
      </c>
      <c r="D81" s="2"/>
      <c r="E81" s="2">
        <f t="shared" si="4"/>
        <v>3.5000000000000004</v>
      </c>
      <c r="F81" s="2">
        <f t="shared" si="4"/>
        <v>4.3900000000000006</v>
      </c>
      <c r="G81" s="2"/>
      <c r="H81" s="2"/>
      <c r="I81" s="2"/>
      <c r="J81" s="2"/>
    </row>
    <row r="82" spans="1:68" x14ac:dyDescent="0.2">
      <c r="B82" s="2">
        <v>373</v>
      </c>
      <c r="C82" s="2">
        <v>430</v>
      </c>
      <c r="D82" s="2"/>
      <c r="E82" s="2">
        <f t="shared" si="4"/>
        <v>3.73</v>
      </c>
      <c r="F82" s="2">
        <f t="shared" si="4"/>
        <v>4.3</v>
      </c>
      <c r="G82" s="2"/>
      <c r="H82" s="2"/>
      <c r="I82" s="2"/>
      <c r="J82" s="2"/>
    </row>
    <row r="83" spans="1:68" x14ac:dyDescent="0.2">
      <c r="B83" s="2">
        <v>270</v>
      </c>
      <c r="C83" s="2">
        <v>423</v>
      </c>
      <c r="D83" s="2"/>
      <c r="E83" s="2">
        <f t="shared" si="4"/>
        <v>2.7</v>
      </c>
      <c r="F83" s="2">
        <f t="shared" si="4"/>
        <v>4.2299999999999995</v>
      </c>
      <c r="G83" s="2"/>
      <c r="H83" s="2"/>
      <c r="I83" s="2"/>
      <c r="J83" s="2"/>
    </row>
    <row r="84" spans="1:68" x14ac:dyDescent="0.2">
      <c r="B84" s="2">
        <v>330</v>
      </c>
      <c r="C84" s="2">
        <v>432</v>
      </c>
      <c r="D84" s="2"/>
      <c r="E84" s="2">
        <f t="shared" si="4"/>
        <v>3.3000000000000003</v>
      </c>
      <c r="F84" s="2">
        <f t="shared" si="4"/>
        <v>4.32</v>
      </c>
      <c r="G84" s="2"/>
      <c r="H84" s="2"/>
      <c r="I84" s="2"/>
      <c r="J84" s="2"/>
    </row>
    <row r="85" spans="1:68" x14ac:dyDescent="0.2">
      <c r="B85" s="2">
        <v>310</v>
      </c>
      <c r="C85" s="2">
        <v>459</v>
      </c>
      <c r="D85" s="2"/>
      <c r="E85" s="2">
        <f t="shared" si="4"/>
        <v>3.1</v>
      </c>
      <c r="F85" s="2">
        <f t="shared" si="4"/>
        <v>4.5900000000000007</v>
      </c>
      <c r="G85" s="2"/>
      <c r="H85" s="2"/>
      <c r="I85" s="2"/>
      <c r="J85" s="2"/>
    </row>
    <row r="86" spans="1:68" x14ac:dyDescent="0.2">
      <c r="B86" s="2"/>
      <c r="C86" s="2"/>
      <c r="D86" s="2"/>
      <c r="E86" s="2"/>
      <c r="F86" s="2"/>
      <c r="G86" s="2"/>
      <c r="H86" s="2"/>
      <c r="I86" s="2"/>
      <c r="J86" s="2"/>
    </row>
    <row r="87" spans="1:68" x14ac:dyDescent="0.2">
      <c r="B87" s="2">
        <v>433</v>
      </c>
      <c r="C87" s="2">
        <v>466</v>
      </c>
      <c r="D87" s="2"/>
      <c r="E87" s="2">
        <f t="shared" si="4"/>
        <v>4.33</v>
      </c>
      <c r="F87" s="2">
        <f t="shared" si="4"/>
        <v>4.66</v>
      </c>
      <c r="G87" s="2"/>
      <c r="H87" s="2"/>
      <c r="I87" s="2"/>
      <c r="J87" s="2"/>
    </row>
    <row r="88" spans="1:68" x14ac:dyDescent="0.2">
      <c r="B88" s="2">
        <v>431</v>
      </c>
      <c r="C88" s="2">
        <v>457</v>
      </c>
      <c r="D88" s="2"/>
      <c r="E88" s="2">
        <f t="shared" si="4"/>
        <v>4.3099999999999996</v>
      </c>
      <c r="F88" s="2">
        <f t="shared" si="4"/>
        <v>4.5699999999999994</v>
      </c>
      <c r="G88" s="2"/>
      <c r="H88" s="2"/>
      <c r="I88" s="2"/>
      <c r="J88" s="2"/>
    </row>
    <row r="89" spans="1:68" x14ac:dyDescent="0.2">
      <c r="B89" s="2">
        <v>401</v>
      </c>
      <c r="C89" s="2">
        <v>414</v>
      </c>
      <c r="D89" s="2"/>
      <c r="E89" s="2">
        <f t="shared" si="4"/>
        <v>4.01</v>
      </c>
      <c r="F89" s="2">
        <f t="shared" si="4"/>
        <v>4.1399999999999997</v>
      </c>
      <c r="G89" s="2"/>
      <c r="H89" s="2"/>
      <c r="I89" s="2"/>
      <c r="J89" s="2"/>
    </row>
    <row r="90" spans="1:68" x14ac:dyDescent="0.2">
      <c r="B90" s="2">
        <v>379</v>
      </c>
      <c r="C90" s="2">
        <v>475</v>
      </c>
      <c r="D90" s="2"/>
      <c r="E90" s="2">
        <f t="shared" si="4"/>
        <v>3.7900000000000005</v>
      </c>
      <c r="F90" s="2">
        <f t="shared" si="4"/>
        <v>4.75</v>
      </c>
      <c r="G90" s="2"/>
      <c r="H90" s="2"/>
      <c r="I90" s="2"/>
      <c r="J90" s="2"/>
    </row>
    <row r="91" spans="1:68" x14ac:dyDescent="0.2">
      <c r="B91" s="2">
        <v>374</v>
      </c>
      <c r="C91" s="2">
        <v>495</v>
      </c>
      <c r="D91" s="2"/>
      <c r="E91" s="2">
        <f t="shared" si="4"/>
        <v>3.74</v>
      </c>
      <c r="F91" s="2">
        <f t="shared" si="4"/>
        <v>4.95</v>
      </c>
      <c r="G91" s="2"/>
      <c r="H91" s="2"/>
      <c r="I91" s="2"/>
      <c r="J91" s="2"/>
    </row>
    <row r="92" spans="1:68" x14ac:dyDescent="0.2">
      <c r="B92" s="2">
        <v>394</v>
      </c>
      <c r="C92" s="2">
        <v>451</v>
      </c>
      <c r="D92" s="2"/>
      <c r="E92" s="2">
        <f t="shared" si="4"/>
        <v>3.94</v>
      </c>
      <c r="F92" s="2">
        <f t="shared" si="4"/>
        <v>4.51</v>
      </c>
      <c r="G92" s="2"/>
      <c r="H92" s="2"/>
      <c r="I92" s="2"/>
      <c r="J92" s="2"/>
    </row>
    <row r="93" spans="1:68" x14ac:dyDescent="0.2">
      <c r="B93" s="40"/>
      <c r="C93" s="2"/>
      <c r="D93" s="2"/>
      <c r="E93" s="2"/>
      <c r="F93" s="2"/>
      <c r="G93" s="2"/>
      <c r="H93" s="2"/>
      <c r="I93" s="2"/>
      <c r="J93" s="2"/>
    </row>
    <row r="94" spans="1:68" x14ac:dyDescent="0.2">
      <c r="B94" s="40"/>
      <c r="C94" s="91" t="s">
        <v>56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3"/>
      <c r="AJ94" s="91" t="s">
        <v>31</v>
      </c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3"/>
    </row>
    <row r="95" spans="1:68" x14ac:dyDescent="0.2">
      <c r="A95" s="3" t="s">
        <v>374</v>
      </c>
      <c r="B95" s="8" t="s">
        <v>375</v>
      </c>
      <c r="C95" s="94" t="s">
        <v>41</v>
      </c>
      <c r="D95" s="95"/>
      <c r="E95" s="95"/>
      <c r="F95" s="95"/>
      <c r="G95" s="95"/>
      <c r="H95" s="95"/>
      <c r="I95" s="95"/>
      <c r="J95" s="96"/>
      <c r="K95" s="2"/>
      <c r="L95" s="91" t="s">
        <v>42</v>
      </c>
      <c r="M95" s="92"/>
      <c r="N95" s="92"/>
      <c r="O95" s="92"/>
      <c r="P95" s="92"/>
      <c r="Q95" s="92"/>
      <c r="R95" s="92"/>
      <c r="S95" s="93"/>
      <c r="T95" s="91" t="s">
        <v>43</v>
      </c>
      <c r="U95" s="92"/>
      <c r="V95" s="92"/>
      <c r="W95" s="92"/>
      <c r="X95" s="92"/>
      <c r="Y95" s="92"/>
      <c r="Z95" s="93"/>
      <c r="AA95" s="2"/>
      <c r="AB95" s="91" t="s">
        <v>44</v>
      </c>
      <c r="AC95" s="92"/>
      <c r="AD95" s="92"/>
      <c r="AE95" s="92"/>
      <c r="AF95" s="92"/>
      <c r="AG95" s="93"/>
      <c r="AJ95" s="68" t="s">
        <v>41</v>
      </c>
      <c r="AK95" s="69"/>
      <c r="AL95" s="69"/>
      <c r="AM95" s="69"/>
      <c r="AN95" s="69"/>
      <c r="AO95" s="69"/>
      <c r="AP95" s="69"/>
      <c r="AQ95" s="69"/>
      <c r="AR95" s="69"/>
      <c r="AS95" s="70"/>
      <c r="AT95" s="3"/>
      <c r="AU95" s="68" t="s">
        <v>42</v>
      </c>
      <c r="AV95" s="69"/>
      <c r="AW95" s="69"/>
      <c r="AX95" s="69"/>
      <c r="AY95" s="69"/>
      <c r="AZ95" s="69"/>
      <c r="BA95" s="69"/>
      <c r="BB95" s="70"/>
      <c r="BC95" s="3"/>
      <c r="BD95" s="68" t="s">
        <v>43</v>
      </c>
      <c r="BE95" s="69"/>
      <c r="BF95" s="69"/>
      <c r="BG95" s="69"/>
      <c r="BH95" s="69"/>
      <c r="BI95" s="69"/>
      <c r="BJ95" s="70"/>
      <c r="BK95" s="68" t="s">
        <v>44</v>
      </c>
      <c r="BL95" s="69"/>
      <c r="BM95" s="69"/>
      <c r="BN95" s="69"/>
      <c r="BO95" s="69"/>
      <c r="BP95" s="70"/>
    </row>
    <row r="96" spans="1:68" x14ac:dyDescent="0.2">
      <c r="A96" s="3" t="s">
        <v>376</v>
      </c>
      <c r="B96" s="8">
        <v>0</v>
      </c>
      <c r="C96" s="2">
        <v>264619.3</v>
      </c>
      <c r="D96" s="2">
        <v>152343.5</v>
      </c>
      <c r="E96" s="2">
        <v>213665.3</v>
      </c>
      <c r="F96" s="2">
        <v>143602.6</v>
      </c>
      <c r="G96" s="2">
        <v>130315.8</v>
      </c>
      <c r="H96" s="2">
        <v>163700.29999999999</v>
      </c>
      <c r="I96" s="2">
        <v>174068.1</v>
      </c>
      <c r="J96" s="2">
        <v>105321.3</v>
      </c>
      <c r="K96" s="2"/>
      <c r="L96" s="2">
        <v>69903.19</v>
      </c>
      <c r="M96" s="2">
        <v>22043.63</v>
      </c>
      <c r="N96" s="2">
        <v>79066.77</v>
      </c>
      <c r="O96" s="2">
        <v>86292.35</v>
      </c>
      <c r="P96" s="2">
        <v>21884.12</v>
      </c>
      <c r="Q96" s="2">
        <v>48800.639999999999</v>
      </c>
      <c r="R96" s="2">
        <v>75430.05</v>
      </c>
      <c r="S96" s="2">
        <v>51440.45</v>
      </c>
      <c r="T96" s="2"/>
      <c r="U96" s="2"/>
      <c r="V96" s="2"/>
      <c r="W96" s="2">
        <v>4306.643</v>
      </c>
      <c r="X96" s="2">
        <v>0</v>
      </c>
      <c r="Y96" s="2">
        <v>5893.72</v>
      </c>
      <c r="Z96" s="2"/>
      <c r="AA96" s="2"/>
      <c r="AB96" s="2">
        <v>8039.0649999999996</v>
      </c>
      <c r="AC96" s="2">
        <v>7337.2430000000004</v>
      </c>
      <c r="AD96" s="2">
        <v>8294.2739999999994</v>
      </c>
      <c r="AE96" s="2">
        <v>6946.4549999999999</v>
      </c>
      <c r="AF96" s="2">
        <v>2966.7979999999998</v>
      </c>
      <c r="AG96" s="2">
        <v>2424.48</v>
      </c>
      <c r="AJ96" s="2">
        <v>374295.1</v>
      </c>
      <c r="AK96" s="2">
        <v>378306.6</v>
      </c>
      <c r="AL96" s="2">
        <v>284421.8</v>
      </c>
      <c r="AM96" s="2">
        <v>323404.90000000002</v>
      </c>
      <c r="AN96" s="2">
        <v>304296.2</v>
      </c>
      <c r="AO96" s="2">
        <v>236315</v>
      </c>
      <c r="AP96" s="2">
        <v>260193</v>
      </c>
      <c r="AQ96" s="2">
        <v>326626.90000000002</v>
      </c>
      <c r="AR96" s="2">
        <v>430664.3</v>
      </c>
      <c r="AS96" s="2">
        <v>404880.2</v>
      </c>
      <c r="AT96" s="2"/>
      <c r="AU96" s="2">
        <v>200841.1</v>
      </c>
      <c r="AV96" s="2">
        <v>276350.90000000002</v>
      </c>
      <c r="AW96" s="2">
        <v>90367.71</v>
      </c>
      <c r="AX96" s="2">
        <v>79553.259999999995</v>
      </c>
      <c r="AY96" s="2">
        <v>93478.06</v>
      </c>
      <c r="AZ96" s="2">
        <v>78771.679999999993</v>
      </c>
      <c r="BA96" s="2">
        <v>123648.5</v>
      </c>
      <c r="BB96" s="2">
        <v>194644.3</v>
      </c>
      <c r="BC96" s="2"/>
      <c r="BD96" s="2"/>
      <c r="BE96" s="2"/>
      <c r="BF96" s="2">
        <v>2105.4690000000001</v>
      </c>
      <c r="BG96" s="2">
        <v>9410.8109999999997</v>
      </c>
      <c r="BH96" s="2"/>
      <c r="BI96" s="2"/>
      <c r="BJ96" s="2"/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</row>
    <row r="97" spans="2:68" x14ac:dyDescent="0.2">
      <c r="B97" s="8"/>
      <c r="C97" s="2">
        <v>241889.8</v>
      </c>
      <c r="D97" s="2">
        <v>179411.5</v>
      </c>
      <c r="E97" s="2">
        <v>234847.6</v>
      </c>
      <c r="F97" s="2">
        <v>151745.29999999999</v>
      </c>
      <c r="G97" s="2">
        <v>172417.2</v>
      </c>
      <c r="H97" s="2">
        <v>182298.6</v>
      </c>
      <c r="I97" s="2">
        <v>186812.6</v>
      </c>
      <c r="J97" s="2">
        <v>139551.20000000001</v>
      </c>
      <c r="K97" s="2"/>
      <c r="L97" s="2">
        <v>47333.19</v>
      </c>
      <c r="M97" s="2">
        <v>11803.39</v>
      </c>
      <c r="N97" s="2">
        <v>53115.25</v>
      </c>
      <c r="O97" s="2">
        <v>75126.98</v>
      </c>
      <c r="P97" s="2">
        <v>25712.25</v>
      </c>
      <c r="Q97" s="2">
        <v>29947.119999999999</v>
      </c>
      <c r="R97" s="2">
        <v>55723.17</v>
      </c>
      <c r="S97" s="2">
        <v>30816.42</v>
      </c>
      <c r="T97" s="2"/>
      <c r="U97" s="2"/>
      <c r="V97" s="2"/>
      <c r="W97" s="2">
        <v>2169.2719999999999</v>
      </c>
      <c r="X97" s="2">
        <v>0</v>
      </c>
      <c r="Y97" s="2">
        <v>2264.9749999999999</v>
      </c>
      <c r="Z97" s="2"/>
      <c r="AA97" s="2"/>
      <c r="AB97" s="2">
        <v>8421.8790000000008</v>
      </c>
      <c r="AC97" s="2">
        <v>6412.1120000000001</v>
      </c>
      <c r="AD97" s="2">
        <v>24994.48</v>
      </c>
      <c r="AE97" s="2">
        <v>2137.3710000000001</v>
      </c>
      <c r="AF97" s="2">
        <v>2105.4690000000001</v>
      </c>
      <c r="AG97" s="2">
        <v>2041.6669999999999</v>
      </c>
      <c r="AJ97" s="2">
        <v>415192.2</v>
      </c>
      <c r="AK97" s="2">
        <v>405215.2</v>
      </c>
      <c r="AL97" s="2">
        <v>320669.40000000002</v>
      </c>
      <c r="AM97" s="2">
        <v>352610.3</v>
      </c>
      <c r="AN97" s="2">
        <v>399481</v>
      </c>
      <c r="AO97" s="2">
        <v>307869.09999999998</v>
      </c>
      <c r="AP97" s="2">
        <v>341748</v>
      </c>
      <c r="AQ97" s="2">
        <v>387980.6</v>
      </c>
      <c r="AR97" s="2">
        <v>456998.6</v>
      </c>
      <c r="AS97" s="2">
        <v>416651.7</v>
      </c>
      <c r="AT97" s="2"/>
      <c r="AU97" s="2">
        <v>138873.29999999999</v>
      </c>
      <c r="AV97" s="2">
        <v>249817.2</v>
      </c>
      <c r="AW97" s="2">
        <v>48840.52</v>
      </c>
      <c r="AX97" s="2">
        <v>34516.94</v>
      </c>
      <c r="AY97" s="2">
        <v>57701.03</v>
      </c>
      <c r="AZ97" s="2">
        <v>70620.960000000006</v>
      </c>
      <c r="BA97" s="2">
        <v>101899.9</v>
      </c>
      <c r="BB97" s="2">
        <v>120809.3</v>
      </c>
      <c r="BC97" s="2"/>
      <c r="BD97" s="2"/>
      <c r="BE97" s="2"/>
      <c r="BF97" s="2">
        <v>0</v>
      </c>
      <c r="BG97" s="2">
        <v>3094.402</v>
      </c>
      <c r="BH97" s="2"/>
      <c r="BI97" s="2"/>
      <c r="BJ97" s="2"/>
      <c r="BK97" s="2">
        <v>0</v>
      </c>
      <c r="BL97" s="2">
        <v>0</v>
      </c>
      <c r="BM97" s="2">
        <v>5391.2780000000002</v>
      </c>
      <c r="BN97" s="2">
        <v>0</v>
      </c>
      <c r="BO97" s="2">
        <v>20201</v>
      </c>
      <c r="BP97" s="2">
        <v>0</v>
      </c>
    </row>
    <row r="98" spans="2:68" x14ac:dyDescent="0.2">
      <c r="B98" s="8"/>
      <c r="C98" s="2">
        <v>222733.2</v>
      </c>
      <c r="D98" s="2">
        <v>160749.4</v>
      </c>
      <c r="E98" s="2">
        <v>238787.4</v>
      </c>
      <c r="F98" s="2">
        <v>225803.6</v>
      </c>
      <c r="G98" s="2">
        <v>209087.5</v>
      </c>
      <c r="H98" s="2">
        <v>195106.8</v>
      </c>
      <c r="I98" s="2">
        <v>184970.3</v>
      </c>
      <c r="J98" s="2">
        <v>163030.29999999999</v>
      </c>
      <c r="K98" s="2"/>
      <c r="L98" s="2">
        <v>57190.61</v>
      </c>
      <c r="M98" s="2">
        <v>5518.8819999999996</v>
      </c>
      <c r="N98" s="2">
        <v>34732.269999999997</v>
      </c>
      <c r="O98" s="2">
        <v>51679.71</v>
      </c>
      <c r="P98" s="2">
        <v>43600.77</v>
      </c>
      <c r="Q98" s="2">
        <v>16811.86</v>
      </c>
      <c r="R98" s="2">
        <v>28575.37</v>
      </c>
      <c r="S98" s="2">
        <v>34923.68</v>
      </c>
      <c r="T98" s="2"/>
      <c r="U98" s="2"/>
      <c r="V98" s="2"/>
      <c r="W98" s="2">
        <v>0</v>
      </c>
      <c r="X98" s="2">
        <v>2328.777</v>
      </c>
      <c r="Y98" s="2">
        <v>2711.59</v>
      </c>
      <c r="Z98" s="2"/>
      <c r="AA98" s="2"/>
      <c r="AB98" s="2">
        <v>6539.7160000000003</v>
      </c>
      <c r="AC98" s="2">
        <v>2424.48</v>
      </c>
      <c r="AD98" s="2">
        <v>4019.5329999999999</v>
      </c>
      <c r="AE98" s="2">
        <v>4721.3559999999998</v>
      </c>
      <c r="AF98" s="2">
        <v>2456.3809999999999</v>
      </c>
      <c r="AG98" s="2">
        <v>2137.3710000000001</v>
      </c>
      <c r="AJ98" s="2">
        <v>480429.9</v>
      </c>
      <c r="AK98" s="2">
        <v>462078.8</v>
      </c>
      <c r="AL98" s="2">
        <v>450211.6</v>
      </c>
      <c r="AM98" s="2">
        <v>468674.3</v>
      </c>
      <c r="AN98" s="2">
        <v>497457.1</v>
      </c>
      <c r="AO98" s="2">
        <v>375810.4</v>
      </c>
      <c r="AP98" s="2">
        <v>467119.2</v>
      </c>
      <c r="AQ98" s="2">
        <v>424180.3</v>
      </c>
      <c r="AR98" s="2">
        <v>458170.9</v>
      </c>
      <c r="AS98" s="2">
        <v>468060.3</v>
      </c>
      <c r="AT98" s="2"/>
      <c r="AU98" s="2">
        <v>89538.28</v>
      </c>
      <c r="AV98" s="2">
        <v>39940.120000000003</v>
      </c>
      <c r="AW98" s="2">
        <v>47301.29</v>
      </c>
      <c r="AX98" s="2">
        <v>37675.14</v>
      </c>
      <c r="AY98" s="2">
        <v>53139.18</v>
      </c>
      <c r="AZ98" s="2">
        <v>67909.37</v>
      </c>
      <c r="BA98" s="2">
        <v>89522.34</v>
      </c>
      <c r="BB98" s="2">
        <v>68874.38</v>
      </c>
      <c r="BC98" s="2"/>
      <c r="BD98" s="2"/>
      <c r="BE98" s="2"/>
      <c r="BF98" s="2">
        <v>0</v>
      </c>
      <c r="BG98" s="2">
        <v>46320.33</v>
      </c>
      <c r="BH98" s="2"/>
      <c r="BI98" s="2"/>
      <c r="BJ98" s="2"/>
      <c r="BK98" s="2">
        <v>0</v>
      </c>
      <c r="BL98" s="2">
        <v>0</v>
      </c>
      <c r="BM98" s="2">
        <v>5391.2780000000002</v>
      </c>
      <c r="BN98" s="2">
        <v>2328.777</v>
      </c>
      <c r="BO98" s="2"/>
      <c r="BP98" s="2"/>
    </row>
    <row r="99" spans="2:68" x14ac:dyDescent="0.2">
      <c r="B99" s="8"/>
      <c r="C99" s="2">
        <v>249051.5</v>
      </c>
      <c r="D99" s="2">
        <v>182681.4</v>
      </c>
      <c r="E99" s="2">
        <v>224304.3</v>
      </c>
      <c r="F99" s="2">
        <v>260823</v>
      </c>
      <c r="G99" s="2">
        <v>289023.59999999998</v>
      </c>
      <c r="H99" s="2">
        <v>216608.2</v>
      </c>
      <c r="I99" s="2">
        <v>235740.79999999999</v>
      </c>
      <c r="J99" s="2">
        <v>199022.7</v>
      </c>
      <c r="K99" s="2"/>
      <c r="L99" s="2">
        <v>43640.639999999999</v>
      </c>
      <c r="M99" s="2">
        <v>13366.54</v>
      </c>
      <c r="N99" s="2">
        <v>36462.910000000003</v>
      </c>
      <c r="O99" s="2">
        <v>44334.49</v>
      </c>
      <c r="P99" s="2">
        <v>18335.13</v>
      </c>
      <c r="Q99" s="2">
        <v>20089.689999999999</v>
      </c>
      <c r="R99" s="2">
        <v>38265.32</v>
      </c>
      <c r="S99" s="2">
        <v>16133.96</v>
      </c>
      <c r="T99" s="2"/>
      <c r="U99" s="2"/>
      <c r="V99" s="2"/>
      <c r="W99" s="2">
        <v>0</v>
      </c>
      <c r="X99" s="2">
        <v>2105.4690000000001</v>
      </c>
      <c r="Y99" s="2">
        <v>2583.9850000000001</v>
      </c>
      <c r="Z99" s="2"/>
      <c r="AA99" s="2"/>
      <c r="AB99" s="2">
        <v>4083.335</v>
      </c>
      <c r="AC99" s="2">
        <v>2233.0740000000001</v>
      </c>
      <c r="AD99" s="2">
        <v>3668.6210000000001</v>
      </c>
      <c r="AE99" s="2">
        <v>4753.2569999999996</v>
      </c>
      <c r="AF99" s="2">
        <v>2201.1729999999998</v>
      </c>
      <c r="AG99" s="2">
        <v>0</v>
      </c>
      <c r="AJ99" s="2">
        <v>592346.80000000005</v>
      </c>
      <c r="AK99" s="2">
        <v>602985.80000000005</v>
      </c>
      <c r="AL99" s="2">
        <v>512450.6</v>
      </c>
      <c r="AM99" s="2">
        <v>601167.4</v>
      </c>
      <c r="AN99" s="2">
        <v>601414.6</v>
      </c>
      <c r="AO99" s="2">
        <v>533696.69999999995</v>
      </c>
      <c r="AP99" s="2">
        <v>485350.6</v>
      </c>
      <c r="AQ99" s="2">
        <v>575176</v>
      </c>
      <c r="AR99" s="2">
        <v>573892</v>
      </c>
      <c r="AS99" s="2">
        <v>637638.30000000005</v>
      </c>
      <c r="AT99" s="2"/>
      <c r="AU99" s="2">
        <v>49175.48</v>
      </c>
      <c r="AV99" s="2">
        <v>36590.51</v>
      </c>
      <c r="AW99" s="2">
        <v>57437.85</v>
      </c>
      <c r="AX99" s="2">
        <v>31446.46</v>
      </c>
      <c r="AY99" s="2">
        <v>53968.61</v>
      </c>
      <c r="AZ99" s="2">
        <v>46830.75</v>
      </c>
      <c r="BA99" s="2">
        <v>67327.17</v>
      </c>
      <c r="BB99" s="2">
        <v>36143.89</v>
      </c>
      <c r="BC99" s="2"/>
      <c r="BD99" s="2"/>
      <c r="BE99" s="2"/>
      <c r="BF99" s="2">
        <v>0</v>
      </c>
      <c r="BG99" s="2">
        <v>0</v>
      </c>
      <c r="BH99" s="2"/>
      <c r="BI99" s="2"/>
      <c r="BJ99" s="2"/>
      <c r="BK99" s="2">
        <v>0</v>
      </c>
      <c r="BL99" s="2">
        <v>0</v>
      </c>
      <c r="BM99" s="2">
        <v>2424.48</v>
      </c>
      <c r="BN99" s="2">
        <v>4338.5429999999997</v>
      </c>
      <c r="BO99" s="2"/>
      <c r="BP99" s="2"/>
    </row>
    <row r="100" spans="2:68" x14ac:dyDescent="0.2">
      <c r="B100" s="8"/>
      <c r="C100" s="2">
        <v>328875.90000000002</v>
      </c>
      <c r="D100" s="2">
        <v>271573.7</v>
      </c>
      <c r="E100" s="2">
        <v>258597.9</v>
      </c>
      <c r="F100" s="2">
        <v>313651.20000000001</v>
      </c>
      <c r="G100" s="2">
        <v>297341.8</v>
      </c>
      <c r="H100" s="2">
        <v>283712</v>
      </c>
      <c r="I100" s="2">
        <v>298601.8</v>
      </c>
      <c r="J100" s="2">
        <v>246020.9</v>
      </c>
      <c r="K100" s="2"/>
      <c r="L100" s="2">
        <v>40259.129999999997</v>
      </c>
      <c r="M100" s="2">
        <v>18119.8</v>
      </c>
      <c r="N100" s="2">
        <v>58985.05</v>
      </c>
      <c r="O100" s="2">
        <v>52636.74</v>
      </c>
      <c r="P100" s="2">
        <v>38345.07</v>
      </c>
      <c r="Q100" s="2">
        <v>44661.48</v>
      </c>
      <c r="R100" s="2">
        <v>66091.009999999995</v>
      </c>
      <c r="S100" s="2">
        <v>35218.769999999997</v>
      </c>
      <c r="T100" s="2"/>
      <c r="U100" s="2"/>
      <c r="V100" s="2"/>
      <c r="W100" s="2">
        <v>0</v>
      </c>
      <c r="X100" s="2">
        <v>2583.9850000000001</v>
      </c>
      <c r="Y100" s="2">
        <v>0</v>
      </c>
      <c r="Z100" s="2"/>
      <c r="AA100" s="2"/>
      <c r="AB100" s="2">
        <v>4498.049</v>
      </c>
      <c r="AC100" s="2">
        <v>0</v>
      </c>
      <c r="AD100" s="2">
        <v>5997.3980000000001</v>
      </c>
      <c r="AE100" s="2">
        <v>4976.5640000000003</v>
      </c>
      <c r="AF100" s="2">
        <v>2488.2820000000002</v>
      </c>
      <c r="AG100" s="2">
        <v>0</v>
      </c>
      <c r="AJ100" s="2">
        <v>725924.4</v>
      </c>
      <c r="AK100" s="2">
        <v>716625.3</v>
      </c>
      <c r="AL100" s="2">
        <v>603655.69999999995</v>
      </c>
      <c r="AM100" s="2">
        <v>709056.8</v>
      </c>
      <c r="AN100" s="2">
        <v>680473.4</v>
      </c>
      <c r="AO100" s="2">
        <v>634216.9</v>
      </c>
      <c r="AP100" s="2">
        <v>541560.30000000005</v>
      </c>
      <c r="AQ100" s="2">
        <v>637032.1</v>
      </c>
      <c r="AR100" s="2">
        <v>626066.19999999995</v>
      </c>
      <c r="AS100" s="2">
        <v>673096.3</v>
      </c>
      <c r="AT100" s="2"/>
      <c r="AU100" s="2">
        <v>97234.41</v>
      </c>
      <c r="AV100" s="2">
        <v>149217.20000000001</v>
      </c>
      <c r="AW100" s="2">
        <v>80055.7</v>
      </c>
      <c r="AX100" s="2">
        <v>29540.38</v>
      </c>
      <c r="AY100" s="2">
        <v>56241.56</v>
      </c>
      <c r="AZ100" s="2">
        <v>77360.05</v>
      </c>
      <c r="BA100" s="2">
        <v>91492.23</v>
      </c>
      <c r="BB100" s="2">
        <v>74632.52</v>
      </c>
      <c r="BC100" s="2"/>
      <c r="BD100" s="2"/>
      <c r="BE100" s="2"/>
      <c r="BF100" s="2">
        <v>0</v>
      </c>
      <c r="BG100" s="2">
        <v>4147.1369999999997</v>
      </c>
      <c r="BH100" s="2"/>
      <c r="BI100" s="2"/>
      <c r="BJ100" s="2"/>
      <c r="BK100" s="2">
        <v>2041.6669999999999</v>
      </c>
      <c r="BL100" s="2">
        <v>0</v>
      </c>
      <c r="BM100" s="2">
        <v>2296.8760000000002</v>
      </c>
      <c r="BN100" s="2">
        <v>2456.3809999999999</v>
      </c>
      <c r="BO100" s="2"/>
      <c r="BP100" s="2"/>
    </row>
    <row r="101" spans="2:68" x14ac:dyDescent="0.2">
      <c r="B101" s="8"/>
      <c r="C101" s="2">
        <v>387358.6</v>
      </c>
      <c r="D101" s="2">
        <v>363576.3</v>
      </c>
      <c r="E101" s="2">
        <v>398452.2</v>
      </c>
      <c r="F101" s="2">
        <v>408293.6</v>
      </c>
      <c r="G101" s="2">
        <v>409976.4</v>
      </c>
      <c r="H101" s="2">
        <v>345297</v>
      </c>
      <c r="I101" s="2">
        <v>339164</v>
      </c>
      <c r="J101" s="2">
        <v>297501.3</v>
      </c>
      <c r="K101" s="2"/>
      <c r="L101" s="2">
        <v>47373.07</v>
      </c>
      <c r="M101" s="2">
        <v>10296.07</v>
      </c>
      <c r="N101" s="2">
        <v>36869.64</v>
      </c>
      <c r="O101" s="2">
        <v>55029.32</v>
      </c>
      <c r="P101" s="2">
        <v>41176.29</v>
      </c>
      <c r="Q101" s="2">
        <v>37699.07</v>
      </c>
      <c r="R101" s="2">
        <v>42771.34</v>
      </c>
      <c r="S101" s="2">
        <v>35753.11</v>
      </c>
      <c r="T101" s="2"/>
      <c r="U101" s="2"/>
      <c r="V101" s="2"/>
      <c r="W101" s="2">
        <v>2073.569</v>
      </c>
      <c r="X101" s="2">
        <v>0</v>
      </c>
      <c r="Y101" s="2">
        <v>4657.5540000000001</v>
      </c>
      <c r="Z101" s="2"/>
      <c r="AA101" s="2"/>
      <c r="AB101" s="2">
        <v>9347.009</v>
      </c>
      <c r="AC101" s="2">
        <v>7241.5389999999998</v>
      </c>
      <c r="AD101" s="2">
        <v>8294.2739999999994</v>
      </c>
      <c r="AE101" s="2">
        <v>4625.6530000000002</v>
      </c>
      <c r="AF101" s="2">
        <v>4370.4440000000004</v>
      </c>
      <c r="AG101" s="2">
        <v>2201.1729999999998</v>
      </c>
      <c r="AJ101" s="2">
        <v>859948.8</v>
      </c>
      <c r="AK101" s="2">
        <v>902680.2</v>
      </c>
      <c r="AL101" s="2">
        <v>776272.3</v>
      </c>
      <c r="AM101" s="2">
        <v>877502.3</v>
      </c>
      <c r="AN101" s="2">
        <v>933321.2</v>
      </c>
      <c r="AO101" s="2">
        <v>795915.4</v>
      </c>
      <c r="AP101" s="2">
        <v>753191.9</v>
      </c>
      <c r="AQ101" s="2">
        <v>868897</v>
      </c>
      <c r="AR101" s="2">
        <v>767021</v>
      </c>
      <c r="AS101" s="2">
        <v>831835.9</v>
      </c>
      <c r="AT101" s="2"/>
      <c r="AU101" s="2">
        <v>81435.41</v>
      </c>
      <c r="AV101" s="2">
        <v>51033.71</v>
      </c>
      <c r="AW101" s="2">
        <v>40610.04</v>
      </c>
      <c r="AX101" s="2">
        <v>44501.97</v>
      </c>
      <c r="AY101" s="2">
        <v>54199.89</v>
      </c>
      <c r="AZ101" s="2">
        <v>59415.71</v>
      </c>
      <c r="BA101" s="2">
        <v>86388.05</v>
      </c>
      <c r="BB101" s="2">
        <v>53370.46</v>
      </c>
      <c r="BC101" s="2"/>
      <c r="BD101" s="2"/>
      <c r="BE101" s="2"/>
      <c r="BF101" s="2">
        <v>2264.9749999999999</v>
      </c>
      <c r="BG101" s="2">
        <v>7273.44</v>
      </c>
      <c r="BH101" s="2"/>
      <c r="BI101" s="2"/>
      <c r="BJ101" s="2"/>
      <c r="BK101" s="2">
        <v>2615.886</v>
      </c>
      <c r="BL101" s="2">
        <v>0</v>
      </c>
      <c r="BM101" s="2">
        <v>2264.9749999999999</v>
      </c>
      <c r="BN101" s="2">
        <v>2009.7660000000001</v>
      </c>
      <c r="BO101" s="2"/>
      <c r="BP101" s="2"/>
    </row>
    <row r="102" spans="2:68" x14ac:dyDescent="0.2">
      <c r="B102" s="8">
        <v>1</v>
      </c>
      <c r="C102" s="2">
        <v>538585.5</v>
      </c>
      <c r="D102" s="2">
        <v>486036.5</v>
      </c>
      <c r="E102" s="2">
        <v>486531</v>
      </c>
      <c r="F102" s="2">
        <v>497664.4</v>
      </c>
      <c r="G102" s="2">
        <v>517538.8</v>
      </c>
      <c r="H102" s="2">
        <v>436119.3</v>
      </c>
      <c r="I102" s="2">
        <v>480270.4</v>
      </c>
      <c r="J102" s="2">
        <v>390955.4</v>
      </c>
      <c r="K102" s="2"/>
      <c r="L102" s="2">
        <v>55531.76</v>
      </c>
      <c r="M102" s="2">
        <v>15184.9</v>
      </c>
      <c r="N102" s="2">
        <v>47564.47</v>
      </c>
      <c r="O102" s="2">
        <v>64121.120000000003</v>
      </c>
      <c r="P102" s="2">
        <v>53498.07</v>
      </c>
      <c r="Q102" s="2">
        <v>61569.04</v>
      </c>
      <c r="R102" s="2">
        <v>55093.120000000003</v>
      </c>
      <c r="S102" s="2">
        <v>33272.800000000003</v>
      </c>
      <c r="T102" s="2"/>
      <c r="U102" s="2"/>
      <c r="V102" s="2"/>
      <c r="W102" s="2">
        <v>0</v>
      </c>
      <c r="X102" s="2">
        <v>0</v>
      </c>
      <c r="Y102" s="2">
        <v>2839.194</v>
      </c>
      <c r="Z102" s="2"/>
      <c r="AA102" s="2"/>
      <c r="AB102" s="2">
        <v>7783.857</v>
      </c>
      <c r="AC102" s="2">
        <v>10495.45</v>
      </c>
      <c r="AD102" s="2">
        <v>8772.7900000000009</v>
      </c>
      <c r="AE102" s="2">
        <v>14291.67</v>
      </c>
      <c r="AF102" s="2">
        <v>14387.38</v>
      </c>
      <c r="AG102" s="2">
        <v>2424.48</v>
      </c>
      <c r="AJ102" s="2">
        <v>1057424</v>
      </c>
      <c r="AK102" s="2">
        <v>1133588</v>
      </c>
      <c r="AL102" s="2">
        <v>971092</v>
      </c>
      <c r="AM102" s="2">
        <v>1065120</v>
      </c>
      <c r="AN102" s="2">
        <v>1077442</v>
      </c>
      <c r="AO102" s="2">
        <v>1017771</v>
      </c>
      <c r="AP102" s="2">
        <v>890685.4</v>
      </c>
      <c r="AQ102" s="2">
        <v>1136698</v>
      </c>
      <c r="AR102" s="2">
        <v>979003.5</v>
      </c>
      <c r="AS102" s="2">
        <v>1027581</v>
      </c>
      <c r="AT102" s="2"/>
      <c r="AU102" s="2">
        <v>94203.81</v>
      </c>
      <c r="AV102" s="2">
        <v>50626.97</v>
      </c>
      <c r="AW102" s="2">
        <v>71577.990000000005</v>
      </c>
      <c r="AX102" s="2">
        <v>48728.86</v>
      </c>
      <c r="AY102" s="2">
        <v>72949.73</v>
      </c>
      <c r="AZ102" s="2">
        <v>62709.5</v>
      </c>
      <c r="BA102" s="2">
        <v>95216.67</v>
      </c>
      <c r="BB102" s="2">
        <v>70652.86</v>
      </c>
      <c r="BC102" s="2"/>
      <c r="BD102" s="2"/>
      <c r="BE102" s="2"/>
      <c r="BF102" s="2">
        <v>4689.4549999999999</v>
      </c>
      <c r="BG102" s="2">
        <v>45498.879999999997</v>
      </c>
      <c r="BH102" s="2"/>
      <c r="BI102" s="2"/>
      <c r="BJ102" s="2"/>
      <c r="BK102" s="2">
        <v>7496.7479999999996</v>
      </c>
      <c r="BL102" s="2">
        <v>0</v>
      </c>
      <c r="BM102" s="2">
        <v>7464.8469999999998</v>
      </c>
      <c r="BN102" s="2">
        <v>4274.741</v>
      </c>
      <c r="BO102" s="2"/>
      <c r="BP102" s="2"/>
    </row>
    <row r="103" spans="2:68" x14ac:dyDescent="0.2">
      <c r="B103" s="8"/>
      <c r="C103" s="2">
        <v>709575.1</v>
      </c>
      <c r="D103" s="2">
        <v>594284.80000000005</v>
      </c>
      <c r="E103" s="2">
        <v>604477.1</v>
      </c>
      <c r="F103" s="2">
        <v>632438.4</v>
      </c>
      <c r="G103" s="2">
        <v>675807.9</v>
      </c>
      <c r="H103" s="2">
        <v>583709.6</v>
      </c>
      <c r="I103" s="2">
        <v>633690.5</v>
      </c>
      <c r="J103" s="2">
        <v>503159.4</v>
      </c>
      <c r="K103" s="2"/>
      <c r="L103" s="2">
        <v>58051.95</v>
      </c>
      <c r="M103" s="2">
        <v>21373.71</v>
      </c>
      <c r="N103" s="2">
        <v>48968.12</v>
      </c>
      <c r="O103" s="2">
        <v>58498.559999999998</v>
      </c>
      <c r="P103" s="2">
        <v>29380.87</v>
      </c>
      <c r="Q103" s="2">
        <v>53338.559999999998</v>
      </c>
      <c r="R103" s="2">
        <v>40482.44</v>
      </c>
      <c r="S103" s="2">
        <v>29564.3</v>
      </c>
      <c r="T103" s="2"/>
      <c r="U103" s="2">
        <v>6348.31</v>
      </c>
      <c r="V103" s="2"/>
      <c r="W103" s="2">
        <v>4880.8609999999999</v>
      </c>
      <c r="X103" s="2">
        <v>2424.48</v>
      </c>
      <c r="Y103" s="2">
        <v>6986.3310000000001</v>
      </c>
      <c r="Z103" s="2"/>
      <c r="AA103" s="2"/>
      <c r="AB103" s="2">
        <v>7560.55</v>
      </c>
      <c r="AC103" s="2">
        <v>17736.990000000002</v>
      </c>
      <c r="AD103" s="2">
        <v>11388.68</v>
      </c>
      <c r="AE103" s="2">
        <v>17003.259999999998</v>
      </c>
      <c r="AF103" s="2">
        <v>9825.5239999999994</v>
      </c>
      <c r="AG103" s="2">
        <v>2041.6669999999999</v>
      </c>
      <c r="AJ103" s="2">
        <v>1385662</v>
      </c>
      <c r="AK103" s="2">
        <v>1440269</v>
      </c>
      <c r="AL103" s="2">
        <v>1180499</v>
      </c>
      <c r="AM103" s="2">
        <v>1379776</v>
      </c>
      <c r="AN103" s="2">
        <v>1440556</v>
      </c>
      <c r="AO103" s="2">
        <v>1243631</v>
      </c>
      <c r="AP103" s="2">
        <v>1141149</v>
      </c>
      <c r="AQ103" s="2">
        <v>1351735</v>
      </c>
      <c r="AR103" s="2">
        <v>1271161</v>
      </c>
      <c r="AS103" s="2">
        <v>1313311</v>
      </c>
      <c r="AT103" s="2"/>
      <c r="AU103" s="2">
        <v>78731.8</v>
      </c>
      <c r="AV103" s="2">
        <v>48904.32</v>
      </c>
      <c r="AW103" s="2">
        <v>69536.320000000007</v>
      </c>
      <c r="AX103" s="2">
        <v>53107.28</v>
      </c>
      <c r="AY103" s="2">
        <v>62869</v>
      </c>
      <c r="AZ103" s="2">
        <v>75565.63</v>
      </c>
      <c r="BA103" s="2">
        <v>96939.33</v>
      </c>
      <c r="BB103" s="2">
        <v>55029.32</v>
      </c>
      <c r="BC103" s="2"/>
      <c r="BD103" s="2"/>
      <c r="BE103" s="2"/>
      <c r="BF103" s="2">
        <v>6826.826</v>
      </c>
      <c r="BG103" s="2">
        <v>21341.8</v>
      </c>
      <c r="BH103" s="2"/>
      <c r="BI103" s="2"/>
      <c r="BJ103" s="2"/>
      <c r="BK103" s="2">
        <v>12728.52</v>
      </c>
      <c r="BL103" s="2">
        <v>2073</v>
      </c>
      <c r="BM103" s="2">
        <v>19108.73</v>
      </c>
      <c r="BN103" s="2">
        <v>7241.5389999999998</v>
      </c>
      <c r="BO103" s="2"/>
      <c r="BP103" s="2"/>
    </row>
    <row r="104" spans="2:68" x14ac:dyDescent="0.2">
      <c r="B104" s="8"/>
      <c r="C104" s="2">
        <v>834906.4</v>
      </c>
      <c r="D104" s="2">
        <v>770426.4</v>
      </c>
      <c r="E104" s="2">
        <v>846039.9</v>
      </c>
      <c r="F104" s="2">
        <v>842012.4</v>
      </c>
      <c r="G104" s="2">
        <v>828390.6</v>
      </c>
      <c r="H104" s="2">
        <v>814808.8</v>
      </c>
      <c r="I104" s="2">
        <v>848241.1</v>
      </c>
      <c r="J104" s="2">
        <v>688201.4</v>
      </c>
      <c r="K104" s="2"/>
      <c r="L104" s="2">
        <v>46575.54</v>
      </c>
      <c r="M104" s="2">
        <v>34931.660000000003</v>
      </c>
      <c r="N104" s="2">
        <v>32212.09</v>
      </c>
      <c r="O104" s="2">
        <v>67845.570000000007</v>
      </c>
      <c r="P104" s="2">
        <v>59487.49</v>
      </c>
      <c r="Q104" s="2">
        <v>64017.440000000002</v>
      </c>
      <c r="R104" s="2">
        <v>47213.56</v>
      </c>
      <c r="S104" s="2">
        <v>62127.3</v>
      </c>
      <c r="T104" s="2"/>
      <c r="U104" s="2">
        <v>9410.8109999999997</v>
      </c>
      <c r="V104" s="2"/>
      <c r="W104" s="2">
        <v>6316.4089999999997</v>
      </c>
      <c r="X104" s="2">
        <v>15113.12</v>
      </c>
      <c r="Y104" s="2">
        <v>12345.71</v>
      </c>
      <c r="Z104" s="2"/>
      <c r="AA104" s="2"/>
      <c r="AB104" s="2">
        <v>9626.1440000000002</v>
      </c>
      <c r="AC104" s="2">
        <v>20129.57</v>
      </c>
      <c r="AD104" s="2">
        <v>32283.87</v>
      </c>
      <c r="AE104" s="2">
        <v>9020.0229999999992</v>
      </c>
      <c r="AF104" s="2">
        <v>20767.59</v>
      </c>
      <c r="AG104" s="2">
        <v>7656.2529999999997</v>
      </c>
      <c r="AJ104" s="2">
        <v>1679503</v>
      </c>
      <c r="AK104" s="2">
        <v>1789936</v>
      </c>
      <c r="AL104" s="2">
        <v>1556692</v>
      </c>
      <c r="AM104" s="2">
        <v>1771840</v>
      </c>
      <c r="AN104" s="2">
        <v>1757820</v>
      </c>
      <c r="AO104" s="2">
        <v>1631548</v>
      </c>
      <c r="AP104" s="2">
        <v>1482952</v>
      </c>
      <c r="AQ104" s="2">
        <v>1705582</v>
      </c>
      <c r="AR104" s="2">
        <v>1617583</v>
      </c>
      <c r="AS104" s="2">
        <v>1542791</v>
      </c>
      <c r="AT104" s="2"/>
      <c r="AU104" s="2">
        <v>120713.60000000001</v>
      </c>
      <c r="AV104" s="2">
        <v>60133.49</v>
      </c>
      <c r="AW104" s="2">
        <v>101214.1</v>
      </c>
      <c r="AX104" s="2">
        <v>103598.7</v>
      </c>
      <c r="AY104" s="2">
        <v>100504.3</v>
      </c>
      <c r="AZ104" s="2">
        <v>120641.8</v>
      </c>
      <c r="BA104" s="2">
        <v>108367.9</v>
      </c>
      <c r="BB104" s="2">
        <v>77033.070000000007</v>
      </c>
      <c r="BC104" s="2"/>
      <c r="BD104" s="2"/>
      <c r="BE104" s="2"/>
      <c r="BF104" s="2">
        <v>16779.96</v>
      </c>
      <c r="BG104" s="2">
        <v>21533.21</v>
      </c>
      <c r="BH104" s="2"/>
      <c r="BI104" s="2"/>
      <c r="BJ104" s="2"/>
      <c r="BK104" s="2">
        <v>15025.4</v>
      </c>
      <c r="BL104" s="2">
        <v>2647</v>
      </c>
      <c r="BM104" s="2">
        <v>17641.28</v>
      </c>
      <c r="BN104" s="2">
        <v>9761.723</v>
      </c>
      <c r="BO104" s="2">
        <v>36877.620000000003</v>
      </c>
      <c r="BP104" s="2">
        <v>13079.43</v>
      </c>
    </row>
    <row r="105" spans="2:68" x14ac:dyDescent="0.2">
      <c r="B105" s="8"/>
      <c r="C105" s="2">
        <v>1030691</v>
      </c>
      <c r="D105" s="2">
        <v>975964.9</v>
      </c>
      <c r="E105" s="2">
        <v>1059578</v>
      </c>
      <c r="F105" s="2">
        <v>1033530</v>
      </c>
      <c r="G105" s="2">
        <v>1083767</v>
      </c>
      <c r="H105" s="2">
        <v>1051116</v>
      </c>
      <c r="I105" s="2">
        <v>1170888</v>
      </c>
      <c r="J105" s="2">
        <v>935657.9</v>
      </c>
      <c r="K105" s="2"/>
      <c r="L105" s="2">
        <v>74393.259999999995</v>
      </c>
      <c r="M105" s="2">
        <v>37962.25</v>
      </c>
      <c r="N105" s="2">
        <v>74752.149999999994</v>
      </c>
      <c r="O105" s="2">
        <v>84968.46</v>
      </c>
      <c r="P105" s="2">
        <v>62302.76</v>
      </c>
      <c r="Q105" s="2">
        <v>94841.84</v>
      </c>
      <c r="R105" s="2">
        <v>65102.07</v>
      </c>
      <c r="S105" s="2">
        <v>55938.5</v>
      </c>
      <c r="T105" s="2"/>
      <c r="U105" s="2">
        <v>9953.1290000000008</v>
      </c>
      <c r="V105" s="2">
        <v>16102.06</v>
      </c>
      <c r="W105" s="2">
        <v>14507</v>
      </c>
      <c r="X105" s="2">
        <v>16110.03</v>
      </c>
      <c r="Y105" s="2">
        <v>18662.12</v>
      </c>
      <c r="Z105" s="2"/>
      <c r="AA105" s="2"/>
      <c r="AB105" s="2">
        <v>21469.41</v>
      </c>
      <c r="AC105" s="2">
        <v>24523.94</v>
      </c>
      <c r="AD105" s="2">
        <v>30625.01</v>
      </c>
      <c r="AE105" s="2">
        <v>25935.56</v>
      </c>
      <c r="AF105" s="2">
        <v>29508.47</v>
      </c>
      <c r="AG105" s="2">
        <v>7145.8360000000002</v>
      </c>
      <c r="AJ105" s="2">
        <v>2122537</v>
      </c>
      <c r="AK105" s="2">
        <v>2313106</v>
      </c>
      <c r="AL105" s="2">
        <v>1947057</v>
      </c>
      <c r="AM105" s="2">
        <v>2132219</v>
      </c>
      <c r="AN105" s="2">
        <v>2235522</v>
      </c>
      <c r="AO105" s="2">
        <v>1995403</v>
      </c>
      <c r="AP105" s="2">
        <v>1845883</v>
      </c>
      <c r="AQ105" s="2">
        <v>2152827</v>
      </c>
      <c r="AR105" s="2">
        <v>2035614</v>
      </c>
      <c r="AS105" s="2">
        <v>2003602</v>
      </c>
      <c r="AT105" s="2"/>
      <c r="AU105" s="2">
        <v>110888.1</v>
      </c>
      <c r="AV105" s="2">
        <v>92664.59</v>
      </c>
      <c r="AW105" s="2">
        <v>112084.4</v>
      </c>
      <c r="AX105" s="2">
        <v>137254.29999999999</v>
      </c>
      <c r="AY105" s="2">
        <v>109093.6</v>
      </c>
      <c r="AZ105" s="2">
        <v>128991.9</v>
      </c>
      <c r="BA105" s="2">
        <v>111621.8</v>
      </c>
      <c r="BB105" s="2">
        <v>117930.2</v>
      </c>
      <c r="BC105" s="2"/>
      <c r="BD105" s="2">
        <v>20639.98</v>
      </c>
      <c r="BE105" s="2">
        <v>26796.89</v>
      </c>
      <c r="BF105" s="2">
        <v>21341.8</v>
      </c>
      <c r="BG105" s="2">
        <v>106071</v>
      </c>
      <c r="BH105" s="2">
        <v>16141.93</v>
      </c>
      <c r="BI105" s="2">
        <v>18247.400000000001</v>
      </c>
      <c r="BJ105" s="2"/>
      <c r="BK105" s="2">
        <v>31996.76</v>
      </c>
      <c r="BL105" s="2">
        <v>47516</v>
      </c>
      <c r="BM105" s="2">
        <v>38951.19</v>
      </c>
      <c r="BN105" s="2">
        <v>22649.75</v>
      </c>
      <c r="BO105" s="2">
        <v>45355.32</v>
      </c>
      <c r="BP105" s="2">
        <v>29061.86</v>
      </c>
    </row>
    <row r="106" spans="2:68" x14ac:dyDescent="0.2">
      <c r="B106" s="8"/>
      <c r="C106" s="2">
        <v>1255155</v>
      </c>
      <c r="D106" s="2">
        <v>1327985</v>
      </c>
      <c r="E106" s="2">
        <v>1340785</v>
      </c>
      <c r="F106" s="2">
        <v>1320225</v>
      </c>
      <c r="G106" s="2">
        <v>1394403</v>
      </c>
      <c r="H106" s="2">
        <v>1325632</v>
      </c>
      <c r="I106" s="2">
        <v>1424550</v>
      </c>
      <c r="J106" s="2">
        <v>1235959</v>
      </c>
      <c r="K106" s="2"/>
      <c r="L106" s="2">
        <v>103311.6</v>
      </c>
      <c r="M106" s="2">
        <v>49893.25</v>
      </c>
      <c r="N106" s="2">
        <v>82360.55</v>
      </c>
      <c r="O106" s="2">
        <v>123369.4</v>
      </c>
      <c r="P106" s="2">
        <v>82089.39</v>
      </c>
      <c r="Q106" s="2">
        <v>102410.4</v>
      </c>
      <c r="R106" s="2">
        <v>65588.570000000007</v>
      </c>
      <c r="S106" s="2">
        <v>82958.7</v>
      </c>
      <c r="T106" s="2"/>
      <c r="U106" s="2">
        <v>14833.99</v>
      </c>
      <c r="V106" s="2">
        <v>41120.46</v>
      </c>
      <c r="W106" s="2">
        <v>38241.39</v>
      </c>
      <c r="X106" s="2">
        <v>36104.019999999997</v>
      </c>
      <c r="Y106" s="2">
        <v>25807.95</v>
      </c>
      <c r="Z106" s="2"/>
      <c r="AA106" s="2"/>
      <c r="AB106" s="2">
        <v>35027.360000000001</v>
      </c>
      <c r="AC106" s="2">
        <v>47612.32</v>
      </c>
      <c r="AD106" s="2">
        <v>63339.54</v>
      </c>
      <c r="AE106" s="2">
        <v>41694.68</v>
      </c>
      <c r="AF106" s="2">
        <v>42587.91</v>
      </c>
      <c r="AG106" s="2">
        <v>48106.79</v>
      </c>
      <c r="AJ106" s="2">
        <v>2511307</v>
      </c>
      <c r="AK106" s="2">
        <v>2830405</v>
      </c>
      <c r="AL106" s="2">
        <v>2487908</v>
      </c>
      <c r="AM106" s="2">
        <v>2730411</v>
      </c>
      <c r="AN106" s="2">
        <v>2766324</v>
      </c>
      <c r="AO106" s="2">
        <v>2529124</v>
      </c>
      <c r="AP106" s="2">
        <v>2299077</v>
      </c>
      <c r="AQ106" s="2">
        <v>2697968</v>
      </c>
      <c r="AR106" s="2">
        <v>2489590</v>
      </c>
      <c r="AS106" s="2">
        <v>2473751</v>
      </c>
      <c r="AT106" s="2"/>
      <c r="AU106" s="2">
        <v>176739.8</v>
      </c>
      <c r="AV106" s="2">
        <v>110242.1</v>
      </c>
      <c r="AW106" s="2">
        <v>145532.6</v>
      </c>
      <c r="AX106" s="2">
        <v>154584.5</v>
      </c>
      <c r="AY106" s="2">
        <v>158077.70000000001</v>
      </c>
      <c r="AZ106" s="2">
        <v>182553.8</v>
      </c>
      <c r="BA106" s="2">
        <v>169498.3</v>
      </c>
      <c r="BB106" s="2">
        <v>190234</v>
      </c>
      <c r="BC106" s="2"/>
      <c r="BD106" s="2">
        <v>58307.15</v>
      </c>
      <c r="BE106" s="2">
        <v>58434.76</v>
      </c>
      <c r="BF106" s="2">
        <v>45865.74</v>
      </c>
      <c r="BG106" s="2">
        <v>50188.34</v>
      </c>
      <c r="BH106" s="2">
        <v>35856.79</v>
      </c>
      <c r="BI106" s="2">
        <v>37994.160000000003</v>
      </c>
      <c r="BJ106" s="2"/>
      <c r="BK106" s="2">
        <v>53848.98</v>
      </c>
      <c r="BL106" s="2">
        <v>92720.41</v>
      </c>
      <c r="BM106" s="2">
        <v>48489.599999999999</v>
      </c>
      <c r="BN106" s="2">
        <v>52923.85</v>
      </c>
      <c r="BO106" s="2">
        <v>77033.070000000007</v>
      </c>
      <c r="BP106" s="2">
        <v>64495.96</v>
      </c>
    </row>
    <row r="107" spans="2:68" x14ac:dyDescent="0.2">
      <c r="B107" s="8"/>
      <c r="C107" s="2">
        <v>1594064</v>
      </c>
      <c r="D107" s="2">
        <v>1645496</v>
      </c>
      <c r="E107" s="2">
        <v>1688451</v>
      </c>
      <c r="F107" s="2">
        <v>1608212</v>
      </c>
      <c r="G107" s="2">
        <v>1711013</v>
      </c>
      <c r="H107" s="2">
        <v>1701586</v>
      </c>
      <c r="I107" s="2">
        <v>1758514</v>
      </c>
      <c r="J107" s="2">
        <v>1557154</v>
      </c>
      <c r="K107" s="2"/>
      <c r="L107" s="2">
        <v>112531</v>
      </c>
      <c r="M107" s="2">
        <v>69017.929999999993</v>
      </c>
      <c r="N107" s="2">
        <v>115984.3</v>
      </c>
      <c r="O107" s="2">
        <v>145149.79999999999</v>
      </c>
      <c r="P107" s="2">
        <v>125323.3</v>
      </c>
      <c r="Q107" s="2">
        <v>143730.20000000001</v>
      </c>
      <c r="R107" s="2">
        <v>100185.3</v>
      </c>
      <c r="S107" s="2">
        <v>99387.73</v>
      </c>
      <c r="T107" s="2"/>
      <c r="U107" s="2">
        <v>40131.53</v>
      </c>
      <c r="V107" s="2">
        <v>73149.119999999995</v>
      </c>
      <c r="W107" s="2">
        <v>73061.39</v>
      </c>
      <c r="X107" s="2">
        <v>68595.240000000005</v>
      </c>
      <c r="Y107" s="2">
        <v>71067.570000000007</v>
      </c>
      <c r="Z107" s="2"/>
      <c r="AA107" s="2"/>
      <c r="AB107" s="2">
        <v>66832.710000000006</v>
      </c>
      <c r="AC107" s="2">
        <v>76299.34</v>
      </c>
      <c r="AD107" s="2">
        <v>89291.05</v>
      </c>
      <c r="AE107" s="2">
        <v>78691.92</v>
      </c>
      <c r="AF107" s="2">
        <v>60795.43</v>
      </c>
      <c r="AG107" s="2">
        <v>65811.88</v>
      </c>
      <c r="AJ107" s="2">
        <v>3088572</v>
      </c>
      <c r="AK107" s="2">
        <v>3343741</v>
      </c>
      <c r="AL107" s="2">
        <v>3098924</v>
      </c>
      <c r="AM107" s="2">
        <v>3363217</v>
      </c>
      <c r="AN107" s="2">
        <v>3349443</v>
      </c>
      <c r="AO107" s="2">
        <v>3132229</v>
      </c>
      <c r="AP107" s="2">
        <v>2901975</v>
      </c>
      <c r="AQ107" s="2">
        <v>3210403</v>
      </c>
      <c r="AR107" s="2">
        <v>3018518</v>
      </c>
      <c r="AS107" s="2">
        <v>3002639</v>
      </c>
      <c r="AT107" s="2"/>
      <c r="AU107" s="2">
        <v>215140.7</v>
      </c>
      <c r="AV107" s="2">
        <v>194436.9</v>
      </c>
      <c r="AW107" s="2">
        <v>200785.2</v>
      </c>
      <c r="AX107" s="2">
        <v>210690.5</v>
      </c>
      <c r="AY107" s="2">
        <v>228156.3</v>
      </c>
      <c r="AZ107" s="2">
        <v>224830.7</v>
      </c>
      <c r="BA107" s="2">
        <v>238867.1</v>
      </c>
      <c r="BB107" s="2">
        <v>212811.9</v>
      </c>
      <c r="BC107" s="2"/>
      <c r="BD107" s="2">
        <v>92951.7</v>
      </c>
      <c r="BE107" s="2">
        <v>115824.8</v>
      </c>
      <c r="BF107" s="2">
        <v>103191.9</v>
      </c>
      <c r="BG107" s="2">
        <v>114971.4</v>
      </c>
      <c r="BH107" s="2">
        <v>72032.58</v>
      </c>
      <c r="BI107" s="2">
        <v>88166.54</v>
      </c>
      <c r="BJ107" s="2"/>
      <c r="BK107" s="2">
        <v>120538.1</v>
      </c>
      <c r="BL107" s="2">
        <v>200928.8</v>
      </c>
      <c r="BM107" s="2">
        <v>117292.2</v>
      </c>
      <c r="BN107" s="2">
        <v>122117.2</v>
      </c>
      <c r="BO107" s="2">
        <v>117204.5</v>
      </c>
      <c r="BP107" s="2">
        <v>99020.88</v>
      </c>
    </row>
    <row r="108" spans="2:68" x14ac:dyDescent="0.2">
      <c r="B108" s="8">
        <v>2</v>
      </c>
      <c r="C108" s="2">
        <v>1565776</v>
      </c>
      <c r="D108" s="2">
        <v>1685508</v>
      </c>
      <c r="E108" s="2">
        <v>1617144</v>
      </c>
      <c r="F108" s="2">
        <v>1669175</v>
      </c>
      <c r="G108" s="2">
        <v>1740984</v>
      </c>
      <c r="H108" s="2">
        <v>1657842</v>
      </c>
      <c r="I108" s="2">
        <v>1759567</v>
      </c>
      <c r="J108" s="2">
        <v>1603004</v>
      </c>
      <c r="K108" s="2"/>
      <c r="L108" s="2">
        <v>158293</v>
      </c>
      <c r="M108" s="2">
        <v>112554.9</v>
      </c>
      <c r="N108" s="2">
        <v>146928.29999999999</v>
      </c>
      <c r="O108" s="2">
        <v>189021.7</v>
      </c>
      <c r="P108" s="2">
        <v>179898</v>
      </c>
      <c r="Q108" s="2">
        <v>201550.9</v>
      </c>
      <c r="R108" s="2">
        <v>192602.6</v>
      </c>
      <c r="S108" s="2">
        <v>153133</v>
      </c>
      <c r="T108" s="2"/>
      <c r="U108" s="2">
        <v>85750.03</v>
      </c>
      <c r="V108" s="2">
        <v>114827.8</v>
      </c>
      <c r="W108" s="2">
        <v>107721.9</v>
      </c>
      <c r="X108" s="2">
        <v>84856.8</v>
      </c>
      <c r="Y108" s="2">
        <v>115960.3</v>
      </c>
      <c r="Z108" s="2"/>
      <c r="AA108" s="2"/>
      <c r="AB108" s="2">
        <v>136074</v>
      </c>
      <c r="AC108" s="2">
        <v>141369.5</v>
      </c>
      <c r="AD108" s="2">
        <v>123552.8</v>
      </c>
      <c r="AE108" s="2">
        <v>112507</v>
      </c>
      <c r="AF108" s="2">
        <v>102203</v>
      </c>
      <c r="AG108" s="2">
        <v>100895.1</v>
      </c>
      <c r="AJ108" s="2">
        <v>3000805</v>
      </c>
      <c r="AK108" s="2">
        <v>3268853</v>
      </c>
      <c r="AL108" s="2">
        <v>2950162</v>
      </c>
      <c r="AM108" s="2">
        <v>3178549</v>
      </c>
      <c r="AN108" s="2">
        <v>3094466</v>
      </c>
      <c r="AO108" s="2">
        <v>2954062</v>
      </c>
      <c r="AP108" s="2">
        <v>2811177</v>
      </c>
      <c r="AQ108" s="2">
        <v>3131838</v>
      </c>
      <c r="AR108" s="2">
        <v>2921555</v>
      </c>
      <c r="AS108" s="2">
        <v>2918843</v>
      </c>
      <c r="AT108" s="2"/>
      <c r="AU108" s="2">
        <v>289940.7</v>
      </c>
      <c r="AV108" s="2">
        <v>252744.1</v>
      </c>
      <c r="AW108" s="2">
        <v>280067.3</v>
      </c>
      <c r="AX108" s="2">
        <v>287452.40000000002</v>
      </c>
      <c r="AY108" s="2">
        <v>324673</v>
      </c>
      <c r="AZ108" s="2">
        <v>327440.40000000002</v>
      </c>
      <c r="BA108" s="2">
        <v>314376.90000000002</v>
      </c>
      <c r="BB108" s="2">
        <v>302310.3</v>
      </c>
      <c r="BC108" s="2"/>
      <c r="BD108" s="2">
        <v>142246.79999999999</v>
      </c>
      <c r="BE108" s="2">
        <v>183742.1</v>
      </c>
      <c r="BF108" s="2">
        <v>163253.6</v>
      </c>
      <c r="BG108" s="2">
        <v>171508</v>
      </c>
      <c r="BH108" s="2">
        <v>142829</v>
      </c>
      <c r="BI108" s="2">
        <v>113073.3</v>
      </c>
      <c r="BJ108" s="2"/>
      <c r="BK108" s="2">
        <v>180320.7</v>
      </c>
      <c r="BL108" s="2">
        <v>241132.1</v>
      </c>
      <c r="BM108" s="2">
        <v>178717.7</v>
      </c>
      <c r="BN108" s="2">
        <v>150333.70000000001</v>
      </c>
      <c r="BO108" s="2">
        <v>205402.9</v>
      </c>
      <c r="BP108" s="2">
        <v>190553</v>
      </c>
    </row>
    <row r="109" spans="2:68" x14ac:dyDescent="0.2">
      <c r="B109" s="8"/>
      <c r="C109" s="2">
        <v>1776291</v>
      </c>
      <c r="D109" s="2">
        <v>1888941</v>
      </c>
      <c r="E109" s="2">
        <v>1805337</v>
      </c>
      <c r="F109" s="2">
        <v>1876970</v>
      </c>
      <c r="G109" s="2">
        <v>2022511</v>
      </c>
      <c r="H109" s="2">
        <v>1880814</v>
      </c>
      <c r="I109" s="2">
        <v>2017303</v>
      </c>
      <c r="J109" s="2">
        <v>1772606</v>
      </c>
      <c r="K109" s="2"/>
      <c r="L109" s="2">
        <v>239138.3</v>
      </c>
      <c r="M109" s="2">
        <v>141903.9</v>
      </c>
      <c r="N109" s="2">
        <v>225484.6</v>
      </c>
      <c r="O109" s="2">
        <v>260256.8</v>
      </c>
      <c r="P109" s="2">
        <v>243070.1</v>
      </c>
      <c r="Q109" s="2">
        <v>256971</v>
      </c>
      <c r="R109" s="2">
        <v>213306.4</v>
      </c>
      <c r="S109" s="2">
        <v>217310</v>
      </c>
      <c r="T109" s="2"/>
      <c r="U109" s="2">
        <v>129279</v>
      </c>
      <c r="V109" s="2">
        <v>144679.29999999999</v>
      </c>
      <c r="W109" s="2">
        <v>176508.5</v>
      </c>
      <c r="X109" s="2">
        <v>166340.1</v>
      </c>
      <c r="Y109" s="2">
        <v>182490</v>
      </c>
      <c r="Z109" s="2"/>
      <c r="AA109" s="2"/>
      <c r="AB109" s="2">
        <v>201830</v>
      </c>
      <c r="AC109" s="2">
        <v>239983.7</v>
      </c>
      <c r="AD109" s="2">
        <v>199054.6</v>
      </c>
      <c r="AE109" s="2">
        <v>200234.9</v>
      </c>
      <c r="AF109" s="2">
        <v>177744.7</v>
      </c>
      <c r="AG109" s="2">
        <v>179770.4</v>
      </c>
      <c r="AJ109" s="2">
        <v>3276079</v>
      </c>
      <c r="AK109" s="2">
        <v>3503685</v>
      </c>
      <c r="AL109" s="2">
        <v>3189946</v>
      </c>
      <c r="AM109" s="2">
        <v>3360417</v>
      </c>
      <c r="AN109" s="2">
        <v>3542421</v>
      </c>
      <c r="AO109" s="2">
        <v>3264682</v>
      </c>
      <c r="AP109" s="2">
        <v>3011611</v>
      </c>
      <c r="AQ109" s="2">
        <v>3399528</v>
      </c>
      <c r="AR109" s="2">
        <v>3242017</v>
      </c>
      <c r="AS109" s="2">
        <v>3148028</v>
      </c>
      <c r="AT109" s="2"/>
      <c r="AU109" s="2">
        <v>398978.5</v>
      </c>
      <c r="AV109" s="2">
        <v>348391.4</v>
      </c>
      <c r="AW109" s="2">
        <v>352562.5</v>
      </c>
      <c r="AX109" s="2">
        <v>441391</v>
      </c>
      <c r="AY109" s="2">
        <v>484385.6</v>
      </c>
      <c r="AZ109" s="2">
        <v>432921.2</v>
      </c>
      <c r="BA109" s="2">
        <v>441965.2</v>
      </c>
      <c r="BB109" s="2">
        <v>394017.9</v>
      </c>
      <c r="BC109" s="2"/>
      <c r="BD109" s="2">
        <v>243636.3</v>
      </c>
      <c r="BE109" s="2">
        <v>276829.40000000002</v>
      </c>
      <c r="BF109" s="2">
        <v>284621.2</v>
      </c>
      <c r="BG109" s="2">
        <v>271884.7</v>
      </c>
      <c r="BH109" s="2">
        <v>236737.7</v>
      </c>
      <c r="BI109" s="2">
        <v>213410.1</v>
      </c>
      <c r="BJ109" s="2"/>
      <c r="BK109" s="2">
        <v>286359.8</v>
      </c>
      <c r="BL109" s="2">
        <v>322248.5</v>
      </c>
      <c r="BM109" s="2">
        <v>277579.09999999998</v>
      </c>
      <c r="BN109" s="2">
        <v>268447.40000000002</v>
      </c>
      <c r="BO109" s="2">
        <v>328628.7</v>
      </c>
      <c r="BP109" s="2">
        <v>262960.40000000002</v>
      </c>
    </row>
    <row r="110" spans="2:68" x14ac:dyDescent="0.2">
      <c r="B110" s="8"/>
      <c r="C110" s="2">
        <v>2127298</v>
      </c>
      <c r="D110" s="2">
        <v>2268125</v>
      </c>
      <c r="E110" s="2">
        <v>2218360</v>
      </c>
      <c r="F110" s="2">
        <v>2228448</v>
      </c>
      <c r="G110" s="2">
        <v>2277448</v>
      </c>
      <c r="H110" s="2">
        <v>2142371</v>
      </c>
      <c r="I110" s="2">
        <v>2480554</v>
      </c>
      <c r="J110" s="2">
        <v>2141015</v>
      </c>
      <c r="K110" s="2"/>
      <c r="L110" s="2">
        <v>344547.3</v>
      </c>
      <c r="M110" s="2">
        <v>208553.1</v>
      </c>
      <c r="N110" s="2">
        <v>333182.59999999998</v>
      </c>
      <c r="O110" s="2">
        <v>402399.9</v>
      </c>
      <c r="P110" s="2">
        <v>341883.6</v>
      </c>
      <c r="Q110" s="2">
        <v>373696.9</v>
      </c>
      <c r="R110" s="2">
        <v>305325</v>
      </c>
      <c r="S110" s="2">
        <v>315054.8</v>
      </c>
      <c r="T110" s="2"/>
      <c r="U110" s="2">
        <v>229065.5</v>
      </c>
      <c r="V110" s="2">
        <v>246770.6</v>
      </c>
      <c r="W110" s="2">
        <v>275633.09999999998</v>
      </c>
      <c r="X110" s="2">
        <v>258813.3</v>
      </c>
      <c r="Y110" s="2">
        <v>284828.59999999998</v>
      </c>
      <c r="Z110" s="2"/>
      <c r="AA110" s="2"/>
      <c r="AB110" s="2">
        <v>349125.1</v>
      </c>
      <c r="AC110" s="2">
        <v>355672.8</v>
      </c>
      <c r="AD110" s="2">
        <v>345241.2</v>
      </c>
      <c r="AE110" s="2">
        <v>331340.3</v>
      </c>
      <c r="AF110" s="2">
        <v>283728</v>
      </c>
      <c r="AG110" s="2">
        <v>326969.8</v>
      </c>
      <c r="AJ110" s="2">
        <v>3756349</v>
      </c>
      <c r="AK110" s="2">
        <v>4023608</v>
      </c>
      <c r="AL110" s="2">
        <v>3724177</v>
      </c>
      <c r="AM110" s="2">
        <v>3890150</v>
      </c>
      <c r="AN110" s="2">
        <v>4023584</v>
      </c>
      <c r="AO110" s="2">
        <v>3776184</v>
      </c>
      <c r="AP110" s="2">
        <v>3430568</v>
      </c>
      <c r="AQ110" s="2">
        <v>3893787</v>
      </c>
      <c r="AR110" s="2">
        <v>3695650</v>
      </c>
      <c r="AS110" s="2">
        <v>3706496</v>
      </c>
      <c r="AT110" s="2"/>
      <c r="AU110" s="2">
        <v>537620.5</v>
      </c>
      <c r="AV110" s="2">
        <v>457804.1</v>
      </c>
      <c r="AW110" s="2">
        <v>482359.9</v>
      </c>
      <c r="AX110" s="2">
        <v>577528.69999999995</v>
      </c>
      <c r="AY110" s="2">
        <v>631991.80000000005</v>
      </c>
      <c r="AZ110" s="2">
        <v>575997.4</v>
      </c>
      <c r="BA110" s="2">
        <v>627270.40000000002</v>
      </c>
      <c r="BB110" s="2">
        <v>573987.69999999995</v>
      </c>
      <c r="BC110" s="2"/>
      <c r="BD110" s="2">
        <v>354763.7</v>
      </c>
      <c r="BE110" s="2">
        <v>467430.2</v>
      </c>
      <c r="BF110" s="2">
        <v>416715.5</v>
      </c>
      <c r="BG110" s="2">
        <v>437291.7</v>
      </c>
      <c r="BH110" s="2">
        <v>379925.6</v>
      </c>
      <c r="BI110" s="2">
        <v>368217.9</v>
      </c>
      <c r="BJ110" s="2"/>
      <c r="BK110" s="2">
        <v>493509.3</v>
      </c>
      <c r="BL110" s="2">
        <v>493046.8</v>
      </c>
      <c r="BM110" s="2">
        <v>438041.3</v>
      </c>
      <c r="BN110" s="2">
        <v>475868</v>
      </c>
      <c r="BO110" s="2">
        <v>498286.5</v>
      </c>
      <c r="BP110" s="2">
        <v>432091.8</v>
      </c>
    </row>
    <row r="111" spans="2:68" x14ac:dyDescent="0.2">
      <c r="B111" s="8"/>
      <c r="C111" s="2">
        <v>2479510</v>
      </c>
      <c r="D111" s="2">
        <v>2708144</v>
      </c>
      <c r="E111" s="2">
        <v>2655101</v>
      </c>
      <c r="F111" s="2">
        <v>2541055</v>
      </c>
      <c r="G111" s="2">
        <v>2788264</v>
      </c>
      <c r="H111" s="2">
        <v>2581122</v>
      </c>
      <c r="I111" s="2">
        <v>2853813</v>
      </c>
      <c r="J111" s="2">
        <v>2427790</v>
      </c>
      <c r="K111" s="2"/>
      <c r="L111" s="2">
        <v>403045.9</v>
      </c>
      <c r="M111" s="2">
        <v>296408.7</v>
      </c>
      <c r="N111" s="2">
        <v>434691.8</v>
      </c>
      <c r="O111" s="2">
        <v>522762.6</v>
      </c>
      <c r="P111" s="2">
        <v>473068.7</v>
      </c>
      <c r="Q111" s="2">
        <v>522603.1</v>
      </c>
      <c r="R111" s="2">
        <v>439062.2</v>
      </c>
      <c r="S111" s="2">
        <v>441789.7</v>
      </c>
      <c r="T111" s="2"/>
      <c r="U111" s="2">
        <v>339188</v>
      </c>
      <c r="V111" s="2">
        <v>353742.8</v>
      </c>
      <c r="W111" s="2">
        <v>425073.6</v>
      </c>
      <c r="X111" s="2">
        <v>374366.8</v>
      </c>
      <c r="Y111" s="2">
        <v>389902.7</v>
      </c>
      <c r="Z111" s="2"/>
      <c r="AA111" s="2"/>
      <c r="AB111" s="2">
        <v>532883.19999999995</v>
      </c>
      <c r="AC111" s="2">
        <v>509914.4</v>
      </c>
      <c r="AD111" s="2">
        <v>490606.3</v>
      </c>
      <c r="AE111" s="2">
        <v>447061.4</v>
      </c>
      <c r="AF111" s="2">
        <v>438153</v>
      </c>
      <c r="AG111" s="2">
        <v>462908.2</v>
      </c>
      <c r="AJ111" s="2">
        <v>4394777</v>
      </c>
      <c r="AK111" s="2">
        <v>4640304</v>
      </c>
      <c r="AL111" s="2">
        <v>4289424</v>
      </c>
      <c r="AM111" s="2">
        <v>4547113</v>
      </c>
      <c r="AN111" s="2">
        <v>4547384</v>
      </c>
      <c r="AO111" s="2">
        <v>4330991</v>
      </c>
      <c r="AP111" s="2">
        <v>4027524</v>
      </c>
      <c r="AQ111" s="2">
        <v>4547551</v>
      </c>
      <c r="AR111" s="2">
        <v>4189031</v>
      </c>
      <c r="AS111" s="2">
        <v>4331063</v>
      </c>
      <c r="AT111" s="2"/>
      <c r="AU111" s="2">
        <v>671660.8</v>
      </c>
      <c r="AV111" s="2">
        <v>574386.4</v>
      </c>
      <c r="AW111" s="2">
        <v>674515.9</v>
      </c>
      <c r="AX111" s="2">
        <v>730358.7</v>
      </c>
      <c r="AY111" s="2">
        <v>844995.1</v>
      </c>
      <c r="AZ111" s="2">
        <v>770075.5</v>
      </c>
      <c r="BA111" s="2">
        <v>779582</v>
      </c>
      <c r="BB111" s="2">
        <v>721785.3</v>
      </c>
      <c r="BC111" s="2"/>
      <c r="BD111" s="2">
        <v>518663.3</v>
      </c>
      <c r="BE111" s="2">
        <v>700866.2</v>
      </c>
      <c r="BF111" s="2">
        <v>597012.30000000005</v>
      </c>
      <c r="BG111" s="2">
        <v>647423.9</v>
      </c>
      <c r="BH111" s="2">
        <v>583350.69999999995</v>
      </c>
      <c r="BI111" s="2">
        <v>580997.9</v>
      </c>
      <c r="BJ111" s="2"/>
      <c r="BK111" s="2">
        <v>680545.2</v>
      </c>
      <c r="BL111" s="2">
        <v>668494.6</v>
      </c>
      <c r="BM111" s="2">
        <v>610155.5</v>
      </c>
      <c r="BN111" s="2">
        <v>646100</v>
      </c>
      <c r="BO111" s="2">
        <v>742321.6</v>
      </c>
      <c r="BP111" s="2">
        <v>653461.19999999995</v>
      </c>
    </row>
    <row r="112" spans="2:68" x14ac:dyDescent="0.2">
      <c r="B112" s="8"/>
      <c r="C112" s="2">
        <v>2916091</v>
      </c>
      <c r="D112" s="2">
        <v>3152678</v>
      </c>
      <c r="E112" s="2">
        <v>2908547</v>
      </c>
      <c r="F112" s="2">
        <v>2880785</v>
      </c>
      <c r="G112" s="2">
        <v>3096994</v>
      </c>
      <c r="H112" s="2">
        <v>2925518</v>
      </c>
      <c r="I112" s="2">
        <v>3239624</v>
      </c>
      <c r="J112" s="2">
        <v>2759728</v>
      </c>
      <c r="K112" s="2"/>
      <c r="L112" s="2">
        <v>552103.6</v>
      </c>
      <c r="M112" s="2">
        <v>403341</v>
      </c>
      <c r="N112" s="2">
        <v>577728.1</v>
      </c>
      <c r="O112" s="2">
        <v>698178.5</v>
      </c>
      <c r="P112" s="2">
        <v>629910.30000000005</v>
      </c>
      <c r="Q112" s="2">
        <v>713435.2</v>
      </c>
      <c r="R112" s="2">
        <v>565932.69999999995</v>
      </c>
      <c r="S112" s="2">
        <v>607364.19999999995</v>
      </c>
      <c r="T112" s="2"/>
      <c r="U112" s="2">
        <v>505998.6</v>
      </c>
      <c r="V112" s="2">
        <v>549718.9</v>
      </c>
      <c r="W112" s="2">
        <v>630420.69999999995</v>
      </c>
      <c r="X112" s="2">
        <v>540037</v>
      </c>
      <c r="Y112" s="2">
        <v>599819.6</v>
      </c>
      <c r="Z112" s="2"/>
      <c r="AA112" s="2"/>
      <c r="AB112" s="2">
        <v>790532.1</v>
      </c>
      <c r="AC112" s="2">
        <v>764740.1</v>
      </c>
      <c r="AD112" s="2">
        <v>740271.9</v>
      </c>
      <c r="AE112" s="2">
        <v>689597.1</v>
      </c>
      <c r="AF112" s="2">
        <v>594268.80000000005</v>
      </c>
      <c r="AG112" s="2">
        <v>683799.1</v>
      </c>
      <c r="AJ112" s="2">
        <v>4881260</v>
      </c>
      <c r="AK112" s="2">
        <v>5189265</v>
      </c>
      <c r="AL112" s="2">
        <v>4861011</v>
      </c>
      <c r="AM112" s="2">
        <v>4949712</v>
      </c>
      <c r="AN112" s="2">
        <v>5141070</v>
      </c>
      <c r="AO112" s="2">
        <v>4938834</v>
      </c>
      <c r="AP112" s="2">
        <v>4673553</v>
      </c>
      <c r="AQ112" s="2">
        <v>5246687</v>
      </c>
      <c r="AR112" s="2">
        <v>4665697</v>
      </c>
      <c r="AS112" s="2">
        <v>4784879</v>
      </c>
      <c r="AT112" s="2"/>
      <c r="AU112" s="2">
        <v>910352.4</v>
      </c>
      <c r="AV112" s="2">
        <v>780347.6</v>
      </c>
      <c r="AW112" s="2">
        <v>799855.1</v>
      </c>
      <c r="AX112" s="2">
        <v>953865.4</v>
      </c>
      <c r="AY112" s="2">
        <v>1050677</v>
      </c>
      <c r="AZ112" s="2">
        <v>993000.1</v>
      </c>
      <c r="BA112" s="2">
        <v>1032781</v>
      </c>
      <c r="BB112" s="2">
        <v>986508.2</v>
      </c>
      <c r="BC112" s="2"/>
      <c r="BD112" s="2">
        <v>772986.5</v>
      </c>
      <c r="BE112" s="2">
        <v>950483.9</v>
      </c>
      <c r="BF112" s="2">
        <v>860052.4</v>
      </c>
      <c r="BG112" s="2">
        <v>974417.7</v>
      </c>
      <c r="BH112" s="2">
        <v>821460.1</v>
      </c>
      <c r="BI112" s="2">
        <v>806227.4</v>
      </c>
      <c r="BJ112" s="2"/>
      <c r="BK112" s="2">
        <v>997641.7</v>
      </c>
      <c r="BL112" s="2">
        <v>999029.4</v>
      </c>
      <c r="BM112" s="2">
        <v>873634.3</v>
      </c>
      <c r="BN112" s="2">
        <v>953059.9</v>
      </c>
      <c r="BO112" s="2">
        <v>962343.1</v>
      </c>
      <c r="BP112" s="2">
        <v>943385.9</v>
      </c>
    </row>
    <row r="113" spans="2:68" x14ac:dyDescent="0.2">
      <c r="B113" s="8"/>
      <c r="C113" s="2">
        <v>3266134</v>
      </c>
      <c r="D113" s="2">
        <v>3605880</v>
      </c>
      <c r="E113" s="2">
        <v>3351940</v>
      </c>
      <c r="F113" s="2">
        <v>3254921</v>
      </c>
      <c r="G113" s="2">
        <v>3553945</v>
      </c>
      <c r="H113" s="2">
        <v>3256141</v>
      </c>
      <c r="I113" s="2">
        <v>3628067</v>
      </c>
      <c r="J113" s="2">
        <v>3124246</v>
      </c>
      <c r="K113" s="2"/>
      <c r="L113" s="2">
        <v>725733.1</v>
      </c>
      <c r="M113" s="2">
        <v>534294.80000000005</v>
      </c>
      <c r="N113" s="2">
        <v>763583.6</v>
      </c>
      <c r="O113" s="2">
        <v>841238.8</v>
      </c>
      <c r="P113" s="2">
        <v>787956.1</v>
      </c>
      <c r="Q113" s="2">
        <v>881625.5</v>
      </c>
      <c r="R113" s="2">
        <v>696256.4</v>
      </c>
      <c r="S113" s="2">
        <v>792733.3</v>
      </c>
      <c r="T113" s="2"/>
      <c r="U113" s="2">
        <v>717550.4</v>
      </c>
      <c r="V113" s="2">
        <v>716872.5</v>
      </c>
      <c r="W113" s="2">
        <v>871688.3</v>
      </c>
      <c r="X113" s="2">
        <v>701512.2</v>
      </c>
      <c r="Y113" s="2">
        <v>789064.6</v>
      </c>
      <c r="Z113" s="2"/>
      <c r="AA113" s="2"/>
      <c r="AB113" s="2">
        <v>1031991</v>
      </c>
      <c r="AC113" s="2">
        <v>1060279</v>
      </c>
      <c r="AD113" s="2">
        <v>953059.9</v>
      </c>
      <c r="AE113" s="2">
        <v>932994.2</v>
      </c>
      <c r="AF113" s="2">
        <v>871465</v>
      </c>
      <c r="AG113" s="2">
        <v>949303.6</v>
      </c>
      <c r="AJ113" s="2">
        <v>5449562</v>
      </c>
      <c r="AK113" s="2">
        <v>5746377</v>
      </c>
      <c r="AL113" s="2">
        <v>5519242</v>
      </c>
      <c r="AM113" s="2">
        <v>5770821</v>
      </c>
      <c r="AN113" s="2">
        <v>5888201</v>
      </c>
      <c r="AO113" s="2">
        <v>5537345</v>
      </c>
      <c r="AP113" s="2">
        <v>5201029</v>
      </c>
      <c r="AQ113" s="2">
        <v>5803384</v>
      </c>
      <c r="AR113" s="2">
        <v>5317467</v>
      </c>
      <c r="AS113" s="2">
        <v>5378829</v>
      </c>
      <c r="AT113" s="2"/>
      <c r="AU113" s="2">
        <v>1127734</v>
      </c>
      <c r="AV113" s="2">
        <v>990655.4</v>
      </c>
      <c r="AW113" s="2">
        <v>1059115</v>
      </c>
      <c r="AX113" s="2">
        <v>1221499</v>
      </c>
      <c r="AY113" s="2">
        <v>1275628</v>
      </c>
      <c r="AZ113" s="2">
        <v>1198339</v>
      </c>
      <c r="BA113" s="2">
        <v>1329134</v>
      </c>
      <c r="BB113" s="2">
        <v>1189208</v>
      </c>
      <c r="BC113" s="2"/>
      <c r="BD113" s="2">
        <v>1054649</v>
      </c>
      <c r="BE113" s="2">
        <v>1270396</v>
      </c>
      <c r="BF113" s="2">
        <v>1147321</v>
      </c>
      <c r="BG113" s="2">
        <v>1321948</v>
      </c>
      <c r="BH113" s="2">
        <v>1150926</v>
      </c>
      <c r="BI113" s="2">
        <v>1102971</v>
      </c>
      <c r="BJ113" s="2"/>
      <c r="BK113" s="2">
        <v>1298277</v>
      </c>
      <c r="BL113" s="2">
        <v>1294106</v>
      </c>
      <c r="BM113" s="2">
        <v>1182373</v>
      </c>
      <c r="BN113" s="2">
        <v>1266855</v>
      </c>
      <c r="BO113" s="2">
        <v>1324835</v>
      </c>
      <c r="BP113" s="2">
        <v>1312569</v>
      </c>
    </row>
    <row r="114" spans="2:68" x14ac:dyDescent="0.2">
      <c r="B114" s="8">
        <v>3</v>
      </c>
      <c r="C114" s="2">
        <v>3615690</v>
      </c>
      <c r="D114" s="2">
        <v>3977870</v>
      </c>
      <c r="E114" s="2">
        <v>3787341</v>
      </c>
      <c r="F114" s="2">
        <v>3627038</v>
      </c>
      <c r="G114" s="2">
        <v>3848248</v>
      </c>
      <c r="H114" s="2">
        <v>3601533</v>
      </c>
      <c r="I114" s="2">
        <v>4097603</v>
      </c>
      <c r="J114" s="2">
        <v>3529014</v>
      </c>
      <c r="K114" s="2"/>
      <c r="L114" s="2">
        <v>935291.1</v>
      </c>
      <c r="M114" s="2">
        <v>650063.80000000005</v>
      </c>
      <c r="N114" s="2">
        <v>864024.1</v>
      </c>
      <c r="O114" s="2">
        <v>1065687</v>
      </c>
      <c r="P114" s="2">
        <v>971115.9</v>
      </c>
      <c r="Q114" s="2">
        <v>1075313</v>
      </c>
      <c r="R114" s="2">
        <v>932962.3</v>
      </c>
      <c r="S114" s="2">
        <v>985718.6</v>
      </c>
      <c r="T114" s="2"/>
      <c r="U114" s="2">
        <v>947485.3</v>
      </c>
      <c r="V114" s="2">
        <v>982432.9</v>
      </c>
      <c r="W114" s="2">
        <v>1110659</v>
      </c>
      <c r="X114" s="2">
        <v>853289.4</v>
      </c>
      <c r="Y114" s="2">
        <v>985264.1</v>
      </c>
      <c r="Z114" s="2">
        <v>912513.7</v>
      </c>
      <c r="AA114" s="2"/>
      <c r="AB114" s="2">
        <v>1375023</v>
      </c>
      <c r="AC114" s="2">
        <v>1346695</v>
      </c>
      <c r="AD114" s="2">
        <v>1167595</v>
      </c>
      <c r="AE114" s="2">
        <v>1140766</v>
      </c>
      <c r="AF114" s="2">
        <v>1070272</v>
      </c>
      <c r="AG114" s="2">
        <v>1237346</v>
      </c>
      <c r="AJ114" s="2">
        <v>6000014</v>
      </c>
      <c r="AK114" s="2">
        <v>6372076</v>
      </c>
      <c r="AL114" s="2">
        <v>6014521</v>
      </c>
      <c r="AM114" s="2">
        <v>6370051</v>
      </c>
      <c r="AN114" s="2">
        <v>6496522</v>
      </c>
      <c r="AO114" s="2">
        <v>6107130</v>
      </c>
      <c r="AP114" s="2">
        <v>5687392</v>
      </c>
      <c r="AQ114" s="2">
        <v>6385387</v>
      </c>
      <c r="AR114" s="2">
        <v>6011690</v>
      </c>
      <c r="AS114" s="2">
        <v>5817604</v>
      </c>
      <c r="AT114" s="2"/>
      <c r="AU114" s="2">
        <v>1413273</v>
      </c>
      <c r="AV114" s="2">
        <v>1283395</v>
      </c>
      <c r="AW114" s="2">
        <v>1269375</v>
      </c>
      <c r="AX114" s="2">
        <v>1451347</v>
      </c>
      <c r="AY114" s="2">
        <v>1520022</v>
      </c>
      <c r="AZ114" s="2">
        <v>1458827</v>
      </c>
      <c r="BA114" s="2">
        <v>1543269</v>
      </c>
      <c r="BB114" s="2">
        <v>1427588</v>
      </c>
      <c r="BC114" s="2"/>
      <c r="BD114" s="2">
        <v>1313279</v>
      </c>
      <c r="BE114" s="2">
        <v>1657244</v>
      </c>
      <c r="BF114" s="2">
        <v>1493312</v>
      </c>
      <c r="BG114" s="2">
        <v>1593362</v>
      </c>
      <c r="BH114" s="2">
        <v>1456810</v>
      </c>
      <c r="BI114" s="2">
        <v>1423672</v>
      </c>
      <c r="BJ114" s="2"/>
      <c r="BK114" s="2">
        <v>1646892</v>
      </c>
      <c r="BL114" s="2">
        <v>1578153</v>
      </c>
      <c r="BM114" s="2">
        <v>1460215</v>
      </c>
      <c r="BN114" s="2">
        <v>1603690</v>
      </c>
      <c r="BO114" s="2">
        <v>1736654</v>
      </c>
      <c r="BP114" s="2">
        <v>1665905</v>
      </c>
    </row>
    <row r="115" spans="2:68" x14ac:dyDescent="0.2">
      <c r="B115" s="8"/>
      <c r="C115" s="2">
        <v>4103106</v>
      </c>
      <c r="D115" s="2">
        <v>4347444</v>
      </c>
      <c r="E115" s="2">
        <v>4063014</v>
      </c>
      <c r="F115" s="2">
        <v>4058707</v>
      </c>
      <c r="G115" s="2">
        <v>4304497</v>
      </c>
      <c r="H115" s="2">
        <v>4081612</v>
      </c>
      <c r="I115" s="2">
        <v>4508919</v>
      </c>
      <c r="J115" s="2">
        <v>3859015</v>
      </c>
      <c r="K115" s="2"/>
      <c r="L115" s="2">
        <v>1109870</v>
      </c>
      <c r="M115" s="2">
        <v>745695.1</v>
      </c>
      <c r="N115" s="2">
        <v>1036625</v>
      </c>
      <c r="O115" s="2">
        <v>1194838</v>
      </c>
      <c r="P115" s="2">
        <v>1036449</v>
      </c>
      <c r="Q115" s="2">
        <v>1211786</v>
      </c>
      <c r="R115" s="2">
        <v>1066404</v>
      </c>
      <c r="S115" s="2">
        <v>1139904</v>
      </c>
      <c r="T115" s="2"/>
      <c r="U115" s="2">
        <v>1169190</v>
      </c>
      <c r="V115" s="2">
        <v>1263122</v>
      </c>
      <c r="W115" s="2">
        <v>1401996</v>
      </c>
      <c r="X115" s="2">
        <v>1029567</v>
      </c>
      <c r="Y115" s="2">
        <v>1172906</v>
      </c>
      <c r="Z115" s="2">
        <v>1073726</v>
      </c>
      <c r="AA115" s="2"/>
      <c r="AB115" s="2">
        <v>1645257</v>
      </c>
      <c r="AC115" s="2">
        <v>1620151</v>
      </c>
      <c r="AD115" s="2">
        <v>1398646</v>
      </c>
      <c r="AE115" s="2">
        <v>1419142</v>
      </c>
      <c r="AF115" s="2">
        <v>1310240</v>
      </c>
      <c r="AG115" s="2">
        <v>1465263</v>
      </c>
      <c r="AJ115" s="2">
        <v>6666069</v>
      </c>
      <c r="AK115" s="2">
        <v>7264030</v>
      </c>
      <c r="AL115" s="2">
        <v>6607674</v>
      </c>
      <c r="AM115" s="2">
        <v>7077664</v>
      </c>
      <c r="AN115" s="2">
        <v>7245424</v>
      </c>
      <c r="AO115" s="2">
        <v>6948042</v>
      </c>
      <c r="AP115" s="2">
        <v>6438797</v>
      </c>
      <c r="AQ115" s="2">
        <v>7110506</v>
      </c>
      <c r="AR115" s="2">
        <v>6584984</v>
      </c>
      <c r="AS115" s="2">
        <v>6477382</v>
      </c>
      <c r="AT115" s="2"/>
      <c r="AU115" s="2">
        <v>1577396</v>
      </c>
      <c r="AV115" s="2">
        <v>1372511</v>
      </c>
      <c r="AW115" s="2">
        <v>1482729</v>
      </c>
      <c r="AX115" s="2">
        <v>1698165</v>
      </c>
      <c r="AY115" s="2">
        <v>1765237</v>
      </c>
      <c r="AZ115" s="2">
        <v>1631643</v>
      </c>
      <c r="BA115" s="2">
        <v>1739756</v>
      </c>
      <c r="BB115" s="2">
        <v>1573815</v>
      </c>
      <c r="BC115" s="2"/>
      <c r="BD115" s="2">
        <v>1681186</v>
      </c>
      <c r="BE115" s="2">
        <v>1965647</v>
      </c>
      <c r="BF115" s="2">
        <v>1805225</v>
      </c>
      <c r="BG115" s="2">
        <v>1986016</v>
      </c>
      <c r="BH115" s="2">
        <v>1891956</v>
      </c>
      <c r="BI115" s="2">
        <v>1770804</v>
      </c>
      <c r="BJ115" s="2"/>
      <c r="BK115" s="2">
        <v>1982770</v>
      </c>
      <c r="BL115" s="2">
        <v>1880950</v>
      </c>
      <c r="BM115" s="2">
        <v>1779720</v>
      </c>
      <c r="BN115" s="2">
        <v>1926919</v>
      </c>
      <c r="BO115" s="2">
        <v>2028078</v>
      </c>
      <c r="BP115" s="2">
        <v>1939313</v>
      </c>
    </row>
    <row r="116" spans="2:68" x14ac:dyDescent="0.2">
      <c r="B116" s="8"/>
      <c r="C116" s="2">
        <v>4573686</v>
      </c>
      <c r="D116" s="2">
        <v>4815879</v>
      </c>
      <c r="E116" s="2">
        <v>4493017</v>
      </c>
      <c r="F116" s="2">
        <v>4503815</v>
      </c>
      <c r="G116" s="2">
        <v>4944751</v>
      </c>
      <c r="H116" s="2">
        <v>4527374</v>
      </c>
      <c r="I116" s="2">
        <v>5156112</v>
      </c>
      <c r="J116" s="2">
        <v>4368602</v>
      </c>
      <c r="K116" s="2"/>
      <c r="L116" s="2">
        <v>1237306</v>
      </c>
      <c r="M116" s="2">
        <v>904155.6</v>
      </c>
      <c r="N116" s="2">
        <v>1295518</v>
      </c>
      <c r="O116" s="2">
        <v>1351137</v>
      </c>
      <c r="P116" s="2">
        <v>1297751</v>
      </c>
      <c r="Q116" s="2">
        <v>1498568</v>
      </c>
      <c r="R116" s="2">
        <v>1248583</v>
      </c>
      <c r="S116" s="2">
        <v>1310471</v>
      </c>
      <c r="T116" s="2"/>
      <c r="U116" s="2">
        <v>1365963</v>
      </c>
      <c r="V116" s="2">
        <v>1480863</v>
      </c>
      <c r="W116" s="2">
        <v>1635424</v>
      </c>
      <c r="X116" s="2">
        <v>1209856</v>
      </c>
      <c r="Y116" s="2">
        <v>1425475</v>
      </c>
      <c r="Z116" s="2">
        <v>1279990</v>
      </c>
      <c r="AA116" s="2"/>
      <c r="AB116" s="2">
        <v>1932757</v>
      </c>
      <c r="AC116" s="2">
        <v>1946100</v>
      </c>
      <c r="AD116" s="2">
        <v>1701379</v>
      </c>
      <c r="AE116" s="2">
        <v>1711715</v>
      </c>
      <c r="AF116" s="2">
        <v>1594798</v>
      </c>
      <c r="AG116" s="2">
        <v>1770421</v>
      </c>
      <c r="AJ116" s="2">
        <v>7521671</v>
      </c>
      <c r="AK116" s="2">
        <v>7950628</v>
      </c>
      <c r="AL116" s="2">
        <v>7373785</v>
      </c>
      <c r="AM116" s="2">
        <v>7779224</v>
      </c>
      <c r="AN116" s="2">
        <v>8060575</v>
      </c>
      <c r="AO116" s="2">
        <v>7747363</v>
      </c>
      <c r="AP116" s="2">
        <v>7190107</v>
      </c>
      <c r="AQ116" s="2">
        <v>7773880</v>
      </c>
      <c r="AR116" s="2">
        <v>7243605</v>
      </c>
      <c r="AS116" s="2">
        <v>7299033</v>
      </c>
      <c r="AT116" s="2"/>
      <c r="AU116" s="2">
        <v>1854464</v>
      </c>
      <c r="AV116" s="2">
        <v>1592533</v>
      </c>
      <c r="AW116" s="2">
        <v>1724715</v>
      </c>
      <c r="AX116" s="2">
        <v>1932191</v>
      </c>
      <c r="AY116" s="2">
        <v>2044977</v>
      </c>
      <c r="AZ116" s="2">
        <v>1952863</v>
      </c>
      <c r="BA116" s="2">
        <v>2009432</v>
      </c>
      <c r="BB116" s="2">
        <v>1878159</v>
      </c>
      <c r="BC116" s="2"/>
      <c r="BD116" s="2">
        <v>2010883</v>
      </c>
      <c r="BE116" s="2">
        <v>2398353</v>
      </c>
      <c r="BF116" s="2">
        <v>2175397</v>
      </c>
      <c r="BG116" s="2">
        <v>2221151</v>
      </c>
      <c r="BH116" s="2">
        <v>2127258</v>
      </c>
      <c r="BI116" s="2">
        <v>2165667</v>
      </c>
      <c r="BJ116" s="2"/>
      <c r="BK116" s="2">
        <v>2362911</v>
      </c>
      <c r="BL116" s="2">
        <v>2229342</v>
      </c>
      <c r="BM116" s="2">
        <v>2117847</v>
      </c>
      <c r="BN116" s="2">
        <v>2275758</v>
      </c>
      <c r="BO116" s="2">
        <v>2421091</v>
      </c>
      <c r="BP116" s="2">
        <v>2328817</v>
      </c>
    </row>
    <row r="117" spans="2:68" x14ac:dyDescent="0.2">
      <c r="B117" s="8"/>
      <c r="C117" s="2">
        <v>5121419</v>
      </c>
      <c r="D117" s="2">
        <v>5295950</v>
      </c>
      <c r="E117" s="2">
        <v>5115231</v>
      </c>
      <c r="F117" s="2">
        <v>5012095</v>
      </c>
      <c r="G117" s="2">
        <v>5452728</v>
      </c>
      <c r="H117" s="2">
        <v>5095556</v>
      </c>
      <c r="I117" s="2">
        <v>5705448</v>
      </c>
      <c r="J117" s="2">
        <v>5003649</v>
      </c>
      <c r="K117" s="2"/>
      <c r="L117" s="2">
        <v>1466627</v>
      </c>
      <c r="M117" s="2">
        <v>1037550</v>
      </c>
      <c r="N117" s="2">
        <v>1475304</v>
      </c>
      <c r="O117" s="2">
        <v>1547664</v>
      </c>
      <c r="P117" s="2">
        <v>1557114</v>
      </c>
      <c r="Q117" s="2">
        <v>1629649</v>
      </c>
      <c r="R117" s="2">
        <v>1499214</v>
      </c>
      <c r="S117" s="2">
        <v>1533795</v>
      </c>
      <c r="T117" s="2"/>
      <c r="U117" s="2">
        <v>1549203</v>
      </c>
      <c r="V117" s="2">
        <v>1694441</v>
      </c>
      <c r="W117" s="2">
        <v>1894053</v>
      </c>
      <c r="X117" s="2">
        <v>1390057</v>
      </c>
      <c r="Y117" s="2">
        <v>1631540</v>
      </c>
      <c r="Z117" s="2">
        <v>1510698</v>
      </c>
      <c r="AA117" s="2"/>
      <c r="AB117" s="2">
        <v>2238226</v>
      </c>
      <c r="AC117" s="2">
        <v>2148560</v>
      </c>
      <c r="AD117" s="2">
        <v>1954314</v>
      </c>
      <c r="AE117" s="2">
        <v>1954849</v>
      </c>
      <c r="AF117" s="2">
        <v>1795559</v>
      </c>
      <c r="AG117" s="2">
        <v>2031491</v>
      </c>
      <c r="AJ117" s="2">
        <v>8224419</v>
      </c>
      <c r="AK117" s="2">
        <v>8732164</v>
      </c>
      <c r="AL117" s="2">
        <v>8084796</v>
      </c>
      <c r="AM117" s="2">
        <v>8612376</v>
      </c>
      <c r="AN117" s="2">
        <v>8884420</v>
      </c>
      <c r="AO117" s="2">
        <v>8587413</v>
      </c>
      <c r="AP117" s="2">
        <v>7750058</v>
      </c>
      <c r="AQ117" s="2">
        <v>8545918</v>
      </c>
      <c r="AR117" s="2">
        <v>8000187</v>
      </c>
      <c r="AS117" s="2">
        <v>7943993</v>
      </c>
      <c r="AT117" s="2"/>
      <c r="AU117" s="2">
        <v>2147156</v>
      </c>
      <c r="AV117" s="2">
        <v>1833617</v>
      </c>
      <c r="AW117" s="2">
        <v>2000563</v>
      </c>
      <c r="AX117" s="2">
        <v>2215058</v>
      </c>
      <c r="AY117" s="2">
        <v>2327948</v>
      </c>
      <c r="AZ117" s="2">
        <v>2202840</v>
      </c>
      <c r="BA117" s="2">
        <v>2242525</v>
      </c>
      <c r="BB117" s="2">
        <v>2158952</v>
      </c>
      <c r="BC117" s="2"/>
      <c r="BD117" s="2">
        <v>2329790</v>
      </c>
      <c r="BE117" s="2">
        <v>2668460</v>
      </c>
      <c r="BF117" s="2">
        <v>2476519</v>
      </c>
      <c r="BG117" s="2">
        <v>2519330</v>
      </c>
      <c r="BH117" s="2">
        <v>2493107</v>
      </c>
      <c r="BI117" s="2">
        <v>2438102</v>
      </c>
      <c r="BJ117" s="2"/>
      <c r="BK117" s="2">
        <v>2610168</v>
      </c>
      <c r="BL117" s="2">
        <v>2524450</v>
      </c>
      <c r="BM117" s="2">
        <v>2414264</v>
      </c>
      <c r="BN117" s="2">
        <v>2611213</v>
      </c>
      <c r="BO117" s="2">
        <v>2812557</v>
      </c>
      <c r="BP117" s="2">
        <v>2603748</v>
      </c>
    </row>
    <row r="118" spans="2:68" x14ac:dyDescent="0.2">
      <c r="B118" s="8"/>
      <c r="C118" s="2">
        <v>5722156</v>
      </c>
      <c r="D118" s="2">
        <v>5921107</v>
      </c>
      <c r="E118" s="2">
        <v>5679935</v>
      </c>
      <c r="F118" s="2">
        <v>5650658</v>
      </c>
      <c r="G118" s="2">
        <v>6069200</v>
      </c>
      <c r="H118" s="2">
        <v>5750684</v>
      </c>
      <c r="I118" s="2">
        <v>6450043</v>
      </c>
      <c r="J118" s="2">
        <v>5426768</v>
      </c>
      <c r="K118" s="2"/>
      <c r="L118" s="2">
        <v>1596672</v>
      </c>
      <c r="M118" s="2">
        <v>1203898</v>
      </c>
      <c r="N118" s="2">
        <v>1656558</v>
      </c>
      <c r="O118" s="2">
        <v>1741072</v>
      </c>
      <c r="P118" s="2">
        <v>1737658</v>
      </c>
      <c r="Q118" s="2">
        <v>1903680</v>
      </c>
      <c r="R118" s="2">
        <v>1623700</v>
      </c>
      <c r="S118" s="2">
        <v>1696219</v>
      </c>
      <c r="T118" s="2"/>
      <c r="U118" s="2">
        <v>1832094</v>
      </c>
      <c r="V118" s="2">
        <v>1903337</v>
      </c>
      <c r="W118" s="2">
        <v>2133543</v>
      </c>
      <c r="X118" s="2">
        <v>1543030</v>
      </c>
      <c r="Y118" s="2">
        <v>1807530</v>
      </c>
      <c r="Z118" s="2">
        <v>1744198</v>
      </c>
      <c r="AA118" s="2"/>
      <c r="AB118" s="2">
        <v>2544588</v>
      </c>
      <c r="AC118" s="2">
        <v>2468209</v>
      </c>
      <c r="AD118" s="2">
        <v>2228640</v>
      </c>
      <c r="AE118" s="2">
        <v>2142140</v>
      </c>
      <c r="AF118" s="2">
        <v>2051334</v>
      </c>
      <c r="AG118" s="2">
        <v>2242517</v>
      </c>
      <c r="AJ118" s="2">
        <v>8887610</v>
      </c>
      <c r="AK118" s="2">
        <v>9407948</v>
      </c>
      <c r="AL118" s="2">
        <v>8887139</v>
      </c>
      <c r="AM118" s="2">
        <v>9279530</v>
      </c>
      <c r="AN118" s="2">
        <v>9400523</v>
      </c>
      <c r="AO118" s="2">
        <v>9345199</v>
      </c>
      <c r="AP118" s="2">
        <v>8677414</v>
      </c>
      <c r="AQ118" s="2">
        <v>9143305</v>
      </c>
      <c r="AR118" s="2">
        <v>8796078</v>
      </c>
      <c r="AS118" s="2">
        <v>8823425</v>
      </c>
      <c r="AT118" s="2"/>
      <c r="AU118" s="2">
        <v>2413123</v>
      </c>
      <c r="AV118" s="2">
        <v>2087876</v>
      </c>
      <c r="AW118" s="2">
        <v>2226263</v>
      </c>
      <c r="AX118" s="2">
        <v>2500883</v>
      </c>
      <c r="AY118" s="2">
        <v>2736816</v>
      </c>
      <c r="AZ118" s="2">
        <v>2526835</v>
      </c>
      <c r="BA118" s="2">
        <v>2576066</v>
      </c>
      <c r="BB118" s="2">
        <v>2471016</v>
      </c>
      <c r="BC118" s="2"/>
      <c r="BD118" s="2">
        <v>2600407</v>
      </c>
      <c r="BE118" s="2">
        <v>3045171</v>
      </c>
      <c r="BF118" s="2">
        <v>2774028</v>
      </c>
      <c r="BG118" s="2">
        <v>2927049</v>
      </c>
      <c r="BH118" s="2">
        <v>2798353</v>
      </c>
      <c r="BI118" s="2">
        <v>2801638</v>
      </c>
      <c r="BJ118" s="2"/>
      <c r="BK118" s="2">
        <v>3001251</v>
      </c>
      <c r="BL118" s="2">
        <v>2894343</v>
      </c>
      <c r="BM118" s="2">
        <v>2696907</v>
      </c>
      <c r="BN118" s="2">
        <v>2943694</v>
      </c>
      <c r="BO118" s="2">
        <v>3183119</v>
      </c>
      <c r="BP118" s="2">
        <v>2977230</v>
      </c>
    </row>
    <row r="119" spans="2:68" x14ac:dyDescent="0.2">
      <c r="B119" s="8"/>
      <c r="C119" s="2">
        <v>6300578</v>
      </c>
      <c r="D119" s="2">
        <v>6554566</v>
      </c>
      <c r="E119" s="2">
        <v>6237143</v>
      </c>
      <c r="F119" s="2">
        <v>6154288</v>
      </c>
      <c r="G119" s="2">
        <v>6743700</v>
      </c>
      <c r="H119" s="2">
        <v>6320548</v>
      </c>
      <c r="I119" s="2">
        <v>7049208</v>
      </c>
      <c r="J119" s="2">
        <v>5993841</v>
      </c>
      <c r="K119" s="2"/>
      <c r="L119" s="2">
        <v>1815800</v>
      </c>
      <c r="M119" s="2">
        <v>1309610</v>
      </c>
      <c r="N119" s="2">
        <v>1885655</v>
      </c>
      <c r="O119" s="2">
        <v>2007916</v>
      </c>
      <c r="P119" s="2">
        <v>1941578</v>
      </c>
      <c r="Q119" s="2">
        <v>2101043</v>
      </c>
      <c r="R119" s="2">
        <v>1915467</v>
      </c>
      <c r="S119" s="2">
        <v>1953756</v>
      </c>
      <c r="T119" s="2"/>
      <c r="U119" s="2">
        <v>2107001</v>
      </c>
      <c r="V119" s="2">
        <v>2193572</v>
      </c>
      <c r="W119" s="2">
        <v>2395785</v>
      </c>
      <c r="X119" s="2">
        <v>1745331</v>
      </c>
      <c r="Y119" s="2">
        <v>2067603</v>
      </c>
      <c r="Z119" s="2">
        <v>1918856</v>
      </c>
      <c r="AA119" s="2"/>
      <c r="AB119" s="2">
        <v>2837208</v>
      </c>
      <c r="AC119" s="2">
        <v>2773693</v>
      </c>
      <c r="AD119" s="2">
        <v>2523581</v>
      </c>
      <c r="AE119" s="2">
        <v>2467148</v>
      </c>
      <c r="AF119" s="2">
        <v>2360758</v>
      </c>
      <c r="AG119" s="2">
        <v>2545489</v>
      </c>
      <c r="AJ119" s="2">
        <v>9279706</v>
      </c>
      <c r="AK119" s="2">
        <v>9925503</v>
      </c>
      <c r="AL119" s="2">
        <v>9540034</v>
      </c>
      <c r="AM119" s="2">
        <v>9748181</v>
      </c>
      <c r="AN119" s="2">
        <v>9986306</v>
      </c>
      <c r="AO119" s="2">
        <v>9939515</v>
      </c>
      <c r="AP119" s="2">
        <v>9217259</v>
      </c>
      <c r="AQ119" s="2">
        <v>9903539</v>
      </c>
      <c r="AR119" s="2">
        <v>9534388</v>
      </c>
      <c r="AS119" s="2">
        <v>9503978</v>
      </c>
      <c r="AT119" s="2"/>
      <c r="AU119" s="2">
        <v>2727700</v>
      </c>
      <c r="AV119" s="2">
        <v>2345150</v>
      </c>
      <c r="AW119" s="2">
        <v>2503651</v>
      </c>
      <c r="AX119" s="2">
        <v>2774299</v>
      </c>
      <c r="AY119" s="2">
        <v>3130770</v>
      </c>
      <c r="AZ119" s="2">
        <v>2837862</v>
      </c>
      <c r="BA119" s="2">
        <v>2878049</v>
      </c>
      <c r="BB119" s="2">
        <v>2758381</v>
      </c>
      <c r="BC119" s="2"/>
      <c r="BD119" s="2">
        <v>2938996</v>
      </c>
      <c r="BE119" s="2">
        <v>3436621</v>
      </c>
      <c r="BF119" s="2">
        <v>3128401</v>
      </c>
      <c r="BG119" s="2">
        <v>3204501</v>
      </c>
      <c r="BH119" s="2">
        <v>3139056</v>
      </c>
      <c r="BI119" s="2">
        <v>3124804</v>
      </c>
      <c r="BJ119" s="2"/>
      <c r="BK119" s="2">
        <v>3435265</v>
      </c>
      <c r="BL119" s="2">
        <v>3202515</v>
      </c>
      <c r="BM119" s="2">
        <v>3157878</v>
      </c>
      <c r="BN119" s="2">
        <v>3344993</v>
      </c>
      <c r="BO119" s="2">
        <v>3597634</v>
      </c>
      <c r="BP119" s="2">
        <v>3381153</v>
      </c>
    </row>
    <row r="120" spans="2:68" x14ac:dyDescent="0.2">
      <c r="B120" s="8">
        <v>4</v>
      </c>
      <c r="C120" s="2">
        <v>6537922</v>
      </c>
      <c r="D120" s="2">
        <v>6661220</v>
      </c>
      <c r="E120" s="2">
        <v>6397430</v>
      </c>
      <c r="F120" s="2">
        <v>6388521</v>
      </c>
      <c r="G120" s="2">
        <v>6805125</v>
      </c>
      <c r="H120" s="2">
        <v>6419721</v>
      </c>
      <c r="I120" s="2">
        <v>7275921</v>
      </c>
      <c r="J120" s="2">
        <v>6004297</v>
      </c>
      <c r="K120" s="2"/>
      <c r="L120" s="2">
        <v>2043095</v>
      </c>
      <c r="M120" s="2">
        <v>1446641</v>
      </c>
      <c r="N120" s="2">
        <v>2119083</v>
      </c>
      <c r="O120" s="2">
        <v>2293774</v>
      </c>
      <c r="P120" s="2">
        <v>2168020</v>
      </c>
      <c r="Q120" s="2">
        <v>2269617</v>
      </c>
      <c r="R120" s="2">
        <v>2086823</v>
      </c>
      <c r="S120" s="2">
        <v>2194019</v>
      </c>
      <c r="T120" s="2"/>
      <c r="U120" s="2">
        <v>2140282</v>
      </c>
      <c r="V120" s="2">
        <v>2229357</v>
      </c>
      <c r="W120" s="2">
        <v>2416417</v>
      </c>
      <c r="X120" s="2">
        <v>1781012</v>
      </c>
      <c r="Y120" s="2">
        <v>2045823</v>
      </c>
      <c r="Z120" s="2">
        <v>1917844</v>
      </c>
      <c r="AA120" s="2"/>
      <c r="AB120" s="2">
        <v>2942226</v>
      </c>
      <c r="AC120" s="2">
        <v>2868383</v>
      </c>
      <c r="AD120" s="2">
        <v>2584017</v>
      </c>
      <c r="AE120" s="2">
        <v>2508444</v>
      </c>
      <c r="AF120" s="2">
        <v>2327852</v>
      </c>
      <c r="AG120" s="2">
        <v>2539173</v>
      </c>
      <c r="AJ120" s="2">
        <v>9426514</v>
      </c>
      <c r="AK120" s="2">
        <v>10100000</v>
      </c>
      <c r="AL120" s="2">
        <v>9485651</v>
      </c>
      <c r="AM120" s="2">
        <v>10200000</v>
      </c>
      <c r="AN120" s="2">
        <v>10100000</v>
      </c>
      <c r="AO120" s="2">
        <v>10100000</v>
      </c>
      <c r="AP120" s="2">
        <v>9328666</v>
      </c>
      <c r="AQ120" s="2">
        <v>9860767</v>
      </c>
      <c r="AR120" s="2">
        <v>10000000</v>
      </c>
      <c r="AS120" s="2">
        <v>9605072</v>
      </c>
      <c r="AT120" s="2"/>
      <c r="AU120" s="2">
        <v>3083205</v>
      </c>
      <c r="AV120" s="2">
        <v>2660000</v>
      </c>
      <c r="AW120" s="2">
        <v>2667814</v>
      </c>
      <c r="AX120" s="2">
        <v>3090000</v>
      </c>
      <c r="AY120" s="2">
        <v>3490000</v>
      </c>
      <c r="AZ120" s="2">
        <v>3170000</v>
      </c>
      <c r="BA120" s="2">
        <v>3268159</v>
      </c>
      <c r="BB120" s="2">
        <v>3081586</v>
      </c>
      <c r="BC120" s="2"/>
      <c r="BD120" s="2">
        <v>3016213</v>
      </c>
      <c r="BE120" s="2">
        <v>3522507</v>
      </c>
      <c r="BF120" s="2">
        <v>3130363</v>
      </c>
      <c r="BG120" s="2">
        <v>3413126</v>
      </c>
      <c r="BH120" s="2">
        <v>3173310</v>
      </c>
      <c r="BI120" s="2">
        <v>3130698</v>
      </c>
      <c r="BJ120" s="2"/>
      <c r="BK120" s="2">
        <v>3525035</v>
      </c>
      <c r="BL120" s="2">
        <v>3210000</v>
      </c>
      <c r="BM120" s="2">
        <v>3213960</v>
      </c>
      <c r="BN120" s="2">
        <v>3451248</v>
      </c>
      <c r="BO120" s="2">
        <v>3716864</v>
      </c>
      <c r="BP120" s="2">
        <v>3476665</v>
      </c>
    </row>
    <row r="121" spans="2:68" x14ac:dyDescent="0.2">
      <c r="B121" s="8"/>
      <c r="C121" s="2">
        <v>6796647</v>
      </c>
      <c r="D121" s="2">
        <v>7177036</v>
      </c>
      <c r="E121" s="2">
        <v>6893379</v>
      </c>
      <c r="F121" s="2">
        <v>6746515</v>
      </c>
      <c r="G121" s="2">
        <v>7196575</v>
      </c>
      <c r="H121" s="2">
        <v>6945075</v>
      </c>
      <c r="I121" s="2">
        <v>7883596</v>
      </c>
      <c r="J121" s="2">
        <v>6469183</v>
      </c>
      <c r="K121" s="2"/>
      <c r="L121" s="2">
        <v>2229788</v>
      </c>
      <c r="M121" s="2">
        <v>1572706</v>
      </c>
      <c r="N121" s="2">
        <v>2270606</v>
      </c>
      <c r="O121" s="2">
        <v>2499535</v>
      </c>
      <c r="P121" s="2">
        <v>2337558</v>
      </c>
      <c r="Q121" s="2">
        <v>2404486</v>
      </c>
      <c r="R121" s="2">
        <v>2314286</v>
      </c>
      <c r="S121" s="2">
        <v>2380576</v>
      </c>
      <c r="T121" s="2"/>
      <c r="U121" s="2">
        <v>2301414</v>
      </c>
      <c r="V121" s="2">
        <v>2351666</v>
      </c>
      <c r="W121" s="2">
        <v>2654662</v>
      </c>
      <c r="X121" s="2">
        <v>1994693</v>
      </c>
      <c r="Y121" s="2">
        <v>2267232</v>
      </c>
      <c r="Z121" s="2">
        <v>2088690</v>
      </c>
      <c r="AA121" s="2"/>
      <c r="AB121" s="2">
        <v>3144950</v>
      </c>
      <c r="AC121" s="2">
        <v>3063036</v>
      </c>
      <c r="AD121" s="2">
        <v>2777107</v>
      </c>
      <c r="AE121" s="2">
        <v>2707347</v>
      </c>
      <c r="AF121" s="2">
        <v>2544787</v>
      </c>
      <c r="AG121" s="2">
        <v>2817238</v>
      </c>
      <c r="AJ121" s="2">
        <v>9239120</v>
      </c>
      <c r="AK121" s="2">
        <v>10200000</v>
      </c>
      <c r="AL121" s="2">
        <v>9563593</v>
      </c>
      <c r="AM121" s="2">
        <v>10100000</v>
      </c>
      <c r="AN121" s="2">
        <v>10100000</v>
      </c>
      <c r="AO121" s="2">
        <v>10300000</v>
      </c>
      <c r="AP121" s="2">
        <v>9516834</v>
      </c>
      <c r="AQ121" s="2">
        <v>10100000</v>
      </c>
      <c r="AR121" s="2">
        <v>9889718</v>
      </c>
      <c r="AS121" s="2">
        <v>9710027</v>
      </c>
      <c r="AT121" s="2"/>
      <c r="AU121" s="2">
        <v>3430113</v>
      </c>
      <c r="AV121" s="2">
        <v>2950000</v>
      </c>
      <c r="AW121" s="2">
        <v>3060324</v>
      </c>
      <c r="AX121" s="2">
        <v>3410000</v>
      </c>
      <c r="AY121" s="2">
        <v>3790000</v>
      </c>
      <c r="AZ121" s="2">
        <v>3570000</v>
      </c>
      <c r="BA121" s="2">
        <v>3576730</v>
      </c>
      <c r="BB121" s="2">
        <v>3390000</v>
      </c>
      <c r="BC121" s="2"/>
      <c r="BD121" s="2">
        <v>3250335</v>
      </c>
      <c r="BE121" s="2">
        <v>3780251</v>
      </c>
      <c r="BF121" s="2">
        <v>3390827</v>
      </c>
      <c r="BG121" s="2">
        <v>3723683</v>
      </c>
      <c r="BH121" s="2">
        <v>3441558</v>
      </c>
      <c r="BI121" s="2">
        <v>3492312</v>
      </c>
      <c r="BJ121" s="2"/>
      <c r="BK121" s="2">
        <v>3709542</v>
      </c>
      <c r="BL121" s="2">
        <v>3488388</v>
      </c>
      <c r="BM121" s="2">
        <v>3429443</v>
      </c>
      <c r="BN121" s="2">
        <v>3735422</v>
      </c>
      <c r="BO121" s="2">
        <v>4051115</v>
      </c>
      <c r="BP121" s="2">
        <v>3773983</v>
      </c>
    </row>
    <row r="122" spans="2:68" x14ac:dyDescent="0.2">
      <c r="B122" s="8"/>
      <c r="C122" s="2">
        <v>7190075</v>
      </c>
      <c r="D122" s="2">
        <v>7672451</v>
      </c>
      <c r="E122" s="2">
        <v>7136378</v>
      </c>
      <c r="F122" s="2">
        <v>7271710</v>
      </c>
      <c r="G122" s="2">
        <v>7770946</v>
      </c>
      <c r="H122" s="2">
        <v>7473771</v>
      </c>
      <c r="I122" s="2">
        <v>8455486</v>
      </c>
      <c r="J122" s="2">
        <v>7060302</v>
      </c>
      <c r="K122" s="2"/>
      <c r="L122" s="2">
        <v>2427200</v>
      </c>
      <c r="M122" s="2">
        <v>1779010</v>
      </c>
      <c r="N122" s="2">
        <v>2507152</v>
      </c>
      <c r="O122" s="2">
        <v>2772712</v>
      </c>
      <c r="P122" s="2">
        <v>2645539</v>
      </c>
      <c r="Q122" s="2">
        <v>2688685</v>
      </c>
      <c r="R122" s="2">
        <v>2557978</v>
      </c>
      <c r="S122" s="2">
        <v>2648896</v>
      </c>
      <c r="T122" s="2"/>
      <c r="U122" s="2">
        <v>2513237</v>
      </c>
      <c r="V122" s="2">
        <v>2638911</v>
      </c>
      <c r="W122" s="2">
        <v>2950353</v>
      </c>
      <c r="X122" s="2">
        <v>2152125</v>
      </c>
      <c r="Y122" s="2">
        <v>2489534</v>
      </c>
      <c r="Z122" s="2">
        <v>2289068</v>
      </c>
      <c r="AA122" s="2"/>
      <c r="AB122" s="2">
        <v>3431939</v>
      </c>
      <c r="AC122" s="2">
        <v>3461504</v>
      </c>
      <c r="AD122" s="2">
        <v>2994409</v>
      </c>
      <c r="AE122" s="2">
        <v>2945361</v>
      </c>
      <c r="AF122" s="2">
        <v>2838157</v>
      </c>
      <c r="AG122" s="2">
        <v>3130124</v>
      </c>
      <c r="AJ122" s="2">
        <v>9114115</v>
      </c>
      <c r="AK122" s="2">
        <v>10100000</v>
      </c>
      <c r="AL122" s="2">
        <v>9641727</v>
      </c>
      <c r="AM122" s="2">
        <v>10000000</v>
      </c>
      <c r="AN122" s="2">
        <v>9824568</v>
      </c>
      <c r="AO122" s="2">
        <v>10000000</v>
      </c>
      <c r="AP122" s="2">
        <v>9447713</v>
      </c>
      <c r="AQ122" s="2">
        <v>10200000</v>
      </c>
      <c r="AR122" s="2">
        <v>9759577</v>
      </c>
      <c r="AS122" s="2">
        <v>9634477</v>
      </c>
      <c r="AT122" s="2"/>
      <c r="AU122" s="2">
        <v>3796449</v>
      </c>
      <c r="AV122" s="2">
        <v>3400000</v>
      </c>
      <c r="AW122" s="2">
        <v>3340679</v>
      </c>
      <c r="AX122" s="2">
        <v>3810000</v>
      </c>
      <c r="AY122" s="2">
        <v>4293707</v>
      </c>
      <c r="AZ122" s="2">
        <v>4070000</v>
      </c>
      <c r="BA122" s="2">
        <v>3904458</v>
      </c>
      <c r="BB122" s="2">
        <v>3850000</v>
      </c>
      <c r="BC122" s="2"/>
      <c r="BD122" s="2">
        <v>3566969</v>
      </c>
      <c r="BE122" s="2">
        <v>4219959</v>
      </c>
      <c r="BF122" s="2">
        <v>3855314</v>
      </c>
      <c r="BG122" s="2">
        <v>3989993</v>
      </c>
      <c r="BH122" s="2">
        <v>3802877</v>
      </c>
      <c r="BI122" s="2">
        <v>3830798</v>
      </c>
      <c r="BJ122" s="2"/>
      <c r="BK122" s="2">
        <v>4240488</v>
      </c>
      <c r="BL122" s="2">
        <v>3843830</v>
      </c>
      <c r="BM122" s="2">
        <v>3809847</v>
      </c>
      <c r="BN122" s="2">
        <v>4185339</v>
      </c>
      <c r="BO122" s="2">
        <v>4484794</v>
      </c>
      <c r="BP122" s="2">
        <v>4178376</v>
      </c>
    </row>
    <row r="123" spans="2:68" x14ac:dyDescent="0.2">
      <c r="B123" s="8"/>
      <c r="C123" s="2">
        <v>7496405</v>
      </c>
      <c r="D123" s="2">
        <v>7892560</v>
      </c>
      <c r="E123" s="2">
        <v>7396132</v>
      </c>
      <c r="F123" s="2">
        <v>7594836</v>
      </c>
      <c r="G123" s="2">
        <v>7966603</v>
      </c>
      <c r="H123" s="2">
        <v>7842117</v>
      </c>
      <c r="I123" s="2">
        <v>8934169</v>
      </c>
      <c r="J123" s="2">
        <v>7597667</v>
      </c>
      <c r="K123" s="2"/>
      <c r="L123" s="2">
        <v>2622666</v>
      </c>
      <c r="M123" s="2">
        <v>1957840</v>
      </c>
      <c r="N123" s="2">
        <v>2789851</v>
      </c>
      <c r="O123" s="2">
        <v>3031701</v>
      </c>
      <c r="P123" s="2">
        <v>2747207</v>
      </c>
      <c r="Q123" s="2">
        <v>2886575</v>
      </c>
      <c r="R123" s="2">
        <v>2766340</v>
      </c>
      <c r="S123" s="2">
        <v>2883839</v>
      </c>
      <c r="T123" s="2"/>
      <c r="U123" s="2">
        <v>2778462</v>
      </c>
      <c r="V123" s="2">
        <v>2842320</v>
      </c>
      <c r="W123" s="2">
        <v>3155309</v>
      </c>
      <c r="X123" s="2">
        <v>2396088</v>
      </c>
      <c r="Y123" s="2">
        <v>2597017</v>
      </c>
      <c r="Z123" s="2">
        <v>2509935</v>
      </c>
      <c r="AA123" s="2"/>
      <c r="AB123" s="2">
        <v>3743158</v>
      </c>
      <c r="AC123" s="2">
        <v>3797470</v>
      </c>
      <c r="AD123" s="2">
        <v>3281678</v>
      </c>
      <c r="AE123" s="2">
        <v>3238356</v>
      </c>
      <c r="AF123" s="2">
        <v>3096388</v>
      </c>
      <c r="AG123" s="2">
        <v>3394727</v>
      </c>
      <c r="AJ123" s="2">
        <v>8891047</v>
      </c>
      <c r="AK123" s="2">
        <v>9978442</v>
      </c>
      <c r="AL123" s="2">
        <v>9208008</v>
      </c>
      <c r="AM123" s="2">
        <v>9768685</v>
      </c>
      <c r="AN123" s="2">
        <v>10300000</v>
      </c>
      <c r="AO123" s="2">
        <v>9627228</v>
      </c>
      <c r="AP123" s="2">
        <v>9207107</v>
      </c>
      <c r="AQ123" s="2">
        <v>10100000</v>
      </c>
      <c r="AR123" s="2">
        <v>9748013</v>
      </c>
      <c r="AS123" s="2">
        <v>9239223</v>
      </c>
      <c r="AT123" s="2"/>
      <c r="AU123" s="2">
        <v>4254189</v>
      </c>
      <c r="AV123" s="2">
        <v>3802414</v>
      </c>
      <c r="AW123" s="2">
        <v>3806936</v>
      </c>
      <c r="AX123" s="2">
        <v>4221921</v>
      </c>
      <c r="AY123" s="2">
        <v>4560000</v>
      </c>
      <c r="AZ123" s="2">
        <v>4468086</v>
      </c>
      <c r="BA123" s="2">
        <v>4477321</v>
      </c>
      <c r="BB123" s="2">
        <v>4250000</v>
      </c>
      <c r="BC123" s="2"/>
      <c r="BD123" s="2">
        <v>3976937</v>
      </c>
      <c r="BE123" s="2">
        <v>4685212</v>
      </c>
      <c r="BF123" s="2">
        <v>4243686</v>
      </c>
      <c r="BG123" s="2">
        <v>4472385</v>
      </c>
      <c r="BH123" s="2">
        <v>4260865</v>
      </c>
      <c r="BI123" s="2">
        <v>4242848</v>
      </c>
      <c r="BJ123" s="2"/>
      <c r="BK123" s="2">
        <v>4665506</v>
      </c>
      <c r="BL123" s="2">
        <v>4168686</v>
      </c>
      <c r="BM123" s="2">
        <v>4204727</v>
      </c>
      <c r="BN123" s="2">
        <v>4581215</v>
      </c>
      <c r="BO123" s="2">
        <v>5012860</v>
      </c>
      <c r="BP123" s="2">
        <v>4571389</v>
      </c>
    </row>
    <row r="124" spans="2:68" x14ac:dyDescent="0.2">
      <c r="B124" s="8"/>
      <c r="C124" s="2">
        <v>7426709</v>
      </c>
      <c r="D124" s="2">
        <v>8072809</v>
      </c>
      <c r="E124" s="2">
        <v>7504915</v>
      </c>
      <c r="F124" s="2">
        <v>7732888</v>
      </c>
      <c r="G124" s="2">
        <v>8339135</v>
      </c>
      <c r="H124" s="2">
        <v>7934255</v>
      </c>
      <c r="I124" s="2">
        <v>9134899</v>
      </c>
      <c r="J124" s="2">
        <v>7900352</v>
      </c>
      <c r="K124" s="2"/>
      <c r="L124" s="2">
        <v>2622666</v>
      </c>
      <c r="M124" s="2">
        <v>1957840</v>
      </c>
      <c r="N124" s="2">
        <v>2789851</v>
      </c>
      <c r="O124" s="2">
        <v>3031701</v>
      </c>
      <c r="P124" s="2">
        <v>2747207</v>
      </c>
      <c r="Q124" s="2">
        <v>2886575</v>
      </c>
      <c r="R124" s="2">
        <v>2766340</v>
      </c>
      <c r="S124" s="2">
        <v>2883839</v>
      </c>
      <c r="T124" s="2"/>
      <c r="U124" s="2">
        <v>3158763</v>
      </c>
      <c r="V124" s="2">
        <v>3140005</v>
      </c>
      <c r="W124" s="2">
        <v>3400397</v>
      </c>
      <c r="X124" s="2">
        <v>2602759</v>
      </c>
      <c r="Y124" s="2">
        <v>2943423</v>
      </c>
      <c r="Z124" s="2">
        <v>2806432</v>
      </c>
      <c r="AA124" s="2"/>
      <c r="AB124" s="2">
        <v>4137128</v>
      </c>
      <c r="AC124" s="2">
        <v>4110722</v>
      </c>
      <c r="AD124" s="2">
        <v>3634535</v>
      </c>
      <c r="AE124" s="2">
        <v>3579482</v>
      </c>
      <c r="AF124" s="2">
        <v>3435114</v>
      </c>
      <c r="AG124" s="2">
        <v>3753032</v>
      </c>
      <c r="AJ124" s="2">
        <v>8584606</v>
      </c>
      <c r="AK124" s="2">
        <v>9579241</v>
      </c>
      <c r="AL124" s="2">
        <v>9047131</v>
      </c>
      <c r="AM124" s="2">
        <v>9442234</v>
      </c>
      <c r="AN124" s="2">
        <v>10000000</v>
      </c>
      <c r="AO124" s="2">
        <v>9181355</v>
      </c>
      <c r="AP124" s="2">
        <v>8960033</v>
      </c>
      <c r="AQ124" s="2">
        <v>9847154</v>
      </c>
      <c r="AR124" s="2">
        <v>9258491</v>
      </c>
      <c r="AS124" s="2">
        <v>8936897</v>
      </c>
      <c r="AT124" s="2"/>
      <c r="AU124" s="2">
        <v>4254189</v>
      </c>
      <c r="AV124" s="2">
        <v>3802414</v>
      </c>
      <c r="AW124" s="2">
        <v>3806936</v>
      </c>
      <c r="AX124" s="2">
        <v>4221921</v>
      </c>
      <c r="AY124" s="2">
        <v>4560000</v>
      </c>
      <c r="AZ124" s="2">
        <v>4468086</v>
      </c>
      <c r="BA124" s="2">
        <v>4477321</v>
      </c>
      <c r="BB124" s="2">
        <v>4250000</v>
      </c>
      <c r="BC124" s="2"/>
      <c r="BD124" s="2">
        <v>4458181</v>
      </c>
      <c r="BE124" s="2">
        <v>5138893</v>
      </c>
      <c r="BF124" s="2">
        <v>4530596</v>
      </c>
      <c r="BG124" s="2">
        <v>4786745</v>
      </c>
      <c r="BH124" s="2">
        <v>4661749</v>
      </c>
      <c r="BI124" s="2">
        <v>4684542</v>
      </c>
      <c r="BJ124" s="2"/>
      <c r="BK124" s="2">
        <v>5266091</v>
      </c>
      <c r="BL124" s="2">
        <v>4714498</v>
      </c>
      <c r="BM124" s="2">
        <v>4677819</v>
      </c>
      <c r="BN124" s="2">
        <v>5073751</v>
      </c>
      <c r="BO124" s="2">
        <v>5603875</v>
      </c>
      <c r="BP124" s="2">
        <v>5157141</v>
      </c>
    </row>
    <row r="125" spans="2:68" x14ac:dyDescent="0.2">
      <c r="B125" s="8"/>
      <c r="C125" s="2">
        <v>7385373</v>
      </c>
      <c r="D125" s="2">
        <v>8217991</v>
      </c>
      <c r="E125" s="2">
        <v>7452134</v>
      </c>
      <c r="F125" s="2">
        <v>7776640</v>
      </c>
      <c r="G125" s="2">
        <v>8143063</v>
      </c>
      <c r="H125" s="2">
        <v>7934510</v>
      </c>
      <c r="I125" s="2">
        <v>8942934</v>
      </c>
      <c r="J125" s="2">
        <v>7784823</v>
      </c>
      <c r="K125" s="2"/>
      <c r="L125" s="2">
        <v>2956542</v>
      </c>
      <c r="M125" s="2">
        <v>2071431</v>
      </c>
      <c r="N125" s="2">
        <v>3085869</v>
      </c>
      <c r="O125" s="2">
        <v>3329776</v>
      </c>
      <c r="P125" s="2">
        <v>3031398</v>
      </c>
      <c r="Q125" s="2">
        <v>3206303</v>
      </c>
      <c r="R125" s="2">
        <v>3088732</v>
      </c>
      <c r="S125" s="2">
        <v>3209541</v>
      </c>
      <c r="T125" s="2"/>
      <c r="U125" s="2">
        <v>3374191</v>
      </c>
      <c r="V125" s="2">
        <v>3299143</v>
      </c>
      <c r="W125" s="2">
        <v>3768105</v>
      </c>
      <c r="X125" s="2">
        <v>2835143</v>
      </c>
      <c r="Y125" s="2">
        <v>3217237</v>
      </c>
      <c r="Z125" s="2">
        <v>3020153</v>
      </c>
      <c r="AA125" s="2"/>
      <c r="AB125" s="2">
        <v>4469003</v>
      </c>
      <c r="AC125" s="2">
        <v>4529854</v>
      </c>
      <c r="AD125" s="2">
        <v>3924300</v>
      </c>
      <c r="AE125" s="2">
        <v>3843200</v>
      </c>
      <c r="AF125" s="2">
        <v>3864127</v>
      </c>
      <c r="AG125" s="2">
        <v>4085058</v>
      </c>
      <c r="AJ125" s="2">
        <v>8326375</v>
      </c>
      <c r="AK125" s="2">
        <v>9246489</v>
      </c>
      <c r="AL125" s="2">
        <v>8698030</v>
      </c>
      <c r="AM125" s="2">
        <v>9153130</v>
      </c>
      <c r="AN125" s="2">
        <v>9346985</v>
      </c>
      <c r="AO125" s="2">
        <v>8961572</v>
      </c>
      <c r="AP125" s="2">
        <v>8729006</v>
      </c>
      <c r="AQ125" s="2">
        <v>9397891</v>
      </c>
      <c r="AR125" s="2">
        <v>9027863</v>
      </c>
      <c r="AS125" s="2">
        <v>8647658</v>
      </c>
      <c r="AT125" s="2"/>
      <c r="AU125" s="2">
        <v>4783260</v>
      </c>
      <c r="AV125" s="2">
        <v>4309857</v>
      </c>
      <c r="AW125" s="2">
        <v>4270985</v>
      </c>
      <c r="AX125" s="2">
        <v>4704297</v>
      </c>
      <c r="AY125" s="2">
        <v>5116626</v>
      </c>
      <c r="AZ125" s="2">
        <v>4859727</v>
      </c>
      <c r="BA125" s="2">
        <v>5094495</v>
      </c>
      <c r="BB125" s="2">
        <v>4775652</v>
      </c>
      <c r="BC125" s="2"/>
      <c r="BD125" s="2">
        <v>4812123</v>
      </c>
      <c r="BE125" s="2">
        <v>5596426</v>
      </c>
      <c r="BF125" s="2">
        <v>4897027</v>
      </c>
      <c r="BG125" s="2">
        <v>5296205</v>
      </c>
      <c r="BH125" s="2">
        <v>5122057</v>
      </c>
      <c r="BI125" s="2">
        <v>5179471</v>
      </c>
      <c r="BJ125" s="2"/>
      <c r="BK125" s="2">
        <v>5688317</v>
      </c>
      <c r="BL125" s="2">
        <v>5145449</v>
      </c>
      <c r="BM125" s="2">
        <v>5095380</v>
      </c>
      <c r="BN125" s="2">
        <v>5509081</v>
      </c>
      <c r="BO125" s="2">
        <v>5937759</v>
      </c>
      <c r="BP125" s="2">
        <v>5580723</v>
      </c>
    </row>
    <row r="126" spans="2:68" x14ac:dyDescent="0.2">
      <c r="B126" s="8">
        <v>5</v>
      </c>
      <c r="C126" s="2">
        <v>7424963</v>
      </c>
      <c r="D126" s="2">
        <v>8168600</v>
      </c>
      <c r="E126" s="2">
        <v>7487943</v>
      </c>
      <c r="F126" s="2">
        <v>7418072</v>
      </c>
      <c r="G126" s="2">
        <v>7996247</v>
      </c>
      <c r="H126" s="2">
        <v>7820289</v>
      </c>
      <c r="I126" s="2">
        <v>8850541</v>
      </c>
      <c r="J126" s="2">
        <v>7771416</v>
      </c>
      <c r="K126" s="2"/>
      <c r="L126" s="2">
        <v>3049749</v>
      </c>
      <c r="M126" s="2">
        <v>2252119</v>
      </c>
      <c r="N126" s="2">
        <v>3187450</v>
      </c>
      <c r="O126" s="2">
        <v>3551879</v>
      </c>
      <c r="P126" s="2">
        <v>3284995</v>
      </c>
      <c r="Q126" s="2">
        <v>3375538</v>
      </c>
      <c r="R126" s="2">
        <v>3222996</v>
      </c>
      <c r="S126" s="2">
        <v>3376767</v>
      </c>
      <c r="T126" s="2"/>
      <c r="U126" s="2">
        <v>3742648</v>
      </c>
      <c r="V126" s="2">
        <v>3675727</v>
      </c>
      <c r="W126" s="2">
        <v>4100075</v>
      </c>
      <c r="X126" s="2">
        <v>3141177</v>
      </c>
      <c r="Y126" s="2">
        <v>3529206</v>
      </c>
      <c r="Z126" s="2">
        <v>3231856</v>
      </c>
      <c r="AA126" s="2"/>
      <c r="AB126" s="2">
        <v>4824859</v>
      </c>
      <c r="AC126" s="2">
        <v>4949680</v>
      </c>
      <c r="AD126" s="2">
        <v>4180928</v>
      </c>
      <c r="AE126" s="2">
        <v>4249867</v>
      </c>
      <c r="AF126" s="2">
        <v>4180442</v>
      </c>
      <c r="AG126" s="2">
        <v>4453603</v>
      </c>
      <c r="AJ126" s="2">
        <v>8095914</v>
      </c>
      <c r="AK126" s="2">
        <v>9056239</v>
      </c>
      <c r="AL126" s="2">
        <v>8484046</v>
      </c>
      <c r="AM126" s="2">
        <v>8945574</v>
      </c>
      <c r="AN126" s="2">
        <v>9154374</v>
      </c>
      <c r="AO126" s="2">
        <v>8770262</v>
      </c>
      <c r="AP126" s="2">
        <v>8464020</v>
      </c>
      <c r="AQ126" s="2">
        <v>9324989</v>
      </c>
      <c r="AR126" s="2">
        <v>8722434</v>
      </c>
      <c r="AS126" s="2">
        <v>8469578</v>
      </c>
      <c r="AT126" s="2"/>
      <c r="AU126" s="2">
        <v>5064843</v>
      </c>
      <c r="AV126" s="2">
        <v>4574763</v>
      </c>
      <c r="AW126" s="2">
        <v>4635128</v>
      </c>
      <c r="AX126" s="2">
        <v>5040933</v>
      </c>
      <c r="AY126" s="2">
        <v>5653370</v>
      </c>
      <c r="AZ126" s="2">
        <v>5218829</v>
      </c>
      <c r="BA126" s="2">
        <v>5301389</v>
      </c>
      <c r="BB126" s="2">
        <v>5060433</v>
      </c>
      <c r="BC126" s="2"/>
      <c r="BD126" s="2">
        <v>5202041</v>
      </c>
      <c r="BE126" s="2">
        <v>5986265</v>
      </c>
      <c r="BF126" s="2">
        <v>5270988</v>
      </c>
      <c r="BG126" s="2">
        <v>5651152</v>
      </c>
      <c r="BH126" s="2">
        <v>5523907</v>
      </c>
      <c r="BI126" s="2">
        <v>5497932</v>
      </c>
      <c r="BJ126" s="2"/>
      <c r="BK126" s="2">
        <v>6227126</v>
      </c>
      <c r="BL126" s="2">
        <v>5568983</v>
      </c>
      <c r="BM126" s="2">
        <v>5494279</v>
      </c>
      <c r="BN126" s="2">
        <v>5950209</v>
      </c>
      <c r="BO126" s="2">
        <v>6321258</v>
      </c>
      <c r="BP126" s="2">
        <v>5984750</v>
      </c>
    </row>
    <row r="127" spans="2:68" x14ac:dyDescent="0.2">
      <c r="B127" s="8"/>
      <c r="C127" s="2">
        <v>7084283</v>
      </c>
      <c r="D127" s="2">
        <v>8168959</v>
      </c>
      <c r="E127" s="2">
        <v>7405734</v>
      </c>
      <c r="F127" s="2">
        <v>7386498</v>
      </c>
      <c r="G127" s="2">
        <v>7778235</v>
      </c>
      <c r="H127" s="2">
        <v>7788092</v>
      </c>
      <c r="I127" s="2">
        <v>8437430</v>
      </c>
      <c r="J127" s="2">
        <v>7762316</v>
      </c>
      <c r="K127" s="2"/>
      <c r="L127" s="2">
        <v>3306696</v>
      </c>
      <c r="M127" s="2">
        <v>2411552</v>
      </c>
      <c r="N127" s="2">
        <v>3451407</v>
      </c>
      <c r="O127" s="2">
        <v>3911771</v>
      </c>
      <c r="P127" s="2">
        <v>3626855</v>
      </c>
      <c r="Q127" s="2">
        <v>3650127</v>
      </c>
      <c r="R127" s="2">
        <v>3481865</v>
      </c>
      <c r="S127" s="2">
        <v>3730860</v>
      </c>
      <c r="T127" s="2"/>
      <c r="U127" s="2">
        <v>3954160</v>
      </c>
      <c r="V127" s="2">
        <v>4014596</v>
      </c>
      <c r="W127" s="2">
        <v>4443897</v>
      </c>
      <c r="X127" s="2">
        <v>3411818</v>
      </c>
      <c r="Y127" s="2">
        <v>3785786</v>
      </c>
      <c r="Z127" s="2">
        <v>3434723</v>
      </c>
      <c r="AA127" s="2"/>
      <c r="AB127" s="2">
        <v>5123708</v>
      </c>
      <c r="AC127" s="2">
        <v>5298789</v>
      </c>
      <c r="AD127" s="2">
        <v>4483949</v>
      </c>
      <c r="AE127" s="2">
        <v>4552616</v>
      </c>
      <c r="AF127" s="2">
        <v>4540071</v>
      </c>
      <c r="AG127" s="2">
        <v>4759781</v>
      </c>
      <c r="AJ127" s="2">
        <v>7890894</v>
      </c>
      <c r="AK127" s="2">
        <v>8970760</v>
      </c>
      <c r="AL127" s="2">
        <v>8423019</v>
      </c>
      <c r="AM127" s="2">
        <v>8701778</v>
      </c>
      <c r="AN127" s="2">
        <v>9050871</v>
      </c>
      <c r="AO127" s="2">
        <v>8750045</v>
      </c>
      <c r="AP127" s="2">
        <v>8320617</v>
      </c>
      <c r="AQ127" s="2">
        <v>9245181</v>
      </c>
      <c r="AR127" s="2">
        <v>8548047</v>
      </c>
      <c r="AS127" s="2">
        <v>8122057</v>
      </c>
      <c r="AT127" s="2"/>
      <c r="AU127" s="2">
        <v>5644501</v>
      </c>
      <c r="AV127" s="2">
        <v>5097494</v>
      </c>
      <c r="AW127" s="2">
        <v>5014471</v>
      </c>
      <c r="AX127" s="2">
        <v>5608525</v>
      </c>
      <c r="AY127" s="2">
        <v>6077797</v>
      </c>
      <c r="AZ127" s="2">
        <v>5776715</v>
      </c>
      <c r="BA127" s="2">
        <v>6070540</v>
      </c>
      <c r="BB127" s="2">
        <v>5560785</v>
      </c>
      <c r="BC127" s="2"/>
      <c r="BD127" s="2">
        <v>5602144</v>
      </c>
      <c r="BE127" s="2">
        <v>6263350</v>
      </c>
      <c r="BF127" s="2">
        <v>5744327</v>
      </c>
      <c r="BG127" s="2">
        <v>6011690</v>
      </c>
      <c r="BH127" s="2">
        <v>5844178</v>
      </c>
      <c r="BI127" s="2">
        <v>5786604</v>
      </c>
      <c r="BJ127" s="2"/>
      <c r="BK127" s="2">
        <v>6716799</v>
      </c>
      <c r="BL127" s="2">
        <v>5931658</v>
      </c>
      <c r="BM127" s="2">
        <v>5912566</v>
      </c>
      <c r="BN127" s="2">
        <v>6359731</v>
      </c>
      <c r="BO127" s="2">
        <v>6717676</v>
      </c>
      <c r="BP127" s="2">
        <v>6339458</v>
      </c>
    </row>
    <row r="128" spans="2:68" x14ac:dyDescent="0.2">
      <c r="B128" s="8"/>
      <c r="C128" s="2">
        <v>6841341</v>
      </c>
      <c r="D128" s="2">
        <v>7960773</v>
      </c>
      <c r="E128" s="2">
        <v>7183958</v>
      </c>
      <c r="F128" s="2">
        <v>7291178</v>
      </c>
      <c r="G128" s="2">
        <v>7522548</v>
      </c>
      <c r="H128" s="2">
        <v>7485710</v>
      </c>
      <c r="I128" s="2">
        <v>8293325</v>
      </c>
      <c r="J128" s="2">
        <v>7600299</v>
      </c>
      <c r="K128" s="2"/>
      <c r="L128" s="2">
        <v>3534860</v>
      </c>
      <c r="M128" s="2">
        <v>2671251</v>
      </c>
      <c r="N128" s="2">
        <v>3853608</v>
      </c>
      <c r="O128" s="2">
        <v>4293220</v>
      </c>
      <c r="P128" s="2">
        <v>4001979</v>
      </c>
      <c r="Q128" s="2">
        <v>4040460</v>
      </c>
      <c r="R128" s="2">
        <v>3788059</v>
      </c>
      <c r="S128" s="2">
        <v>4058269</v>
      </c>
      <c r="T128" s="2"/>
      <c r="U128" s="2">
        <v>4364551</v>
      </c>
      <c r="V128" s="2">
        <v>4399243</v>
      </c>
      <c r="W128" s="2">
        <v>4797967</v>
      </c>
      <c r="X128" s="2">
        <v>3703577</v>
      </c>
      <c r="Y128" s="2">
        <v>4078526</v>
      </c>
      <c r="Z128" s="2">
        <v>3703067</v>
      </c>
      <c r="AA128" s="2"/>
      <c r="AB128" s="2">
        <v>5421640</v>
      </c>
      <c r="AC128" s="2">
        <v>5544922</v>
      </c>
      <c r="AD128" s="2">
        <v>4792256</v>
      </c>
      <c r="AE128" s="2">
        <v>4953540</v>
      </c>
      <c r="AF128" s="2">
        <v>4938180</v>
      </c>
      <c r="AG128" s="2">
        <v>5111474</v>
      </c>
      <c r="AJ128" s="2">
        <v>7710541</v>
      </c>
      <c r="AK128" s="2">
        <v>8938404</v>
      </c>
      <c r="AL128" s="2">
        <v>8412348</v>
      </c>
      <c r="AM128" s="2">
        <v>8646693</v>
      </c>
      <c r="AN128" s="2">
        <v>9151081</v>
      </c>
      <c r="AO128" s="2">
        <v>8698149</v>
      </c>
      <c r="AP128" s="2">
        <v>8277829</v>
      </c>
      <c r="AQ128" s="2">
        <v>9135736</v>
      </c>
      <c r="AR128" s="2">
        <v>8478590</v>
      </c>
      <c r="AS128" s="2">
        <v>7950461</v>
      </c>
      <c r="AT128" s="2"/>
      <c r="AU128" s="2">
        <v>6326625</v>
      </c>
      <c r="AV128" s="2">
        <v>5770885</v>
      </c>
      <c r="AW128" s="2">
        <v>5611842</v>
      </c>
      <c r="AX128" s="2">
        <v>6211463</v>
      </c>
      <c r="AY128" s="2">
        <v>6678749</v>
      </c>
      <c r="AZ128" s="2">
        <v>6423054</v>
      </c>
      <c r="BA128" s="2">
        <v>6622970</v>
      </c>
      <c r="BB128" s="2">
        <v>6026580</v>
      </c>
      <c r="BC128" s="2"/>
      <c r="BD128" s="2">
        <v>5911736</v>
      </c>
      <c r="BE128" s="2">
        <v>6500821</v>
      </c>
      <c r="BF128" s="2">
        <v>6151919</v>
      </c>
      <c r="BG128" s="2">
        <v>6182082</v>
      </c>
      <c r="BH128" s="2">
        <v>6262903</v>
      </c>
      <c r="BI128" s="2">
        <v>6014888</v>
      </c>
      <c r="BJ128" s="2"/>
      <c r="BK128" s="2">
        <v>7059010</v>
      </c>
      <c r="BL128" s="2">
        <v>6280935</v>
      </c>
      <c r="BM128" s="2">
        <v>6186540</v>
      </c>
      <c r="BN128" s="2">
        <v>6699094</v>
      </c>
      <c r="BO128" s="2">
        <v>6944852</v>
      </c>
      <c r="BP128" s="2">
        <v>6728236</v>
      </c>
    </row>
    <row r="129" spans="1:68" x14ac:dyDescent="0.2">
      <c r="B129" s="8"/>
      <c r="C129" s="2">
        <v>6783967</v>
      </c>
      <c r="D129" s="2">
        <v>7878923</v>
      </c>
      <c r="E129" s="2">
        <v>7170943</v>
      </c>
      <c r="F129" s="2">
        <v>7208099</v>
      </c>
      <c r="G129" s="2">
        <v>7387902</v>
      </c>
      <c r="H129" s="2">
        <v>7419133</v>
      </c>
      <c r="I129" s="2">
        <v>8066453</v>
      </c>
      <c r="J129" s="2">
        <v>7362006</v>
      </c>
      <c r="K129" s="2"/>
      <c r="L129" s="2">
        <v>3917107</v>
      </c>
      <c r="M129" s="2">
        <v>3028128</v>
      </c>
      <c r="N129" s="2">
        <v>4206760</v>
      </c>
      <c r="O129" s="2">
        <v>4659125</v>
      </c>
      <c r="P129" s="2">
        <v>4372917</v>
      </c>
      <c r="Q129" s="2">
        <v>4296386</v>
      </c>
      <c r="R129" s="2">
        <v>4141858</v>
      </c>
      <c r="S129" s="2">
        <v>4469458</v>
      </c>
      <c r="T129" s="2"/>
      <c r="U129" s="2">
        <v>4736214</v>
      </c>
      <c r="V129" s="2">
        <v>4769519</v>
      </c>
      <c r="W129" s="2">
        <v>5160227</v>
      </c>
      <c r="X129" s="2">
        <v>3849604</v>
      </c>
      <c r="Y129" s="2">
        <v>4364152</v>
      </c>
      <c r="Z129" s="2">
        <v>3891155</v>
      </c>
      <c r="AA129" s="2"/>
      <c r="AB129" s="2">
        <v>5644206</v>
      </c>
      <c r="AC129" s="2">
        <v>5869499</v>
      </c>
      <c r="AD129" s="2">
        <v>5040303</v>
      </c>
      <c r="AE129" s="2">
        <v>5215918</v>
      </c>
      <c r="AF129" s="2">
        <v>5247716</v>
      </c>
      <c r="AG129" s="2">
        <v>5349895</v>
      </c>
      <c r="AJ129" s="2">
        <v>7551785</v>
      </c>
      <c r="AK129" s="2">
        <v>8897962</v>
      </c>
      <c r="AL129" s="2">
        <v>8502253</v>
      </c>
      <c r="AM129" s="2">
        <v>8761928</v>
      </c>
      <c r="AN129" s="2">
        <v>9309198</v>
      </c>
      <c r="AO129" s="2">
        <v>8792242</v>
      </c>
      <c r="AP129" s="2">
        <v>8324588</v>
      </c>
      <c r="AQ129" s="2">
        <v>9193852</v>
      </c>
      <c r="AR129" s="2">
        <v>8351720</v>
      </c>
      <c r="AS129" s="2">
        <v>7876379</v>
      </c>
      <c r="AT129" s="2"/>
      <c r="AU129" s="2">
        <v>6940705</v>
      </c>
      <c r="AV129" s="2">
        <v>6432656</v>
      </c>
      <c r="AW129" s="2">
        <v>6107976</v>
      </c>
      <c r="AX129" s="2">
        <v>6759555</v>
      </c>
      <c r="AY129" s="2">
        <v>7521200</v>
      </c>
      <c r="AZ129" s="2">
        <v>7147663</v>
      </c>
      <c r="BA129" s="2">
        <v>7181590</v>
      </c>
      <c r="BB129" s="2">
        <v>6705060</v>
      </c>
      <c r="BC129" s="2"/>
      <c r="BD129" s="2">
        <v>6129788</v>
      </c>
      <c r="BE129" s="2">
        <v>6619278</v>
      </c>
      <c r="BF129" s="2">
        <v>6342018</v>
      </c>
      <c r="BG129" s="2">
        <v>6415159</v>
      </c>
      <c r="BH129" s="2">
        <v>6347808</v>
      </c>
      <c r="BI129" s="2">
        <v>6225371</v>
      </c>
      <c r="BJ129" s="2"/>
      <c r="BK129" s="2">
        <v>7295381</v>
      </c>
      <c r="BL129" s="2">
        <v>6543816</v>
      </c>
      <c r="BM129" s="2">
        <v>6370513</v>
      </c>
      <c r="BN129" s="2">
        <v>6915216</v>
      </c>
      <c r="BO129" s="2">
        <v>7142168</v>
      </c>
      <c r="BP129" s="2">
        <v>6950817</v>
      </c>
    </row>
    <row r="130" spans="1:68" x14ac:dyDescent="0.2">
      <c r="B130" s="8"/>
      <c r="C130" s="2">
        <v>6687514</v>
      </c>
      <c r="D130" s="2">
        <v>7826924</v>
      </c>
      <c r="E130" s="2">
        <v>7144425</v>
      </c>
      <c r="F130" s="2">
        <v>7024222</v>
      </c>
      <c r="G130" s="2">
        <v>7250592</v>
      </c>
      <c r="H130" s="2">
        <v>7359071</v>
      </c>
      <c r="I130" s="2">
        <v>7897401</v>
      </c>
      <c r="J130" s="2">
        <v>7440044</v>
      </c>
      <c r="K130" s="2"/>
      <c r="L130" s="2">
        <v>4263736</v>
      </c>
      <c r="M130" s="2">
        <v>3265918</v>
      </c>
      <c r="N130" s="2">
        <v>4487657</v>
      </c>
      <c r="O130" s="2">
        <v>5098068</v>
      </c>
      <c r="P130" s="2">
        <v>4824468</v>
      </c>
      <c r="Q130" s="2">
        <v>4752221</v>
      </c>
      <c r="R130" s="2">
        <v>4456067</v>
      </c>
      <c r="S130" s="2">
        <v>4953939</v>
      </c>
      <c r="T130" s="2"/>
      <c r="U130" s="2">
        <v>5062107</v>
      </c>
      <c r="V130" s="2">
        <v>5051285</v>
      </c>
      <c r="W130" s="2">
        <v>5474875</v>
      </c>
      <c r="X130" s="2">
        <v>4150144</v>
      </c>
      <c r="Y130" s="2">
        <v>4571732</v>
      </c>
      <c r="Z130" s="2">
        <v>4131067</v>
      </c>
      <c r="AA130" s="2"/>
      <c r="AB130" s="2">
        <v>5879612</v>
      </c>
      <c r="AC130" s="2">
        <v>6068243</v>
      </c>
      <c r="AD130" s="2">
        <v>5413617</v>
      </c>
      <c r="AE130" s="2">
        <v>5300711</v>
      </c>
      <c r="AF130" s="2">
        <v>5448222</v>
      </c>
      <c r="AG130" s="2">
        <v>5653968</v>
      </c>
      <c r="AJ130" s="2">
        <v>7515187</v>
      </c>
      <c r="AK130" s="2">
        <v>9073370</v>
      </c>
      <c r="AL130" s="2">
        <v>8600843</v>
      </c>
      <c r="AM130" s="2">
        <v>8939162</v>
      </c>
      <c r="AN130" s="2">
        <v>9684522</v>
      </c>
      <c r="AO130" s="2">
        <v>8842893</v>
      </c>
      <c r="AP130" s="2">
        <v>8461101</v>
      </c>
      <c r="AQ130" s="2">
        <v>9267296</v>
      </c>
      <c r="AR130" s="2">
        <v>8457855</v>
      </c>
      <c r="AS130" s="2">
        <v>7811954</v>
      </c>
      <c r="AT130" s="2"/>
      <c r="AU130" s="2">
        <v>7525666</v>
      </c>
      <c r="AV130" s="2">
        <v>7148604</v>
      </c>
      <c r="AW130" s="2">
        <v>6624661</v>
      </c>
      <c r="AX130" s="2">
        <v>7321675</v>
      </c>
      <c r="AY130" s="2">
        <v>8108387</v>
      </c>
      <c r="AZ130" s="2">
        <v>7635701</v>
      </c>
      <c r="BA130" s="2">
        <v>7649474</v>
      </c>
      <c r="BB130" s="2">
        <v>7193728</v>
      </c>
      <c r="BC130" s="2"/>
      <c r="BD130" s="2">
        <v>6378353</v>
      </c>
      <c r="BE130" s="2">
        <v>6761022</v>
      </c>
      <c r="BF130" s="2">
        <v>6633753</v>
      </c>
      <c r="BG130" s="2">
        <v>6711918</v>
      </c>
      <c r="BH130" s="2">
        <v>6400452</v>
      </c>
      <c r="BI130" s="2">
        <v>6443511</v>
      </c>
      <c r="BJ130" s="2"/>
      <c r="BK130" s="2">
        <v>7325248</v>
      </c>
      <c r="BL130" s="2">
        <v>6872181</v>
      </c>
      <c r="BM130" s="2">
        <v>6350519</v>
      </c>
      <c r="BN130" s="2">
        <v>7136386</v>
      </c>
      <c r="BO130" s="2">
        <v>7239219</v>
      </c>
      <c r="BP130" s="2">
        <v>7156571</v>
      </c>
    </row>
    <row r="131" spans="1:68" x14ac:dyDescent="0.2">
      <c r="B131" s="8"/>
      <c r="C131" s="2">
        <v>6322789</v>
      </c>
      <c r="D131" s="2">
        <v>7711418</v>
      </c>
      <c r="E131" s="2">
        <v>7193241</v>
      </c>
      <c r="F131" s="2">
        <v>6919482</v>
      </c>
      <c r="G131" s="2">
        <v>7346614</v>
      </c>
      <c r="H131" s="2">
        <v>7299982</v>
      </c>
      <c r="I131" s="2">
        <v>7772612</v>
      </c>
      <c r="J131" s="2">
        <v>7525196</v>
      </c>
      <c r="K131" s="2"/>
      <c r="L131" s="2">
        <v>4501757</v>
      </c>
      <c r="M131" s="2">
        <v>3461966</v>
      </c>
      <c r="N131" s="2">
        <v>4908001</v>
      </c>
      <c r="O131" s="2">
        <v>5399014</v>
      </c>
      <c r="P131" s="2">
        <v>5151119</v>
      </c>
      <c r="Q131" s="2">
        <v>5131779</v>
      </c>
      <c r="R131" s="2">
        <v>4797839</v>
      </c>
      <c r="S131" s="2">
        <v>5317643</v>
      </c>
      <c r="T131" s="2"/>
      <c r="U131" s="2">
        <v>5393671</v>
      </c>
      <c r="V131" s="2">
        <v>5499096</v>
      </c>
      <c r="W131" s="2">
        <v>5728911</v>
      </c>
      <c r="X131" s="2">
        <v>4312433</v>
      </c>
      <c r="Y131" s="2">
        <v>4751750</v>
      </c>
      <c r="Z131" s="2">
        <v>4294688</v>
      </c>
      <c r="AA131" s="2"/>
      <c r="AB131" s="2">
        <v>6035305</v>
      </c>
      <c r="AC131" s="2">
        <v>6291542</v>
      </c>
      <c r="AD131" s="2">
        <v>5677758</v>
      </c>
      <c r="AE131" s="2">
        <v>5523748</v>
      </c>
      <c r="AF131" s="2">
        <v>5760884</v>
      </c>
      <c r="AG131" s="2">
        <v>5934737</v>
      </c>
      <c r="AJ131" s="2">
        <v>7449335</v>
      </c>
      <c r="AK131" s="2">
        <v>9182304</v>
      </c>
      <c r="AL131" s="2">
        <v>8694234</v>
      </c>
      <c r="AM131" s="2">
        <v>8830666</v>
      </c>
      <c r="AN131" s="2">
        <v>9772481</v>
      </c>
      <c r="AO131" s="2">
        <v>8979349</v>
      </c>
      <c r="AP131" s="2">
        <v>8536587</v>
      </c>
      <c r="AQ131" s="2">
        <v>9353134</v>
      </c>
      <c r="AR131" s="2">
        <v>8482084</v>
      </c>
      <c r="AS131" s="2">
        <v>7803493</v>
      </c>
      <c r="AT131" s="2"/>
      <c r="AU131" s="2">
        <v>8000075</v>
      </c>
      <c r="AV131" s="2">
        <v>7680793</v>
      </c>
      <c r="AW131" s="2">
        <v>7146012</v>
      </c>
      <c r="AX131" s="2">
        <v>7894267</v>
      </c>
      <c r="AY131" s="2">
        <v>8635631</v>
      </c>
      <c r="AZ131" s="2">
        <v>8202240</v>
      </c>
      <c r="BA131" s="2">
        <v>8287184</v>
      </c>
      <c r="BB131" s="2">
        <v>7780364</v>
      </c>
      <c r="BC131" s="2"/>
      <c r="BD131" s="2">
        <v>6563164</v>
      </c>
      <c r="BE131" s="2">
        <v>6962629</v>
      </c>
      <c r="BF131" s="2">
        <v>6894847</v>
      </c>
      <c r="BG131" s="2">
        <v>6878705</v>
      </c>
      <c r="BH131" s="2">
        <v>6525337</v>
      </c>
      <c r="BI131" s="2">
        <v>6540219</v>
      </c>
      <c r="BJ131" s="2"/>
      <c r="BK131" s="2">
        <v>7307623</v>
      </c>
      <c r="BL131" s="2">
        <v>6887972</v>
      </c>
      <c r="BM131" s="2">
        <v>6399806</v>
      </c>
      <c r="BN131" s="2">
        <v>7188337</v>
      </c>
      <c r="BO131" s="2">
        <v>7323055</v>
      </c>
      <c r="BP131" s="2">
        <v>7134910</v>
      </c>
    </row>
    <row r="132" spans="1:68" x14ac:dyDescent="0.2">
      <c r="B132" s="8">
        <v>6</v>
      </c>
      <c r="C132" s="2">
        <v>6322789</v>
      </c>
      <c r="D132" s="2">
        <v>7711418</v>
      </c>
      <c r="E132" s="2">
        <v>7193241</v>
      </c>
      <c r="F132" s="2">
        <v>6919482</v>
      </c>
      <c r="G132" s="2">
        <v>7346614</v>
      </c>
      <c r="H132" s="2">
        <v>7299982</v>
      </c>
      <c r="I132" s="2">
        <v>7772612</v>
      </c>
      <c r="J132" s="2">
        <v>7525196</v>
      </c>
      <c r="K132" s="2"/>
      <c r="L132" s="2">
        <v>4501757</v>
      </c>
      <c r="M132" s="2">
        <v>3461966</v>
      </c>
      <c r="N132" s="2">
        <v>4908001</v>
      </c>
      <c r="O132" s="2">
        <v>5399014</v>
      </c>
      <c r="P132" s="2">
        <v>5151119</v>
      </c>
      <c r="Q132" s="2">
        <v>5131779</v>
      </c>
      <c r="R132" s="2">
        <v>4797839</v>
      </c>
      <c r="S132" s="2">
        <v>5317643</v>
      </c>
      <c r="T132" s="2"/>
      <c r="U132" s="2">
        <v>5653066</v>
      </c>
      <c r="V132" s="2">
        <v>5801159</v>
      </c>
      <c r="W132" s="2">
        <v>5976838</v>
      </c>
      <c r="X132" s="2">
        <v>4438522</v>
      </c>
      <c r="Y132" s="2">
        <v>4849248</v>
      </c>
      <c r="Z132" s="2">
        <v>4416821</v>
      </c>
      <c r="AA132" s="2"/>
      <c r="AB132" s="2">
        <v>6161705</v>
      </c>
      <c r="AC132" s="2">
        <v>6422145</v>
      </c>
      <c r="AD132" s="2">
        <v>5750173</v>
      </c>
      <c r="AE132" s="2">
        <v>5680000</v>
      </c>
      <c r="AF132" s="2">
        <v>5915006</v>
      </c>
      <c r="AG132" s="2">
        <v>6102975</v>
      </c>
      <c r="AJ132" s="2">
        <v>7449335</v>
      </c>
      <c r="AK132" s="2">
        <v>9182304</v>
      </c>
      <c r="AL132" s="2">
        <v>8694234</v>
      </c>
      <c r="AM132" s="2">
        <v>8830666</v>
      </c>
      <c r="AN132" s="2">
        <v>9772481</v>
      </c>
      <c r="AO132" s="2">
        <v>8979349</v>
      </c>
      <c r="AP132" s="2">
        <v>8536587</v>
      </c>
      <c r="AQ132" s="2">
        <v>9353134</v>
      </c>
      <c r="AR132" s="2">
        <v>8482084</v>
      </c>
      <c r="AS132" s="2">
        <v>7803493</v>
      </c>
      <c r="AT132" s="2"/>
      <c r="AU132" s="2">
        <v>8000075</v>
      </c>
      <c r="AV132" s="2">
        <v>7680793</v>
      </c>
      <c r="AW132" s="2">
        <v>7146012</v>
      </c>
      <c r="AX132" s="2">
        <v>7894267</v>
      </c>
      <c r="AY132" s="2">
        <v>8635631</v>
      </c>
      <c r="AZ132" s="2">
        <v>8202240</v>
      </c>
      <c r="BA132" s="2">
        <v>8287184</v>
      </c>
      <c r="BB132" s="2">
        <v>7780364</v>
      </c>
      <c r="BC132" s="2"/>
      <c r="BD132" s="2">
        <v>6587289</v>
      </c>
      <c r="BE132" s="2">
        <v>7045986</v>
      </c>
      <c r="BF132" s="2">
        <v>7073636</v>
      </c>
      <c r="BG132" s="2">
        <v>6963410</v>
      </c>
      <c r="BH132" s="2">
        <v>6525337</v>
      </c>
      <c r="BI132" s="2">
        <v>6578532</v>
      </c>
      <c r="BJ132" s="2"/>
      <c r="BK132" s="2">
        <v>7393779</v>
      </c>
      <c r="BL132" s="2">
        <v>6962748</v>
      </c>
      <c r="BM132" s="2">
        <v>6342185</v>
      </c>
      <c r="BN132" s="2">
        <v>7320503</v>
      </c>
      <c r="BO132" s="2">
        <v>7388907</v>
      </c>
      <c r="BP132" s="2">
        <v>7084004</v>
      </c>
    </row>
    <row r="133" spans="1:68" x14ac:dyDescent="0.2">
      <c r="B133" s="40"/>
      <c r="C133" s="2"/>
      <c r="D133" s="2"/>
      <c r="E133" s="2"/>
      <c r="F133" s="2"/>
      <c r="G133" s="2"/>
      <c r="H133" s="2"/>
      <c r="I133" s="2"/>
      <c r="J133" s="2"/>
    </row>
    <row r="134" spans="1:68" x14ac:dyDescent="0.2">
      <c r="B134" s="40"/>
      <c r="C134" s="2"/>
      <c r="D134" s="2"/>
      <c r="E134" s="2"/>
      <c r="F134" s="2"/>
      <c r="G134" s="2"/>
      <c r="H134" s="2"/>
      <c r="I134" s="2"/>
      <c r="J134" s="2"/>
    </row>
    <row r="135" spans="1:68" x14ac:dyDescent="0.2">
      <c r="B135" s="40"/>
      <c r="C135" s="2"/>
      <c r="D135" s="2"/>
      <c r="E135" s="2"/>
      <c r="F135" s="2"/>
      <c r="G135" s="2"/>
      <c r="H135" s="2"/>
      <c r="I135" s="2"/>
      <c r="J135" s="2"/>
    </row>
    <row r="136" spans="1:68" x14ac:dyDescent="0.2">
      <c r="B136" s="40"/>
      <c r="C136" s="2"/>
      <c r="D136" s="2"/>
      <c r="E136" s="2"/>
      <c r="F136" s="2"/>
      <c r="G136" s="2"/>
      <c r="H136" s="2"/>
      <c r="I136" s="2"/>
      <c r="J136" s="2"/>
    </row>
    <row r="137" spans="1:68" x14ac:dyDescent="0.2">
      <c r="B137" s="40"/>
      <c r="C137" s="2"/>
      <c r="D137" s="2"/>
      <c r="E137" s="2"/>
      <c r="F137" s="2"/>
      <c r="G137" s="2"/>
      <c r="H137" s="2"/>
      <c r="I137" s="2"/>
      <c r="J137" s="2"/>
    </row>
    <row r="139" spans="1:68" x14ac:dyDescent="0.2">
      <c r="A139" s="3" t="s">
        <v>281</v>
      </c>
      <c r="C139" s="5" t="s">
        <v>56</v>
      </c>
      <c r="D139" s="5" t="s">
        <v>31</v>
      </c>
    </row>
    <row r="140" spans="1:68" x14ac:dyDescent="0.2">
      <c r="A140" s="3" t="s">
        <v>276</v>
      </c>
      <c r="B140" s="40" t="s">
        <v>111</v>
      </c>
      <c r="C140" s="2">
        <v>0.19800000000000001</v>
      </c>
      <c r="D140" s="2">
        <v>8.6950000000000003</v>
      </c>
    </row>
    <row r="141" spans="1:68" x14ac:dyDescent="0.2">
      <c r="A141" s="3" t="s">
        <v>239</v>
      </c>
      <c r="B141" s="40"/>
      <c r="C141" s="2">
        <v>-0.19800000000000001</v>
      </c>
      <c r="D141" s="2">
        <v>8.7070000000000007</v>
      </c>
    </row>
    <row r="142" spans="1:68" x14ac:dyDescent="0.2">
      <c r="B142" s="40"/>
      <c r="C142" s="2">
        <v>0</v>
      </c>
      <c r="D142" s="2">
        <v>10.333</v>
      </c>
    </row>
    <row r="143" spans="1:68" x14ac:dyDescent="0.2">
      <c r="B143" s="40"/>
      <c r="C143" s="2"/>
      <c r="D143" s="2"/>
    </row>
    <row r="144" spans="1:68" x14ac:dyDescent="0.2">
      <c r="B144" s="40" t="s">
        <v>63</v>
      </c>
      <c r="C144" s="2">
        <v>-7.8E-2</v>
      </c>
      <c r="D144" s="2">
        <v>1.6319999999999999</v>
      </c>
    </row>
    <row r="145" spans="1:4" x14ac:dyDescent="0.2">
      <c r="B145" s="40"/>
      <c r="C145" s="2">
        <v>7.8E-2</v>
      </c>
      <c r="D145" s="2">
        <v>2.6789999999999998</v>
      </c>
    </row>
    <row r="146" spans="1:4" x14ac:dyDescent="0.2">
      <c r="C146" s="2">
        <v>0</v>
      </c>
      <c r="D146" s="2">
        <v>1.0589999999999999</v>
      </c>
    </row>
    <row r="147" spans="1:4" x14ac:dyDescent="0.2">
      <c r="C147" s="2"/>
      <c r="D147" s="2"/>
    </row>
    <row r="148" spans="1:4" x14ac:dyDescent="0.2">
      <c r="A148" s="3" t="s">
        <v>283</v>
      </c>
      <c r="C148" s="5" t="s">
        <v>56</v>
      </c>
      <c r="D148" s="5" t="s">
        <v>31</v>
      </c>
    </row>
    <row r="149" spans="1:4" ht="17" x14ac:dyDescent="0.2">
      <c r="A149" s="33" t="s">
        <v>284</v>
      </c>
      <c r="C149">
        <v>0.80825599999999997</v>
      </c>
      <c r="D149">
        <v>0.90041869999999991</v>
      </c>
    </row>
    <row r="150" spans="1:4" x14ac:dyDescent="0.2">
      <c r="A150" s="3" t="s">
        <v>239</v>
      </c>
      <c r="C150">
        <v>0.80738130000000008</v>
      </c>
      <c r="D150">
        <v>0.99382759999999992</v>
      </c>
    </row>
    <row r="152" spans="1:4" x14ac:dyDescent="0.2">
      <c r="C152">
        <v>0.37518220000000002</v>
      </c>
      <c r="D152">
        <v>0.4407893</v>
      </c>
    </row>
    <row r="153" spans="1:4" x14ac:dyDescent="0.2">
      <c r="C153">
        <v>0.40888179999999996</v>
      </c>
      <c r="D153">
        <v>0.47012979999999999</v>
      </c>
    </row>
    <row r="154" spans="1:4" x14ac:dyDescent="0.2">
      <c r="C154">
        <v>0.4308053</v>
      </c>
      <c r="D154">
        <v>0.48948620000000004</v>
      </c>
    </row>
    <row r="155" spans="1:4" x14ac:dyDescent="0.2">
      <c r="C155">
        <v>0.37890840000000003</v>
      </c>
      <c r="D155">
        <v>0.53240180000000004</v>
      </c>
    </row>
    <row r="157" spans="1:4" x14ac:dyDescent="0.2">
      <c r="C157">
        <v>0.41755020000000004</v>
      </c>
      <c r="D157">
        <v>0.4995271</v>
      </c>
    </row>
    <row r="158" spans="1:4" x14ac:dyDescent="0.2">
      <c r="C158">
        <v>0.31872</v>
      </c>
      <c r="D158">
        <v>0.62556440000000002</v>
      </c>
    </row>
    <row r="159" spans="1:4" x14ac:dyDescent="0.2">
      <c r="C159">
        <v>0.20196270000000002</v>
      </c>
      <c r="D159">
        <v>0.55410490000000001</v>
      </c>
    </row>
    <row r="161" spans="1:4" x14ac:dyDescent="0.2">
      <c r="C161">
        <v>0.24909510000000001</v>
      </c>
      <c r="D161">
        <v>0.3757084</v>
      </c>
    </row>
    <row r="162" spans="1:4" x14ac:dyDescent="0.2">
      <c r="C162">
        <v>0.2236658</v>
      </c>
      <c r="D162">
        <v>0.48327920000000002</v>
      </c>
    </row>
    <row r="163" spans="1:4" x14ac:dyDescent="0.2">
      <c r="C163" s="1"/>
      <c r="D163" s="1"/>
    </row>
    <row r="164" spans="1:4" x14ac:dyDescent="0.2">
      <c r="A164" s="3" t="s">
        <v>282</v>
      </c>
      <c r="C164" s="5" t="s">
        <v>56</v>
      </c>
      <c r="D164" s="5" t="s">
        <v>31</v>
      </c>
    </row>
    <row r="165" spans="1:4" x14ac:dyDescent="0.2">
      <c r="A165" s="3" t="s">
        <v>276</v>
      </c>
      <c r="B165" s="40" t="s">
        <v>111</v>
      </c>
      <c r="C165">
        <v>-1.5409999999999999</v>
      </c>
      <c r="D165">
        <v>2.214</v>
      </c>
    </row>
    <row r="166" spans="1:4" x14ac:dyDescent="0.2">
      <c r="A166" s="3" t="s">
        <v>239</v>
      </c>
      <c r="B166" s="40"/>
      <c r="C166">
        <v>0.42199999999999999</v>
      </c>
      <c r="D166">
        <v>3.0590000000000002</v>
      </c>
    </row>
    <row r="167" spans="1:4" x14ac:dyDescent="0.2">
      <c r="B167" s="40"/>
      <c r="C167">
        <v>0.88800000000000001</v>
      </c>
      <c r="D167">
        <v>3.9849999999999999</v>
      </c>
    </row>
    <row r="168" spans="1:4" x14ac:dyDescent="0.2">
      <c r="B168" s="40"/>
      <c r="C168">
        <v>0.23100000000000001</v>
      </c>
      <c r="D168">
        <v>2.9950000000000001</v>
      </c>
    </row>
    <row r="170" spans="1:4" x14ac:dyDescent="0.2">
      <c r="B170" s="40" t="s">
        <v>63</v>
      </c>
      <c r="C170">
        <v>-0.22900000000000001</v>
      </c>
      <c r="D170">
        <v>4.4740000000000002</v>
      </c>
    </row>
    <row r="171" spans="1:4" x14ac:dyDescent="0.2">
      <c r="B171" s="40"/>
      <c r="C171">
        <v>-0.45900000000000002</v>
      </c>
      <c r="D171">
        <v>4.57</v>
      </c>
    </row>
    <row r="172" spans="1:4" x14ac:dyDescent="0.2">
      <c r="C172">
        <v>1.6359999999999999</v>
      </c>
      <c r="D172">
        <v>2.9510000000000001</v>
      </c>
    </row>
    <row r="173" spans="1:4" x14ac:dyDescent="0.2">
      <c r="C173">
        <v>-0.94899999999999995</v>
      </c>
      <c r="D173">
        <v>3.1139999999999999</v>
      </c>
    </row>
    <row r="177" spans="1:4" x14ac:dyDescent="0.2">
      <c r="B177" s="3" t="s">
        <v>380</v>
      </c>
      <c r="C177" s="13" t="s">
        <v>378</v>
      </c>
      <c r="D177" s="13" t="s">
        <v>379</v>
      </c>
    </row>
    <row r="178" spans="1:4" x14ac:dyDescent="0.2">
      <c r="A178" s="3" t="s">
        <v>393</v>
      </c>
      <c r="C178" s="20">
        <v>2982.3049999999998</v>
      </c>
      <c r="D178" s="20">
        <v>3591.942</v>
      </c>
    </row>
    <row r="179" spans="1:4" x14ac:dyDescent="0.2">
      <c r="A179" s="3" t="s">
        <v>377</v>
      </c>
      <c r="C179" s="20">
        <v>2910.4839999999999</v>
      </c>
      <c r="D179" s="20">
        <v>3685.9430000000002</v>
      </c>
    </row>
    <row r="180" spans="1:4" x14ac:dyDescent="0.2">
      <c r="C180" s="20">
        <v>2914.6480000000001</v>
      </c>
      <c r="D180" s="20">
        <v>3712.2860000000001</v>
      </c>
    </row>
    <row r="181" spans="1:4" x14ac:dyDescent="0.2">
      <c r="C181" s="20">
        <v>3298.989</v>
      </c>
      <c r="D181" s="20">
        <v>3592.0210000000002</v>
      </c>
    </row>
    <row r="182" spans="1:4" x14ac:dyDescent="0.2">
      <c r="C182" s="20">
        <v>3307.2530000000002</v>
      </c>
      <c r="D182" s="20">
        <v>3417.8539999999998</v>
      </c>
    </row>
    <row r="183" spans="1:4" x14ac:dyDescent="0.2">
      <c r="C183" s="20">
        <v>3242.9380000000001</v>
      </c>
      <c r="D183" s="20">
        <v>3642.3629999999998</v>
      </c>
    </row>
  </sheetData>
  <mergeCells count="39">
    <mergeCell ref="B57:C57"/>
    <mergeCell ref="E57:F57"/>
    <mergeCell ref="AT47:BD47"/>
    <mergeCell ref="C49:F49"/>
    <mergeCell ref="G49:J49"/>
    <mergeCell ref="B47:L47"/>
    <mergeCell ref="M47:W47"/>
    <mergeCell ref="X47:AH47"/>
    <mergeCell ref="C44:F44"/>
    <mergeCell ref="G44:J44"/>
    <mergeCell ref="AI47:AS47"/>
    <mergeCell ref="C40:F40"/>
    <mergeCell ref="G40:J40"/>
    <mergeCell ref="D8:E8"/>
    <mergeCell ref="F8:G8"/>
    <mergeCell ref="H8:I8"/>
    <mergeCell ref="J8:K8"/>
    <mergeCell ref="D16:E16"/>
    <mergeCell ref="F16:G16"/>
    <mergeCell ref="H16:I16"/>
    <mergeCell ref="J16:K16"/>
    <mergeCell ref="D24:E24"/>
    <mergeCell ref="F24:G24"/>
    <mergeCell ref="H24:I24"/>
    <mergeCell ref="J24:K24"/>
    <mergeCell ref="D32:E32"/>
    <mergeCell ref="F32:G32"/>
    <mergeCell ref="H32:I32"/>
    <mergeCell ref="J32:K32"/>
    <mergeCell ref="C94:AG94"/>
    <mergeCell ref="C95:J95"/>
    <mergeCell ref="L95:S95"/>
    <mergeCell ref="T95:Z95"/>
    <mergeCell ref="AB95:AG95"/>
    <mergeCell ref="AJ95:AS95"/>
    <mergeCell ref="AU95:BB95"/>
    <mergeCell ref="BD95:BJ95"/>
    <mergeCell ref="BK95:BP95"/>
    <mergeCell ref="AJ94:BP9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A48B-4AD4-E54C-9B9D-D5B86327B5DE}">
  <dimension ref="A1:CB91"/>
  <sheetViews>
    <sheetView zoomScale="88" workbookViewId="0">
      <selection activeCell="E22" sqref="E22"/>
    </sheetView>
  </sheetViews>
  <sheetFormatPr baseColWidth="10" defaultRowHeight="16" x14ac:dyDescent="0.2"/>
  <cols>
    <col min="1" max="1" width="99.83203125" bestFit="1" customWidth="1"/>
    <col min="2" max="2" width="12" bestFit="1" customWidth="1"/>
    <col min="3" max="3" width="13" bestFit="1" customWidth="1"/>
  </cols>
  <sheetData>
    <row r="1" spans="1:80" x14ac:dyDescent="0.2">
      <c r="A1" s="3" t="s">
        <v>285</v>
      </c>
      <c r="B1" s="32"/>
      <c r="C1" s="32"/>
      <c r="D1" s="32"/>
      <c r="E1" s="32"/>
    </row>
    <row r="2" spans="1:80" x14ac:dyDescent="0.2">
      <c r="A2" s="3" t="s">
        <v>286</v>
      </c>
      <c r="B2" s="1"/>
      <c r="C2" s="1"/>
      <c r="D2" s="1"/>
      <c r="E2" s="1"/>
    </row>
    <row r="3" spans="1:80" x14ac:dyDescent="0.2">
      <c r="B3" s="19" t="s">
        <v>133</v>
      </c>
      <c r="C3" s="2">
        <v>1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1</v>
      </c>
      <c r="J3" s="2">
        <v>1</v>
      </c>
      <c r="K3" s="2">
        <v>2</v>
      </c>
      <c r="L3" s="2">
        <v>2</v>
      </c>
      <c r="M3" s="2">
        <v>0</v>
      </c>
      <c r="N3" s="2">
        <v>0</v>
      </c>
      <c r="O3" s="2">
        <v>0</v>
      </c>
      <c r="P3" s="2">
        <v>1</v>
      </c>
      <c r="Q3" s="2">
        <v>0</v>
      </c>
      <c r="R3" s="2">
        <v>0</v>
      </c>
      <c r="S3" s="2">
        <v>0</v>
      </c>
      <c r="T3" s="2">
        <v>1</v>
      </c>
      <c r="U3" s="2">
        <v>1</v>
      </c>
      <c r="V3" s="2">
        <v>1</v>
      </c>
      <c r="W3" s="2">
        <v>0</v>
      </c>
      <c r="X3" s="2">
        <v>0</v>
      </c>
      <c r="Y3" s="2">
        <v>1</v>
      </c>
      <c r="Z3" s="2">
        <v>1</v>
      </c>
      <c r="AA3" s="2">
        <v>1</v>
      </c>
      <c r="AB3" s="2">
        <v>2</v>
      </c>
      <c r="AC3" s="2">
        <v>1</v>
      </c>
      <c r="AD3" s="2">
        <v>0</v>
      </c>
      <c r="AE3" s="2">
        <v>1</v>
      </c>
      <c r="AF3" s="2">
        <v>0</v>
      </c>
      <c r="AG3" s="2">
        <v>2</v>
      </c>
      <c r="AH3" s="2">
        <v>2</v>
      </c>
      <c r="AI3" s="2">
        <v>1</v>
      </c>
      <c r="AJ3" s="2">
        <v>0</v>
      </c>
      <c r="AK3" s="2">
        <v>0</v>
      </c>
      <c r="AL3" s="2">
        <v>1</v>
      </c>
      <c r="AM3" s="2">
        <v>1</v>
      </c>
      <c r="AN3" s="2">
        <v>1</v>
      </c>
      <c r="AO3" s="2">
        <v>1</v>
      </c>
      <c r="AP3" s="2">
        <v>0</v>
      </c>
      <c r="AQ3" s="2">
        <v>1</v>
      </c>
      <c r="AR3" s="2">
        <v>1</v>
      </c>
      <c r="AS3" s="2">
        <v>0</v>
      </c>
      <c r="AT3" s="2">
        <v>0</v>
      </c>
      <c r="AU3" s="2">
        <v>0</v>
      </c>
      <c r="AV3" s="2">
        <v>0</v>
      </c>
      <c r="AW3" s="2">
        <v>1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1</v>
      </c>
      <c r="BE3" s="2">
        <v>0</v>
      </c>
      <c r="BF3" s="2">
        <v>1</v>
      </c>
      <c r="BG3" s="2">
        <v>0</v>
      </c>
      <c r="BH3" s="2">
        <v>1</v>
      </c>
      <c r="BI3" s="2">
        <v>0</v>
      </c>
      <c r="BJ3" s="2">
        <v>1</v>
      </c>
    </row>
    <row r="4" spans="1:80" x14ac:dyDescent="0.2">
      <c r="B4" s="19" t="s">
        <v>134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0</v>
      </c>
      <c r="I4" s="2">
        <v>1</v>
      </c>
      <c r="J4" s="2">
        <v>2</v>
      </c>
      <c r="K4" s="2">
        <v>0</v>
      </c>
      <c r="L4" s="2">
        <v>0</v>
      </c>
      <c r="M4" s="2">
        <v>1</v>
      </c>
      <c r="N4" s="2">
        <v>2</v>
      </c>
      <c r="O4" s="2">
        <v>0</v>
      </c>
      <c r="P4" s="2">
        <v>1</v>
      </c>
      <c r="Q4" s="2">
        <v>0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0</v>
      </c>
      <c r="X4" s="2">
        <v>1</v>
      </c>
      <c r="Y4" s="2">
        <v>0</v>
      </c>
      <c r="Z4" s="2">
        <v>1</v>
      </c>
      <c r="AA4" s="2">
        <v>1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1</v>
      </c>
      <c r="AH4" s="2">
        <v>0</v>
      </c>
      <c r="AI4" s="2">
        <v>0</v>
      </c>
      <c r="AJ4" s="2">
        <v>1</v>
      </c>
      <c r="AK4" s="2">
        <v>0</v>
      </c>
      <c r="AL4" s="2">
        <v>0</v>
      </c>
      <c r="AM4" s="2">
        <v>1</v>
      </c>
      <c r="AN4" s="2">
        <v>1</v>
      </c>
      <c r="AO4" s="2">
        <v>2</v>
      </c>
      <c r="AP4" s="2">
        <v>0</v>
      </c>
      <c r="AQ4" s="2">
        <v>1</v>
      </c>
      <c r="AR4" s="2">
        <v>1</v>
      </c>
      <c r="AS4" s="2">
        <v>0</v>
      </c>
      <c r="AT4" s="2">
        <v>0</v>
      </c>
      <c r="AU4" s="2">
        <v>1</v>
      </c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80" x14ac:dyDescent="0.2">
      <c r="B5" s="19" t="s">
        <v>5</v>
      </c>
      <c r="C5" s="2">
        <v>3</v>
      </c>
      <c r="D5" s="2">
        <v>1</v>
      </c>
      <c r="E5" s="2">
        <v>0</v>
      </c>
      <c r="F5" s="2">
        <v>3</v>
      </c>
      <c r="G5" s="2">
        <v>1</v>
      </c>
      <c r="H5" s="2">
        <v>2</v>
      </c>
      <c r="I5" s="2">
        <v>2</v>
      </c>
      <c r="J5" s="2">
        <v>3</v>
      </c>
      <c r="K5" s="2">
        <v>3</v>
      </c>
      <c r="L5" s="2">
        <v>2</v>
      </c>
      <c r="M5" s="2">
        <v>2</v>
      </c>
      <c r="N5" s="2">
        <v>1</v>
      </c>
      <c r="O5" s="2">
        <v>1</v>
      </c>
      <c r="P5" s="2">
        <v>0</v>
      </c>
      <c r="Q5" s="2">
        <v>2</v>
      </c>
      <c r="R5" s="2">
        <v>1</v>
      </c>
      <c r="S5" s="2">
        <v>1</v>
      </c>
      <c r="T5" s="2">
        <v>0</v>
      </c>
      <c r="U5" s="2">
        <v>2</v>
      </c>
      <c r="V5" s="2">
        <v>3</v>
      </c>
      <c r="W5" s="2">
        <v>0</v>
      </c>
      <c r="X5" s="2">
        <v>1</v>
      </c>
      <c r="Y5" s="2">
        <v>3</v>
      </c>
      <c r="Z5" s="2">
        <v>2</v>
      </c>
      <c r="AA5" s="2">
        <v>2</v>
      </c>
      <c r="AB5" s="2">
        <v>3</v>
      </c>
      <c r="AC5" s="2">
        <v>3</v>
      </c>
      <c r="AD5" s="2">
        <v>1</v>
      </c>
      <c r="AE5" s="2">
        <v>3</v>
      </c>
      <c r="AF5" s="2">
        <v>1</v>
      </c>
      <c r="AG5" s="2">
        <v>4</v>
      </c>
      <c r="AH5" s="2">
        <v>1</v>
      </c>
      <c r="AI5" s="2">
        <v>1</v>
      </c>
      <c r="AJ5" s="2">
        <v>1</v>
      </c>
      <c r="AK5" s="2">
        <v>0</v>
      </c>
      <c r="AL5" s="2">
        <v>1</v>
      </c>
      <c r="AM5" s="2">
        <v>2</v>
      </c>
      <c r="AN5" s="2">
        <v>1</v>
      </c>
      <c r="AO5" s="2">
        <v>2</v>
      </c>
      <c r="AP5" s="2">
        <v>0</v>
      </c>
      <c r="AQ5" s="2">
        <v>1</v>
      </c>
      <c r="AR5" s="2">
        <v>3</v>
      </c>
      <c r="AS5" s="2">
        <v>3</v>
      </c>
      <c r="AT5" s="2">
        <v>2</v>
      </c>
      <c r="AU5" s="2">
        <v>3</v>
      </c>
      <c r="AV5" s="2">
        <v>2</v>
      </c>
      <c r="AW5" s="2">
        <v>0</v>
      </c>
      <c r="AX5" s="2">
        <v>1</v>
      </c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80" x14ac:dyDescent="0.2">
      <c r="B6" s="19" t="s">
        <v>287</v>
      </c>
      <c r="C6" s="2">
        <v>3</v>
      </c>
      <c r="D6" s="2">
        <v>4</v>
      </c>
      <c r="E6" s="2">
        <v>2</v>
      </c>
      <c r="F6" s="2">
        <v>5</v>
      </c>
      <c r="G6" s="2">
        <v>4</v>
      </c>
      <c r="H6" s="2">
        <v>4</v>
      </c>
      <c r="I6" s="2">
        <v>6</v>
      </c>
      <c r="J6" s="2">
        <v>3</v>
      </c>
      <c r="K6" s="2">
        <v>5</v>
      </c>
      <c r="L6" s="2">
        <v>3</v>
      </c>
      <c r="M6" s="2">
        <v>4</v>
      </c>
      <c r="N6" s="2">
        <v>3</v>
      </c>
      <c r="O6" s="2">
        <v>3</v>
      </c>
      <c r="P6" s="2">
        <v>5</v>
      </c>
      <c r="Q6" s="2">
        <v>6</v>
      </c>
      <c r="R6" s="2">
        <v>5</v>
      </c>
      <c r="S6" s="2">
        <v>4</v>
      </c>
      <c r="T6" s="2">
        <v>4</v>
      </c>
      <c r="U6" s="2">
        <v>5</v>
      </c>
      <c r="V6" s="2">
        <v>3</v>
      </c>
      <c r="W6" s="2">
        <v>4</v>
      </c>
      <c r="X6" s="2">
        <v>5</v>
      </c>
      <c r="Y6" s="2">
        <v>4</v>
      </c>
      <c r="Z6" s="2">
        <v>1</v>
      </c>
      <c r="AA6" s="2">
        <v>1</v>
      </c>
      <c r="AB6" s="2">
        <v>1</v>
      </c>
      <c r="AC6" s="2">
        <v>1</v>
      </c>
      <c r="AD6" s="2">
        <v>3</v>
      </c>
      <c r="AE6" s="2">
        <v>3</v>
      </c>
      <c r="AF6" s="2">
        <v>3</v>
      </c>
      <c r="AG6" s="2">
        <v>4</v>
      </c>
      <c r="AH6" s="2">
        <v>2</v>
      </c>
      <c r="AI6" s="2">
        <v>4</v>
      </c>
      <c r="AJ6" s="2">
        <v>4</v>
      </c>
      <c r="AK6" s="2">
        <v>6</v>
      </c>
      <c r="AL6" s="2">
        <v>3</v>
      </c>
      <c r="AM6" s="2">
        <v>5</v>
      </c>
      <c r="AN6" s="2">
        <v>5</v>
      </c>
      <c r="AO6" s="2">
        <v>3</v>
      </c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8" spans="1:80" x14ac:dyDescent="0.2">
      <c r="A8" s="3" t="s">
        <v>288</v>
      </c>
      <c r="B8" s="2"/>
      <c r="C8" s="2"/>
      <c r="D8" s="2"/>
      <c r="E8" s="2"/>
    </row>
    <row r="9" spans="1:80" x14ac:dyDescent="0.2">
      <c r="A9" s="3" t="s">
        <v>286</v>
      </c>
      <c r="B9" s="19" t="s">
        <v>133</v>
      </c>
      <c r="C9" s="2">
        <v>1</v>
      </c>
      <c r="D9" s="2">
        <v>1</v>
      </c>
      <c r="E9" s="2">
        <v>2</v>
      </c>
      <c r="F9" s="2">
        <v>0</v>
      </c>
      <c r="G9" s="2">
        <v>1</v>
      </c>
      <c r="H9" s="2">
        <v>0</v>
      </c>
      <c r="I9" s="2">
        <v>1</v>
      </c>
      <c r="J9" s="2">
        <v>1</v>
      </c>
      <c r="K9" s="2">
        <v>2</v>
      </c>
      <c r="L9" s="2">
        <v>2</v>
      </c>
      <c r="M9" s="2">
        <v>0</v>
      </c>
      <c r="N9" s="2">
        <v>0</v>
      </c>
      <c r="O9" s="2">
        <v>0</v>
      </c>
      <c r="P9" s="2">
        <v>1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3</v>
      </c>
      <c r="W9" s="2">
        <v>2</v>
      </c>
      <c r="X9" s="2">
        <v>0</v>
      </c>
      <c r="Y9" s="2">
        <v>1</v>
      </c>
      <c r="Z9" s="2">
        <v>1</v>
      </c>
      <c r="AA9" s="2">
        <v>3</v>
      </c>
      <c r="AB9" s="2">
        <v>1</v>
      </c>
      <c r="AC9" s="2">
        <v>5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3</v>
      </c>
      <c r="AN9" s="2">
        <v>1</v>
      </c>
      <c r="AO9" s="2">
        <v>1</v>
      </c>
      <c r="AP9" s="2">
        <v>1</v>
      </c>
      <c r="AQ9" s="2">
        <v>1</v>
      </c>
      <c r="AR9" s="2">
        <v>1</v>
      </c>
      <c r="AS9" s="2">
        <v>2</v>
      </c>
      <c r="AT9" s="2">
        <v>1</v>
      </c>
      <c r="AU9" s="2">
        <v>0</v>
      </c>
      <c r="AV9" s="2">
        <v>0</v>
      </c>
      <c r="AW9" s="2">
        <v>0</v>
      </c>
      <c r="AX9" s="2">
        <v>2</v>
      </c>
      <c r="AY9" s="2">
        <v>0</v>
      </c>
      <c r="AZ9" s="2">
        <v>3</v>
      </c>
      <c r="BA9" s="2">
        <v>0</v>
      </c>
      <c r="BB9" s="2">
        <v>0</v>
      </c>
      <c r="BC9" s="2">
        <v>0</v>
      </c>
      <c r="BD9" s="2">
        <v>2</v>
      </c>
      <c r="BE9" s="2">
        <v>3</v>
      </c>
      <c r="BF9" s="2">
        <v>0</v>
      </c>
      <c r="BG9" s="2">
        <v>0</v>
      </c>
      <c r="BH9" s="2">
        <v>1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2</v>
      </c>
      <c r="BP9" s="2">
        <v>2</v>
      </c>
      <c r="BQ9" s="2">
        <v>0</v>
      </c>
      <c r="BR9" s="2">
        <v>1</v>
      </c>
      <c r="BS9" s="2">
        <v>0</v>
      </c>
      <c r="BT9" s="2">
        <v>2</v>
      </c>
      <c r="BU9" s="2">
        <v>0</v>
      </c>
      <c r="BV9" s="2">
        <v>0</v>
      </c>
      <c r="BW9" s="2">
        <v>0</v>
      </c>
      <c r="BX9" s="2">
        <v>1</v>
      </c>
      <c r="BY9" s="2">
        <v>0</v>
      </c>
      <c r="BZ9" s="2">
        <v>0</v>
      </c>
      <c r="CA9" s="2">
        <v>1</v>
      </c>
      <c r="CB9" s="2">
        <v>0</v>
      </c>
    </row>
    <row r="10" spans="1:80" x14ac:dyDescent="0.2">
      <c r="B10" s="19" t="s">
        <v>134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0</v>
      </c>
      <c r="I10" s="2">
        <v>1</v>
      </c>
      <c r="J10" s="2">
        <v>2</v>
      </c>
      <c r="K10" s="2">
        <v>0</v>
      </c>
      <c r="L10" s="2">
        <v>0</v>
      </c>
      <c r="M10" s="2">
        <v>1</v>
      </c>
      <c r="N10" s="2">
        <v>2</v>
      </c>
      <c r="O10" s="2">
        <v>2</v>
      </c>
      <c r="P10" s="2">
        <v>3</v>
      </c>
      <c r="Q10" s="2">
        <v>3</v>
      </c>
      <c r="R10" s="2">
        <v>4</v>
      </c>
      <c r="S10" s="2">
        <v>8</v>
      </c>
      <c r="T10" s="2">
        <v>3</v>
      </c>
      <c r="U10" s="2">
        <v>5</v>
      </c>
      <c r="V10" s="2">
        <v>4</v>
      </c>
      <c r="W10" s="2">
        <v>6</v>
      </c>
      <c r="X10" s="2">
        <v>4</v>
      </c>
      <c r="Y10" s="2">
        <v>5</v>
      </c>
      <c r="Z10" s="2">
        <v>6</v>
      </c>
      <c r="AA10" s="2">
        <v>4</v>
      </c>
      <c r="AB10" s="2">
        <v>3</v>
      </c>
      <c r="AC10" s="2">
        <v>3</v>
      </c>
      <c r="AD10" s="2">
        <v>5</v>
      </c>
      <c r="AE10" s="2">
        <v>4</v>
      </c>
      <c r="AF10" s="2">
        <v>6</v>
      </c>
      <c r="AG10" s="2">
        <v>5</v>
      </c>
      <c r="AH10" s="2">
        <v>4</v>
      </c>
      <c r="AI10" s="2">
        <v>4</v>
      </c>
      <c r="AJ10" s="2">
        <v>3</v>
      </c>
      <c r="AK10" s="2">
        <v>3</v>
      </c>
      <c r="AL10" s="2">
        <v>5</v>
      </c>
      <c r="AM10" s="2">
        <v>3</v>
      </c>
      <c r="AN10" s="2">
        <v>5</v>
      </c>
      <c r="AO10" s="2">
        <v>3</v>
      </c>
      <c r="AP10" s="2">
        <v>6</v>
      </c>
      <c r="AQ10" s="2">
        <v>6</v>
      </c>
      <c r="AR10" s="2">
        <v>6</v>
      </c>
      <c r="AS10" s="2">
        <v>3</v>
      </c>
      <c r="AT10" s="2">
        <v>7</v>
      </c>
      <c r="AU10" s="2">
        <v>7</v>
      </c>
      <c r="AV10" s="2">
        <v>6</v>
      </c>
      <c r="AW10" s="2">
        <v>0</v>
      </c>
      <c r="AX10" s="2">
        <v>1</v>
      </c>
      <c r="AY10" s="2">
        <v>5</v>
      </c>
      <c r="AZ10" s="2">
        <v>4</v>
      </c>
      <c r="BA10" s="2">
        <v>2</v>
      </c>
      <c r="BB10" s="2">
        <v>5</v>
      </c>
      <c r="BC10" s="2">
        <v>2</v>
      </c>
      <c r="BD10" s="2">
        <v>6</v>
      </c>
      <c r="BE10" s="2">
        <v>1</v>
      </c>
      <c r="BF10" s="2">
        <v>2</v>
      </c>
      <c r="BG10" s="2">
        <v>2</v>
      </c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</row>
    <row r="11" spans="1:80" x14ac:dyDescent="0.2">
      <c r="B11" s="19" t="s">
        <v>5</v>
      </c>
      <c r="C11" s="2">
        <v>3</v>
      </c>
      <c r="D11" s="2">
        <v>3</v>
      </c>
      <c r="E11" s="2">
        <v>3</v>
      </c>
      <c r="F11" s="2">
        <v>3</v>
      </c>
      <c r="G11" s="2">
        <v>3</v>
      </c>
      <c r="H11" s="2">
        <v>4</v>
      </c>
      <c r="I11" s="2">
        <v>2</v>
      </c>
      <c r="J11" s="2">
        <v>3</v>
      </c>
      <c r="K11" s="2">
        <v>2</v>
      </c>
      <c r="L11" s="2">
        <v>5</v>
      </c>
      <c r="M11" s="2">
        <v>4</v>
      </c>
      <c r="N11" s="2">
        <v>2</v>
      </c>
      <c r="O11" s="2">
        <v>0</v>
      </c>
      <c r="P11" s="2">
        <v>1</v>
      </c>
      <c r="Q11" s="2">
        <v>3</v>
      </c>
      <c r="R11" s="2">
        <v>2</v>
      </c>
      <c r="S11" s="2">
        <v>6</v>
      </c>
      <c r="T11" s="2">
        <v>0</v>
      </c>
      <c r="U11" s="2">
        <v>4</v>
      </c>
      <c r="V11" s="2">
        <v>3</v>
      </c>
      <c r="W11" s="2">
        <v>1</v>
      </c>
      <c r="X11" s="2">
        <v>0</v>
      </c>
      <c r="Y11" s="2">
        <v>0</v>
      </c>
      <c r="Z11" s="2">
        <v>2</v>
      </c>
      <c r="AA11" s="2">
        <v>2</v>
      </c>
      <c r="AB11" s="2">
        <v>2</v>
      </c>
      <c r="AC11" s="2">
        <v>4</v>
      </c>
      <c r="AD11" s="2">
        <v>3</v>
      </c>
      <c r="AE11" s="2">
        <v>3</v>
      </c>
      <c r="AF11" s="2">
        <v>3</v>
      </c>
      <c r="AG11" s="2">
        <v>1</v>
      </c>
      <c r="AH11" s="2">
        <v>3</v>
      </c>
      <c r="AI11" s="2">
        <v>1</v>
      </c>
      <c r="AJ11" s="2">
        <v>1</v>
      </c>
      <c r="AK11" s="2">
        <v>1</v>
      </c>
      <c r="AL11" s="2">
        <v>0</v>
      </c>
      <c r="AM11" s="2">
        <v>2</v>
      </c>
      <c r="AN11" s="2">
        <v>0</v>
      </c>
      <c r="AO11" s="2">
        <v>3</v>
      </c>
      <c r="AP11" s="2">
        <v>4</v>
      </c>
      <c r="AQ11" s="2">
        <v>1</v>
      </c>
      <c r="AR11" s="2">
        <v>0</v>
      </c>
      <c r="AS11" s="2">
        <v>3</v>
      </c>
      <c r="AT11" s="2">
        <v>0</v>
      </c>
      <c r="AU11" s="2">
        <v>4</v>
      </c>
      <c r="AV11" s="2">
        <v>1</v>
      </c>
      <c r="AW11" s="2">
        <v>0</v>
      </c>
      <c r="AX11" s="2">
        <v>0</v>
      </c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</row>
    <row r="12" spans="1:80" x14ac:dyDescent="0.2">
      <c r="B12" s="19" t="s">
        <v>287</v>
      </c>
      <c r="C12" s="2">
        <v>3</v>
      </c>
      <c r="D12" s="2">
        <v>0</v>
      </c>
      <c r="E12" s="2">
        <v>1</v>
      </c>
      <c r="F12" s="2">
        <v>0</v>
      </c>
      <c r="G12" s="2">
        <v>1</v>
      </c>
      <c r="H12" s="2">
        <v>1</v>
      </c>
      <c r="I12" s="2">
        <v>3</v>
      </c>
      <c r="J12" s="2">
        <v>1</v>
      </c>
      <c r="K12" s="2">
        <v>1</v>
      </c>
      <c r="L12" s="2">
        <v>5</v>
      </c>
      <c r="M12" s="2">
        <v>2</v>
      </c>
      <c r="N12" s="2">
        <v>1</v>
      </c>
      <c r="O12" s="2">
        <v>0</v>
      </c>
      <c r="P12" s="2">
        <v>1</v>
      </c>
      <c r="Q12" s="2">
        <v>2</v>
      </c>
      <c r="R12" s="2">
        <v>1</v>
      </c>
      <c r="S12" s="2">
        <v>3</v>
      </c>
      <c r="T12" s="2">
        <v>0</v>
      </c>
      <c r="U12" s="2">
        <v>3</v>
      </c>
      <c r="V12" s="2">
        <v>2</v>
      </c>
      <c r="W12" s="2">
        <v>1</v>
      </c>
      <c r="X12" s="2">
        <v>1</v>
      </c>
      <c r="Y12" s="2">
        <v>0</v>
      </c>
      <c r="Z12" s="2">
        <v>0</v>
      </c>
      <c r="AA12" s="2">
        <v>1</v>
      </c>
      <c r="AB12" s="2">
        <v>1</v>
      </c>
      <c r="AC12" s="2">
        <v>0</v>
      </c>
      <c r="AD12" s="2">
        <v>2</v>
      </c>
      <c r="AE12" s="2">
        <v>5</v>
      </c>
      <c r="AF12" s="2">
        <v>4</v>
      </c>
      <c r="AG12" s="2">
        <v>2</v>
      </c>
      <c r="AH12" s="2">
        <v>3</v>
      </c>
      <c r="AI12" s="2">
        <v>0</v>
      </c>
      <c r="AJ12" s="2">
        <v>1</v>
      </c>
      <c r="AK12" s="2">
        <v>5</v>
      </c>
      <c r="AL12" s="2">
        <v>2</v>
      </c>
      <c r="AM12" s="2">
        <v>1</v>
      </c>
      <c r="AN12" s="2">
        <v>0</v>
      </c>
      <c r="AO12" s="2">
        <v>0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5" spans="1:80" x14ac:dyDescent="0.2">
      <c r="A15" s="3" t="s">
        <v>394</v>
      </c>
      <c r="B15" s="5" t="s">
        <v>395</v>
      </c>
      <c r="C15" s="5" t="s">
        <v>289</v>
      </c>
      <c r="D15" s="1"/>
      <c r="E15" s="1"/>
    </row>
    <row r="16" spans="1:80" x14ac:dyDescent="0.2">
      <c r="A16" s="3" t="s">
        <v>239</v>
      </c>
      <c r="B16" s="2">
        <v>7</v>
      </c>
      <c r="C16" s="2">
        <v>6.7</v>
      </c>
      <c r="D16" s="1"/>
      <c r="E16" s="1"/>
    </row>
    <row r="17" spans="1:5" x14ac:dyDescent="0.2">
      <c r="B17" s="2">
        <v>6.9</v>
      </c>
      <c r="C17" s="2">
        <v>5.7</v>
      </c>
      <c r="D17" s="1"/>
      <c r="E17" s="1"/>
    </row>
    <row r="18" spans="1:5" x14ac:dyDescent="0.2">
      <c r="B18" s="2">
        <v>7.8</v>
      </c>
      <c r="C18" s="2">
        <v>6.8</v>
      </c>
      <c r="D18" s="1"/>
      <c r="E18" s="1"/>
    </row>
    <row r="19" spans="1:5" x14ac:dyDescent="0.2">
      <c r="B19" s="2">
        <v>7.7</v>
      </c>
      <c r="C19" s="2"/>
      <c r="D19" s="1"/>
      <c r="E19" s="1"/>
    </row>
    <row r="20" spans="1:5" x14ac:dyDescent="0.2">
      <c r="B20" s="2">
        <v>7.4</v>
      </c>
      <c r="C20" s="2"/>
      <c r="D20" s="1"/>
      <c r="E20" s="1"/>
    </row>
    <row r="21" spans="1:5" x14ac:dyDescent="0.2">
      <c r="B21" s="2"/>
      <c r="C21" s="2"/>
      <c r="D21" s="1"/>
      <c r="E21" s="1"/>
    </row>
    <row r="22" spans="1:5" x14ac:dyDescent="0.2">
      <c r="B22" s="2">
        <v>6.3</v>
      </c>
      <c r="C22" s="2">
        <v>6.4</v>
      </c>
      <c r="D22" s="1"/>
      <c r="E22" s="1"/>
    </row>
    <row r="23" spans="1:5" x14ac:dyDescent="0.2">
      <c r="B23" s="2">
        <v>6.7</v>
      </c>
      <c r="C23" s="2">
        <v>6.5</v>
      </c>
      <c r="D23" s="1"/>
      <c r="E23" s="1"/>
    </row>
    <row r="24" spans="1:5" x14ac:dyDescent="0.2">
      <c r="B24" s="2">
        <v>7.5</v>
      </c>
      <c r="C24" s="2">
        <v>6.1</v>
      </c>
      <c r="D24" s="1"/>
      <c r="E24" s="1"/>
    </row>
    <row r="25" spans="1:5" x14ac:dyDescent="0.2">
      <c r="B25" s="2">
        <v>7.7</v>
      </c>
      <c r="C25" s="2"/>
      <c r="D25" s="1"/>
      <c r="E25" s="1"/>
    </row>
    <row r="26" spans="1:5" ht="15" x14ac:dyDescent="0.2">
      <c r="D26" s="1"/>
      <c r="E26" s="1"/>
    </row>
    <row r="27" spans="1:5" x14ac:dyDescent="0.2">
      <c r="A27" s="3" t="s">
        <v>290</v>
      </c>
      <c r="B27" s="5" t="s">
        <v>395</v>
      </c>
      <c r="C27" s="5" t="s">
        <v>289</v>
      </c>
      <c r="D27" s="1"/>
      <c r="E27" s="1"/>
    </row>
    <row r="28" spans="1:5" x14ac:dyDescent="0.2">
      <c r="A28" s="3" t="s">
        <v>239</v>
      </c>
      <c r="B28" s="2">
        <v>3</v>
      </c>
      <c r="C28" s="2">
        <v>5</v>
      </c>
      <c r="D28" s="1"/>
      <c r="E28" s="1"/>
    </row>
    <row r="29" spans="1:5" x14ac:dyDescent="0.2">
      <c r="B29" s="2">
        <v>4</v>
      </c>
      <c r="C29" s="2">
        <v>6</v>
      </c>
      <c r="D29" s="1"/>
      <c r="E29" s="1"/>
    </row>
    <row r="30" spans="1:5" x14ac:dyDescent="0.2">
      <c r="B30" s="2">
        <v>4</v>
      </c>
      <c r="C30" s="2">
        <v>12</v>
      </c>
      <c r="D30" s="1"/>
      <c r="E30" s="1"/>
    </row>
    <row r="31" spans="1:5" x14ac:dyDescent="0.2">
      <c r="B31" s="2">
        <v>3</v>
      </c>
      <c r="C31" s="2"/>
      <c r="D31" s="1"/>
      <c r="E31" s="1"/>
    </row>
    <row r="32" spans="1:5" x14ac:dyDescent="0.2">
      <c r="B32" s="2">
        <v>0</v>
      </c>
      <c r="C32" s="2"/>
      <c r="D32" s="1"/>
      <c r="E32" s="1"/>
    </row>
    <row r="33" spans="1:42" x14ac:dyDescent="0.2">
      <c r="B33" s="2"/>
      <c r="C33" s="2"/>
      <c r="D33" s="1"/>
      <c r="E33" s="1"/>
    </row>
    <row r="34" spans="1:42" x14ac:dyDescent="0.2">
      <c r="B34" s="2">
        <v>12</v>
      </c>
      <c r="C34" s="2">
        <v>16</v>
      </c>
      <c r="D34" s="1"/>
      <c r="E34" s="1"/>
    </row>
    <row r="35" spans="1:42" x14ac:dyDescent="0.2">
      <c r="B35" s="2">
        <v>3</v>
      </c>
      <c r="C35" s="2">
        <v>14</v>
      </c>
      <c r="D35" s="1"/>
      <c r="E35" s="1"/>
    </row>
    <row r="36" spans="1:42" x14ac:dyDescent="0.2">
      <c r="B36" s="2">
        <v>3</v>
      </c>
      <c r="C36" s="2">
        <v>16</v>
      </c>
      <c r="D36" s="1"/>
      <c r="E36" s="1"/>
    </row>
    <row r="37" spans="1:42" x14ac:dyDescent="0.2">
      <c r="B37" s="2">
        <v>10</v>
      </c>
      <c r="C37" s="2"/>
      <c r="D37" s="1"/>
      <c r="E37" s="1"/>
    </row>
    <row r="38" spans="1:42" x14ac:dyDescent="0.2">
      <c r="B38" s="2"/>
      <c r="C38" s="2"/>
      <c r="D38" s="1"/>
      <c r="E38" s="1"/>
    </row>
    <row r="39" spans="1:42" x14ac:dyDescent="0.2">
      <c r="A39" s="3" t="s">
        <v>291</v>
      </c>
    </row>
    <row r="40" spans="1:42" x14ac:dyDescent="0.2">
      <c r="A40" s="3"/>
      <c r="B40" s="19"/>
      <c r="C40" s="81" t="s">
        <v>292</v>
      </c>
      <c r="D40" s="82"/>
      <c r="E40" s="82"/>
      <c r="F40" s="82"/>
      <c r="G40" s="82"/>
      <c r="H40" s="82"/>
      <c r="I40" s="82"/>
      <c r="J40" s="82"/>
      <c r="K40" s="83"/>
      <c r="L40" s="16"/>
      <c r="M40" s="81" t="s">
        <v>293</v>
      </c>
      <c r="N40" s="82"/>
      <c r="O40" s="82"/>
      <c r="P40" s="82"/>
      <c r="Q40" s="82"/>
      <c r="R40" s="82"/>
      <c r="S40" s="82"/>
      <c r="T40" s="82"/>
      <c r="U40" s="83"/>
      <c r="V40" s="16"/>
      <c r="W40" s="81" t="s">
        <v>294</v>
      </c>
      <c r="X40" s="82"/>
      <c r="Y40" s="82"/>
      <c r="Z40" s="82"/>
      <c r="AA40" s="82"/>
      <c r="AB40" s="82"/>
      <c r="AC40" s="82"/>
      <c r="AD40" s="82"/>
      <c r="AE40" s="83"/>
      <c r="AF40" s="16"/>
      <c r="AG40" s="81" t="s">
        <v>396</v>
      </c>
      <c r="AH40" s="82"/>
      <c r="AI40" s="82"/>
      <c r="AJ40" s="82"/>
      <c r="AK40" s="82"/>
      <c r="AL40" s="82"/>
      <c r="AM40" s="82"/>
      <c r="AN40" s="82"/>
      <c r="AO40" s="83"/>
      <c r="AP40" s="16"/>
    </row>
    <row r="41" spans="1:42" x14ac:dyDescent="0.2">
      <c r="B41" s="51" t="s">
        <v>395</v>
      </c>
      <c r="C41" s="2">
        <v>1</v>
      </c>
      <c r="D41" s="2">
        <v>2</v>
      </c>
      <c r="E41" s="2">
        <v>2</v>
      </c>
      <c r="F41" s="2">
        <v>1</v>
      </c>
      <c r="G41" s="2">
        <v>0</v>
      </c>
      <c r="H41" s="2">
        <v>2</v>
      </c>
      <c r="I41" s="2">
        <v>1</v>
      </c>
      <c r="J41" s="2">
        <v>1</v>
      </c>
      <c r="K41" s="2">
        <v>2</v>
      </c>
      <c r="L41" s="2"/>
      <c r="M41" s="2">
        <v>2</v>
      </c>
      <c r="N41" s="2">
        <v>2</v>
      </c>
      <c r="O41" s="2">
        <v>1</v>
      </c>
      <c r="P41" s="2">
        <v>1</v>
      </c>
      <c r="Q41" s="2">
        <v>0</v>
      </c>
      <c r="R41" s="2">
        <v>2</v>
      </c>
      <c r="S41" s="2">
        <v>1</v>
      </c>
      <c r="T41" s="2">
        <v>1</v>
      </c>
      <c r="U41" s="2">
        <v>2</v>
      </c>
      <c r="V41" s="2"/>
      <c r="W41" s="2">
        <v>0</v>
      </c>
      <c r="X41" s="2">
        <v>0</v>
      </c>
      <c r="Y41" s="2">
        <v>1</v>
      </c>
      <c r="Z41" s="2">
        <v>1</v>
      </c>
      <c r="AA41" s="2">
        <v>0</v>
      </c>
      <c r="AB41" s="2">
        <v>2</v>
      </c>
      <c r="AC41" s="2">
        <v>1</v>
      </c>
      <c r="AD41" s="2">
        <v>1</v>
      </c>
      <c r="AE41" s="2">
        <v>1</v>
      </c>
      <c r="AF41" s="2"/>
      <c r="AG41" s="3">
        <v>1</v>
      </c>
      <c r="AH41" s="3">
        <v>1</v>
      </c>
      <c r="AI41" s="3">
        <v>1</v>
      </c>
      <c r="AJ41" s="2">
        <v>1</v>
      </c>
      <c r="AK41" s="2">
        <v>1</v>
      </c>
      <c r="AL41" s="2">
        <v>2</v>
      </c>
      <c r="AM41" s="2">
        <v>1</v>
      </c>
      <c r="AN41" s="2">
        <v>1</v>
      </c>
      <c r="AO41" s="2">
        <v>2</v>
      </c>
    </row>
    <row r="42" spans="1:42" ht="18" x14ac:dyDescent="0.2">
      <c r="B42" s="51" t="s">
        <v>397</v>
      </c>
      <c r="C42" s="2">
        <v>2</v>
      </c>
      <c r="D42" s="2">
        <v>2</v>
      </c>
      <c r="E42" s="2">
        <v>3</v>
      </c>
      <c r="F42" s="2">
        <v>3</v>
      </c>
      <c r="G42" s="2">
        <v>3</v>
      </c>
      <c r="H42" s="2">
        <v>3</v>
      </c>
      <c r="I42" s="2"/>
      <c r="J42" s="2"/>
      <c r="K42" s="2"/>
      <c r="L42" s="2"/>
      <c r="M42" s="2">
        <v>2</v>
      </c>
      <c r="N42" s="2">
        <v>3</v>
      </c>
      <c r="O42" s="2">
        <v>1</v>
      </c>
      <c r="P42" s="2">
        <v>3</v>
      </c>
      <c r="Q42" s="2">
        <v>2</v>
      </c>
      <c r="R42" s="2">
        <v>3</v>
      </c>
      <c r="S42" s="2"/>
      <c r="T42" s="2"/>
      <c r="U42" s="2"/>
      <c r="V42" s="2"/>
      <c r="W42" s="2">
        <v>1</v>
      </c>
      <c r="X42" s="2">
        <v>1</v>
      </c>
      <c r="Y42" s="2">
        <v>2</v>
      </c>
      <c r="Z42" s="2">
        <v>2</v>
      </c>
      <c r="AA42" s="2">
        <v>2</v>
      </c>
      <c r="AB42" s="2">
        <v>2</v>
      </c>
      <c r="AC42" s="2"/>
      <c r="AD42" s="2"/>
      <c r="AE42" s="2"/>
      <c r="AF42" s="2"/>
      <c r="AG42" s="3">
        <v>1</v>
      </c>
      <c r="AH42" s="2">
        <v>1</v>
      </c>
      <c r="AI42" s="2">
        <v>2</v>
      </c>
      <c r="AJ42" s="2">
        <v>2</v>
      </c>
      <c r="AK42" s="2">
        <v>2</v>
      </c>
      <c r="AL42" s="2">
        <v>2</v>
      </c>
      <c r="AM42" s="3"/>
      <c r="AN42" s="3"/>
      <c r="AO42" s="3"/>
    </row>
    <row r="43" spans="1:42" x14ac:dyDescent="0.2">
      <c r="B43" s="1"/>
      <c r="C43" s="1"/>
      <c r="D43" s="1"/>
      <c r="E43" s="1"/>
    </row>
    <row r="44" spans="1:42" x14ac:dyDescent="0.2">
      <c r="B44" s="1"/>
      <c r="C44" s="1"/>
      <c r="D44" s="1"/>
      <c r="E44" s="1"/>
    </row>
    <row r="45" spans="1:42" x14ac:dyDescent="0.2">
      <c r="B45" s="1"/>
      <c r="C45" s="1"/>
      <c r="D45" s="1"/>
      <c r="E45" s="1"/>
    </row>
    <row r="46" spans="1:42" x14ac:dyDescent="0.2">
      <c r="B46" s="1"/>
      <c r="C46" s="1"/>
      <c r="D46" s="1"/>
      <c r="E46" s="1"/>
    </row>
    <row r="47" spans="1:42" x14ac:dyDescent="0.2">
      <c r="B47" s="1"/>
      <c r="C47" s="1"/>
      <c r="D47" s="1"/>
      <c r="E47" s="1"/>
    </row>
    <row r="48" spans="1:42" x14ac:dyDescent="0.2">
      <c r="B48" s="1"/>
      <c r="C48" s="1"/>
      <c r="D48" s="1"/>
      <c r="E48" s="1"/>
    </row>
    <row r="49" spans="2:5" x14ac:dyDescent="0.2">
      <c r="B49" s="1"/>
      <c r="C49" s="1"/>
      <c r="D49" s="1"/>
      <c r="E49" s="1"/>
    </row>
    <row r="50" spans="2:5" x14ac:dyDescent="0.2">
      <c r="B50" s="1"/>
      <c r="C50" s="1"/>
      <c r="D50" s="1"/>
      <c r="E50" s="1"/>
    </row>
    <row r="51" spans="2:5" x14ac:dyDescent="0.2">
      <c r="B51" s="1"/>
      <c r="C51" s="1"/>
      <c r="D51" s="1"/>
      <c r="E51" s="1"/>
    </row>
    <row r="52" spans="2:5" x14ac:dyDescent="0.2">
      <c r="B52" s="1"/>
      <c r="C52" s="1"/>
      <c r="D52" s="1"/>
      <c r="E52" s="1"/>
    </row>
    <row r="53" spans="2:5" x14ac:dyDescent="0.2">
      <c r="B53" s="1"/>
      <c r="C53" s="1"/>
      <c r="D53" s="1"/>
      <c r="E53" s="1"/>
    </row>
    <row r="54" spans="2:5" x14ac:dyDescent="0.2">
      <c r="B54" s="1"/>
      <c r="C54" s="1"/>
      <c r="D54" s="1"/>
      <c r="E54" s="1"/>
    </row>
    <row r="55" spans="2:5" x14ac:dyDescent="0.2">
      <c r="B55" s="1"/>
      <c r="C55" s="1"/>
      <c r="D55" s="1"/>
      <c r="E55" s="1"/>
    </row>
    <row r="56" spans="2:5" x14ac:dyDescent="0.2">
      <c r="B56" s="1"/>
      <c r="C56" s="1"/>
      <c r="D56" s="1"/>
      <c r="E56" s="1"/>
    </row>
    <row r="57" spans="2:5" x14ac:dyDescent="0.2">
      <c r="B57" s="1"/>
      <c r="C57" s="1"/>
      <c r="D57" s="1"/>
      <c r="E57" s="1"/>
    </row>
    <row r="58" spans="2:5" x14ac:dyDescent="0.2">
      <c r="B58" s="1"/>
      <c r="C58" s="1"/>
      <c r="D58" s="1"/>
      <c r="E58" s="1"/>
    </row>
    <row r="59" spans="2:5" x14ac:dyDescent="0.2">
      <c r="B59" s="1"/>
      <c r="C59" s="1"/>
      <c r="D59" s="1"/>
      <c r="E59" s="1"/>
    </row>
    <row r="60" spans="2:5" x14ac:dyDescent="0.2">
      <c r="B60" s="1"/>
      <c r="C60" s="1"/>
      <c r="D60" s="1"/>
      <c r="E60" s="1"/>
    </row>
    <row r="61" spans="2:5" x14ac:dyDescent="0.2">
      <c r="B61" s="1"/>
      <c r="C61" s="1"/>
      <c r="D61" s="1"/>
      <c r="E61" s="1"/>
    </row>
    <row r="62" spans="2:5" x14ac:dyDescent="0.2">
      <c r="B62" s="1"/>
      <c r="C62" s="1"/>
      <c r="D62" s="1"/>
      <c r="E62" s="1"/>
    </row>
    <row r="63" spans="2:5" x14ac:dyDescent="0.2">
      <c r="B63" s="1"/>
      <c r="C63" s="1"/>
      <c r="D63" s="1"/>
      <c r="E63" s="1"/>
    </row>
    <row r="64" spans="2:5" x14ac:dyDescent="0.2">
      <c r="B64" s="1"/>
      <c r="C64" s="1"/>
      <c r="D64" s="1"/>
      <c r="E64" s="1"/>
    </row>
    <row r="65" spans="2:5" x14ac:dyDescent="0.2">
      <c r="B65" s="1"/>
      <c r="C65" s="1"/>
      <c r="D65" s="1"/>
      <c r="E65" s="1"/>
    </row>
    <row r="66" spans="2:5" x14ac:dyDescent="0.2">
      <c r="B66" s="1"/>
      <c r="C66" s="1"/>
      <c r="D66" s="1"/>
      <c r="E66" s="1"/>
    </row>
    <row r="67" spans="2:5" x14ac:dyDescent="0.2">
      <c r="B67" s="1"/>
      <c r="C67" s="1"/>
      <c r="D67" s="1"/>
      <c r="E67" s="1"/>
    </row>
    <row r="68" spans="2:5" x14ac:dyDescent="0.2">
      <c r="B68" s="1"/>
      <c r="C68" s="1"/>
      <c r="D68" s="1"/>
      <c r="E68" s="1"/>
    </row>
    <row r="69" spans="2:5" x14ac:dyDescent="0.2">
      <c r="B69" s="1"/>
      <c r="C69" s="1"/>
      <c r="D69" s="1"/>
      <c r="E69" s="1"/>
    </row>
    <row r="70" spans="2:5" x14ac:dyDescent="0.2">
      <c r="B70" s="1"/>
      <c r="C70" s="1"/>
      <c r="D70" s="1"/>
      <c r="E70" s="1"/>
    </row>
    <row r="71" spans="2:5" x14ac:dyDescent="0.2">
      <c r="B71" s="1"/>
      <c r="C71" s="1"/>
      <c r="D71" s="1"/>
      <c r="E71" s="1"/>
    </row>
    <row r="72" spans="2:5" x14ac:dyDescent="0.2">
      <c r="B72" s="1"/>
      <c r="C72" s="1"/>
      <c r="D72" s="1"/>
      <c r="E72" s="1"/>
    </row>
    <row r="73" spans="2:5" x14ac:dyDescent="0.2">
      <c r="B73" s="1"/>
      <c r="C73" s="1"/>
      <c r="D73" s="1"/>
      <c r="E73" s="1"/>
    </row>
    <row r="74" spans="2:5" x14ac:dyDescent="0.2">
      <c r="B74" s="1"/>
      <c r="C74" s="1"/>
      <c r="D74" s="1"/>
      <c r="E74" s="1"/>
    </row>
    <row r="75" spans="2:5" x14ac:dyDescent="0.2">
      <c r="B75" s="1"/>
      <c r="C75" s="1"/>
      <c r="D75" s="1"/>
      <c r="E75" s="1"/>
    </row>
    <row r="76" spans="2:5" x14ac:dyDescent="0.2">
      <c r="B76" s="1"/>
      <c r="C76" s="1"/>
      <c r="D76" s="1"/>
      <c r="E76" s="1"/>
    </row>
    <row r="77" spans="2:5" x14ac:dyDescent="0.2">
      <c r="B77" s="1"/>
      <c r="C77" s="1"/>
      <c r="D77" s="1"/>
      <c r="E77" s="1"/>
    </row>
    <row r="78" spans="2:5" x14ac:dyDescent="0.2">
      <c r="B78" s="1"/>
      <c r="C78" s="1"/>
      <c r="D78" s="1"/>
      <c r="E78" s="1"/>
    </row>
    <row r="79" spans="2:5" x14ac:dyDescent="0.2">
      <c r="B79" s="1"/>
      <c r="C79" s="1"/>
      <c r="D79" s="1"/>
      <c r="E79" s="1"/>
    </row>
    <row r="80" spans="2:5" x14ac:dyDescent="0.2">
      <c r="B80" s="1"/>
      <c r="C80" s="1"/>
      <c r="D80" s="1"/>
      <c r="E80" s="1"/>
    </row>
    <row r="81" spans="2:5" x14ac:dyDescent="0.2">
      <c r="B81" s="1"/>
      <c r="C81" s="1"/>
      <c r="D81" s="1"/>
      <c r="E81" s="1"/>
    </row>
    <row r="82" spans="2:5" x14ac:dyDescent="0.2">
      <c r="B82" s="1"/>
      <c r="C82" s="1"/>
      <c r="D82" s="1"/>
      <c r="E82" s="1"/>
    </row>
    <row r="83" spans="2:5" x14ac:dyDescent="0.2">
      <c r="B83" s="1"/>
      <c r="C83" s="1"/>
      <c r="D83" s="1"/>
      <c r="E83" s="1"/>
    </row>
    <row r="84" spans="2:5" x14ac:dyDescent="0.2">
      <c r="B84" s="1"/>
      <c r="C84" s="1"/>
      <c r="D84" s="1"/>
      <c r="E84" s="1"/>
    </row>
    <row r="85" spans="2:5" x14ac:dyDescent="0.2">
      <c r="B85" s="1"/>
      <c r="C85" s="1"/>
      <c r="D85" s="1"/>
      <c r="E85" s="1"/>
    </row>
    <row r="86" spans="2:5" x14ac:dyDescent="0.2">
      <c r="B86" s="1"/>
      <c r="C86" s="1"/>
      <c r="D86" s="1"/>
      <c r="E86" s="1"/>
    </row>
    <row r="87" spans="2:5" x14ac:dyDescent="0.2">
      <c r="B87" s="1"/>
      <c r="C87" s="1"/>
      <c r="D87" s="1"/>
      <c r="E87" s="1"/>
    </row>
    <row r="88" spans="2:5" x14ac:dyDescent="0.2">
      <c r="B88" s="1"/>
      <c r="C88" s="1"/>
      <c r="D88" s="1"/>
      <c r="E88" s="1"/>
    </row>
    <row r="89" spans="2:5" x14ac:dyDescent="0.2">
      <c r="B89" s="1"/>
      <c r="C89" s="1"/>
      <c r="D89" s="1"/>
      <c r="E89" s="1"/>
    </row>
    <row r="90" spans="2:5" x14ac:dyDescent="0.2">
      <c r="B90" s="1"/>
      <c r="C90" s="1"/>
      <c r="D90" s="1"/>
      <c r="E90" s="1"/>
    </row>
    <row r="91" spans="2:5" x14ac:dyDescent="0.2">
      <c r="B91" s="1"/>
      <c r="C91" s="1"/>
      <c r="D91" s="1"/>
      <c r="E91" s="1"/>
    </row>
  </sheetData>
  <mergeCells count="4">
    <mergeCell ref="C40:K40"/>
    <mergeCell ref="M40:U40"/>
    <mergeCell ref="W40:AE40"/>
    <mergeCell ref="AG40:AO4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1120-5D50-3841-A44D-20A89D4DC093}">
  <dimension ref="A1:P135"/>
  <sheetViews>
    <sheetView topLeftCell="A85" zoomScale="75" workbookViewId="0">
      <selection activeCell="L138" sqref="L138"/>
    </sheetView>
  </sheetViews>
  <sheetFormatPr baseColWidth="10" defaultRowHeight="16" x14ac:dyDescent="0.2"/>
  <cols>
    <col min="1" max="1" width="146.6640625" bestFit="1" customWidth="1"/>
    <col min="3" max="4" width="36.1640625" bestFit="1" customWidth="1"/>
    <col min="5" max="5" width="21.1640625" bestFit="1" customWidth="1"/>
    <col min="6" max="7" width="30.33203125" bestFit="1" customWidth="1"/>
    <col min="8" max="8" width="25.5" bestFit="1" customWidth="1"/>
  </cols>
  <sheetData>
    <row r="1" spans="1:11" x14ac:dyDescent="0.2">
      <c r="A1" s="3" t="s">
        <v>296</v>
      </c>
    </row>
    <row r="2" spans="1:11" x14ac:dyDescent="0.2">
      <c r="A2" s="3" t="s">
        <v>14</v>
      </c>
      <c r="C2" s="3" t="s">
        <v>184</v>
      </c>
      <c r="D2" s="3"/>
      <c r="E2" s="4" t="s">
        <v>33</v>
      </c>
      <c r="F2" s="4" t="s">
        <v>34</v>
      </c>
    </row>
    <row r="3" spans="1:11" x14ac:dyDescent="0.2">
      <c r="E3" s="2">
        <v>13</v>
      </c>
      <c r="F3" s="2">
        <v>1</v>
      </c>
    </row>
    <row r="4" spans="1:11" x14ac:dyDescent="0.2">
      <c r="E4" s="2">
        <v>6</v>
      </c>
      <c r="F4" s="2">
        <v>2</v>
      </c>
    </row>
    <row r="5" spans="1:11" x14ac:dyDescent="0.2">
      <c r="E5" s="2">
        <v>8</v>
      </c>
      <c r="F5" s="2">
        <v>2</v>
      </c>
    </row>
    <row r="6" spans="1:11" x14ac:dyDescent="0.2">
      <c r="F6" s="2">
        <v>4</v>
      </c>
    </row>
    <row r="7" spans="1:11" x14ac:dyDescent="0.2">
      <c r="E7" s="2"/>
      <c r="F7" s="2"/>
    </row>
    <row r="8" spans="1:11" x14ac:dyDescent="0.2">
      <c r="E8" s="2">
        <v>7</v>
      </c>
      <c r="F8" s="2">
        <v>2</v>
      </c>
    </row>
    <row r="9" spans="1:11" x14ac:dyDescent="0.2">
      <c r="E9" s="2">
        <v>13</v>
      </c>
      <c r="F9" s="2">
        <v>4</v>
      </c>
    </row>
    <row r="10" spans="1:11" x14ac:dyDescent="0.2">
      <c r="E10" s="2">
        <v>4</v>
      </c>
      <c r="F10" s="2"/>
    </row>
    <row r="11" spans="1:11" x14ac:dyDescent="0.2">
      <c r="E11" s="2"/>
      <c r="F11" s="2"/>
    </row>
    <row r="12" spans="1:11" x14ac:dyDescent="0.2">
      <c r="C12" s="3" t="s">
        <v>185</v>
      </c>
      <c r="D12" s="3"/>
      <c r="E12" s="63" t="s">
        <v>33</v>
      </c>
      <c r="F12" s="64"/>
      <c r="G12" s="65"/>
      <c r="H12" s="4"/>
      <c r="I12" s="63" t="s">
        <v>34</v>
      </c>
      <c r="J12" s="64"/>
      <c r="K12" s="65"/>
    </row>
    <row r="13" spans="1:11" x14ac:dyDescent="0.2">
      <c r="E13" s="13" t="s">
        <v>297</v>
      </c>
      <c r="F13" s="13" t="s">
        <v>298</v>
      </c>
      <c r="G13" s="13" t="s">
        <v>299</v>
      </c>
      <c r="I13" s="4" t="s">
        <v>297</v>
      </c>
      <c r="J13" s="4" t="s">
        <v>298</v>
      </c>
      <c r="K13" s="4" t="s">
        <v>299</v>
      </c>
    </row>
    <row r="14" spans="1:11" x14ac:dyDescent="0.2">
      <c r="E14" s="2">
        <v>76.930000000000007</v>
      </c>
      <c r="F14" s="2">
        <v>0</v>
      </c>
      <c r="G14" s="2">
        <v>23.07</v>
      </c>
      <c r="H14" s="2"/>
      <c r="I14" s="2">
        <v>100</v>
      </c>
      <c r="J14" s="2">
        <v>0</v>
      </c>
      <c r="K14" s="2">
        <v>0</v>
      </c>
    </row>
    <row r="15" spans="1:11" x14ac:dyDescent="0.2">
      <c r="E15" s="2">
        <v>100</v>
      </c>
      <c r="F15" s="2">
        <v>0</v>
      </c>
      <c r="G15" s="2">
        <v>0</v>
      </c>
      <c r="H15" s="2"/>
      <c r="I15" s="2">
        <v>100</v>
      </c>
      <c r="J15" s="2">
        <v>0</v>
      </c>
      <c r="K15" s="2">
        <v>0</v>
      </c>
    </row>
    <row r="16" spans="1:11" x14ac:dyDescent="0.2">
      <c r="E16" s="2">
        <v>75</v>
      </c>
      <c r="F16" s="2">
        <v>25</v>
      </c>
      <c r="G16" s="2">
        <v>0</v>
      </c>
      <c r="H16" s="2"/>
      <c r="I16" s="2">
        <v>50</v>
      </c>
      <c r="J16" s="2">
        <v>50</v>
      </c>
      <c r="K16" s="2">
        <v>0</v>
      </c>
    </row>
    <row r="17" spans="1:11" x14ac:dyDescent="0.2">
      <c r="E17" s="2">
        <v>28.57</v>
      </c>
      <c r="F17" s="2">
        <v>42.86</v>
      </c>
      <c r="G17" s="2">
        <v>28.57</v>
      </c>
      <c r="H17" s="2"/>
      <c r="I17" s="2">
        <v>75</v>
      </c>
      <c r="J17" s="2">
        <v>25</v>
      </c>
      <c r="K17" s="2">
        <v>0</v>
      </c>
    </row>
    <row r="18" spans="1:11" x14ac:dyDescent="0.2">
      <c r="E18" s="2">
        <v>15.38</v>
      </c>
      <c r="F18" s="2">
        <v>46.15</v>
      </c>
      <c r="G18" s="2">
        <v>38.46</v>
      </c>
      <c r="H18" s="2"/>
      <c r="I18" s="2">
        <v>50</v>
      </c>
      <c r="J18" s="2">
        <v>50</v>
      </c>
      <c r="K18" s="2">
        <v>0</v>
      </c>
    </row>
    <row r="19" spans="1:11" x14ac:dyDescent="0.2">
      <c r="E19" s="2">
        <v>50</v>
      </c>
      <c r="F19" s="2">
        <v>25</v>
      </c>
      <c r="G19" s="2">
        <v>25</v>
      </c>
      <c r="H19" s="2"/>
      <c r="I19" s="2">
        <v>75</v>
      </c>
      <c r="J19" s="2">
        <v>25</v>
      </c>
      <c r="K19" s="2">
        <v>0</v>
      </c>
    </row>
    <row r="20" spans="1:11" x14ac:dyDescent="0.2">
      <c r="G20" s="2"/>
      <c r="H20" s="2"/>
      <c r="I20" s="2"/>
      <c r="J20" s="2"/>
      <c r="K20" s="2"/>
    </row>
    <row r="21" spans="1:11" x14ac:dyDescent="0.2">
      <c r="E21" s="2"/>
      <c r="F21" s="2"/>
      <c r="G21" s="2"/>
      <c r="H21" s="2"/>
      <c r="I21" s="2"/>
      <c r="J21" s="2"/>
      <c r="K21" s="2"/>
    </row>
    <row r="22" spans="1:11" x14ac:dyDescent="0.2">
      <c r="A22" s="3" t="s">
        <v>433</v>
      </c>
      <c r="D22" s="52"/>
      <c r="E22" s="54" t="s">
        <v>398</v>
      </c>
      <c r="F22" s="54" t="s">
        <v>399</v>
      </c>
      <c r="G22" s="54" t="s">
        <v>400</v>
      </c>
      <c r="H22" s="54" t="s">
        <v>401</v>
      </c>
    </row>
    <row r="23" spans="1:11" x14ac:dyDescent="0.2">
      <c r="A23" s="3"/>
      <c r="C23" s="101" t="s">
        <v>405</v>
      </c>
      <c r="D23" s="54" t="s">
        <v>406</v>
      </c>
      <c r="E23" s="55"/>
      <c r="F23" s="55"/>
      <c r="G23" s="55"/>
      <c r="H23" s="55" t="s">
        <v>402</v>
      </c>
    </row>
    <row r="24" spans="1:11" x14ac:dyDescent="0.2">
      <c r="A24" s="3"/>
      <c r="C24" s="101"/>
      <c r="D24" s="54" t="s">
        <v>407</v>
      </c>
      <c r="E24" s="55"/>
      <c r="F24" s="55" t="s">
        <v>402</v>
      </c>
      <c r="G24" s="55"/>
      <c r="H24" s="55"/>
    </row>
    <row r="25" spans="1:11" x14ac:dyDescent="0.2">
      <c r="A25" s="3"/>
      <c r="C25" s="101"/>
      <c r="D25" s="54" t="s">
        <v>408</v>
      </c>
      <c r="E25" s="55"/>
      <c r="F25" s="55"/>
      <c r="G25" s="55"/>
      <c r="H25" s="55" t="s">
        <v>402</v>
      </c>
    </row>
    <row r="26" spans="1:11" x14ac:dyDescent="0.2">
      <c r="A26" s="3"/>
      <c r="C26" s="101"/>
      <c r="D26" s="54" t="s">
        <v>409</v>
      </c>
      <c r="E26" s="55"/>
      <c r="F26" s="55"/>
      <c r="G26" s="55"/>
      <c r="H26" s="55" t="s">
        <v>402</v>
      </c>
    </row>
    <row r="27" spans="1:11" x14ac:dyDescent="0.2">
      <c r="A27" s="3"/>
      <c r="C27" s="101"/>
      <c r="D27" s="54" t="s">
        <v>410</v>
      </c>
      <c r="E27" s="55"/>
      <c r="F27" s="55"/>
      <c r="G27" s="55"/>
      <c r="H27" s="55" t="s">
        <v>402</v>
      </c>
    </row>
    <row r="28" spans="1:11" x14ac:dyDescent="0.2">
      <c r="A28" s="3"/>
      <c r="C28" s="101"/>
      <c r="D28" s="54" t="s">
        <v>411</v>
      </c>
      <c r="E28" s="55"/>
      <c r="F28" s="55"/>
      <c r="G28" s="55"/>
      <c r="H28" s="55" t="s">
        <v>402</v>
      </c>
    </row>
    <row r="29" spans="1:11" x14ac:dyDescent="0.2">
      <c r="A29" s="3"/>
      <c r="C29" s="101"/>
      <c r="D29" s="54" t="s">
        <v>412</v>
      </c>
      <c r="E29" s="55"/>
      <c r="F29" s="55"/>
      <c r="G29" s="55" t="s">
        <v>402</v>
      </c>
      <c r="H29" s="55"/>
    </row>
    <row r="30" spans="1:11" x14ac:dyDescent="0.2">
      <c r="A30" s="3"/>
      <c r="C30" s="101"/>
      <c r="D30" s="54" t="s">
        <v>413</v>
      </c>
      <c r="E30" s="55"/>
      <c r="F30" s="55" t="s">
        <v>402</v>
      </c>
      <c r="G30" s="55"/>
      <c r="H30" s="55"/>
    </row>
    <row r="31" spans="1:11" x14ac:dyDescent="0.2">
      <c r="A31" s="3"/>
      <c r="C31" s="101"/>
      <c r="D31" s="54" t="s">
        <v>414</v>
      </c>
      <c r="E31" s="55"/>
      <c r="F31" s="55"/>
      <c r="G31" s="55" t="s">
        <v>402</v>
      </c>
      <c r="H31" s="55"/>
    </row>
    <row r="32" spans="1:11" x14ac:dyDescent="0.2">
      <c r="A32" s="3"/>
      <c r="C32" s="101"/>
      <c r="D32" s="54" t="s">
        <v>415</v>
      </c>
      <c r="E32" s="55"/>
      <c r="F32" s="55"/>
      <c r="G32" s="55"/>
      <c r="H32" s="55" t="s">
        <v>402</v>
      </c>
    </row>
    <row r="33" spans="1:8" x14ac:dyDescent="0.2">
      <c r="A33" s="3"/>
      <c r="C33" s="101"/>
      <c r="D33" s="54" t="s">
        <v>416</v>
      </c>
      <c r="E33" s="55"/>
      <c r="F33" s="55" t="s">
        <v>402</v>
      </c>
      <c r="G33" s="55"/>
      <c r="H33" s="55"/>
    </row>
    <row r="34" spans="1:8" x14ac:dyDescent="0.2">
      <c r="A34" s="3"/>
      <c r="C34" s="101"/>
      <c r="D34" s="54" t="s">
        <v>417</v>
      </c>
      <c r="E34" s="55"/>
      <c r="F34" s="55"/>
      <c r="G34" s="55"/>
      <c r="H34" s="55" t="s">
        <v>402</v>
      </c>
    </row>
    <row r="35" spans="1:8" x14ac:dyDescent="0.2">
      <c r="A35" s="3"/>
      <c r="D35" s="3"/>
      <c r="E35" s="28"/>
      <c r="F35" s="28"/>
      <c r="G35" s="28"/>
      <c r="H35" s="28"/>
    </row>
    <row r="36" spans="1:8" x14ac:dyDescent="0.2">
      <c r="A36" s="3"/>
      <c r="C36" s="101" t="s">
        <v>432</v>
      </c>
      <c r="D36" s="54" t="s">
        <v>418</v>
      </c>
      <c r="E36" s="55"/>
      <c r="F36" s="55"/>
      <c r="G36" s="55"/>
      <c r="H36" s="55" t="s">
        <v>402</v>
      </c>
    </row>
    <row r="37" spans="1:8" x14ac:dyDescent="0.2">
      <c r="A37" s="3"/>
      <c r="C37" s="101"/>
      <c r="D37" s="54" t="s">
        <v>419</v>
      </c>
      <c r="E37" s="55"/>
      <c r="F37" s="55"/>
      <c r="G37" s="55" t="s">
        <v>402</v>
      </c>
      <c r="H37" s="55"/>
    </row>
    <row r="38" spans="1:8" x14ac:dyDescent="0.2">
      <c r="A38" s="3"/>
      <c r="C38" s="101"/>
      <c r="D38" s="54" t="s">
        <v>420</v>
      </c>
      <c r="E38" s="55"/>
      <c r="F38" s="55" t="s">
        <v>402</v>
      </c>
      <c r="G38" s="55"/>
      <c r="H38" s="55"/>
    </row>
    <row r="39" spans="1:8" x14ac:dyDescent="0.2">
      <c r="A39" s="3"/>
      <c r="C39" s="101"/>
      <c r="D39" s="54" t="s">
        <v>421</v>
      </c>
      <c r="E39" s="55" t="s">
        <v>402</v>
      </c>
      <c r="F39" s="55"/>
      <c r="G39" s="55"/>
      <c r="H39" s="55"/>
    </row>
    <row r="40" spans="1:8" x14ac:dyDescent="0.2">
      <c r="A40" s="3"/>
      <c r="C40" s="101"/>
      <c r="D40" s="54" t="s">
        <v>422</v>
      </c>
      <c r="E40" s="55"/>
      <c r="F40" s="55"/>
      <c r="G40" s="55"/>
      <c r="H40" s="55" t="s">
        <v>402</v>
      </c>
    </row>
    <row r="41" spans="1:8" x14ac:dyDescent="0.2">
      <c r="A41" s="3"/>
      <c r="C41" s="101"/>
      <c r="D41" s="54" t="s">
        <v>423</v>
      </c>
      <c r="E41" s="55"/>
      <c r="F41" s="55" t="s">
        <v>402</v>
      </c>
      <c r="G41" s="55"/>
      <c r="H41" s="55"/>
    </row>
    <row r="42" spans="1:8" x14ac:dyDescent="0.2">
      <c r="A42" s="3"/>
      <c r="C42" s="101"/>
      <c r="D42" s="54" t="s">
        <v>424</v>
      </c>
      <c r="E42" s="55"/>
      <c r="F42" s="55" t="s">
        <v>402</v>
      </c>
      <c r="G42" s="55"/>
      <c r="H42" s="55"/>
    </row>
    <row r="43" spans="1:8" x14ac:dyDescent="0.2">
      <c r="A43" s="3"/>
      <c r="C43" s="101"/>
      <c r="D43" s="54" t="s">
        <v>425</v>
      </c>
      <c r="E43" s="55" t="s">
        <v>402</v>
      </c>
      <c r="F43" s="55"/>
      <c r="G43" s="55"/>
      <c r="H43" s="55"/>
    </row>
    <row r="44" spans="1:8" x14ac:dyDescent="0.2">
      <c r="A44" s="3"/>
      <c r="C44" s="101"/>
      <c r="D44" s="54" t="s">
        <v>426</v>
      </c>
      <c r="E44" s="55" t="s">
        <v>402</v>
      </c>
      <c r="F44" s="55"/>
      <c r="G44" s="55"/>
      <c r="H44" s="55"/>
    </row>
    <row r="45" spans="1:8" x14ac:dyDescent="0.2">
      <c r="A45" s="3"/>
      <c r="C45" s="101"/>
      <c r="D45" s="54" t="s">
        <v>427</v>
      </c>
      <c r="E45" s="55"/>
      <c r="F45" s="55" t="s">
        <v>402</v>
      </c>
      <c r="G45" s="55"/>
      <c r="H45" s="55"/>
    </row>
    <row r="46" spans="1:8" x14ac:dyDescent="0.2">
      <c r="A46" s="3"/>
      <c r="C46" s="101"/>
      <c r="D46" s="54" t="s">
        <v>428</v>
      </c>
      <c r="E46" s="55"/>
      <c r="F46" s="55" t="s">
        <v>402</v>
      </c>
      <c r="G46" s="55"/>
      <c r="H46" s="55"/>
    </row>
    <row r="47" spans="1:8" x14ac:dyDescent="0.2">
      <c r="A47" s="3"/>
      <c r="C47" s="101"/>
      <c r="D47" s="54" t="s">
        <v>429</v>
      </c>
      <c r="E47" s="55"/>
      <c r="F47" s="55"/>
      <c r="G47" s="55" t="s">
        <v>402</v>
      </c>
      <c r="H47" s="55"/>
    </row>
    <row r="48" spans="1:8" x14ac:dyDescent="0.2">
      <c r="A48" s="3"/>
      <c r="C48" s="101"/>
      <c r="D48" s="54" t="s">
        <v>430</v>
      </c>
      <c r="E48" s="55"/>
      <c r="F48" s="55"/>
      <c r="G48" s="55" t="s">
        <v>402</v>
      </c>
      <c r="H48" s="55"/>
    </row>
    <row r="49" spans="1:8" x14ac:dyDescent="0.2">
      <c r="A49" s="3"/>
      <c r="D49" s="3"/>
      <c r="E49" s="3"/>
      <c r="F49" s="3"/>
      <c r="G49" s="3"/>
      <c r="H49" s="3"/>
    </row>
    <row r="50" spans="1:8" x14ac:dyDescent="0.2">
      <c r="A50" s="3"/>
      <c r="C50" s="100" t="s">
        <v>431</v>
      </c>
      <c r="D50" s="3" t="s">
        <v>403</v>
      </c>
      <c r="E50" s="3">
        <f>0/12*100</f>
        <v>0</v>
      </c>
      <c r="F50" s="3">
        <f>3/12*100</f>
        <v>25</v>
      </c>
      <c r="G50" s="15">
        <f>2/12*100</f>
        <v>16.666666666666664</v>
      </c>
      <c r="H50" s="15">
        <f>7/12*100</f>
        <v>58.333333333333336</v>
      </c>
    </row>
    <row r="51" spans="1:8" x14ac:dyDescent="0.2">
      <c r="A51" s="3"/>
      <c r="C51" s="100"/>
      <c r="D51" s="3" t="s">
        <v>404</v>
      </c>
      <c r="E51" s="15">
        <f>3/13*100</f>
        <v>23.076923076923077</v>
      </c>
      <c r="F51" s="15">
        <f>5/13*100</f>
        <v>38.461538461538467</v>
      </c>
      <c r="G51" s="15">
        <f>3/13*100</f>
        <v>23.076923076923077</v>
      </c>
      <c r="H51" s="15">
        <f>2/13*100</f>
        <v>15.384615384615385</v>
      </c>
    </row>
    <row r="52" spans="1:8" x14ac:dyDescent="0.2">
      <c r="A52" s="3"/>
    </row>
    <row r="53" spans="1:8" x14ac:dyDescent="0.2">
      <c r="A53" s="3"/>
    </row>
    <row r="54" spans="1:8" x14ac:dyDescent="0.2">
      <c r="A54" s="3"/>
    </row>
    <row r="55" spans="1:8" x14ac:dyDescent="0.2">
      <c r="A55" s="3" t="s">
        <v>434</v>
      </c>
    </row>
    <row r="56" spans="1:8" ht="17" thickBot="1" x14ac:dyDescent="0.25">
      <c r="A56" s="3"/>
      <c r="D56" s="56"/>
      <c r="E56" s="56" t="s">
        <v>435</v>
      </c>
      <c r="F56" s="56" t="s">
        <v>399</v>
      </c>
      <c r="G56" s="56" t="s">
        <v>400</v>
      </c>
      <c r="H56" s="56" t="s">
        <v>401</v>
      </c>
    </row>
    <row r="57" spans="1:8" x14ac:dyDescent="0.2">
      <c r="A57" s="3"/>
      <c r="D57" s="78" t="s">
        <v>436</v>
      </c>
      <c r="E57" s="57" t="s">
        <v>402</v>
      </c>
      <c r="F57" s="57"/>
      <c r="G57" s="57"/>
      <c r="H57" s="58"/>
    </row>
    <row r="58" spans="1:8" x14ac:dyDescent="0.2">
      <c r="A58" s="3"/>
      <c r="D58" s="79"/>
      <c r="E58" s="55"/>
      <c r="F58" s="55" t="s">
        <v>402</v>
      </c>
      <c r="G58" s="55"/>
      <c r="H58" s="59"/>
    </row>
    <row r="59" spans="1:8" x14ac:dyDescent="0.2">
      <c r="A59" s="3"/>
      <c r="D59" s="79"/>
      <c r="E59" s="55"/>
      <c r="F59" s="55" t="s">
        <v>402</v>
      </c>
      <c r="G59" s="55"/>
      <c r="H59" s="59"/>
    </row>
    <row r="60" spans="1:8" x14ac:dyDescent="0.2">
      <c r="A60" s="3"/>
      <c r="D60" s="79"/>
      <c r="E60" s="55"/>
      <c r="F60" s="55"/>
      <c r="G60" s="55"/>
      <c r="H60" s="59" t="s">
        <v>402</v>
      </c>
    </row>
    <row r="61" spans="1:8" ht="17" thickBot="1" x14ac:dyDescent="0.25">
      <c r="A61" s="3"/>
      <c r="D61" s="80"/>
      <c r="E61" s="60"/>
      <c r="F61" s="60" t="s">
        <v>402</v>
      </c>
      <c r="G61" s="60"/>
      <c r="H61" s="61"/>
    </row>
    <row r="62" spans="1:8" x14ac:dyDescent="0.2">
      <c r="A62" s="3"/>
      <c r="D62" s="78" t="s">
        <v>165</v>
      </c>
      <c r="E62" s="57"/>
      <c r="F62" s="57"/>
      <c r="G62" s="57"/>
      <c r="H62" s="58" t="s">
        <v>402</v>
      </c>
    </row>
    <row r="63" spans="1:8" x14ac:dyDescent="0.2">
      <c r="A63" s="3"/>
      <c r="D63" s="79"/>
      <c r="E63" s="55"/>
      <c r="F63" s="55"/>
      <c r="G63" s="55" t="s">
        <v>402</v>
      </c>
      <c r="H63" s="59"/>
    </row>
    <row r="64" spans="1:8" x14ac:dyDescent="0.2">
      <c r="A64" s="3"/>
      <c r="D64" s="79"/>
      <c r="E64" s="55"/>
      <c r="F64" s="55"/>
      <c r="G64" s="55"/>
      <c r="H64" s="59" t="s">
        <v>402</v>
      </c>
    </row>
    <row r="65" spans="1:8" x14ac:dyDescent="0.2">
      <c r="A65" s="3"/>
      <c r="D65" s="79"/>
      <c r="E65" s="55"/>
      <c r="F65" s="55"/>
      <c r="G65" s="55"/>
      <c r="H65" s="59" t="s">
        <v>402</v>
      </c>
    </row>
    <row r="66" spans="1:8" x14ac:dyDescent="0.2">
      <c r="A66" s="3"/>
      <c r="D66" s="79"/>
      <c r="E66" s="55"/>
      <c r="F66" s="55"/>
      <c r="G66" s="55" t="s">
        <v>402</v>
      </c>
      <c r="H66" s="59"/>
    </row>
    <row r="67" spans="1:8" x14ac:dyDescent="0.2">
      <c r="A67" s="3"/>
      <c r="D67" s="79"/>
      <c r="E67" s="55"/>
      <c r="F67" s="55"/>
      <c r="G67" s="55"/>
      <c r="H67" s="59" t="s">
        <v>402</v>
      </c>
    </row>
    <row r="68" spans="1:8" x14ac:dyDescent="0.2">
      <c r="A68" s="3"/>
      <c r="D68" s="79"/>
      <c r="E68" s="55"/>
      <c r="F68" s="55" t="s">
        <v>402</v>
      </c>
      <c r="G68" s="55"/>
      <c r="H68" s="59"/>
    </row>
    <row r="69" spans="1:8" ht="17" thickBot="1" x14ac:dyDescent="0.25">
      <c r="A69" s="3"/>
      <c r="D69" s="80"/>
      <c r="E69" s="60"/>
      <c r="F69" s="60" t="s">
        <v>402</v>
      </c>
      <c r="G69" s="60"/>
      <c r="H69" s="61"/>
    </row>
    <row r="70" spans="1:8" x14ac:dyDescent="0.2">
      <c r="A70" s="3"/>
      <c r="D70" s="78" t="s">
        <v>166</v>
      </c>
      <c r="E70" s="57"/>
      <c r="F70" s="57"/>
      <c r="G70" s="57" t="s">
        <v>402</v>
      </c>
      <c r="H70" s="58"/>
    </row>
    <row r="71" spans="1:8" x14ac:dyDescent="0.2">
      <c r="A71" s="3"/>
      <c r="D71" s="79"/>
      <c r="E71" s="55" t="s">
        <v>402</v>
      </c>
      <c r="F71" s="55"/>
      <c r="G71" s="55"/>
      <c r="H71" s="59"/>
    </row>
    <row r="72" spans="1:8" x14ac:dyDescent="0.2">
      <c r="A72" s="3"/>
      <c r="D72" s="79"/>
      <c r="E72" s="55"/>
      <c r="F72" s="55"/>
      <c r="G72" s="55" t="s">
        <v>402</v>
      </c>
      <c r="H72" s="59"/>
    </row>
    <row r="73" spans="1:8" x14ac:dyDescent="0.2">
      <c r="A73" s="3"/>
      <c r="D73" s="79"/>
      <c r="E73" s="55"/>
      <c r="F73" s="55"/>
      <c r="G73" s="55" t="s">
        <v>402</v>
      </c>
      <c r="H73" s="59"/>
    </row>
    <row r="74" spans="1:8" x14ac:dyDescent="0.2">
      <c r="A74" s="3"/>
      <c r="D74" s="79"/>
      <c r="E74" s="55"/>
      <c r="F74" s="55"/>
      <c r="G74" s="55" t="s">
        <v>402</v>
      </c>
      <c r="H74" s="59"/>
    </row>
    <row r="75" spans="1:8" ht="17" thickBot="1" x14ac:dyDescent="0.25">
      <c r="A75" s="3"/>
      <c r="D75" s="80"/>
      <c r="E75" s="60" t="s">
        <v>402</v>
      </c>
      <c r="F75" s="60"/>
      <c r="G75" s="60"/>
      <c r="H75" s="61"/>
    </row>
    <row r="76" spans="1:8" x14ac:dyDescent="0.2">
      <c r="A76" s="3"/>
    </row>
    <row r="77" spans="1:8" x14ac:dyDescent="0.2">
      <c r="A77" s="3"/>
      <c r="C77" s="100" t="s">
        <v>431</v>
      </c>
      <c r="D77" s="3" t="s">
        <v>438</v>
      </c>
      <c r="E77" s="15">
        <f>1/5*100</f>
        <v>20</v>
      </c>
      <c r="F77" s="15">
        <f>3/5*100</f>
        <v>60</v>
      </c>
      <c r="G77" s="15">
        <f>0/5*100</f>
        <v>0</v>
      </c>
      <c r="H77" s="15">
        <f>1/5*100</f>
        <v>20</v>
      </c>
    </row>
    <row r="78" spans="1:8" x14ac:dyDescent="0.2">
      <c r="A78" s="3"/>
      <c r="C78" s="100"/>
      <c r="D78" s="3" t="s">
        <v>439</v>
      </c>
      <c r="E78" s="15">
        <f>0/8*100</f>
        <v>0</v>
      </c>
      <c r="F78" s="15">
        <f>2/8*100</f>
        <v>25</v>
      </c>
      <c r="G78" s="15">
        <f>2/8*100</f>
        <v>25</v>
      </c>
      <c r="H78" s="15">
        <f>4/8*100</f>
        <v>50</v>
      </c>
    </row>
    <row r="79" spans="1:8" x14ac:dyDescent="0.2">
      <c r="A79" s="3"/>
      <c r="C79" s="100"/>
      <c r="D79" s="3" t="s">
        <v>437</v>
      </c>
      <c r="E79" s="15">
        <f>2/6*100</f>
        <v>33.333333333333329</v>
      </c>
      <c r="F79" s="15">
        <f>0/6*100</f>
        <v>0</v>
      </c>
      <c r="G79" s="15">
        <f>4/6*100</f>
        <v>66.666666666666657</v>
      </c>
      <c r="H79" s="15">
        <f>0/6*100</f>
        <v>0</v>
      </c>
    </row>
    <row r="80" spans="1:8" x14ac:dyDescent="0.2">
      <c r="A80" s="3"/>
    </row>
    <row r="86" spans="1:6" x14ac:dyDescent="0.2">
      <c r="A86" s="3" t="s">
        <v>309</v>
      </c>
      <c r="E86" s="13" t="s">
        <v>307</v>
      </c>
      <c r="F86" s="13" t="s">
        <v>308</v>
      </c>
    </row>
    <row r="87" spans="1:6" x14ac:dyDescent="0.2">
      <c r="A87" s="3" t="s">
        <v>239</v>
      </c>
      <c r="E87" s="2">
        <v>6.88</v>
      </c>
      <c r="F87" s="2">
        <v>7.2</v>
      </c>
    </row>
    <row r="88" spans="1:6" x14ac:dyDescent="0.2">
      <c r="A88" s="3"/>
      <c r="E88" s="2">
        <v>14.25</v>
      </c>
      <c r="F88" s="2">
        <v>1</v>
      </c>
    </row>
    <row r="89" spans="1:6" x14ac:dyDescent="0.2">
      <c r="E89" s="2">
        <v>9.67</v>
      </c>
      <c r="F89" s="2">
        <v>1.06</v>
      </c>
    </row>
    <row r="90" spans="1:6" x14ac:dyDescent="0.2">
      <c r="E90" s="2">
        <v>7.63</v>
      </c>
      <c r="F90" s="2">
        <v>4</v>
      </c>
    </row>
    <row r="91" spans="1:6" x14ac:dyDescent="0.2">
      <c r="E91" s="2">
        <v>11.5</v>
      </c>
      <c r="F91" s="2">
        <v>3</v>
      </c>
    </row>
    <row r="92" spans="1:6" x14ac:dyDescent="0.2">
      <c r="E92" s="2">
        <v>13</v>
      </c>
      <c r="F92" s="2">
        <v>0.8</v>
      </c>
    </row>
    <row r="93" spans="1:6" x14ac:dyDescent="0.2">
      <c r="E93" s="2">
        <v>7</v>
      </c>
      <c r="F93" s="2">
        <v>5.7</v>
      </c>
    </row>
    <row r="94" spans="1:6" x14ac:dyDescent="0.2">
      <c r="E94" s="2">
        <v>6.83</v>
      </c>
      <c r="F94" s="2">
        <v>1.75</v>
      </c>
    </row>
    <row r="95" spans="1:6" x14ac:dyDescent="0.2">
      <c r="E95" s="2">
        <v>11.6</v>
      </c>
      <c r="F95" s="2">
        <v>3.75</v>
      </c>
    </row>
    <row r="96" spans="1:6" x14ac:dyDescent="0.2">
      <c r="E96" s="2">
        <v>7</v>
      </c>
      <c r="F96" s="2">
        <v>1.3</v>
      </c>
    </row>
    <row r="97" spans="1:15" x14ac:dyDescent="0.2">
      <c r="E97" s="2">
        <v>9.4</v>
      </c>
      <c r="F97" s="2">
        <v>6</v>
      </c>
    </row>
    <row r="98" spans="1:15" x14ac:dyDescent="0.2">
      <c r="E98" s="2"/>
      <c r="F98" s="2">
        <v>1.8</v>
      </c>
    </row>
    <row r="99" spans="1:15" x14ac:dyDescent="0.2">
      <c r="E99" s="2"/>
      <c r="F99" s="2">
        <v>1.75</v>
      </c>
    </row>
    <row r="100" spans="1:15" x14ac:dyDescent="0.2">
      <c r="E100" s="2"/>
      <c r="F100" s="2">
        <v>0.78</v>
      </c>
    </row>
    <row r="103" spans="1:15" x14ac:dyDescent="0.2">
      <c r="E103" s="2"/>
      <c r="F103" s="2"/>
      <c r="G103" s="2"/>
      <c r="H103" s="2"/>
      <c r="I103" s="2"/>
      <c r="J103" s="2"/>
      <c r="K103" s="2"/>
    </row>
    <row r="104" spans="1:15" x14ac:dyDescent="0.2">
      <c r="A104" s="3" t="s">
        <v>300</v>
      </c>
      <c r="E104" s="98" t="s">
        <v>63</v>
      </c>
      <c r="F104" s="99"/>
      <c r="G104" s="40"/>
      <c r="H104" s="98" t="s">
        <v>64</v>
      </c>
      <c r="I104" s="99"/>
      <c r="J104" s="40"/>
      <c r="K104" s="98" t="s">
        <v>272</v>
      </c>
      <c r="L104" s="99"/>
      <c r="M104" s="41"/>
      <c r="N104" s="98" t="s">
        <v>273</v>
      </c>
      <c r="O104" s="99"/>
    </row>
    <row r="105" spans="1:15" x14ac:dyDescent="0.2">
      <c r="A105" s="3" t="s">
        <v>301</v>
      </c>
      <c r="E105" s="4" t="s">
        <v>33</v>
      </c>
      <c r="F105" s="4" t="s">
        <v>34</v>
      </c>
      <c r="G105" s="2"/>
      <c r="H105" s="4" t="s">
        <v>33</v>
      </c>
      <c r="I105" s="4" t="s">
        <v>34</v>
      </c>
      <c r="J105" s="2"/>
      <c r="K105" s="4" t="s">
        <v>33</v>
      </c>
      <c r="L105" s="4" t="s">
        <v>34</v>
      </c>
      <c r="N105" s="4" t="s">
        <v>33</v>
      </c>
      <c r="O105" s="4" t="s">
        <v>34</v>
      </c>
    </row>
    <row r="106" spans="1:15" x14ac:dyDescent="0.2">
      <c r="A106" s="3" t="s">
        <v>239</v>
      </c>
      <c r="E106" s="2">
        <v>-1.0900000000000001</v>
      </c>
      <c r="F106" s="2">
        <v>0.32</v>
      </c>
      <c r="G106" s="2"/>
      <c r="H106" s="2">
        <v>-0.8</v>
      </c>
      <c r="I106" s="2">
        <v>0.32</v>
      </c>
      <c r="J106" s="2"/>
      <c r="K106" s="2">
        <v>-1.44</v>
      </c>
      <c r="L106" s="2">
        <v>-0.26</v>
      </c>
      <c r="M106" s="2"/>
      <c r="N106" s="2">
        <v>1.77</v>
      </c>
      <c r="O106" s="2">
        <v>1.81</v>
      </c>
    </row>
    <row r="107" spans="1:15" x14ac:dyDescent="0.2">
      <c r="E107" s="2">
        <v>1.1100000000000001</v>
      </c>
      <c r="F107" s="2">
        <v>2.15</v>
      </c>
      <c r="G107" s="2"/>
      <c r="H107" s="2">
        <v>0.45</v>
      </c>
      <c r="I107" s="2">
        <v>2.2999999999999998</v>
      </c>
      <c r="J107" s="2"/>
      <c r="K107" s="2">
        <v>0.71</v>
      </c>
      <c r="L107" s="2">
        <v>0.65</v>
      </c>
      <c r="M107" s="2"/>
      <c r="N107" s="2">
        <v>-0.52</v>
      </c>
      <c r="O107" s="2">
        <v>0.45</v>
      </c>
    </row>
    <row r="108" spans="1:15" x14ac:dyDescent="0.2">
      <c r="E108" s="2">
        <v>0.13</v>
      </c>
      <c r="F108" s="2">
        <v>-0.75</v>
      </c>
      <c r="G108" s="2"/>
      <c r="H108" s="2">
        <v>0.36</v>
      </c>
      <c r="I108" s="2">
        <v>-1.1599999999999999</v>
      </c>
      <c r="J108" s="2"/>
      <c r="K108" s="2">
        <v>0.44</v>
      </c>
      <c r="L108" s="2">
        <v>1.01</v>
      </c>
      <c r="M108" s="2"/>
      <c r="N108" s="2">
        <v>-0.17</v>
      </c>
      <c r="O108" s="2">
        <v>0.49</v>
      </c>
    </row>
    <row r="109" spans="1:15" x14ac:dyDescent="0.2">
      <c r="E109" s="2">
        <v>0.68</v>
      </c>
      <c r="F109" s="2">
        <v>1.04</v>
      </c>
      <c r="G109" s="2"/>
      <c r="H109" s="2">
        <v>1.45</v>
      </c>
      <c r="I109" s="2">
        <v>0.36</v>
      </c>
      <c r="J109" s="2"/>
      <c r="K109" s="2">
        <v>-0.43</v>
      </c>
      <c r="L109" s="2">
        <v>1.1599999999999999</v>
      </c>
      <c r="M109" s="2"/>
      <c r="N109" s="2">
        <v>-0.75</v>
      </c>
      <c r="O109" s="2">
        <v>1</v>
      </c>
    </row>
    <row r="110" spans="1:15" x14ac:dyDescent="0.2">
      <c r="E110" s="2">
        <v>-0.46</v>
      </c>
      <c r="F110" s="2">
        <v>1.17</v>
      </c>
      <c r="G110" s="2"/>
      <c r="H110" s="2">
        <v>-0.57999999999999996</v>
      </c>
      <c r="I110" s="2">
        <v>1.34</v>
      </c>
      <c r="J110" s="2"/>
      <c r="K110" s="2">
        <v>-1.03</v>
      </c>
      <c r="L110" s="2">
        <v>1.24</v>
      </c>
      <c r="M110" s="2"/>
      <c r="N110" s="2">
        <v>-1.27</v>
      </c>
      <c r="O110" s="2">
        <v>0.27</v>
      </c>
    </row>
    <row r="111" spans="1:15" x14ac:dyDescent="0.2">
      <c r="E111" s="2">
        <v>0.63</v>
      </c>
      <c r="F111" s="2">
        <v>0.62</v>
      </c>
      <c r="G111" s="2"/>
      <c r="H111" s="2">
        <v>0.5</v>
      </c>
      <c r="I111" s="2">
        <v>-0.31</v>
      </c>
      <c r="J111" s="2"/>
      <c r="K111" s="2">
        <v>-1.19</v>
      </c>
      <c r="L111" s="2">
        <v>0.5</v>
      </c>
      <c r="M111" s="2"/>
      <c r="N111" s="2">
        <v>-7.0000000000000007E-2</v>
      </c>
      <c r="O111" s="2">
        <v>1.01</v>
      </c>
    </row>
    <row r="112" spans="1:15" x14ac:dyDescent="0.2">
      <c r="E112" s="2">
        <v>0.39</v>
      </c>
      <c r="F112" s="2">
        <v>-0.1</v>
      </c>
      <c r="G112" s="2"/>
      <c r="H112" s="2">
        <v>0.85</v>
      </c>
      <c r="I112" s="2">
        <v>-1.49</v>
      </c>
      <c r="J112" s="2"/>
      <c r="K112" s="2">
        <v>0.76</v>
      </c>
      <c r="L112" s="2">
        <v>0.65</v>
      </c>
      <c r="M112" s="2"/>
      <c r="N112" s="2">
        <v>1.71</v>
      </c>
      <c r="O112" s="2">
        <v>1.73</v>
      </c>
    </row>
    <row r="113" spans="1:16" x14ac:dyDescent="0.2">
      <c r="E113" s="2">
        <v>-0.61</v>
      </c>
      <c r="F113" s="2">
        <v>-0.83</v>
      </c>
      <c r="G113" s="2"/>
      <c r="H113" s="2">
        <v>-0.33</v>
      </c>
      <c r="I113" s="2">
        <v>-1.76</v>
      </c>
      <c r="J113" s="2"/>
      <c r="K113" s="2">
        <v>-0.06</v>
      </c>
      <c r="L113" s="2">
        <v>0.28000000000000003</v>
      </c>
      <c r="M113" s="2"/>
      <c r="N113" s="2">
        <v>-0.4</v>
      </c>
      <c r="O113" s="2">
        <v>-0.35</v>
      </c>
    </row>
    <row r="114" spans="1:16" x14ac:dyDescent="0.2">
      <c r="E114" s="2">
        <v>0.31</v>
      </c>
      <c r="F114" s="2">
        <v>0.5</v>
      </c>
      <c r="G114" s="2"/>
      <c r="H114" s="2">
        <v>0.18</v>
      </c>
      <c r="I114" s="2">
        <v>-1.28</v>
      </c>
      <c r="J114" s="2"/>
      <c r="K114" s="2">
        <v>0.97</v>
      </c>
      <c r="L114" s="2">
        <v>0.36</v>
      </c>
      <c r="M114" s="2"/>
      <c r="N114" s="2">
        <v>0.19</v>
      </c>
      <c r="O114" s="2">
        <v>-1.53</v>
      </c>
    </row>
    <row r="115" spans="1:16" x14ac:dyDescent="0.2">
      <c r="E115" s="2">
        <v>-0.75</v>
      </c>
      <c r="F115" s="2">
        <v>0.5</v>
      </c>
      <c r="G115" s="2"/>
      <c r="H115" s="2">
        <v>-1.36</v>
      </c>
      <c r="I115" s="2">
        <v>-0.59</v>
      </c>
      <c r="J115" s="2"/>
      <c r="K115" s="2">
        <v>0.71</v>
      </c>
      <c r="L115" s="2">
        <v>0.85</v>
      </c>
      <c r="M115" s="2"/>
      <c r="N115" s="2">
        <v>0.34</v>
      </c>
      <c r="O115" s="2">
        <v>-0.5</v>
      </c>
    </row>
    <row r="116" spans="1:16" x14ac:dyDescent="0.2">
      <c r="E116" s="2">
        <v>-0.31</v>
      </c>
      <c r="F116" s="2">
        <v>1.1299999999999999</v>
      </c>
      <c r="G116" s="2"/>
      <c r="H116" s="2">
        <v>-0.76</v>
      </c>
      <c r="I116" s="2">
        <v>-0.6</v>
      </c>
      <c r="J116" s="2"/>
      <c r="K116" s="2">
        <v>0.61</v>
      </c>
      <c r="L116" s="2">
        <v>0.22</v>
      </c>
      <c r="M116" s="2"/>
      <c r="N116" s="2">
        <v>-0.87</v>
      </c>
      <c r="O116" s="2">
        <v>0.82</v>
      </c>
    </row>
    <row r="117" spans="1:16" x14ac:dyDescent="0.2">
      <c r="E117" s="2"/>
      <c r="F117" s="2">
        <v>0.54</v>
      </c>
      <c r="G117" s="2"/>
      <c r="H117" s="2"/>
      <c r="I117" s="2">
        <v>-0.18</v>
      </c>
      <c r="J117" s="2"/>
      <c r="K117" s="2"/>
      <c r="L117" s="2">
        <v>1.42</v>
      </c>
      <c r="M117" s="2"/>
      <c r="N117" s="2"/>
      <c r="O117" s="2">
        <v>0.46</v>
      </c>
    </row>
    <row r="118" spans="1:16" x14ac:dyDescent="0.2">
      <c r="E118" s="2"/>
      <c r="F118" s="2">
        <v>0.3</v>
      </c>
      <c r="G118" s="2"/>
      <c r="H118" s="2"/>
      <c r="I118" s="2">
        <v>0.12</v>
      </c>
      <c r="J118" s="2"/>
      <c r="K118" s="2"/>
      <c r="L118" s="2">
        <v>1.71</v>
      </c>
      <c r="M118" s="2"/>
      <c r="N118" s="2"/>
    </row>
    <row r="119" spans="1:16" x14ac:dyDescent="0.2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6" x14ac:dyDescent="0.2">
      <c r="E120" s="91" t="s">
        <v>303</v>
      </c>
      <c r="F120" s="93"/>
      <c r="G120" s="2"/>
      <c r="H120" s="91" t="s">
        <v>304</v>
      </c>
      <c r="I120" s="93"/>
      <c r="J120" s="2"/>
      <c r="K120" s="91" t="s">
        <v>305</v>
      </c>
      <c r="L120" s="93"/>
      <c r="N120" s="91" t="s">
        <v>306</v>
      </c>
      <c r="O120" s="93"/>
    </row>
    <row r="121" spans="1:16" x14ac:dyDescent="0.2">
      <c r="A121" s="3" t="s">
        <v>302</v>
      </c>
      <c r="E121" s="4" t="s">
        <v>33</v>
      </c>
      <c r="F121" s="4" t="s">
        <v>34</v>
      </c>
      <c r="G121" s="2"/>
      <c r="H121" s="4" t="s">
        <v>33</v>
      </c>
      <c r="I121" s="4" t="s">
        <v>34</v>
      </c>
      <c r="J121" s="2"/>
      <c r="K121" s="4" t="s">
        <v>33</v>
      </c>
      <c r="L121" s="4" t="s">
        <v>34</v>
      </c>
      <c r="N121" s="4" t="s">
        <v>33</v>
      </c>
      <c r="O121" s="4" t="s">
        <v>34</v>
      </c>
    </row>
    <row r="122" spans="1:16" x14ac:dyDescent="0.2">
      <c r="A122" s="2" t="s">
        <v>239</v>
      </c>
      <c r="E122" s="2">
        <v>0</v>
      </c>
      <c r="F122" s="2">
        <v>0</v>
      </c>
      <c r="G122" s="2"/>
      <c r="H122" s="2">
        <v>0</v>
      </c>
      <c r="I122" s="2">
        <v>0</v>
      </c>
      <c r="J122" s="2"/>
      <c r="K122" s="2">
        <v>8</v>
      </c>
      <c r="L122" s="2">
        <v>0</v>
      </c>
      <c r="M122" s="2"/>
      <c r="N122" s="2">
        <v>10</v>
      </c>
      <c r="O122" s="2">
        <v>5</v>
      </c>
    </row>
    <row r="123" spans="1:16" x14ac:dyDescent="0.2">
      <c r="A123" s="2"/>
      <c r="E123" s="2">
        <v>0</v>
      </c>
      <c r="F123" s="2">
        <v>0</v>
      </c>
      <c r="G123" s="2"/>
      <c r="H123" s="2">
        <v>0</v>
      </c>
      <c r="I123" s="2">
        <v>0</v>
      </c>
      <c r="J123" s="2"/>
      <c r="K123" s="2">
        <v>2</v>
      </c>
      <c r="L123" s="2">
        <v>1</v>
      </c>
      <c r="M123" s="2"/>
      <c r="N123" s="2">
        <v>13</v>
      </c>
      <c r="O123" s="2">
        <v>6</v>
      </c>
      <c r="P123" s="2"/>
    </row>
    <row r="124" spans="1:16" x14ac:dyDescent="0.2">
      <c r="A124" s="2"/>
      <c r="E124" s="2">
        <v>0</v>
      </c>
      <c r="F124" s="2">
        <v>0</v>
      </c>
      <c r="G124" s="2"/>
      <c r="H124" s="2">
        <v>0</v>
      </c>
      <c r="I124" s="2">
        <v>0</v>
      </c>
      <c r="J124" s="2"/>
      <c r="K124" s="2">
        <v>6</v>
      </c>
      <c r="L124" s="2">
        <v>0</v>
      </c>
      <c r="M124" s="2"/>
      <c r="N124" s="2">
        <v>9</v>
      </c>
      <c r="O124" s="2">
        <v>5</v>
      </c>
      <c r="P124" s="2"/>
    </row>
    <row r="125" spans="1:16" x14ac:dyDescent="0.2">
      <c r="A125" s="2"/>
      <c r="E125" s="2">
        <v>0</v>
      </c>
      <c r="F125" s="2">
        <v>0</v>
      </c>
      <c r="G125" s="2"/>
      <c r="H125" s="2"/>
      <c r="I125" s="2"/>
      <c r="J125" s="2"/>
      <c r="K125" s="2"/>
      <c r="L125" s="2"/>
      <c r="M125" s="2"/>
      <c r="N125" s="2">
        <v>22</v>
      </c>
      <c r="O125" s="2">
        <v>4</v>
      </c>
      <c r="P125" s="2"/>
    </row>
    <row r="126" spans="1:16" x14ac:dyDescent="0.2">
      <c r="A126" s="2"/>
      <c r="E126" s="2"/>
      <c r="F126" s="2"/>
      <c r="G126" s="2"/>
      <c r="H126" s="2"/>
      <c r="I126" s="2"/>
      <c r="J126" s="2"/>
      <c r="K126" s="2"/>
      <c r="L126" s="2"/>
      <c r="M126" s="2"/>
      <c r="N126" s="2">
        <v>20</v>
      </c>
      <c r="O126" s="2">
        <v>8</v>
      </c>
      <c r="P126" s="2"/>
    </row>
    <row r="127" spans="1:16" x14ac:dyDescent="0.2">
      <c r="E127" s="2"/>
      <c r="F127" s="2"/>
      <c r="G127" s="2"/>
      <c r="H127" s="2"/>
      <c r="I127" s="2"/>
      <c r="J127" s="2"/>
      <c r="K127" s="2"/>
      <c r="L127" s="2"/>
      <c r="M127" s="2"/>
      <c r="N127" s="2">
        <v>10</v>
      </c>
      <c r="O127" s="2">
        <v>2</v>
      </c>
      <c r="P127" s="2"/>
    </row>
    <row r="128" spans="1:16" x14ac:dyDescent="0.2">
      <c r="E128" s="2"/>
      <c r="F128" s="2"/>
      <c r="G128" s="2"/>
      <c r="H128" s="2"/>
      <c r="I128" s="2"/>
      <c r="J128" s="2"/>
      <c r="K128" s="2"/>
      <c r="L128" s="2"/>
      <c r="M128" s="2"/>
      <c r="N128" s="2">
        <v>13</v>
      </c>
      <c r="O128" s="2">
        <v>6</v>
      </c>
      <c r="P128" s="2"/>
    </row>
    <row r="129" spans="5:16" x14ac:dyDescent="0.2">
      <c r="E129" s="2"/>
      <c r="F129" s="2"/>
      <c r="G129" s="2"/>
      <c r="H129" s="2"/>
      <c r="I129" s="2"/>
      <c r="J129" s="2"/>
      <c r="K129" s="2"/>
      <c r="L129" s="2"/>
      <c r="M129" s="2"/>
      <c r="N129" s="2">
        <v>13</v>
      </c>
      <c r="O129" s="2">
        <v>3</v>
      </c>
      <c r="P129" s="2"/>
    </row>
    <row r="130" spans="5:16" x14ac:dyDescent="0.2">
      <c r="E130" s="2"/>
      <c r="F130" s="2"/>
      <c r="G130" s="2"/>
      <c r="H130" s="2"/>
      <c r="I130" s="2"/>
      <c r="J130" s="2"/>
      <c r="K130" s="2"/>
      <c r="L130" s="2"/>
      <c r="M130" s="2"/>
      <c r="N130" s="2">
        <v>12</v>
      </c>
      <c r="O130" s="2">
        <v>8</v>
      </c>
      <c r="P130" s="2"/>
    </row>
    <row r="131" spans="5:16" x14ac:dyDescent="0.2">
      <c r="E131" s="2"/>
      <c r="F131" s="2"/>
      <c r="G131" s="2"/>
      <c r="H131" s="2"/>
      <c r="I131" s="2"/>
      <c r="J131" s="2"/>
      <c r="K131" s="2"/>
      <c r="L131" s="2"/>
      <c r="M131" s="2"/>
      <c r="N131" s="2">
        <v>9</v>
      </c>
      <c r="O131" s="2">
        <v>3</v>
      </c>
      <c r="P131" s="2"/>
    </row>
    <row r="132" spans="5:16" x14ac:dyDescent="0.2">
      <c r="E132" s="2"/>
      <c r="F132" s="2"/>
      <c r="G132" s="2"/>
      <c r="H132" s="2"/>
      <c r="I132" s="2"/>
      <c r="J132" s="2"/>
      <c r="K132" s="2"/>
      <c r="L132" s="2"/>
      <c r="M132" s="2"/>
      <c r="N132" s="2">
        <v>11</v>
      </c>
      <c r="O132" s="2">
        <v>0</v>
      </c>
      <c r="P132" s="2"/>
    </row>
    <row r="133" spans="5:16" x14ac:dyDescent="0.2"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>
        <v>5</v>
      </c>
      <c r="P133" s="2"/>
    </row>
    <row r="134" spans="5:16" x14ac:dyDescent="0.2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>
        <v>4</v>
      </c>
      <c r="P134" s="2"/>
    </row>
    <row r="135" spans="5:16" x14ac:dyDescent="0.2"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</sheetData>
  <mergeCells count="17">
    <mergeCell ref="D57:D61"/>
    <mergeCell ref="D62:D69"/>
    <mergeCell ref="D70:D75"/>
    <mergeCell ref="C23:C34"/>
    <mergeCell ref="C50:C51"/>
    <mergeCell ref="C36:C48"/>
    <mergeCell ref="C77:C79"/>
    <mergeCell ref="E120:F120"/>
    <mergeCell ref="H120:I120"/>
    <mergeCell ref="K120:L120"/>
    <mergeCell ref="N120:O120"/>
    <mergeCell ref="N104:O104"/>
    <mergeCell ref="E12:G12"/>
    <mergeCell ref="I12:K12"/>
    <mergeCell ref="E104:F104"/>
    <mergeCell ref="H104:I104"/>
    <mergeCell ref="K104:L104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F130-2EAC-B24A-B3A0-0B8E291EF1AE}">
  <dimension ref="A1:N78"/>
  <sheetViews>
    <sheetView tabSelected="1" zoomScale="93" workbookViewId="0">
      <selection activeCell="G48" sqref="G48"/>
    </sheetView>
  </sheetViews>
  <sheetFormatPr baseColWidth="10" defaultRowHeight="16" x14ac:dyDescent="0.2"/>
  <cols>
    <col min="1" max="1" width="121.5" bestFit="1" customWidth="1"/>
    <col min="2" max="2" width="29.5" bestFit="1" customWidth="1"/>
    <col min="3" max="3" width="11"/>
    <col min="4" max="4" width="21.1640625" bestFit="1" customWidth="1"/>
    <col min="5" max="5" width="21.83203125" bestFit="1" customWidth="1"/>
    <col min="6" max="6" width="32.83203125" bestFit="1" customWidth="1"/>
  </cols>
  <sheetData>
    <row r="1" spans="1:6" x14ac:dyDescent="0.2">
      <c r="A1" s="3" t="s">
        <v>440</v>
      </c>
    </row>
    <row r="2" spans="1:6" x14ac:dyDescent="0.2">
      <c r="A2" s="3" t="s">
        <v>14</v>
      </c>
      <c r="B2" s="3" t="s">
        <v>184</v>
      </c>
      <c r="D2" s="13" t="s">
        <v>197</v>
      </c>
      <c r="E2" s="13" t="s">
        <v>198</v>
      </c>
      <c r="F2" s="13" t="s">
        <v>310</v>
      </c>
    </row>
    <row r="3" spans="1:6" x14ac:dyDescent="0.2">
      <c r="D3" s="2">
        <v>17</v>
      </c>
      <c r="E3" s="2">
        <v>4</v>
      </c>
      <c r="F3" s="2">
        <v>4</v>
      </c>
    </row>
    <row r="4" spans="1:6" x14ac:dyDescent="0.2">
      <c r="D4" s="2">
        <v>15</v>
      </c>
      <c r="E4" s="2">
        <v>4</v>
      </c>
      <c r="F4" s="2">
        <v>15</v>
      </c>
    </row>
    <row r="5" spans="1:6" x14ac:dyDescent="0.2">
      <c r="D5" s="2">
        <v>7</v>
      </c>
      <c r="E5" s="2">
        <v>3</v>
      </c>
      <c r="F5" s="2">
        <v>3</v>
      </c>
    </row>
    <row r="6" spans="1:6" x14ac:dyDescent="0.2">
      <c r="D6" s="2">
        <v>14</v>
      </c>
      <c r="E6" s="2">
        <v>4</v>
      </c>
      <c r="F6" s="2">
        <v>10</v>
      </c>
    </row>
    <row r="7" spans="1:6" x14ac:dyDescent="0.2">
      <c r="D7" s="2">
        <v>12</v>
      </c>
      <c r="E7" s="2">
        <v>4</v>
      </c>
      <c r="F7" s="2">
        <v>3</v>
      </c>
    </row>
    <row r="8" spans="1:6" x14ac:dyDescent="0.2">
      <c r="D8" s="2">
        <v>15</v>
      </c>
      <c r="E8" s="2">
        <v>5</v>
      </c>
      <c r="F8" s="2">
        <v>9</v>
      </c>
    </row>
    <row r="9" spans="1:6" x14ac:dyDescent="0.2">
      <c r="D9" s="2"/>
      <c r="E9" s="2">
        <v>4</v>
      </c>
      <c r="F9" s="2">
        <v>7</v>
      </c>
    </row>
    <row r="10" spans="1:6" x14ac:dyDescent="0.2">
      <c r="D10" s="2"/>
      <c r="E10" s="2">
        <v>6</v>
      </c>
      <c r="F10" s="2">
        <v>8</v>
      </c>
    </row>
    <row r="11" spans="1:6" x14ac:dyDescent="0.2">
      <c r="D11" s="2"/>
      <c r="E11" s="2"/>
      <c r="F11" s="2"/>
    </row>
    <row r="13" spans="1:6" x14ac:dyDescent="0.2">
      <c r="B13" s="3" t="s">
        <v>184</v>
      </c>
      <c r="D13" s="4" t="s">
        <v>197</v>
      </c>
      <c r="E13" s="4" t="s">
        <v>198</v>
      </c>
      <c r="F13" s="4" t="s">
        <v>310</v>
      </c>
    </row>
    <row r="14" spans="1:6" x14ac:dyDescent="0.2">
      <c r="B14" s="3" t="s">
        <v>201</v>
      </c>
      <c r="D14" s="2">
        <v>4.09</v>
      </c>
      <c r="E14" s="2">
        <v>2</v>
      </c>
      <c r="F14" s="2">
        <v>2</v>
      </c>
    </row>
    <row r="15" spans="1:6" x14ac:dyDescent="0.2">
      <c r="B15" s="3"/>
      <c r="D15" s="2">
        <v>3.91</v>
      </c>
      <c r="E15" s="2">
        <v>2</v>
      </c>
      <c r="F15" s="2">
        <v>3.91</v>
      </c>
    </row>
    <row r="16" spans="1:6" x14ac:dyDescent="0.2">
      <c r="B16" s="3"/>
      <c r="D16" s="2">
        <v>2.81</v>
      </c>
      <c r="E16" s="2">
        <v>1.58</v>
      </c>
      <c r="F16" s="2">
        <v>1.58</v>
      </c>
    </row>
    <row r="17" spans="2:14" x14ac:dyDescent="0.2">
      <c r="B17" s="3"/>
      <c r="D17" s="2">
        <v>3.81</v>
      </c>
      <c r="E17" s="2">
        <v>2</v>
      </c>
      <c r="F17" s="2">
        <v>3.32</v>
      </c>
    </row>
    <row r="18" spans="2:14" x14ac:dyDescent="0.2">
      <c r="B18" s="3"/>
      <c r="D18" s="2">
        <v>3.58</v>
      </c>
      <c r="E18" s="2">
        <v>2</v>
      </c>
      <c r="F18" s="2">
        <v>1.58</v>
      </c>
    </row>
    <row r="19" spans="2:14" x14ac:dyDescent="0.2">
      <c r="B19" s="3"/>
      <c r="D19" s="2">
        <v>3.91</v>
      </c>
      <c r="E19" s="2">
        <v>2.3199999999999998</v>
      </c>
      <c r="F19" s="2">
        <v>3.17</v>
      </c>
    </row>
    <row r="20" spans="2:14" x14ac:dyDescent="0.2">
      <c r="B20" s="3"/>
      <c r="D20" s="2"/>
      <c r="E20" s="2">
        <v>2</v>
      </c>
      <c r="F20" s="2">
        <v>2.81</v>
      </c>
    </row>
    <row r="21" spans="2:14" x14ac:dyDescent="0.2">
      <c r="B21" s="3"/>
      <c r="D21" s="2"/>
      <c r="E21" s="2">
        <v>2.58</v>
      </c>
      <c r="F21" s="2">
        <v>3</v>
      </c>
    </row>
    <row r="22" spans="2:14" x14ac:dyDescent="0.2">
      <c r="B22" s="3"/>
      <c r="D22" s="29"/>
      <c r="E22" s="29"/>
      <c r="F22" s="29"/>
    </row>
    <row r="23" spans="2:14" x14ac:dyDescent="0.2">
      <c r="D23" s="63" t="s">
        <v>197</v>
      </c>
      <c r="E23" s="64"/>
      <c r="F23" s="65"/>
      <c r="H23" s="63" t="s">
        <v>198</v>
      </c>
      <c r="I23" s="64"/>
      <c r="J23" s="65"/>
      <c r="L23" s="63" t="s">
        <v>311</v>
      </c>
      <c r="M23" s="64"/>
      <c r="N23" s="65"/>
    </row>
    <row r="24" spans="2:14" x14ac:dyDescent="0.2">
      <c r="B24" s="3" t="s">
        <v>185</v>
      </c>
      <c r="D24" s="13" t="s">
        <v>186</v>
      </c>
      <c r="E24" s="13" t="s">
        <v>187</v>
      </c>
      <c r="F24" s="13" t="s">
        <v>188</v>
      </c>
      <c r="H24" s="13" t="s">
        <v>186</v>
      </c>
      <c r="I24" s="13" t="s">
        <v>187</v>
      </c>
      <c r="J24" s="13" t="s">
        <v>188</v>
      </c>
      <c r="L24" s="13" t="s">
        <v>186</v>
      </c>
      <c r="M24" s="13" t="s">
        <v>187</v>
      </c>
      <c r="N24" s="13" t="s">
        <v>188</v>
      </c>
    </row>
    <row r="25" spans="2:14" x14ac:dyDescent="0.2">
      <c r="D25" s="2">
        <v>0</v>
      </c>
      <c r="E25" s="2">
        <v>47.06</v>
      </c>
      <c r="F25" s="2">
        <v>52.94</v>
      </c>
      <c r="H25" s="2">
        <v>100</v>
      </c>
      <c r="I25" s="2">
        <v>0</v>
      </c>
      <c r="J25" s="2">
        <v>0</v>
      </c>
      <c r="L25" s="2">
        <v>50</v>
      </c>
      <c r="M25" s="2">
        <v>50</v>
      </c>
      <c r="N25" s="2">
        <v>0</v>
      </c>
    </row>
    <row r="26" spans="2:14" x14ac:dyDescent="0.2">
      <c r="D26" s="2">
        <v>0</v>
      </c>
      <c r="E26" s="2">
        <v>66.67</v>
      </c>
      <c r="F26" s="2">
        <v>33.33</v>
      </c>
      <c r="H26" s="2">
        <v>50</v>
      </c>
      <c r="I26" s="2">
        <v>50</v>
      </c>
      <c r="J26" s="2">
        <v>0</v>
      </c>
      <c r="L26" s="2">
        <v>6.67</v>
      </c>
      <c r="M26" s="2">
        <v>80</v>
      </c>
      <c r="N26" s="2">
        <v>13.33</v>
      </c>
    </row>
    <row r="27" spans="2:14" x14ac:dyDescent="0.2">
      <c r="D27" s="2">
        <v>57.14</v>
      </c>
      <c r="E27" s="2">
        <v>42.86</v>
      </c>
      <c r="F27" s="2">
        <v>0</v>
      </c>
      <c r="H27" s="2">
        <v>100</v>
      </c>
      <c r="I27" s="2">
        <v>0</v>
      </c>
      <c r="J27" s="2">
        <v>0</v>
      </c>
      <c r="L27" s="2">
        <v>33.33</v>
      </c>
      <c r="M27" s="2">
        <v>66.67</v>
      </c>
      <c r="N27" s="2">
        <v>0</v>
      </c>
    </row>
    <row r="28" spans="2:14" x14ac:dyDescent="0.2">
      <c r="D28" s="2">
        <v>0</v>
      </c>
      <c r="E28" s="2">
        <v>14.29</v>
      </c>
      <c r="F28" s="2">
        <v>85.71</v>
      </c>
      <c r="H28" s="2">
        <v>0</v>
      </c>
      <c r="I28" s="2">
        <v>100</v>
      </c>
      <c r="J28" s="2">
        <v>0</v>
      </c>
      <c r="L28" s="2">
        <v>20</v>
      </c>
      <c r="M28" s="2">
        <v>50</v>
      </c>
      <c r="N28" s="2">
        <v>30</v>
      </c>
    </row>
    <row r="29" spans="2:14" x14ac:dyDescent="0.2">
      <c r="D29" s="2">
        <v>16.670000000000002</v>
      </c>
      <c r="E29" s="2">
        <v>50</v>
      </c>
      <c r="F29" s="2">
        <v>33.33</v>
      </c>
      <c r="H29" s="2">
        <v>50</v>
      </c>
      <c r="I29" s="2">
        <v>50</v>
      </c>
      <c r="J29" s="2">
        <v>0</v>
      </c>
      <c r="L29" s="2">
        <v>33.33</v>
      </c>
      <c r="M29" s="2">
        <v>66.67</v>
      </c>
      <c r="N29" s="2">
        <v>0</v>
      </c>
    </row>
    <row r="30" spans="2:14" x14ac:dyDescent="0.2">
      <c r="D30" s="2">
        <v>0</v>
      </c>
      <c r="E30" s="2">
        <v>40</v>
      </c>
      <c r="F30" s="2">
        <v>60</v>
      </c>
      <c r="H30" s="2">
        <v>40</v>
      </c>
      <c r="I30" s="2">
        <v>60</v>
      </c>
      <c r="J30" s="2">
        <v>0</v>
      </c>
      <c r="L30" s="2">
        <v>11.11</v>
      </c>
      <c r="M30" s="2">
        <v>77.78</v>
      </c>
      <c r="N30" s="2">
        <v>11.11</v>
      </c>
    </row>
    <row r="31" spans="2:14" x14ac:dyDescent="0.2">
      <c r="D31" s="2"/>
      <c r="E31" s="2"/>
      <c r="F31" s="2"/>
      <c r="H31" s="2">
        <v>50</v>
      </c>
      <c r="I31" s="2">
        <v>50</v>
      </c>
      <c r="J31" s="2">
        <v>0</v>
      </c>
      <c r="L31" s="2">
        <v>57.14</v>
      </c>
      <c r="M31" s="2">
        <v>28.57</v>
      </c>
      <c r="N31" s="2">
        <v>14.29</v>
      </c>
    </row>
    <row r="32" spans="2:14" x14ac:dyDescent="0.2">
      <c r="G32" s="2"/>
      <c r="H32" s="2">
        <v>66.67</v>
      </c>
      <c r="I32" s="2">
        <v>33.33</v>
      </c>
      <c r="J32" s="2">
        <v>0</v>
      </c>
      <c r="K32" s="2"/>
      <c r="L32" s="2">
        <v>37.5</v>
      </c>
      <c r="M32" s="2">
        <v>62.5</v>
      </c>
      <c r="N32" s="2">
        <v>0</v>
      </c>
    </row>
    <row r="33" spans="1:14" x14ac:dyDescent="0.2">
      <c r="G33" s="20"/>
      <c r="H33" s="20"/>
      <c r="I33" s="20"/>
      <c r="J33" s="20"/>
      <c r="K33" s="20"/>
      <c r="L33" s="2"/>
      <c r="M33" s="2"/>
      <c r="N33" s="2"/>
    </row>
    <row r="34" spans="1:14" x14ac:dyDescent="0.2">
      <c r="D34" s="29"/>
      <c r="E34" s="29"/>
      <c r="F34" s="29"/>
    </row>
    <row r="35" spans="1:14" x14ac:dyDescent="0.2">
      <c r="D35" s="20"/>
      <c r="E35" s="20"/>
      <c r="F35" s="20"/>
      <c r="G35" s="20"/>
      <c r="H35" s="20"/>
      <c r="I35" s="20"/>
      <c r="J35" s="20"/>
      <c r="K35" s="20"/>
      <c r="L35" s="20"/>
    </row>
    <row r="36" spans="1:14" x14ac:dyDescent="0.2">
      <c r="D36" s="20"/>
      <c r="E36" s="20"/>
      <c r="F36" s="20"/>
      <c r="G36" s="20"/>
      <c r="H36" s="20"/>
      <c r="I36" s="20"/>
      <c r="J36" s="20"/>
      <c r="K36" s="20"/>
    </row>
    <row r="38" spans="1:14" x14ac:dyDescent="0.2">
      <c r="A38" s="3" t="s">
        <v>441</v>
      </c>
    </row>
    <row r="39" spans="1:14" x14ac:dyDescent="0.2">
      <c r="A39" s="3" t="s">
        <v>14</v>
      </c>
    </row>
    <row r="40" spans="1:14" x14ac:dyDescent="0.2">
      <c r="B40" s="3" t="s">
        <v>184</v>
      </c>
      <c r="D40" s="13" t="s">
        <v>197</v>
      </c>
      <c r="E40" s="13" t="s">
        <v>198</v>
      </c>
      <c r="F40" s="13" t="s">
        <v>311</v>
      </c>
    </row>
    <row r="41" spans="1:14" x14ac:dyDescent="0.2">
      <c r="D41" s="19">
        <v>11</v>
      </c>
      <c r="E41" s="19">
        <v>2</v>
      </c>
      <c r="F41" s="19">
        <v>6</v>
      </c>
    </row>
    <row r="42" spans="1:14" x14ac:dyDescent="0.2">
      <c r="D42" s="19">
        <v>7</v>
      </c>
      <c r="E42" s="19">
        <v>2</v>
      </c>
      <c r="F42" s="19">
        <v>9</v>
      </c>
    </row>
    <row r="43" spans="1:14" x14ac:dyDescent="0.2">
      <c r="D43" s="19">
        <v>5</v>
      </c>
      <c r="E43" s="19">
        <v>3</v>
      </c>
      <c r="F43" s="19">
        <v>2</v>
      </c>
    </row>
    <row r="44" spans="1:14" x14ac:dyDescent="0.2">
      <c r="D44" s="19">
        <v>4</v>
      </c>
      <c r="E44" s="19">
        <v>5</v>
      </c>
      <c r="F44" s="19">
        <v>6</v>
      </c>
    </row>
    <row r="45" spans="1:14" x14ac:dyDescent="0.2">
      <c r="D45" s="19"/>
      <c r="E45" s="19">
        <v>1</v>
      </c>
      <c r="F45" s="19">
        <v>2</v>
      </c>
    </row>
    <row r="46" spans="1:14" x14ac:dyDescent="0.2">
      <c r="D46" s="2"/>
      <c r="E46" s="2"/>
      <c r="F46" s="2"/>
    </row>
    <row r="47" spans="1:14" x14ac:dyDescent="0.2">
      <c r="D47" s="2"/>
      <c r="E47" s="2"/>
      <c r="F47" s="2"/>
    </row>
    <row r="48" spans="1:14" x14ac:dyDescent="0.2">
      <c r="D48" s="2"/>
      <c r="E48" s="2"/>
      <c r="F48" s="2"/>
    </row>
    <row r="49" spans="2:14" x14ac:dyDescent="0.2">
      <c r="D49" s="2"/>
      <c r="E49" s="2"/>
      <c r="F49" s="2"/>
    </row>
    <row r="51" spans="2:14" x14ac:dyDescent="0.2">
      <c r="B51" s="3" t="s">
        <v>184</v>
      </c>
      <c r="D51" s="4" t="s">
        <v>197</v>
      </c>
      <c r="E51" s="4" t="s">
        <v>198</v>
      </c>
      <c r="F51" s="4" t="s">
        <v>311</v>
      </c>
    </row>
    <row r="52" spans="2:14" x14ac:dyDescent="0.2">
      <c r="B52" s="3" t="s">
        <v>201</v>
      </c>
      <c r="D52" s="62">
        <v>3.4594316200000002</v>
      </c>
      <c r="E52" s="62">
        <v>1</v>
      </c>
      <c r="F52" s="62">
        <v>2.58</v>
      </c>
    </row>
    <row r="53" spans="2:14" x14ac:dyDescent="0.2">
      <c r="D53" s="62">
        <v>2.8073549199999999</v>
      </c>
      <c r="E53" s="62">
        <v>1</v>
      </c>
      <c r="F53" s="62">
        <v>3.17</v>
      </c>
    </row>
    <row r="54" spans="2:14" x14ac:dyDescent="0.2">
      <c r="D54" s="62">
        <v>2.3219280900000001</v>
      </c>
      <c r="E54" s="62">
        <v>1.5849625000000001</v>
      </c>
      <c r="F54" s="62">
        <v>1</v>
      </c>
    </row>
    <row r="55" spans="2:14" x14ac:dyDescent="0.2">
      <c r="D55" s="62">
        <v>2</v>
      </c>
      <c r="E55" s="62">
        <v>2.3219280900000001</v>
      </c>
      <c r="F55" s="62">
        <v>2.58</v>
      </c>
    </row>
    <row r="56" spans="2:14" x14ac:dyDescent="0.2">
      <c r="D56" s="62"/>
      <c r="E56" s="62">
        <v>0</v>
      </c>
      <c r="F56" s="62">
        <v>1</v>
      </c>
    </row>
    <row r="60" spans="2:14" x14ac:dyDescent="0.2">
      <c r="D60" s="63" t="s">
        <v>197</v>
      </c>
      <c r="E60" s="64"/>
      <c r="F60" s="65"/>
      <c r="H60" s="63" t="s">
        <v>198</v>
      </c>
      <c r="I60" s="64"/>
      <c r="J60" s="65"/>
      <c r="L60" s="63" t="s">
        <v>311</v>
      </c>
      <c r="M60" s="64"/>
      <c r="N60" s="65"/>
    </row>
    <row r="61" spans="2:14" x14ac:dyDescent="0.2">
      <c r="B61" s="3" t="s">
        <v>185</v>
      </c>
      <c r="D61" s="13" t="s">
        <v>186</v>
      </c>
      <c r="E61" s="13" t="s">
        <v>187</v>
      </c>
      <c r="F61" s="13" t="s">
        <v>188</v>
      </c>
      <c r="G61" s="53"/>
      <c r="H61" s="13" t="s">
        <v>186</v>
      </c>
      <c r="I61" s="13" t="s">
        <v>187</v>
      </c>
      <c r="J61" s="13" t="s">
        <v>188</v>
      </c>
      <c r="K61" s="53"/>
      <c r="L61" s="13" t="s">
        <v>186</v>
      </c>
      <c r="M61" s="13" t="s">
        <v>187</v>
      </c>
      <c r="N61" s="13" t="s">
        <v>188</v>
      </c>
    </row>
    <row r="62" spans="2:14" x14ac:dyDescent="0.2">
      <c r="D62" s="2">
        <v>0</v>
      </c>
      <c r="E62" s="2">
        <v>72.73</v>
      </c>
      <c r="F62" s="2">
        <v>27.27</v>
      </c>
      <c r="H62" s="2">
        <v>0</v>
      </c>
      <c r="I62" s="2">
        <v>100</v>
      </c>
      <c r="J62" s="2">
        <v>0</v>
      </c>
      <c r="L62" s="2">
        <v>16.670000000000002</v>
      </c>
      <c r="M62" s="2">
        <v>16.670000000000002</v>
      </c>
      <c r="N62" s="2">
        <v>66.67</v>
      </c>
    </row>
    <row r="63" spans="2:14" x14ac:dyDescent="0.2">
      <c r="D63" s="2">
        <v>0</v>
      </c>
      <c r="E63" s="2">
        <v>71.430000000000007</v>
      </c>
      <c r="F63" s="2">
        <v>28.57</v>
      </c>
      <c r="H63" s="2">
        <v>0</v>
      </c>
      <c r="I63" s="2">
        <v>100</v>
      </c>
      <c r="J63" s="2">
        <v>0</v>
      </c>
      <c r="L63" s="2">
        <v>22.22</v>
      </c>
      <c r="M63" s="2">
        <v>55.56</v>
      </c>
      <c r="N63" s="2">
        <v>22.22</v>
      </c>
    </row>
    <row r="64" spans="2:14" x14ac:dyDescent="0.2">
      <c r="D64" s="2">
        <v>0</v>
      </c>
      <c r="E64" s="2">
        <v>100</v>
      </c>
      <c r="F64" s="2">
        <v>0</v>
      </c>
      <c r="H64" s="2">
        <v>33.33</v>
      </c>
      <c r="I64" s="2">
        <v>33.33</v>
      </c>
      <c r="J64" s="2">
        <v>33.33</v>
      </c>
      <c r="L64" s="2">
        <v>0</v>
      </c>
      <c r="M64" s="2">
        <v>16.670000000000002</v>
      </c>
      <c r="N64" s="2">
        <v>83.33</v>
      </c>
    </row>
    <row r="65" spans="4:14" x14ac:dyDescent="0.2">
      <c r="D65" s="2">
        <v>50</v>
      </c>
      <c r="E65" s="2">
        <v>50</v>
      </c>
      <c r="F65" s="2">
        <v>0</v>
      </c>
      <c r="H65" s="2">
        <v>20</v>
      </c>
      <c r="I65" s="2">
        <v>80</v>
      </c>
      <c r="J65" s="2">
        <v>0</v>
      </c>
      <c r="L65" s="2">
        <v>100</v>
      </c>
      <c r="M65" s="2">
        <v>0</v>
      </c>
      <c r="N65" s="2">
        <v>0</v>
      </c>
    </row>
    <row r="66" spans="4:14" x14ac:dyDescent="0.2">
      <c r="H66" s="2">
        <v>100</v>
      </c>
      <c r="I66" s="2">
        <v>0</v>
      </c>
      <c r="J66" s="2">
        <v>0</v>
      </c>
      <c r="L66" s="2">
        <v>50</v>
      </c>
      <c r="M66" s="2">
        <v>50</v>
      </c>
      <c r="N66" s="2">
        <v>0</v>
      </c>
    </row>
    <row r="67" spans="4:14" x14ac:dyDescent="0.2">
      <c r="L67" s="2"/>
      <c r="M67" s="2"/>
      <c r="N67" s="2"/>
    </row>
    <row r="68" spans="4:14" x14ac:dyDescent="0.2">
      <c r="L68" s="2"/>
      <c r="M68" s="2"/>
      <c r="N68" s="2"/>
    </row>
    <row r="69" spans="4:14" x14ac:dyDescent="0.2">
      <c r="G69" s="20"/>
      <c r="H69" s="20"/>
      <c r="I69" s="20"/>
      <c r="J69" s="20"/>
      <c r="K69" s="20"/>
      <c r="L69" s="2"/>
      <c r="M69" s="2"/>
      <c r="N69" s="2"/>
    </row>
    <row r="70" spans="4:14" x14ac:dyDescent="0.2">
      <c r="G70" s="20"/>
      <c r="H70" s="20"/>
      <c r="I70" s="20"/>
      <c r="J70" s="20"/>
      <c r="K70" s="20"/>
      <c r="L70" s="2"/>
      <c r="M70" s="2"/>
      <c r="N70" s="2"/>
    </row>
    <row r="72" spans="4:14" x14ac:dyDescent="0.2">
      <c r="D72" s="20"/>
      <c r="E72" s="20"/>
      <c r="F72" s="20"/>
      <c r="G72" s="20"/>
      <c r="H72" s="20"/>
    </row>
    <row r="73" spans="4:14" x14ac:dyDescent="0.2">
      <c r="D73" s="20"/>
      <c r="E73" s="20"/>
      <c r="F73" s="20"/>
      <c r="G73" s="20"/>
      <c r="H73" s="20"/>
    </row>
    <row r="74" spans="4:14" x14ac:dyDescent="0.2">
      <c r="D74" s="20"/>
      <c r="E74" s="20"/>
      <c r="F74" s="20"/>
      <c r="G74" s="20"/>
      <c r="H74" s="20"/>
    </row>
    <row r="75" spans="4:14" x14ac:dyDescent="0.2">
      <c r="D75" s="20"/>
      <c r="E75" s="20"/>
      <c r="F75" s="20"/>
      <c r="G75" s="20"/>
      <c r="H75" s="20"/>
    </row>
    <row r="76" spans="4:14" x14ac:dyDescent="0.2">
      <c r="D76" s="20"/>
      <c r="E76" s="20"/>
      <c r="F76" s="20"/>
      <c r="G76" s="20"/>
      <c r="H76" s="20"/>
    </row>
    <row r="77" spans="4:14" x14ac:dyDescent="0.2">
      <c r="D77" s="20"/>
      <c r="E77" s="20"/>
      <c r="F77" s="20"/>
      <c r="G77" s="20"/>
    </row>
    <row r="78" spans="4:14" x14ac:dyDescent="0.2">
      <c r="D78" s="20"/>
      <c r="E78" s="20"/>
      <c r="F78" s="20"/>
      <c r="G78" s="20"/>
    </row>
  </sheetData>
  <mergeCells count="6">
    <mergeCell ref="D60:F60"/>
    <mergeCell ref="H60:J60"/>
    <mergeCell ref="L60:N60"/>
    <mergeCell ref="D23:F23"/>
    <mergeCell ref="H23:J23"/>
    <mergeCell ref="L23:N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Fig.1</vt:lpstr>
      <vt:lpstr>Fig.2</vt:lpstr>
      <vt:lpstr>Fig.3</vt:lpstr>
      <vt:lpstr>Fig.4</vt:lpstr>
      <vt:lpstr>Extended Data Fig. 1</vt:lpstr>
      <vt:lpstr>Extended Data Fig. 2</vt:lpstr>
      <vt:lpstr>Extended Data Fig. 3</vt:lpstr>
      <vt:lpstr>Extended Data Fig. 4</vt:lpstr>
      <vt:lpstr>Extended Data Fig.6</vt:lpstr>
      <vt:lpstr>Extended Data Fig.7</vt:lpstr>
      <vt:lpstr>Extended Data Fig.8</vt:lpstr>
      <vt:lpstr>Extended Data Fig.9</vt:lpstr>
      <vt:lpstr>Extended Data Fig.10</vt:lpstr>
      <vt:lpstr>Extended Data Fig.11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Srustidhar Das</dc:creator>
  <cp:keywords/>
  <dc:description/>
  <cp:lastModifiedBy>Srustidhar Das</cp:lastModifiedBy>
  <cp:revision/>
  <dcterms:created xsi:type="dcterms:W3CDTF">2024-07-13T21:35:00Z</dcterms:created>
  <dcterms:modified xsi:type="dcterms:W3CDTF">2024-11-04T13:06:33Z</dcterms:modified>
  <cp:category/>
  <cp:contentStatus/>
</cp:coreProperties>
</file>